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975" yWindow="45" windowWidth="8040" windowHeight="9750"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4" i="9" l="1"/>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BE36" i="9"/>
  <c r="AM36" i="9"/>
  <c r="C36" i="9"/>
  <c r="CO35" i="9"/>
  <c r="BE35" i="9"/>
  <c r="AM35" i="9"/>
  <c r="CO34" i="9"/>
  <c r="AM34" i="9"/>
  <c r="C34" i="9"/>
  <c r="C35" i="9" l="1"/>
  <c r="U34" i="9" s="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s="1"/>
  <c r="BW35" i="9" s="1"/>
  <c r="BW36" i="9" s="1"/>
  <c r="BW37" i="9" s="1"/>
  <c r="BW38" i="9" s="1"/>
  <c r="BW39" i="9" s="1"/>
  <c r="BW40" i="9" s="1"/>
  <c r="BW41" i="9" s="1"/>
  <c r="BW42" i="9" s="1"/>
  <c r="BW43" i="9" s="1"/>
</calcChain>
</file>

<file path=xl/sharedStrings.xml><?xml version="1.0" encoding="utf-8"?>
<sst xmlns="http://schemas.openxmlformats.org/spreadsheetml/2006/main" count="1086" uniqueCount="564">
  <si>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</si>
  <si>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</si>
  <si>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</si>
  <si>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</si>
  <si>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</si>
  <si>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</si>
  <si>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</si>
  <si>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</si>
  <si>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</si>
  <si>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</si>
  <si>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</si>
  <si>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</si>
  <si>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</si>
  <si>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</si>
  <si>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</si>
  <si>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</si>
  <si>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</si>
  <si>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</si>
  <si>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</si>
  <si>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</si>
  <si>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</si>
  <si>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</si>
  <si>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</si>
  <si>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</si>
  <si>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</si>
  <si>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</si>
  <si>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</si>
  <si>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</si>
  <si>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</si>
  <si>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</si>
  <si>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</si>
  <si>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</si>
  <si>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</si>
  <si>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</si>
  <si>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</si>
  <si>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</si>
  <si>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</si>
  <si>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</si>
  <si>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</si>
  <si>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</si>
  <si>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</si>
  <si>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</si>
  <si>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</si>
  <si>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</si>
  <si>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</si>
  <si>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</si>
  <si>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</si>
  <si>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</si>
  <si>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</si>
  <si>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</si>
  <si>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</si>
  <si>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</si>
  <si>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</si>
  <si>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</si>
  <si>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</si>
  <si>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</si>
  <si>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</si>
  <si>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</si>
  <si>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</si>
  <si>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</si>
  <si>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</si>
  <si>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</si>
  <si>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</si>
  <si>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</si>
  <si>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</si>
  <si>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</si>
  <si>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</si>
  <si>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</si>
  <si>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</si>
  <si>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</si>
  <si>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</si>
  <si>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</si>
  <si>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</si>
  <si>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</si>
  <si>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</si>
  <si>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</si>
  <si>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</si>
  <si>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</si>
  <si>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</si>
  <si>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</si>
  <si>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</si>
  <si>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</si>
  <si>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</si>
  <si>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利根町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</si>
  <si>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</si>
  <si>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</si>
  <si>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</si>
  <si>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</si>
  <si>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</si>
  <si>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</si>
  <si>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</si>
  <si>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</si>
  <si>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</si>
  <si>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</si>
  <si>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</si>
  <si>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</si>
  <si>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</si>
  <si>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</si>
  <si>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</si>
  <si>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</si>
  <si>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</si>
  <si>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</si>
  <si>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</si>
  <si>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</si>
  <si>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</si>
  <si>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</si>
  <si>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</si>
  <si>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</si>
  <si>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</si>
  <si>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</si>
  <si>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</si>
  <si>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</si>
  <si>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</si>
  <si>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</si>
  <si>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</si>
  <si>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</si>
  <si>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</si>
  <si>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</si>
  <si>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</si>
  <si>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</si>
  <si>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</si>
  <si>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</si>
  <si>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</si>
  <si>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</si>
  <si>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</si>
  <si>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</si>
  <si>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</si>
  <si>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</si>
  <si>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</si>
  <si>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</si>
  <si>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</si>
  <si>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</si>
  <si>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</si>
  <si>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</si>
  <si>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</si>
  <si>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</si>
  <si>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</si>
  <si>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</si>
  <si>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</si>
  <si>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</si>
  <si>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</si>
  <si>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</si>
  <si>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</si>
  <si>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</si>
  <si>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</si>
  <si>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</si>
  <si>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</si>
  <si>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</si>
  <si>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</si>
  <si>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</si>
  <si>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</si>
  <si>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</si>
  <si>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</si>
  <si>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</si>
  <si>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</si>
  <si>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</si>
  <si>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</si>
  <si>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</si>
  <si>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</si>
  <si>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</si>
  <si>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</si>
  <si>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</si>
  <si>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</si>
  <si>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</si>
  <si>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</si>
  <si>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</si>
  <si>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</si>
  <si>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</si>
  <si>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</si>
  <si>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</si>
  <si>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</si>
  <si>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</si>
  <si>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</si>
  <si>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</si>
  <si>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</si>
  <si>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</si>
  <si>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</si>
  <si>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</si>
  <si>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</si>
  <si>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</si>
  <si>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</si>
  <si>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</si>
  <si>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</si>
  <si>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</si>
  <si>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</si>
  <si>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</si>
  <si>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</si>
  <si>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</si>
  <si>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</si>
  <si>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</si>
  <si>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</si>
  <si>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</si>
  <si>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</si>
  <si>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</si>
  <si>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</si>
  <si>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</si>
  <si>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</si>
  <si>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茨城県利根町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</si>
  <si>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</si>
  <si>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</si>
  <si>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</si>
  <si>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</si>
  <si>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</si>
  <si>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</si>
  <si>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</si>
  <si>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</si>
  <si>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</si>
  <si>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</si>
  <si>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</si>
  <si>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</si>
  <si>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</si>
  <si>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</si>
  <si>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</si>
  <si>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</si>
  <si>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</si>
  <si>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</si>
  <si>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</si>
  <si>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</si>
  <si>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</si>
  <si>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</si>
  <si>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</si>
  <si>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</si>
  <si>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</si>
  <si>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</si>
  <si>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</si>
  <si>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</si>
  <si>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</si>
  <si>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</si>
  <si>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</si>
  <si>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</si>
  <si>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</si>
  <si>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</si>
  <si>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</si>
  <si>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</si>
  <si>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</si>
  <si>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</si>
  <si>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</si>
  <si>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</si>
  <si>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</si>
  <si>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</si>
  <si>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</si>
  <si>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</si>
  <si>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</si>
  <si>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</si>
  <si>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</si>
  <si>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</si>
  <si>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</si>
  <si>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</si>
  <si>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</si>
  <si>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</si>
  <si>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</si>
  <si>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</si>
  <si>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</si>
  <si>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</si>
  <si>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</si>
  <si>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</si>
  <si>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</si>
  <si>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</si>
  <si>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</si>
  <si>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</si>
  <si>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</si>
  <si>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</si>
  <si>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</si>
  <si>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</si>
  <si>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</si>
  <si>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</si>
  <si>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</si>
  <si>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</si>
  <si>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</si>
  <si>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</si>
  <si>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</si>
  <si>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</si>
  <si>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</si>
  <si>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</si>
  <si>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</si>
  <si>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</si>
  <si>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</si>
  <si>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</si>
  <si>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</si>
  <si>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</si>
  <si>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</si>
  <si>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</si>
  <si>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</si>
  <si>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</si>
  <si>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</si>
  <si>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</si>
  <si>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</si>
  <si>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</si>
  <si>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</si>
  <si>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</si>
  <si>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</si>
  <si>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</si>
  <si>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</si>
  <si>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</si>
  <si>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</si>
  <si>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</si>
  <si>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</si>
  <si>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</si>
  <si>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</si>
  <si>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</si>
  <si>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</si>
  <si>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</si>
  <si>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</si>
  <si>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</si>
  <si>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</si>
  <si>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</si>
  <si>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</si>
  <si>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</si>
  <si>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</si>
  <si>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</si>
  <si>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</si>
  <si>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</si>
  <si>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</si>
  <si>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</si>
  <si>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</si>
  <si>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</si>
  <si>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</si>
  <si>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</si>
  <si>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</si>
  <si>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</si>
  <si>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</si>
  <si>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</si>
  <si>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</si>
  <si>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</si>
  <si>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</si>
  <si>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</si>
  <si>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</si>
  <si>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</si>
  <si>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</si>
  <si>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</si>
  <si>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</si>
  <si>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</si>
  <si>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</si>
  <si>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</si>
  <si>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</si>
  <si>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</si>
  <si>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</si>
  <si>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</si>
  <si>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</si>
  <si>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</si>
  <si>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</si>
  <si>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</si>
  <si>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</si>
  <si>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</si>
  <si>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</si>
  <si>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</si>
  <si>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茨城県利根町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</si>
  <si>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</si>
  <si>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</si>
  <si>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</si>
  <si>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</si>
  <si>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</si>
  <si>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</si>
  <si>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</si>
  <si>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</si>
  <si>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</si>
  <si>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</si>
  <si>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</si>
  <si>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</si>
  <si>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</si>
  <si>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</si>
  <si>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</si>
  <si>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</si>
  <si>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</si>
  <si>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</si>
  <si>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</si>
  <si>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</si>
  <si>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</si>
  <si>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</si>
  <si>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</si>
  <si>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</si>
  <si>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</si>
  <si>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</si>
  <si>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</si>
  <si>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</si>
  <si>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</si>
  <si>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</si>
  <si>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</si>
  <si>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</si>
  <si>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</si>
  <si>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</si>
  <si>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</si>
  <si>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</si>
  <si>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</si>
  <si>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介護サービス事業特別会計</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</si>
  <si>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</si>
  <si>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</si>
  <si>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</si>
  <si>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</si>
  <si>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</si>
  <si>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</si>
  <si>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</si>
  <si>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</si>
  <si>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</si>
  <si>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</si>
  <si>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</si>
  <si>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</si>
  <si>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</si>
  <si>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</si>
  <si>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</si>
  <si>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</si>
  <si>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</si>
  <si>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</si>
  <si>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</si>
  <si>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</si>
  <si>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</si>
  <si>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</si>
  <si>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</si>
  <si>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</si>
  <si>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</si>
  <si>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</si>
  <si>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</si>
  <si>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</si>
  <si>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</si>
  <si>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</si>
  <si>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</si>
  <si>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</si>
  <si>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</si>
  <si>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</si>
  <si>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</si>
  <si>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</si>
  <si>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</si>
  <si>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</si>
  <si>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</si>
  <si>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</si>
  <si>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</si>
  <si>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</si>
  <si>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</si>
  <si>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</si>
  <si>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</si>
  <si>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</si>
  <si>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</si>
  <si>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</si>
  <si>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</si>
  <si>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</si>
  <si>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</si>
  <si>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</si>
  <si>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</si>
  <si>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</si>
  <si>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</si>
  <si>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</si>
  <si>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</si>
  <si>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</si>
  <si>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</si>
  <si>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</si>
  <si>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</si>
  <si>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</si>
  <si>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</si>
  <si>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</si>
  <si>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</si>
  <si>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</si>
  <si>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</si>
  <si>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</si>
  <si>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</si>
  <si>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</si>
  <si>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</si>
  <si>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</si>
  <si>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</si>
  <si>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</si>
  <si>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</si>
  <si>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</si>
  <si>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</si>
  <si>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</si>
  <si>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</si>
  <si>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</si>
  <si>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</si>
  <si>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</si>
  <si>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</si>
  <si>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</si>
  <si>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</si>
  <si>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</si>
  <si>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</si>
  <si>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</si>
  <si>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</si>
  <si>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</si>
  <si>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</si>
  <si>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</si>
  <si>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</si>
  <si>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</si>
  <si>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</si>
  <si>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</si>
  <si>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</si>
  <si>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</si>
  <si>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</si>
  <si>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</si>
  <si>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</si>
  <si>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</si>
  <si>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</si>
  <si>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</si>
  <si>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</si>
  <si>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</si>
  <si>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</si>
  <si>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</si>
  <si>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</si>
  <si>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</si>
  <si>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</si>
  <si>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</si>
  <si>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</si>
  <si>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</si>
  <si>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</si>
  <si>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</si>
  <si>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</si>
  <si>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</si>
  <si>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</si>
  <si>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</si>
  <si>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</si>
  <si>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</si>
  <si>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</si>
  <si>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</si>
  <si>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</si>
  <si>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</si>
  <si>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</si>
  <si>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</si>
  <si>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</si>
  <si>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</si>
  <si>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</si>
  <si>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</si>
  <si>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</si>
  <si>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</si>
  <si>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</si>
  <si>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</si>
  <si>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</si>
  <si>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</si>
  <si>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2.18</t>
  </si>
  <si>
    <t>▲ 5.74</t>
  </si>
  <si>
    <t>一般会計</t>
  </si>
  <si>
    <t>国民健康保険特別会計（事業勘定）</t>
  </si>
  <si>
    <t>介護保険特別会計</t>
  </si>
  <si>
    <t>国民健康保険特別会計（施設勘定）</t>
  </si>
  <si>
    <t>公共下水道事業特別会計</t>
  </si>
  <si>
    <t>霊園事業特別会計</t>
  </si>
  <si>
    <t>介護サービス事業特別会計</t>
  </si>
  <si>
    <t>後期高齢者医療特別会計</t>
  </si>
  <si>
    <t>その他会計（赤字）</t>
  </si>
  <si>
    <t>その他会計（黒字）</t>
  </si>
  <si>
    <t>-</t>
    <phoneticPr fontId="2"/>
  </si>
  <si>
    <t>-</t>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</si>
  <si>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</si>
  <si>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</si>
  <si>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</si>
  <si>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茨城県租税債権管理機構（一般会計）</t>
    <rPh sb="0" eb="3">
      <t>イバラキケン</t>
    </rPh>
    <rPh sb="3" eb="5">
      <t>ソゼイ</t>
    </rPh>
    <rPh sb="5" eb="7">
      <t>サイケン</t>
    </rPh>
    <rPh sb="7" eb="9">
      <t>カンリ</t>
    </rPh>
    <rPh sb="9" eb="11">
      <t>キコウ</t>
    </rPh>
    <rPh sb="12" eb="14">
      <t>イッパン</t>
    </rPh>
    <rPh sb="14" eb="16">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</si>
  <si>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</si>
  <si>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</si>
  <si>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茨城県南水道企業団（水道事業会計）</t>
    <rPh sb="0" eb="3">
      <t>イバラキケン</t>
    </rPh>
    <rPh sb="3" eb="4">
      <t>ナン</t>
    </rPh>
    <rPh sb="4" eb="6">
      <t>スイドウ</t>
    </rPh>
    <rPh sb="6" eb="8">
      <t>キギョウ</t>
    </rPh>
    <rPh sb="8" eb="9">
      <t>ダン</t>
    </rPh>
    <rPh sb="10" eb="12">
      <t>スイドウ</t>
    </rPh>
    <rPh sb="12" eb="14">
      <t>ジギョウ</t>
    </rPh>
    <rPh sb="14" eb="16">
      <t>カイケイ</t>
    </rPh>
    <phoneticPr fontId="2"/>
  </si>
  <si>
    <t>龍ケ崎地方塵芥処理組合（一般会計）</t>
    <rPh sb="0" eb="3">
      <t>リュウガサキ</t>
    </rPh>
    <rPh sb="3" eb="5">
      <t>チホウ</t>
    </rPh>
    <rPh sb="5" eb="7">
      <t>ジンカイ</t>
    </rPh>
    <rPh sb="7" eb="9">
      <t>ショリ</t>
    </rPh>
    <rPh sb="9" eb="11">
      <t>クミアイ</t>
    </rPh>
    <rPh sb="12" eb="14">
      <t>イッパン</t>
    </rPh>
    <rPh sb="14" eb="16">
      <t>カイケイ</t>
    </rPh>
    <phoneticPr fontId="2"/>
  </si>
  <si>
    <t>龍ケ崎地方衛生組合（一般会計）</t>
    <rPh sb="0" eb="3">
      <t>リュウガサキ</t>
    </rPh>
    <rPh sb="3" eb="5">
      <t>チホウ</t>
    </rPh>
    <rPh sb="5" eb="7">
      <t>エイセイ</t>
    </rPh>
    <rPh sb="7" eb="9">
      <t>クミアイ</t>
    </rPh>
    <rPh sb="10" eb="12">
      <t>イッパン</t>
    </rPh>
    <rPh sb="12" eb="14">
      <t>カイケイ</t>
    </rPh>
    <phoneticPr fontId="2"/>
  </si>
  <si>
    <t>稲敷地方広域市町村圏事務組合（一般会計）</t>
    <rPh sb="0" eb="2">
      <t>イナシキ</t>
    </rPh>
    <rPh sb="2" eb="4">
      <t>チホウ</t>
    </rPh>
    <rPh sb="4" eb="6">
      <t>コウイキ</t>
    </rPh>
    <rPh sb="6" eb="9">
      <t>シチョウソン</t>
    </rPh>
    <rPh sb="9" eb="10">
      <t>ケン</t>
    </rPh>
    <rPh sb="10" eb="12">
      <t>ジム</t>
    </rPh>
    <rPh sb="12" eb="14">
      <t>クミアイ</t>
    </rPh>
    <rPh sb="15" eb="17">
      <t>イッパン</t>
    </rPh>
    <rPh sb="17" eb="19">
      <t>カイケイ</t>
    </rPh>
    <phoneticPr fontId="2"/>
  </si>
  <si>
    <t>稲敷地方広域市町村圏事務組合（養護老人ホーム松風園特別会計）</t>
    <rPh sb="0" eb="2">
      <t>イナシキ</t>
    </rPh>
    <rPh sb="2" eb="4">
      <t>チホウ</t>
    </rPh>
    <rPh sb="4" eb="6">
      <t>コウイキ</t>
    </rPh>
    <rPh sb="6" eb="9">
      <t>シチョウソン</t>
    </rPh>
    <rPh sb="9" eb="10">
      <t>ケン</t>
    </rPh>
    <rPh sb="10" eb="12">
      <t>ジム</t>
    </rPh>
    <rPh sb="12" eb="14">
      <t>クミアイ</t>
    </rPh>
    <rPh sb="15" eb="17">
      <t>ヨウゴ</t>
    </rPh>
    <rPh sb="17" eb="19">
      <t>ロウジン</t>
    </rPh>
    <rPh sb="22" eb="23">
      <t>マツ</t>
    </rPh>
    <rPh sb="23" eb="24">
      <t>カゼ</t>
    </rPh>
    <rPh sb="24" eb="25">
      <t>エン</t>
    </rPh>
    <rPh sb="25" eb="27">
      <t>トクベツ</t>
    </rPh>
    <rPh sb="27" eb="29">
      <t>カイケイ</t>
    </rPh>
    <phoneticPr fontId="2"/>
  </si>
  <si>
    <t>稲敷地方広域市町村圏事務組合（水防事業特別会計）</t>
    <rPh sb="0" eb="2">
      <t>イナシキ</t>
    </rPh>
    <rPh sb="2" eb="4">
      <t>チホウ</t>
    </rPh>
    <rPh sb="4" eb="6">
      <t>コウイキ</t>
    </rPh>
    <rPh sb="6" eb="9">
      <t>シチョウソン</t>
    </rPh>
    <rPh sb="9" eb="10">
      <t>ケン</t>
    </rPh>
    <rPh sb="10" eb="12">
      <t>ジム</t>
    </rPh>
    <rPh sb="12" eb="14">
      <t>クミアイ</t>
    </rPh>
    <rPh sb="15" eb="17">
      <t>スイボウ</t>
    </rPh>
    <rPh sb="17" eb="19">
      <t>ジギョウ</t>
    </rPh>
    <rPh sb="19" eb="21">
      <t>トクベツ</t>
    </rPh>
    <rPh sb="21" eb="23">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</si>
  <si>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</si>
  <si>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</si>
  <si>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</si>
  <si>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</si>
  <si>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</si>
  <si>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</si>
  <si>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</si>
  <si>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</si>
  <si>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</si>
  <si>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</si>
  <si>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</si>
  <si>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</si>
  <si>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</si>
  <si>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は算定されていないが，有形固定資産減価償却率は類似団体より高い。主な要因としては昭和６１年度に建設された保健福祉センターの有形固定資産減価償却率６０％以上になっていること，橋梁の有形固定資産減価償却率が５７．２％であることなどが挙げられる。公共施設等総合管理計画及び橋梁長寿命化修繕計画に基づき，今後老朽化対策に取り組んでいく。
</t>
    <rPh sb="1" eb="3">
      <t>ショウライ</t>
    </rPh>
    <rPh sb="3" eb="5">
      <t>フタン</t>
    </rPh>
    <rPh sb="5" eb="7">
      <t>ヒリツ</t>
    </rPh>
    <rPh sb="8" eb="10">
      <t>サンテイ</t>
    </rPh>
    <rPh sb="18" eb="20">
      <t>ユウケイ</t>
    </rPh>
    <rPh sb="20" eb="22">
      <t>コテイ</t>
    </rPh>
    <rPh sb="22" eb="24">
      <t>シサン</t>
    </rPh>
    <rPh sb="24" eb="26">
      <t>ゲンカ</t>
    </rPh>
    <rPh sb="26" eb="28">
      <t>ショウキャク</t>
    </rPh>
    <rPh sb="28" eb="29">
      <t>リツ</t>
    </rPh>
    <rPh sb="30" eb="32">
      <t>ルイジ</t>
    </rPh>
    <rPh sb="32" eb="34">
      <t>ダンタイ</t>
    </rPh>
    <rPh sb="36" eb="37">
      <t>タカ</t>
    </rPh>
    <rPh sb="39" eb="40">
      <t>オモ</t>
    </rPh>
    <rPh sb="41" eb="43">
      <t>ヨウイン</t>
    </rPh>
    <rPh sb="47" eb="49">
      <t>ショウワ</t>
    </rPh>
    <rPh sb="51" eb="53">
      <t>ネンド</t>
    </rPh>
    <rPh sb="54" eb="56">
      <t>ケンセツ</t>
    </rPh>
    <rPh sb="59" eb="61">
      <t>ホケン</t>
    </rPh>
    <rPh sb="61" eb="63">
      <t>フクシ</t>
    </rPh>
    <rPh sb="68" eb="70">
      <t>ユウケイ</t>
    </rPh>
    <rPh sb="70" eb="72">
      <t>コテイ</t>
    </rPh>
    <rPh sb="72" eb="74">
      <t>シサン</t>
    </rPh>
    <rPh sb="74" eb="76">
      <t>ゲンカ</t>
    </rPh>
    <rPh sb="76" eb="78">
      <t>ショウキャク</t>
    </rPh>
    <rPh sb="78" eb="79">
      <t>リツ</t>
    </rPh>
    <rPh sb="82" eb="84">
      <t>イジョウ</t>
    </rPh>
    <rPh sb="93" eb="95">
      <t>キョウリョウ</t>
    </rPh>
    <rPh sb="96" eb="98">
      <t>ユウケイ</t>
    </rPh>
    <rPh sb="98" eb="100">
      <t>コテイ</t>
    </rPh>
    <rPh sb="100" eb="102">
      <t>シサン</t>
    </rPh>
    <rPh sb="102" eb="104">
      <t>ゲンカ</t>
    </rPh>
    <rPh sb="104" eb="106">
      <t>ショウキャク</t>
    </rPh>
    <rPh sb="106" eb="107">
      <t>リツ</t>
    </rPh>
    <rPh sb="121" eb="122">
      <t>ア</t>
    </rPh>
    <rPh sb="127" eb="129">
      <t>コウキョウ</t>
    </rPh>
    <rPh sb="129" eb="131">
      <t>シセツ</t>
    </rPh>
    <rPh sb="131" eb="132">
      <t>トウ</t>
    </rPh>
    <rPh sb="132" eb="134">
      <t>ソウゴウ</t>
    </rPh>
    <rPh sb="134" eb="136">
      <t>カンリ</t>
    </rPh>
    <rPh sb="136" eb="138">
      <t>ケイカク</t>
    </rPh>
    <rPh sb="138" eb="139">
      <t>オヨ</t>
    </rPh>
    <rPh sb="151" eb="152">
      <t>モト</t>
    </rPh>
    <rPh sb="155" eb="157">
      <t>コンゴ</t>
    </rPh>
    <rPh sb="157" eb="160">
      <t>ロウキュウカ</t>
    </rPh>
    <rPh sb="160" eb="162">
      <t>タイサク</t>
    </rPh>
    <rPh sb="163" eb="164">
      <t>ト</t>
    </rPh>
    <rPh sb="165" eb="166">
      <t>ク</t>
    </rPh>
    <phoneticPr fontId="2"/>
  </si>
  <si>
    <t xml:space="preserve">将来負担比率は算定されておらず，実質公債費比率についても減少傾向にある。これは，新発債の抑制によるものであるが，今後は小中学校大規模改造工事の償還開始や過疎債の活用により，償還額の増加が見込まれており，適正な起債管理に努めていく。
</t>
    <rPh sb="0" eb="2">
      <t>ショウライ</t>
    </rPh>
    <rPh sb="2" eb="4">
      <t>フタン</t>
    </rPh>
    <rPh sb="4" eb="6">
      <t>ヒリツ</t>
    </rPh>
    <rPh sb="7" eb="9">
      <t>サンテイ</t>
    </rPh>
    <rPh sb="16" eb="18">
      <t>ジッシツ</t>
    </rPh>
    <rPh sb="18" eb="21">
      <t>コウサイヒ</t>
    </rPh>
    <rPh sb="21" eb="23">
      <t>ヒリツ</t>
    </rPh>
    <rPh sb="28" eb="30">
      <t>ゲンショウ</t>
    </rPh>
    <rPh sb="30" eb="32">
      <t>ケイコウ</t>
    </rPh>
    <rPh sb="40" eb="41">
      <t>シン</t>
    </rPh>
    <rPh sb="41" eb="42">
      <t>ハツ</t>
    </rPh>
    <rPh sb="42" eb="43">
      <t>サイ</t>
    </rPh>
    <rPh sb="44" eb="46">
      <t>ヨクセイ</t>
    </rPh>
    <rPh sb="56" eb="58">
      <t>コンゴ</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</si>
</sst>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69469</c:v>
                </c:pt>
                <c:pt idx="4">
                  <c:v>67293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15502</c:v>
                </c:pt>
                <c:pt idx="1">
                  <c:v>14717</c:v>
                </c:pt>
                <c:pt idx="2">
                  <c:v>25160</c:v>
                </c:pt>
                <c:pt idx="3">
                  <c:v>55110</c:v>
                </c:pt>
                <c:pt idx="4">
                  <c:v>61914</c:v>
                </c:pt>
              </c:numCache>
            </c:numRef>
          </c:val>
          <c:smooth val="0"/>
        </c:ser>
        <c:dLbls>
          <c:showLegendKey val="0"/>
          <c:showVal val="0"/>
          <c:showCatName val="0"/>
          <c:showSerName val="0"/>
          <c:showPercent val="0"/>
          <c:showBubbleSize val="0"/>
        </c:dLbls>
        <c:marker val="1"/>
        <c:smooth val="0"/>
        <c:axId val="108062208"/>
        <c:axId val="108064128"/>
      </c:lineChart>
      <c:catAx>
        <c:axId val="108062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064128"/>
        <c:crosses val="autoZero"/>
        <c:auto val="1"/>
        <c:lblAlgn val="ctr"/>
        <c:lblOffset val="100"/>
        <c:tickLblSkip val="1"/>
        <c:tickMarkSkip val="1"/>
        <c:noMultiLvlLbl val="0"/>
      </c:catAx>
      <c:valAx>
        <c:axId val="10806412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062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5.74</c:v>
                </c:pt>
                <c:pt idx="1">
                  <c:v>6.44</c:v>
                </c:pt>
                <c:pt idx="2">
                  <c:v>7.66</c:v>
                </c:pt>
                <c:pt idx="3">
                  <c:v>5.86</c:v>
                </c:pt>
                <c:pt idx="4">
                  <c:v>4.7300000000000004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26.12</c:v>
                </c:pt>
                <c:pt idx="1">
                  <c:v>30.13</c:v>
                </c:pt>
                <c:pt idx="2">
                  <c:v>27.39</c:v>
                </c:pt>
                <c:pt idx="3">
                  <c:v>22.43</c:v>
                </c:pt>
                <c:pt idx="4">
                  <c:v>24.85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4599040"/>
        <c:axId val="114600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2.65</c:v>
                </c:pt>
                <c:pt idx="1">
                  <c:v>4.53</c:v>
                </c:pt>
                <c:pt idx="2">
                  <c:v>-2.1800000000000002</c:v>
                </c:pt>
                <c:pt idx="3">
                  <c:v>-5.74</c:v>
                </c:pt>
                <c:pt idx="4">
                  <c:v>0.97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4599040"/>
        <c:axId val="114600960"/>
      </c:lineChart>
      <c:catAx>
        <c:axId val="11459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600960"/>
        <c:crosses val="autoZero"/>
        <c:auto val="1"/>
        <c:lblAlgn val="ctr"/>
        <c:lblOffset val="100"/>
        <c:tickLblSkip val="1"/>
        <c:tickMarkSkip val="1"/>
        <c:noMultiLvlLbl val="0"/>
      </c:catAx>
      <c:valAx>
        <c:axId val="114600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59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0.03</c:v>
                </c:pt>
                <c:pt idx="2">
                  <c:v>#N/A</c:v>
                </c:pt>
                <c:pt idx="3">
                  <c:v>0.01</c:v>
                </c:pt>
                <c:pt idx="4">
                  <c:v>#N/A</c:v>
                </c:pt>
                <c:pt idx="5">
                  <c:v>0.02</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0.05</c:v>
                </c:pt>
                <c:pt idx="2">
                  <c:v>#N/A</c:v>
                </c:pt>
                <c:pt idx="3">
                  <c:v>0.03</c:v>
                </c:pt>
                <c:pt idx="4">
                  <c:v>#N/A</c:v>
                </c:pt>
                <c:pt idx="5">
                  <c:v>0.03</c:v>
                </c:pt>
                <c:pt idx="6">
                  <c:v>#N/A</c:v>
                </c:pt>
                <c:pt idx="7">
                  <c:v>0.06</c:v>
                </c:pt>
                <c:pt idx="8">
                  <c:v>#N/A</c:v>
                </c:pt>
                <c:pt idx="9">
                  <c:v>0.09</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霊園事業特別会計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0.15</c:v>
                </c:pt>
                <c:pt idx="2">
                  <c:v>#N/A</c:v>
                </c:pt>
                <c:pt idx="3">
                  <c:v>7.0000000000000007E-2</c:v>
                </c:pt>
                <c:pt idx="4">
                  <c:v>#N/A</c:v>
                </c:pt>
                <c:pt idx="5">
                  <c:v>0.13</c:v>
                </c:pt>
                <c:pt idx="6">
                  <c:v>#N/A</c:v>
                </c:pt>
                <c:pt idx="7">
                  <c:v>0.13</c:v>
                </c:pt>
                <c:pt idx="8">
                  <c:v>#N/A</c:v>
                </c:pt>
                <c:pt idx="9">
                  <c:v>0.16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0.28999999999999998</c:v>
                </c:pt>
                <c:pt idx="2">
                  <c:v>#N/A</c:v>
                </c:pt>
                <c:pt idx="3">
                  <c:v>0.32</c:v>
                </c:pt>
                <c:pt idx="4">
                  <c:v>#N/A</c:v>
                </c:pt>
                <c:pt idx="5">
                  <c:v>0.28999999999999998</c:v>
                </c:pt>
                <c:pt idx="6">
                  <c:v>#N/A</c:v>
                </c:pt>
                <c:pt idx="7">
                  <c:v>0.27</c:v>
                </c:pt>
                <c:pt idx="8">
                  <c:v>#N/A</c:v>
                </c:pt>
                <c:pt idx="9">
                  <c:v>0.33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国民健康保険特別会計（施設勘定）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0.75</c:v>
                </c:pt>
                <c:pt idx="2">
                  <c:v>#N/A</c:v>
                </c:pt>
                <c:pt idx="3">
                  <c:v>0.88</c:v>
                </c:pt>
                <c:pt idx="4">
                  <c:v>#N/A</c:v>
                </c:pt>
                <c:pt idx="5">
                  <c:v>0.8</c:v>
                </c:pt>
                <c:pt idx="6">
                  <c:v>#N/A</c:v>
                </c:pt>
                <c:pt idx="7">
                  <c:v>0.77</c:v>
                </c:pt>
                <c:pt idx="8">
                  <c:v>#N/A</c:v>
                </c:pt>
                <c:pt idx="9">
                  <c:v>0.38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0.66</c:v>
                </c:pt>
                <c:pt idx="2">
                  <c:v>#N/A</c:v>
                </c:pt>
                <c:pt idx="3">
                  <c:v>1.32</c:v>
                </c:pt>
                <c:pt idx="4">
                  <c:v>#N/A</c:v>
                </c:pt>
                <c:pt idx="5">
                  <c:v>0.7</c:v>
                </c:pt>
                <c:pt idx="6">
                  <c:v>#N/A</c:v>
                </c:pt>
                <c:pt idx="7">
                  <c:v>1.66</c:v>
                </c:pt>
                <c:pt idx="8">
                  <c:v>#N/A</c:v>
                </c:pt>
                <c:pt idx="9">
                  <c:v>2.08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3.14</c:v>
                </c:pt>
                <c:pt idx="2">
                  <c:v>#N/A</c:v>
                </c:pt>
                <c:pt idx="3">
                  <c:v>3.37</c:v>
                </c:pt>
                <c:pt idx="4">
                  <c:v>#N/A</c:v>
                </c:pt>
                <c:pt idx="5">
                  <c:v>3.15</c:v>
                </c:pt>
                <c:pt idx="6">
                  <c:v>#N/A</c:v>
                </c:pt>
                <c:pt idx="7">
                  <c:v>3.16</c:v>
                </c:pt>
                <c:pt idx="8">
                  <c:v>#N/A</c:v>
                </c:pt>
                <c:pt idx="9">
                  <c:v>4.54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5.57</c:v>
                </c:pt>
                <c:pt idx="2">
                  <c:v>#N/A</c:v>
                </c:pt>
                <c:pt idx="3">
                  <c:v>6.36</c:v>
                </c:pt>
                <c:pt idx="4">
                  <c:v>#N/A</c:v>
                </c:pt>
                <c:pt idx="5">
                  <c:v>7.52</c:v>
                </c:pt>
                <c:pt idx="6">
                  <c:v>#N/A</c:v>
                </c:pt>
                <c:pt idx="7">
                  <c:v>5.72</c:v>
                </c:pt>
                <c:pt idx="8">
                  <c:v>#N/A</c:v>
                </c:pt>
                <c:pt idx="9">
                  <c:v>4.5599999999999996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5047424"/>
        <c:axId val="115053312"/>
      </c:barChart>
      <c:catAx>
        <c:axId val="11504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053312"/>
        <c:crosses val="autoZero"/>
        <c:auto val="1"/>
        <c:lblAlgn val="ctr"/>
        <c:lblOffset val="100"/>
        <c:tickLblSkip val="1"/>
        <c:tickMarkSkip val="1"/>
        <c:noMultiLvlLbl val="0"/>
      </c:catAx>
      <c:valAx>
        <c:axId val="115053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047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509</c:v>
                </c:pt>
                <c:pt idx="5">
                  <c:v>495</c:v>
                </c:pt>
                <c:pt idx="8">
                  <c:v>466</c:v>
                </c:pt>
                <c:pt idx="11">
                  <c:v>424</c:v>
                </c:pt>
                <c:pt idx="14">
                  <c:v>430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86</c:v>
                </c:pt>
                <c:pt idx="3">
                  <c:v>83</c:v>
                </c:pt>
                <c:pt idx="6">
                  <c:v>82</c:v>
                </c:pt>
                <c:pt idx="9">
                  <c:v>79</c:v>
                </c:pt>
                <c:pt idx="12">
                  <c:v>80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212</c:v>
                </c:pt>
                <c:pt idx="3">
                  <c:v>81</c:v>
                </c:pt>
                <c:pt idx="6">
                  <c:v>43</c:v>
                </c:pt>
                <c:pt idx="9">
                  <c:v>14</c:v>
                </c:pt>
                <c:pt idx="12">
                  <c:v>18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47</c:v>
                </c:pt>
                <c:pt idx="3">
                  <c:v>50</c:v>
                </c:pt>
                <c:pt idx="6">
                  <c:v>25</c:v>
                </c:pt>
                <c:pt idx="9">
                  <c:v>38</c:v>
                </c:pt>
                <c:pt idx="12">
                  <c:v>36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460</c:v>
                </c:pt>
                <c:pt idx="3">
                  <c:v>461</c:v>
                </c:pt>
                <c:pt idx="6">
                  <c:v>427</c:v>
                </c:pt>
                <c:pt idx="9">
                  <c:v>380</c:v>
                </c:pt>
                <c:pt idx="12">
                  <c:v>374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4948352"/>
        <c:axId val="115110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296</c:v>
                </c:pt>
                <c:pt idx="2">
                  <c:v>#N/A</c:v>
                </c:pt>
                <c:pt idx="3">
                  <c:v>#N/A</c:v>
                </c:pt>
                <c:pt idx="4">
                  <c:v>180</c:v>
                </c:pt>
                <c:pt idx="5">
                  <c:v>#N/A</c:v>
                </c:pt>
                <c:pt idx="6">
                  <c:v>#N/A</c:v>
                </c:pt>
                <c:pt idx="7">
                  <c:v>111</c:v>
                </c:pt>
                <c:pt idx="8">
                  <c:v>#N/A</c:v>
                </c:pt>
                <c:pt idx="9">
                  <c:v>#N/A</c:v>
                </c:pt>
                <c:pt idx="10">
                  <c:v>87</c:v>
                </c:pt>
                <c:pt idx="11">
                  <c:v>#N/A</c:v>
                </c:pt>
                <c:pt idx="12">
                  <c:v>#N/A</c:v>
                </c:pt>
                <c:pt idx="13">
                  <c:v>78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4948352"/>
        <c:axId val="115110272"/>
      </c:lineChart>
      <c:catAx>
        <c:axId val="114948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110272"/>
        <c:crosses val="autoZero"/>
        <c:auto val="1"/>
        <c:lblAlgn val="ctr"/>
        <c:lblOffset val="100"/>
        <c:tickLblSkip val="1"/>
        <c:tickMarkSkip val="1"/>
        <c:noMultiLvlLbl val="0"/>
      </c:catAx>
      <c:valAx>
        <c:axId val="115110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948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4440</c:v>
                </c:pt>
                <c:pt idx="5">
                  <c:v>4338</c:v>
                </c:pt>
                <c:pt idx="8">
                  <c:v>4234</c:v>
                </c:pt>
                <c:pt idx="11">
                  <c:v>4383</c:v>
                </c:pt>
                <c:pt idx="14">
                  <c:v>4423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194</c:v>
                </c:pt>
                <c:pt idx="5">
                  <c:v>190</c:v>
                </c:pt>
                <c:pt idx="8">
                  <c:v>183</c:v>
                </c:pt>
                <c:pt idx="11">
                  <c:v>215</c:v>
                </c:pt>
                <c:pt idx="14">
                  <c:v>232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2547</c:v>
                </c:pt>
                <c:pt idx="5">
                  <c:v>2723</c:v>
                </c:pt>
                <c:pt idx="8">
                  <c:v>2556</c:v>
                </c:pt>
                <c:pt idx="11">
                  <c:v>2579</c:v>
                </c:pt>
                <c:pt idx="14">
                  <c:v>2516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1</c:v>
                </c:pt>
                <c:pt idx="6">
                  <c:v>3</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812</c:v>
                </c:pt>
                <c:pt idx="3">
                  <c:v>707</c:v>
                </c:pt>
                <c:pt idx="6">
                  <c:v>751</c:v>
                </c:pt>
                <c:pt idx="9">
                  <c:v>715</c:v>
                </c:pt>
                <c:pt idx="12">
                  <c:v>672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291</c:v>
                </c:pt>
                <c:pt idx="3">
                  <c:v>136</c:v>
                </c:pt>
                <c:pt idx="6">
                  <c:v>127</c:v>
                </c:pt>
                <c:pt idx="9">
                  <c:v>176</c:v>
                </c:pt>
                <c:pt idx="12">
                  <c:v>183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494</c:v>
                </c:pt>
                <c:pt idx="3">
                  <c:v>477</c:v>
                </c:pt>
                <c:pt idx="6">
                  <c:v>376</c:v>
                </c:pt>
                <c:pt idx="9">
                  <c:v>351</c:v>
                </c:pt>
                <c:pt idx="12">
                  <c:v>306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609</c:v>
                </c:pt>
                <c:pt idx="3">
                  <c:v>530</c:v>
                </c:pt>
                <c:pt idx="6">
                  <c:v>453</c:v>
                </c:pt>
                <c:pt idx="9">
                  <c:v>377</c:v>
                </c:pt>
                <c:pt idx="12">
                  <c:v>303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3829</c:v>
                </c:pt>
                <c:pt idx="3">
                  <c:v>3771</c:v>
                </c:pt>
                <c:pt idx="6">
                  <c:v>3761</c:v>
                </c:pt>
                <c:pt idx="9">
                  <c:v>4111</c:v>
                </c:pt>
                <c:pt idx="12">
                  <c:v>4434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5803648"/>
        <c:axId val="115805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5803648"/>
        <c:axId val="115805568"/>
      </c:lineChart>
      <c:catAx>
        <c:axId val="11580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805568"/>
        <c:crosses val="autoZero"/>
        <c:auto val="1"/>
        <c:lblAlgn val="ctr"/>
        <c:lblOffset val="100"/>
        <c:tickLblSkip val="1"/>
        <c:tickMarkSkip val="1"/>
        <c:noMultiLvlLbl val="0"/>
      </c:catAx>
      <c:valAx>
        <c:axId val="115805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803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{B793580B-B59D-414D-8490-9DAE13E41DF7}</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{DAA79403-988E-49E1-A7B7-DA4A69BC19E6}</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{B5098DEC-4CBE-4756-82D3-9E040EAAE246}</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{4B1F4558-5EA7-4FCB-9AE5-BAA13E233D3B}</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{44403DBB-7E85-48E3-A2EA-02C066826A5A}</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55.8</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{12EA19B1-F2F2-4E25-9524-6A550243FA12}</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{3B72E074-484E-4425-A6EA-B5B5495F28FB}</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{984F34C4-59C9-4F8F-B593-F75267833B05}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{D60EE7B8-ED52-4D07-9E7F-F9E052B49532}</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{F252B670-1B95-4581-ABB0-4F029138E4BE}</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54.1</c:v>
                </c:pt>
              </c:numCache>
            </c:numRef>
          </c:xVal>
          <c:yVal>
            <c:numRef>
              <c:f>公会計指標分析・財政指標組合せ分析表!$K$55:$O$55</c:f>
              <c:numCache>
                <c:formatCode>#,##0.0;"▲ "#,##0.0</c:formatCode>
                <c:ptCount val="5"/>
                <c:pt idx="3">
                  <c:v>36.5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5652864"/>
        <c:axId val="115667328"/>
      </c:scatterChart>
      <c:valAx>
        <c:axId val="115652864"/>
        <c:scaling>
          <c:orientation val="minMax"/>
          <c:max val="65"/>
          <c:min val="43.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667328"/>
        <c:crosses val="autoZero"/>
        <c:crossBetween val="midCat"/>
      </c:valAx>
      <c:valAx>
        <c:axId val="115667328"/>
        <c:scaling>
          <c:orientation val="minMax"/>
          <c:max val="43.8"/>
          <c:min val="29.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6528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{C1BFB5C7-CB51-44AB-8FAC-39E1824451D6}</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{38544E16-A0D9-4730-993E-BF931196B6D8}</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{3D37FB7C-6275-4720-966F-9C6F6715D1B1}</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{99C4F654-C529-483B-8F61-5876B1EE0120}</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{741CF85E-DD03-478C-9E9E-B38326EE074D}</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11.1</c:v>
                </c:pt>
                <c:pt idx="1">
                  <c:v>8.4</c:v>
                </c:pt>
                <c:pt idx="2">
                  <c:v>6.1</c:v>
                </c:pt>
                <c:pt idx="3">
                  <c:v>3.9</c:v>
                </c:pt>
                <c:pt idx="4">
                  <c:v>2.8</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{0EDB01B9-734D-4300-B105-CAC9D530A805}</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{3C4443C7-F1D7-4655-BD45-222A4ACC8F10}</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{2A6B9A30-D0B1-4F57-A207-22A9C365BFF9}</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{B2351027-5472-440C-B1CC-11E5D503AAC2}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{331BF64D-DD4B-44BD-AF52-DA8CF9209C13}</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9</c:v>
                </c:pt>
                <c:pt idx="4">
                  <c:v>8.1999999999999993</c:v>
                </c:pt>
              </c:numCache>
            </c:numRef>
          </c:xVal>
          <c:yVal>
            <c:numRef>
              <c:f>公会計指標分析・財政指標組合せ分析表!$K$77:$O$77</c:f>
              <c:numCache>
                <c:formatCode>#,##0.0;"▲ "#,##0.0</c:formatCode>
                <c:ptCount val="5"/>
                <c:pt idx="0">
                  <c:v>61.3</c:v>
                </c:pt>
                <c:pt idx="1">
                  <c:v>54.6</c:v>
                </c:pt>
                <c:pt idx="2">
                  <c:v>48.7</c:v>
                </c:pt>
                <c:pt idx="3">
                  <c:v>36.5</c:v>
                </c:pt>
                <c:pt idx="4">
                  <c:v>32.9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08173568"/>
        <c:axId val="115118464"/>
      </c:scatterChart>
      <c:valAx>
        <c:axId val="108173568"/>
        <c:scaling>
          <c:orientation val="minMax"/>
          <c:max val="12"/>
          <c:min val="7.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118464"/>
        <c:crosses val="autoZero"/>
        <c:crossBetween val="midCat"/>
      </c:valAx>
      <c:valAx>
        <c:axId val="115118464"/>
        <c:scaling>
          <c:orientation val="minMax"/>
          <c:max val="67"/>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1735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茨城県利根町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既往債の償還の進捗により，前年度に引き続き元利償還金は減少している。組合等が起こした地方債の元利償還金に対する負担金等はごみ処理施設にかかる地方債の償還終了により減少していたが，消防関係の元利償還金の増加により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今後は，小中学校大規模改造工事の償還開始や過疎債の活用により，残高及び償還額の増加が見込まれるが，適正な起債管理に努めていく。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茨城県利根町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）については，前年度と比較すると</a:t>
          </a:r>
          <a:r>
            <a:rPr kumimoji="1" lang="en-US" altLang="ja-JP" sz="1400">
              <a:latin typeface="ＭＳ ゴシック" pitchFamily="49" charset="-128"/>
              <a:ea typeface="ＭＳ ゴシック" pitchFamily="49" charset="-128"/>
            </a:rPr>
            <a:t>168</a:t>
          </a:r>
          <a:r>
            <a:rPr kumimoji="1" lang="ja-JP" altLang="en-US" sz="1400">
              <a:latin typeface="ＭＳ ゴシック" pitchFamily="49" charset="-128"/>
              <a:ea typeface="ＭＳ ゴシック" pitchFamily="49" charset="-128"/>
            </a:rPr>
            <a:t>百万円の増になっている。これは，一般会計等に係る地方債の現在高が，臨時財政対策債，道路整備事業，基盤整備事業，水防センター建築に係る起債により増額となったためである。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）については，前年度と比較すると</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百万円の減となっている。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これは，充当可能基金の減少によるものである。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以上のことから，将来負担比率の分子は，前年度比で</a:t>
          </a:r>
          <a:r>
            <a:rPr kumimoji="1" lang="en-US" altLang="ja-JP" sz="1400">
              <a:latin typeface="ＭＳ ゴシック" pitchFamily="49" charset="-128"/>
              <a:ea typeface="ＭＳ ゴシック" pitchFamily="49" charset="-128"/>
            </a:rPr>
            <a:t>175</a:t>
          </a:r>
          <a:r>
            <a:rPr kumimoji="1" lang="ja-JP" altLang="en-US" sz="1400">
              <a:latin typeface="ＭＳ ゴシック" pitchFamily="49" charset="-128"/>
              <a:ea typeface="ＭＳ ゴシック" pitchFamily="49" charset="-128"/>
            </a:rPr>
            <a:t>百万円の増となった。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 </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茨城県利根町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16,768
16,440
24.90
6,399,905
6,212,217
173,642
3,670,336
4,433,726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40" name="テキスト ボックス 39"/>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有形固定資産減価償却率は類似団体より高い水準にあるが，平成２８年度に策定した公共施設等総合管理計画において，建替え時に減築や統廃合等を図り，延床面積を２０％縮減し，長寿命化を図ることを進めていくこととしており，今後の伸びが緩やかになっていくことを目指していく。</a:t>
          </a: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8" name="テキスト ボックス 57"/>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0" name="テキスト ボックス 59"/>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2" name="テキスト ボックス 61"/>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4" name="テキスト ボックス 63"/>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6" name="テキスト ボックス 65"/>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8" name="テキスト ボックス 67"/>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70" name="テキスト ボックス 6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54792</xdr:rowOff>
    </xdr:from>
    <xdr:to>
      <xdr:col>3</xdr:col>
      <xdr:colOff>1170940</xdr:colOff>
      <xdr:row>34</xdr:row>
      <xdr:rowOff>159294</xdr:rowOff>
    </xdr:to>
    <xdr:cxnSp macro="">
      <xdr:nvCxnSpPr>
        <xdr:cNvPr id="72" name="直線コネクタ 71"/>
        <xdr:cNvCxnSpPr/>
      </xdr:nvCxnSpPr>
      <xdr:spPr>
        <a:xfrm flipV="1">
          <a:off x="4760595" y="5464992"/>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163121</xdr:rowOff>
    </xdr:from>
    <xdr:ext cx="405111" cy="259045"/>
    <xdr:sp macro="" textlink="">
      <xdr:nvSpPr>
        <xdr:cNvPr id="73" name="有形固定資産減価償却率最小値テキスト"/>
        <xdr:cNvSpPr txBox="1"/>
      </xdr:nvSpPr>
      <xdr:spPr>
        <a:xfrm>
          <a:off x="4813300" y="6773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3</xdr:col>
      <xdr:colOff>1082675</xdr:colOff>
      <xdr:row>34</xdr:row>
      <xdr:rowOff>159294</xdr:rowOff>
    </xdr:from>
    <xdr:to>
      <xdr:col>3</xdr:col>
      <xdr:colOff>1260475</xdr:colOff>
      <xdr:row>34</xdr:row>
      <xdr:rowOff>159294</xdr:rowOff>
    </xdr:to>
    <xdr:cxnSp macro="">
      <xdr:nvCxnSpPr>
        <xdr:cNvPr id="74" name="直線コネクタ 73"/>
        <xdr:cNvCxnSpPr/>
      </xdr:nvCxnSpPr>
      <xdr:spPr>
        <a:xfrm>
          <a:off x="4673600" y="676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1469</xdr:rowOff>
    </xdr:from>
    <xdr:ext cx="405111" cy="259045"/>
    <xdr:sp macro="" textlink="">
      <xdr:nvSpPr>
        <xdr:cNvPr id="75"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3</xdr:col>
      <xdr:colOff>1082675</xdr:colOff>
      <xdr:row>27</xdr:row>
      <xdr:rowOff>54792</xdr:rowOff>
    </xdr:from>
    <xdr:to>
      <xdr:col>3</xdr:col>
      <xdr:colOff>1260475</xdr:colOff>
      <xdr:row>27</xdr:row>
      <xdr:rowOff>54792</xdr:rowOff>
    </xdr:to>
    <xdr:cxnSp macro="">
      <xdr:nvCxnSpPr>
        <xdr:cNvPr id="76" name="直線コネクタ 75"/>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154594</xdr:rowOff>
    </xdr:from>
    <xdr:ext cx="405111" cy="259045"/>
    <xdr:sp macro="" textlink="">
      <xdr:nvSpPr>
        <xdr:cNvPr id="77" name="有形固定資産減価償却率平均値テキスト"/>
        <xdr:cNvSpPr txBox="1"/>
      </xdr:nvSpPr>
      <xdr:spPr>
        <a:xfrm>
          <a:off x="4813300" y="59076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4717</xdr:rowOff>
    </xdr:from>
    <xdr:to>
      <xdr:col>3</xdr:col>
      <xdr:colOff>1222375</xdr:colOff>
      <xdr:row>30</xdr:row>
      <xdr:rowOff>106317</xdr:rowOff>
    </xdr:to>
    <xdr:sp macro="" textlink="">
      <xdr:nvSpPr>
        <xdr:cNvPr id="78" name="フローチャート : 判断 77"/>
        <xdr:cNvSpPr/>
      </xdr:nvSpPr>
      <xdr:spPr>
        <a:xfrm>
          <a:off x="4711700" y="592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84908</xdr:rowOff>
    </xdr:from>
    <xdr:to>
      <xdr:col>3</xdr:col>
      <xdr:colOff>511175</xdr:colOff>
      <xdr:row>31</xdr:row>
      <xdr:rowOff>15058</xdr:rowOff>
    </xdr:to>
    <xdr:sp macro="" textlink="">
      <xdr:nvSpPr>
        <xdr:cNvPr id="79" name="フローチャート : 判断 78"/>
        <xdr:cNvSpPr/>
      </xdr:nvSpPr>
      <xdr:spPr>
        <a:xfrm>
          <a:off x="4000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32476</xdr:rowOff>
    </xdr:from>
    <xdr:to>
      <xdr:col>3</xdr:col>
      <xdr:colOff>511175</xdr:colOff>
      <xdr:row>30</xdr:row>
      <xdr:rowOff>134076</xdr:rowOff>
    </xdr:to>
    <xdr:sp macro="" textlink="">
      <xdr:nvSpPr>
        <xdr:cNvPr id="85" name="円/楕円 84"/>
        <xdr:cNvSpPr/>
      </xdr:nvSpPr>
      <xdr:spPr>
        <a:xfrm>
          <a:off x="4000500" y="595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6185</xdr:rowOff>
    </xdr:from>
    <xdr:ext cx="405111" cy="259045"/>
    <xdr:sp macro="" textlink="">
      <xdr:nvSpPr>
        <xdr:cNvPr id="86" name="n_1aveValue有形固定資産減価償却率"/>
        <xdr:cNvSpPr txBox="1"/>
      </xdr:nvSpPr>
      <xdr:spPr>
        <a:xfrm>
          <a:off x="3836043" y="6102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150603</xdr:rowOff>
    </xdr:from>
    <xdr:ext cx="405111" cy="259045"/>
    <xdr:sp macro="" textlink="">
      <xdr:nvSpPr>
        <xdr:cNvPr id="87" name="n_1mainValue有形固定資産減価償却率"/>
        <xdr:cNvSpPr txBox="1"/>
      </xdr:nvSpPr>
      <xdr:spPr>
        <a:xfrm>
          <a:off x="3836043"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債務償還可能年数は総務省で算出式を精査中であり，</a:t>
          </a:r>
          <a:endParaRPr lang="ja-JP" altLang="ja-JP">
            <a:effectLst/>
          </a:endParaRPr>
        </a:p>
        <a:p>
          <a:r>
            <a:rPr lang="ja-JP" altLang="ja-JP" sz="1100">
              <a:solidFill>
                <a:schemeClr val="dk1"/>
              </a:solidFill>
              <a:effectLst/>
              <a:latin typeface="+mn-lt"/>
              <a:ea typeface="+mn-ea"/>
              <a:cs typeface="+mn-cs"/>
            </a:rPr>
            <a:t>財政状況資料集においては，平成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a:t>
          </a:r>
          <a:endParaRPr lang="ja-JP" altLang="ja-JP">
            <a:effectLst/>
          </a:endParaRPr>
        </a:p>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101" name="正方形/長方形 10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102" name="正方形/長方形 10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03" name="正方形/長方形 10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4" name="テキスト ボックス 10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5" name="テキスト ボックス 10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6" name="テキスト ボックス 10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7" name="テキスト ボックス 10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茨城県利根町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16,768
16,440
24.90
6,399,905
6,212,217
173,642
3,670,336
4,433,726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110490</xdr:rowOff>
    </xdr:from>
    <xdr:to>
      <xdr:col>6</xdr:col>
      <xdr:colOff>510540</xdr:colOff>
      <xdr:row>41</xdr:row>
      <xdr:rowOff>762</xdr:rowOff>
    </xdr:to>
    <xdr:cxnSp macro="">
      <xdr:nvCxnSpPr>
        <xdr:cNvPr id="55" name="直線コネクタ 54"/>
        <xdr:cNvCxnSpPr/>
      </xdr:nvCxnSpPr>
      <xdr:spPr>
        <a:xfrm flipV="1">
          <a:off x="4634865" y="5768340"/>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4589</xdr:rowOff>
    </xdr:from>
    <xdr:ext cx="405111" cy="259045"/>
    <xdr:sp macro="" textlink="">
      <xdr:nvSpPr>
        <xdr:cNvPr id="56" name="【道路】&#10;有形固定資産減価償却率最小値テキスト"/>
        <xdr:cNvSpPr txBox="1"/>
      </xdr:nvSpPr>
      <xdr:spPr>
        <a:xfrm>
          <a:off x="47244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762</xdr:rowOff>
    </xdr:from>
    <xdr:to>
      <xdr:col>6</xdr:col>
      <xdr:colOff>600075</xdr:colOff>
      <xdr:row>41</xdr:row>
      <xdr:rowOff>762</xdr:rowOff>
    </xdr:to>
    <xdr:cxnSp macro="">
      <xdr:nvCxnSpPr>
        <xdr:cNvPr id="57" name="直線コネクタ 56"/>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57167</xdr:rowOff>
    </xdr:from>
    <xdr:ext cx="405111" cy="259045"/>
    <xdr:sp macro="" textlink="">
      <xdr:nvSpPr>
        <xdr:cNvPr id="58" name="【道路】&#10;有形固定資産減価償却率最大値テキスト"/>
        <xdr:cNvSpPr txBox="1"/>
      </xdr:nvSpPr>
      <xdr:spPr>
        <a:xfrm>
          <a:off x="47244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6</xdr:col>
      <xdr:colOff>422275</xdr:colOff>
      <xdr:row>33</xdr:row>
      <xdr:rowOff>110490</xdr:rowOff>
    </xdr:from>
    <xdr:to>
      <xdr:col>6</xdr:col>
      <xdr:colOff>600075</xdr:colOff>
      <xdr:row>33</xdr:row>
      <xdr:rowOff>110490</xdr:rowOff>
    </xdr:to>
    <xdr:cxnSp macro="">
      <xdr:nvCxnSpPr>
        <xdr:cNvPr id="59" name="直線コネクタ 58"/>
        <xdr:cNvCxnSpPr/>
      </xdr:nvCxnSpPr>
      <xdr:spPr>
        <a:xfrm>
          <a:off x="4546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138701</xdr:rowOff>
    </xdr:from>
    <xdr:ext cx="405111" cy="259045"/>
    <xdr:sp macro="" textlink="">
      <xdr:nvSpPr>
        <xdr:cNvPr id="60" name="【道路】&#10;有形固定資産減価償却率平均値テキスト"/>
        <xdr:cNvSpPr txBox="1"/>
      </xdr:nvSpPr>
      <xdr:spPr>
        <a:xfrm>
          <a:off x="4724400" y="6139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160274</xdr:rowOff>
    </xdr:from>
    <xdr:to>
      <xdr:col>6</xdr:col>
      <xdr:colOff>561975</xdr:colOff>
      <xdr:row>36</xdr:row>
      <xdr:rowOff>90424</xdr:rowOff>
    </xdr:to>
    <xdr:sp macro="" textlink="">
      <xdr:nvSpPr>
        <xdr:cNvPr id="61" name="フローチャート : 判断 60"/>
        <xdr:cNvSpPr/>
      </xdr:nvSpPr>
      <xdr:spPr>
        <a:xfrm>
          <a:off x="4584700" y="61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144272</xdr:rowOff>
    </xdr:from>
    <xdr:to>
      <xdr:col>5</xdr:col>
      <xdr:colOff>409575</xdr:colOff>
      <xdr:row>37</xdr:row>
      <xdr:rowOff>74422</xdr:rowOff>
    </xdr:to>
    <xdr:sp macro="" textlink="">
      <xdr:nvSpPr>
        <xdr:cNvPr id="62" name="フローチャート : 判断 61"/>
        <xdr:cNvSpPr/>
      </xdr:nvSpPr>
      <xdr:spPr>
        <a:xfrm>
          <a:off x="3746500" y="631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123698</xdr:rowOff>
    </xdr:from>
    <xdr:to>
      <xdr:col>5</xdr:col>
      <xdr:colOff>409575</xdr:colOff>
      <xdr:row>37</xdr:row>
      <xdr:rowOff>53848</xdr:rowOff>
    </xdr:to>
    <xdr:sp macro="" textlink="">
      <xdr:nvSpPr>
        <xdr:cNvPr id="68" name="円/楕円 67"/>
        <xdr:cNvSpPr/>
      </xdr:nvSpPr>
      <xdr:spPr>
        <a:xfrm>
          <a:off x="3746500" y="62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65549</xdr:rowOff>
    </xdr:from>
    <xdr:ext cx="405111" cy="259045"/>
    <xdr:sp macro="" textlink="">
      <xdr:nvSpPr>
        <xdr:cNvPr id="69" name="n_1aveValue【道路】&#10;有形固定資産減価償却率"/>
        <xdr:cNvSpPr txBox="1"/>
      </xdr:nvSpPr>
      <xdr:spPr>
        <a:xfrm>
          <a:off x="3582043" y="640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70375</xdr:rowOff>
    </xdr:from>
    <xdr:ext cx="405111" cy="259045"/>
    <xdr:sp macro="" textlink="">
      <xdr:nvSpPr>
        <xdr:cNvPr id="70" name="n_1mainValue【道路】&#10;有形固定資産減価償却率"/>
        <xdr:cNvSpPr txBox="1"/>
      </xdr:nvSpPr>
      <xdr:spPr>
        <a:xfrm>
          <a:off x="3582043" y="607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138084</xdr:rowOff>
    </xdr:from>
    <xdr:ext cx="595419" cy="259045"/>
    <xdr:sp macro="" textlink="">
      <xdr:nvSpPr>
        <xdr:cNvPr id="84" name="テキスト ボックス 83"/>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37</xdr:row>
      <xdr:rowOff>154412</xdr:rowOff>
    </xdr:from>
    <xdr:ext cx="595419" cy="259045"/>
    <xdr:sp macro="" textlink="">
      <xdr:nvSpPr>
        <xdr:cNvPr id="86" name="テキスト ボックス 85"/>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170741</xdr:rowOff>
    </xdr:from>
    <xdr:ext cx="595419" cy="259045"/>
    <xdr:sp macro="" textlink="">
      <xdr:nvSpPr>
        <xdr:cNvPr id="88" name="テキスト ボックス 87"/>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34</xdr:row>
      <xdr:rowOff>15620</xdr:rowOff>
    </xdr:from>
    <xdr:ext cx="685572" cy="259045"/>
    <xdr:sp macro="" textlink="">
      <xdr:nvSpPr>
        <xdr:cNvPr id="90" name="テキスト ボックス 89"/>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32</xdr:row>
      <xdr:rowOff>31949</xdr:rowOff>
    </xdr:from>
    <xdr:ext cx="685572" cy="259045"/>
    <xdr:sp macro="" textlink="">
      <xdr:nvSpPr>
        <xdr:cNvPr id="92" name="テキスト ボックス 91"/>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4" name="テキスト ボックス 93"/>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72515</xdr:rowOff>
    </xdr:from>
    <xdr:to>
      <xdr:col>15</xdr:col>
      <xdr:colOff>180340</xdr:colOff>
      <xdr:row>42</xdr:row>
      <xdr:rowOff>86912</xdr:rowOff>
    </xdr:to>
    <xdr:cxnSp macro="">
      <xdr:nvCxnSpPr>
        <xdr:cNvPr id="96" name="直線コネクタ 95"/>
        <xdr:cNvCxnSpPr/>
      </xdr:nvCxnSpPr>
      <xdr:spPr>
        <a:xfrm flipV="1">
          <a:off x="10476865" y="5730365"/>
          <a:ext cx="0" cy="155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90739</xdr:rowOff>
    </xdr:from>
    <xdr:ext cx="469744" cy="259045"/>
    <xdr:sp macro="" textlink="">
      <xdr:nvSpPr>
        <xdr:cNvPr id="97" name="【道路】&#10;一人当たり延長最小値テキスト"/>
        <xdr:cNvSpPr txBox="1"/>
      </xdr:nvSpPr>
      <xdr:spPr>
        <a:xfrm>
          <a:off x="10566400" y="729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5.160</a:t>
          </a:r>
          <a:endParaRPr kumimoji="1" lang="ja-JP" altLang="en-US" sz="1000" b="1">
            <a:latin typeface="ＭＳ Ｐゴシック"/>
          </a:endParaRPr>
        </a:p>
      </xdr:txBody>
    </xdr:sp>
    <xdr:clientData/>
  </xdr:oneCellAnchor>
  <xdr:twoCellAnchor>
    <xdr:from>
      <xdr:col>15</xdr:col>
      <xdr:colOff>92075</xdr:colOff>
      <xdr:row>42</xdr:row>
      <xdr:rowOff>86912</xdr:rowOff>
    </xdr:from>
    <xdr:to>
      <xdr:col>15</xdr:col>
      <xdr:colOff>269875</xdr:colOff>
      <xdr:row>42</xdr:row>
      <xdr:rowOff>86912</xdr:rowOff>
    </xdr:to>
    <xdr:cxnSp macro="">
      <xdr:nvCxnSpPr>
        <xdr:cNvPr id="98" name="直線コネクタ 97"/>
        <xdr:cNvCxnSpPr/>
      </xdr:nvCxnSpPr>
      <xdr:spPr>
        <a:xfrm>
          <a:off x="10388600" y="728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19192</xdr:rowOff>
    </xdr:from>
    <xdr:ext cx="690189" cy="259045"/>
    <xdr:sp macro="" textlink="">
      <xdr:nvSpPr>
        <xdr:cNvPr id="99" name="【道路】&#10;一人当たり延長最大値テキスト"/>
        <xdr:cNvSpPr txBox="1"/>
      </xdr:nvSpPr>
      <xdr:spPr>
        <a:xfrm>
          <a:off x="10566400" y="55055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1,435.885</a:t>
          </a:r>
          <a:endParaRPr kumimoji="1" lang="ja-JP" altLang="en-US" sz="1000" b="1">
            <a:latin typeface="ＭＳ Ｐゴシック"/>
          </a:endParaRPr>
        </a:p>
      </xdr:txBody>
    </xdr:sp>
    <xdr:clientData/>
  </xdr:oneCellAnchor>
  <xdr:twoCellAnchor>
    <xdr:from>
      <xdr:col>15</xdr:col>
      <xdr:colOff>92075</xdr:colOff>
      <xdr:row>33</xdr:row>
      <xdr:rowOff>72515</xdr:rowOff>
    </xdr:from>
    <xdr:to>
      <xdr:col>15</xdr:col>
      <xdr:colOff>269875</xdr:colOff>
      <xdr:row>33</xdr:row>
      <xdr:rowOff>72515</xdr:rowOff>
    </xdr:to>
    <xdr:cxnSp macro="">
      <xdr:nvCxnSpPr>
        <xdr:cNvPr id="100" name="直線コネクタ 99"/>
        <xdr:cNvCxnSpPr/>
      </xdr:nvCxnSpPr>
      <xdr:spPr>
        <a:xfrm>
          <a:off x="10388600" y="573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49513</xdr:rowOff>
    </xdr:from>
    <xdr:ext cx="599010" cy="259045"/>
    <xdr:sp macro="" textlink="">
      <xdr:nvSpPr>
        <xdr:cNvPr id="101" name="【道路】&#10;一人当たり延長平均値テキスト"/>
        <xdr:cNvSpPr txBox="1"/>
      </xdr:nvSpPr>
      <xdr:spPr>
        <a:xfrm>
          <a:off x="10566400" y="7078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130.531</a:t>
          </a:r>
          <a:endParaRPr kumimoji="1" lang="ja-JP" altLang="en-US" sz="1000" b="1">
            <a:solidFill>
              <a:srgbClr val="000080"/>
            </a:solidFill>
            <a:latin typeface="ＭＳ Ｐゴシック"/>
          </a:endParaRPr>
        </a:p>
      </xdr:txBody>
    </xdr:sp>
    <xdr:clientData/>
  </xdr:oneCellAnchor>
  <xdr:twoCellAnchor>
    <xdr:from>
      <xdr:col>15</xdr:col>
      <xdr:colOff>130175</xdr:colOff>
      <xdr:row>41</xdr:row>
      <xdr:rowOff>71086</xdr:rowOff>
    </xdr:from>
    <xdr:to>
      <xdr:col>15</xdr:col>
      <xdr:colOff>231775</xdr:colOff>
      <xdr:row>42</xdr:row>
      <xdr:rowOff>1236</xdr:rowOff>
    </xdr:to>
    <xdr:sp macro="" textlink="">
      <xdr:nvSpPr>
        <xdr:cNvPr id="102" name="フローチャート : 判断 101"/>
        <xdr:cNvSpPr/>
      </xdr:nvSpPr>
      <xdr:spPr>
        <a:xfrm>
          <a:off x="10426700" y="710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145253</xdr:rowOff>
    </xdr:from>
    <xdr:to>
      <xdr:col>14</xdr:col>
      <xdr:colOff>79375</xdr:colOff>
      <xdr:row>42</xdr:row>
      <xdr:rowOff>75403</xdr:rowOff>
    </xdr:to>
    <xdr:sp macro="" textlink="">
      <xdr:nvSpPr>
        <xdr:cNvPr id="103" name="フローチャート : 判断 102"/>
        <xdr:cNvSpPr/>
      </xdr:nvSpPr>
      <xdr:spPr>
        <a:xfrm>
          <a:off x="9588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42</xdr:row>
      <xdr:rowOff>40264</xdr:rowOff>
    </xdr:from>
    <xdr:to>
      <xdr:col>14</xdr:col>
      <xdr:colOff>79375</xdr:colOff>
      <xdr:row>42</xdr:row>
      <xdr:rowOff>141864</xdr:rowOff>
    </xdr:to>
    <xdr:sp macro="" textlink="">
      <xdr:nvSpPr>
        <xdr:cNvPr id="109" name="円/楕円 108"/>
        <xdr:cNvSpPr/>
      </xdr:nvSpPr>
      <xdr:spPr>
        <a:xfrm>
          <a:off x="9588500" y="724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40</xdr:row>
      <xdr:rowOff>91930</xdr:rowOff>
    </xdr:from>
    <xdr:ext cx="534377" cy="259045"/>
    <xdr:sp macro="" textlink="">
      <xdr:nvSpPr>
        <xdr:cNvPr id="110" name="n_1aveValue【道路】&#10;一人当たり延長"/>
        <xdr:cNvSpPr txBox="1"/>
      </xdr:nvSpPr>
      <xdr:spPr>
        <a:xfrm>
          <a:off x="9359410"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62.399</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132991</xdr:rowOff>
    </xdr:from>
    <xdr:ext cx="469744" cy="259045"/>
    <xdr:sp macro="" textlink="">
      <xdr:nvSpPr>
        <xdr:cNvPr id="111" name="n_1mainValue【道路】&#10;一人当たり延長"/>
        <xdr:cNvSpPr txBox="1"/>
      </xdr:nvSpPr>
      <xdr:spPr>
        <a:xfrm>
          <a:off x="9391727" y="733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61722</xdr:rowOff>
    </xdr:from>
    <xdr:to>
      <xdr:col>6</xdr:col>
      <xdr:colOff>510540</xdr:colOff>
      <xdr:row>63</xdr:row>
      <xdr:rowOff>130302</xdr:rowOff>
    </xdr:to>
    <xdr:cxnSp macro="">
      <xdr:nvCxnSpPr>
        <xdr:cNvPr id="134" name="直線コネクタ 133"/>
        <xdr:cNvCxnSpPr/>
      </xdr:nvCxnSpPr>
      <xdr:spPr>
        <a:xfrm flipV="1">
          <a:off x="4634865" y="949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134129</xdr:rowOff>
    </xdr:from>
    <xdr:ext cx="405111" cy="259045"/>
    <xdr:sp macro="" textlink="">
      <xdr:nvSpPr>
        <xdr:cNvPr id="135" name="【橋りょう・トンネル】&#10;有形固定資産減価償却率最小値テキスト"/>
        <xdr:cNvSpPr txBox="1"/>
      </xdr:nvSpPr>
      <xdr:spPr>
        <a:xfrm>
          <a:off x="4724400" y="1093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6</xdr:col>
      <xdr:colOff>422275</xdr:colOff>
      <xdr:row>63</xdr:row>
      <xdr:rowOff>130302</xdr:rowOff>
    </xdr:from>
    <xdr:to>
      <xdr:col>6</xdr:col>
      <xdr:colOff>600075</xdr:colOff>
      <xdr:row>63</xdr:row>
      <xdr:rowOff>130302</xdr:rowOff>
    </xdr:to>
    <xdr:cxnSp macro="">
      <xdr:nvCxnSpPr>
        <xdr:cNvPr id="136" name="直線コネクタ 135"/>
        <xdr:cNvCxnSpPr/>
      </xdr:nvCxnSpPr>
      <xdr:spPr>
        <a:xfrm>
          <a:off x="4546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8399</xdr:rowOff>
    </xdr:from>
    <xdr:ext cx="405111" cy="259045"/>
    <xdr:sp macro="" textlink="">
      <xdr:nvSpPr>
        <xdr:cNvPr id="137" name="【橋りょう・トンネル】&#10;有形固定資産減価償却率最大値テキスト"/>
        <xdr:cNvSpPr txBox="1"/>
      </xdr:nvSpPr>
      <xdr:spPr>
        <a:xfrm>
          <a:off x="4724400" y="926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422275</xdr:colOff>
      <xdr:row>55</xdr:row>
      <xdr:rowOff>61722</xdr:rowOff>
    </xdr:from>
    <xdr:to>
      <xdr:col>6</xdr:col>
      <xdr:colOff>600075</xdr:colOff>
      <xdr:row>55</xdr:row>
      <xdr:rowOff>61722</xdr:rowOff>
    </xdr:to>
    <xdr:cxnSp macro="">
      <xdr:nvCxnSpPr>
        <xdr:cNvPr id="138" name="直線コネクタ 137"/>
        <xdr:cNvCxnSpPr/>
      </xdr:nvCxnSpPr>
      <xdr:spPr>
        <a:xfrm>
          <a:off x="4546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25925</xdr:rowOff>
    </xdr:from>
    <xdr:ext cx="405111" cy="259045"/>
    <xdr:sp macro="" textlink="">
      <xdr:nvSpPr>
        <xdr:cNvPr id="139" name="【橋りょう・トンネル】&#10;有形固定資産減価償却率平均値テキスト"/>
        <xdr:cNvSpPr txBox="1"/>
      </xdr:nvSpPr>
      <xdr:spPr>
        <a:xfrm>
          <a:off x="4724400" y="10141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47498</xdr:rowOff>
    </xdr:from>
    <xdr:to>
      <xdr:col>6</xdr:col>
      <xdr:colOff>561975</xdr:colOff>
      <xdr:row>59</xdr:row>
      <xdr:rowOff>149098</xdr:rowOff>
    </xdr:to>
    <xdr:sp macro="" textlink="">
      <xdr:nvSpPr>
        <xdr:cNvPr id="140" name="フローチャート : 判断 139"/>
        <xdr:cNvSpPr/>
      </xdr:nvSpPr>
      <xdr:spPr>
        <a:xfrm>
          <a:off x="45847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97790</xdr:rowOff>
    </xdr:from>
    <xdr:to>
      <xdr:col>5</xdr:col>
      <xdr:colOff>409575</xdr:colOff>
      <xdr:row>62</xdr:row>
      <xdr:rowOff>27940</xdr:rowOff>
    </xdr:to>
    <xdr:sp macro="" textlink="">
      <xdr:nvSpPr>
        <xdr:cNvPr id="141" name="フローチャート : 判断 140"/>
        <xdr:cNvSpPr/>
      </xdr:nvSpPr>
      <xdr:spPr>
        <a:xfrm>
          <a:off x="3746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20066</xdr:rowOff>
    </xdr:from>
    <xdr:to>
      <xdr:col>5</xdr:col>
      <xdr:colOff>409575</xdr:colOff>
      <xdr:row>59</xdr:row>
      <xdr:rowOff>121666</xdr:rowOff>
    </xdr:to>
    <xdr:sp macro="" textlink="">
      <xdr:nvSpPr>
        <xdr:cNvPr id="147" name="円/楕円 146"/>
        <xdr:cNvSpPr/>
      </xdr:nvSpPr>
      <xdr:spPr>
        <a:xfrm>
          <a:off x="37465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19067</xdr:rowOff>
    </xdr:from>
    <xdr:ext cx="405111" cy="259045"/>
    <xdr:sp macro="" textlink="">
      <xdr:nvSpPr>
        <xdr:cNvPr id="148" name="n_1aveValue【橋りょう・トンネル】&#10;有形固定資産減価償却率"/>
        <xdr:cNvSpPr txBox="1"/>
      </xdr:nvSpPr>
      <xdr:spPr>
        <a:xfrm>
          <a:off x="3582043"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138193</xdr:rowOff>
    </xdr:from>
    <xdr:ext cx="405111" cy="259045"/>
    <xdr:sp macro="" textlink="">
      <xdr:nvSpPr>
        <xdr:cNvPr id="149" name="n_1mainValue【橋りょう・トンネル】&#10;有形固定資産減価償却率"/>
        <xdr:cNvSpPr txBox="1"/>
      </xdr:nvSpPr>
      <xdr:spPr>
        <a:xfrm>
          <a:off x="3582043"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149,334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5" name="テキスト ボックス 16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7" name="テキスト ボックス 16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9" name="テキスト ボックス 16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41846</xdr:rowOff>
    </xdr:from>
    <xdr:to>
      <xdr:col>15</xdr:col>
      <xdr:colOff>180340</xdr:colOff>
      <xdr:row>64</xdr:row>
      <xdr:rowOff>73792</xdr:rowOff>
    </xdr:to>
    <xdr:cxnSp macro="">
      <xdr:nvCxnSpPr>
        <xdr:cNvPr id="173" name="直線コネクタ 172"/>
        <xdr:cNvCxnSpPr/>
      </xdr:nvCxnSpPr>
      <xdr:spPr>
        <a:xfrm flipV="1">
          <a:off x="10476865" y="9471596"/>
          <a:ext cx="0" cy="157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77619</xdr:rowOff>
    </xdr:from>
    <xdr:ext cx="469744" cy="259045"/>
    <xdr:sp macro="" textlink="">
      <xdr:nvSpPr>
        <xdr:cNvPr id="174" name="【橋りょう・トンネル】&#10;一人当たり有形固定資産（償却資産）額最小値テキスト"/>
        <xdr:cNvSpPr txBox="1"/>
      </xdr:nvSpPr>
      <xdr:spPr>
        <a:xfrm>
          <a:off x="10566400" y="1105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1,264</a:t>
          </a:r>
          <a:endParaRPr kumimoji="1" lang="ja-JP" altLang="en-US" sz="1000" b="1">
            <a:latin typeface="ＭＳ Ｐゴシック"/>
          </a:endParaRPr>
        </a:p>
      </xdr:txBody>
    </xdr:sp>
    <xdr:clientData/>
  </xdr:oneCellAnchor>
  <xdr:twoCellAnchor>
    <xdr:from>
      <xdr:col>15</xdr:col>
      <xdr:colOff>92075</xdr:colOff>
      <xdr:row>64</xdr:row>
      <xdr:rowOff>73792</xdr:rowOff>
    </xdr:from>
    <xdr:to>
      <xdr:col>15</xdr:col>
      <xdr:colOff>269875</xdr:colOff>
      <xdr:row>64</xdr:row>
      <xdr:rowOff>73792</xdr:rowOff>
    </xdr:to>
    <xdr:cxnSp macro="">
      <xdr:nvCxnSpPr>
        <xdr:cNvPr id="175" name="直線コネクタ 174"/>
        <xdr:cNvCxnSpPr/>
      </xdr:nvCxnSpPr>
      <xdr:spPr>
        <a:xfrm>
          <a:off x="10388600" y="1104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159973</xdr:rowOff>
    </xdr:from>
    <xdr:ext cx="599010" cy="259045"/>
    <xdr:sp macro="" textlink="">
      <xdr:nvSpPr>
        <xdr:cNvPr id="176" name="【橋りょう・トンネル】&#10;一人当たり有形固定資産（償却資産）額最大値テキスト"/>
        <xdr:cNvSpPr txBox="1"/>
      </xdr:nvSpPr>
      <xdr:spPr>
        <a:xfrm>
          <a:off x="10566400" y="924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828,034</a:t>
          </a:r>
          <a:endParaRPr kumimoji="1" lang="ja-JP" altLang="en-US" sz="1000" b="1">
            <a:latin typeface="ＭＳ Ｐゴシック"/>
          </a:endParaRPr>
        </a:p>
      </xdr:txBody>
    </xdr:sp>
    <xdr:clientData/>
  </xdr:oneCellAnchor>
  <xdr:twoCellAnchor>
    <xdr:from>
      <xdr:col>15</xdr:col>
      <xdr:colOff>92075</xdr:colOff>
      <xdr:row>55</xdr:row>
      <xdr:rowOff>41846</xdr:rowOff>
    </xdr:from>
    <xdr:to>
      <xdr:col>15</xdr:col>
      <xdr:colOff>269875</xdr:colOff>
      <xdr:row>55</xdr:row>
      <xdr:rowOff>41846</xdr:rowOff>
    </xdr:to>
    <xdr:cxnSp macro="">
      <xdr:nvCxnSpPr>
        <xdr:cNvPr id="177" name="直線コネクタ 176"/>
        <xdr:cNvCxnSpPr/>
      </xdr:nvCxnSpPr>
      <xdr:spPr>
        <a:xfrm>
          <a:off x="10388600" y="94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7635</xdr:rowOff>
    </xdr:from>
    <xdr:ext cx="599010" cy="259045"/>
    <xdr:sp macro="" textlink="">
      <xdr:nvSpPr>
        <xdr:cNvPr id="178" name="【橋りょう・トンネル】&#10;一人当たり有形固定資産（償却資産）額平均値テキスト"/>
        <xdr:cNvSpPr txBox="1"/>
      </xdr:nvSpPr>
      <xdr:spPr>
        <a:xfrm>
          <a:off x="10566400" y="10294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358,001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29208</xdr:rowOff>
    </xdr:from>
    <xdr:to>
      <xdr:col>15</xdr:col>
      <xdr:colOff>231775</xdr:colOff>
      <xdr:row>60</xdr:row>
      <xdr:rowOff>130808</xdr:rowOff>
    </xdr:to>
    <xdr:sp macro="" textlink="">
      <xdr:nvSpPr>
        <xdr:cNvPr id="179" name="フローチャート : 判断 178"/>
        <xdr:cNvSpPr/>
      </xdr:nvSpPr>
      <xdr:spPr>
        <a:xfrm>
          <a:off x="10426700" y="1031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74092</xdr:rowOff>
    </xdr:from>
    <xdr:to>
      <xdr:col>14</xdr:col>
      <xdr:colOff>79375</xdr:colOff>
      <xdr:row>60</xdr:row>
      <xdr:rowOff>4242</xdr:rowOff>
    </xdr:to>
    <xdr:sp macro="" textlink="">
      <xdr:nvSpPr>
        <xdr:cNvPr id="180" name="フローチャート : 判断 179"/>
        <xdr:cNvSpPr/>
      </xdr:nvSpPr>
      <xdr:spPr>
        <a:xfrm>
          <a:off x="9588500" y="1018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64</xdr:row>
      <xdr:rowOff>4273</xdr:rowOff>
    </xdr:from>
    <xdr:to>
      <xdr:col>14</xdr:col>
      <xdr:colOff>79375</xdr:colOff>
      <xdr:row>64</xdr:row>
      <xdr:rowOff>105873</xdr:rowOff>
    </xdr:to>
    <xdr:sp macro="" textlink="">
      <xdr:nvSpPr>
        <xdr:cNvPr id="186" name="円/楕円 185"/>
        <xdr:cNvSpPr/>
      </xdr:nvSpPr>
      <xdr:spPr>
        <a:xfrm>
          <a:off x="9588500" y="1097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20769</xdr:rowOff>
    </xdr:from>
    <xdr:ext cx="599010" cy="259045"/>
    <xdr:sp macro="" textlink="">
      <xdr:nvSpPr>
        <xdr:cNvPr id="187" name="n_1aveValue【橋りょう・トンネル】&#10;一人当たり有形固定資産（償却資産）額"/>
        <xdr:cNvSpPr txBox="1"/>
      </xdr:nvSpPr>
      <xdr:spPr>
        <a:xfrm>
          <a:off x="9327094" y="996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424,440</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97000</xdr:rowOff>
    </xdr:from>
    <xdr:ext cx="534377" cy="259045"/>
    <xdr:sp macro="" textlink="">
      <xdr:nvSpPr>
        <xdr:cNvPr id="188" name="n_1mainValue【橋りょう・トンネル】&#10;一人当たり有形固定資産（償却資産）額"/>
        <xdr:cNvSpPr txBox="1"/>
      </xdr:nvSpPr>
      <xdr:spPr>
        <a:xfrm>
          <a:off x="9359411" y="1106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7" name="正方形/長方形 1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8" name="正方形/長方形 1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9" name="正方形/長方形 1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0" name="正方形/長方形 1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1" name="正方形/長方形 2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2" name="正方形/長方形 2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3" name="正方形/長方形 2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4" name="正方形/長方形 20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3" name="正方形/長方形 2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4" name="正方形/長方形 2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5" name="正方形/長方形 2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6" name="正方形/長方形 2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7" name="正方形/長方形 2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8" name="正方形/長方形 2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9" name="正方形/長方形 2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0" name="正方形/長方形 21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1" name="正方形/長方形 2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2" name="正方形/長方形 2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3" name="正方形/長方形 2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4" name="正方形/長方形 2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5" name="正方形/長方形 2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6" name="正方形/長方形 2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7" name="正方形/長方形 2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8" name="正方形/長方形 22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29" name="正方形/長方形 2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30" name="正方形/長方形 2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31" name="正方形/長方形 2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2" name="正方形/長方形 2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3" name="正方形/長方形 2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4" name="正方形/長方形 2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5" name="正方形/長方形 2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6" name="正方形/長方形 23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37" name="正方形/長方形 23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8" name="正方形/長方形 23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9" name="正方形/長方形 23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0" name="正方形/長方形 23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1" name="正方形/長方形 24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2" name="正方形/長方形 24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3" name="正方形/長方形 24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4" name="正方形/長方形 24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5" name="テキスト ボックス 24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6" name="直線コネクタ 24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247" name="テキスト ボックス 24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248" name="直線コネクタ 24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249" name="テキスト ボックス 24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250" name="直線コネクタ 24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251" name="テキスト ボックス 25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252" name="直線コネクタ 25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253" name="テキスト ボックス 25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254" name="直線コネクタ 25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255" name="テキスト ボックス 25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6" name="直線コネクタ 25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257" name="テキスト ボックス 25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5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121158</xdr:rowOff>
    </xdr:from>
    <xdr:to>
      <xdr:col>23</xdr:col>
      <xdr:colOff>516889</xdr:colOff>
      <xdr:row>62</xdr:row>
      <xdr:rowOff>157734</xdr:rowOff>
    </xdr:to>
    <xdr:cxnSp macro="">
      <xdr:nvCxnSpPr>
        <xdr:cNvPr id="259" name="直線コネクタ 258"/>
        <xdr:cNvCxnSpPr/>
      </xdr:nvCxnSpPr>
      <xdr:spPr>
        <a:xfrm flipV="1">
          <a:off x="16318864" y="9550908"/>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161561</xdr:rowOff>
    </xdr:from>
    <xdr:ext cx="405111" cy="259045"/>
    <xdr:sp macro="" textlink="">
      <xdr:nvSpPr>
        <xdr:cNvPr id="260" name="【学校施設】&#10;有形固定資産減価償却率最小値テキスト"/>
        <xdr:cNvSpPr txBox="1"/>
      </xdr:nvSpPr>
      <xdr:spPr>
        <a:xfrm>
          <a:off x="16408400" y="1079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62</xdr:row>
      <xdr:rowOff>157734</xdr:rowOff>
    </xdr:from>
    <xdr:to>
      <xdr:col>23</xdr:col>
      <xdr:colOff>606425</xdr:colOff>
      <xdr:row>62</xdr:row>
      <xdr:rowOff>157734</xdr:rowOff>
    </xdr:to>
    <xdr:cxnSp macro="">
      <xdr:nvCxnSpPr>
        <xdr:cNvPr id="261" name="直線コネクタ 260"/>
        <xdr:cNvCxnSpPr/>
      </xdr:nvCxnSpPr>
      <xdr:spPr>
        <a:xfrm>
          <a:off x="16230600" y="1078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67835</xdr:rowOff>
    </xdr:from>
    <xdr:ext cx="405111" cy="259045"/>
    <xdr:sp macro="" textlink="">
      <xdr:nvSpPr>
        <xdr:cNvPr id="262" name="【学校施設】&#10;有形固定資産減価償却率最大値テキスト"/>
        <xdr:cNvSpPr txBox="1"/>
      </xdr:nvSpPr>
      <xdr:spPr>
        <a:xfrm>
          <a:off x="16408400" y="932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428625</xdr:colOff>
      <xdr:row>55</xdr:row>
      <xdr:rowOff>121158</xdr:rowOff>
    </xdr:from>
    <xdr:to>
      <xdr:col>23</xdr:col>
      <xdr:colOff>606425</xdr:colOff>
      <xdr:row>55</xdr:row>
      <xdr:rowOff>121158</xdr:rowOff>
    </xdr:to>
    <xdr:cxnSp macro="">
      <xdr:nvCxnSpPr>
        <xdr:cNvPr id="263" name="直線コネクタ 262"/>
        <xdr:cNvCxnSpPr/>
      </xdr:nvCxnSpPr>
      <xdr:spPr>
        <a:xfrm>
          <a:off x="16230600" y="955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142511</xdr:rowOff>
    </xdr:from>
    <xdr:ext cx="405111" cy="259045"/>
    <xdr:sp macro="" textlink="">
      <xdr:nvSpPr>
        <xdr:cNvPr id="264" name="【学校施設】&#10;有形固定資産減価償却率平均値テキスト"/>
        <xdr:cNvSpPr txBox="1"/>
      </xdr:nvSpPr>
      <xdr:spPr>
        <a:xfrm>
          <a:off x="16408400" y="9915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164084</xdr:rowOff>
    </xdr:from>
    <xdr:to>
      <xdr:col>23</xdr:col>
      <xdr:colOff>568325</xdr:colOff>
      <xdr:row>58</xdr:row>
      <xdr:rowOff>94234</xdr:rowOff>
    </xdr:to>
    <xdr:sp macro="" textlink="">
      <xdr:nvSpPr>
        <xdr:cNvPr id="265" name="フローチャート : 判断 264"/>
        <xdr:cNvSpPr/>
      </xdr:nvSpPr>
      <xdr:spPr>
        <a:xfrm>
          <a:off x="16268700" y="99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61214</xdr:rowOff>
    </xdr:from>
    <xdr:to>
      <xdr:col>22</xdr:col>
      <xdr:colOff>415925</xdr:colOff>
      <xdr:row>58</xdr:row>
      <xdr:rowOff>162814</xdr:rowOff>
    </xdr:to>
    <xdr:sp macro="" textlink="">
      <xdr:nvSpPr>
        <xdr:cNvPr id="266" name="フローチャート : 判断 265"/>
        <xdr:cNvSpPr/>
      </xdr:nvSpPr>
      <xdr:spPr>
        <a:xfrm>
          <a:off x="15430500" y="1000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267" name="テキスト ボックス 26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68" name="テキスト ボックス 26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69" name="テキスト ボックス 26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70" name="テキスト ボックス 26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1" name="テキスト ボックス 27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45212</xdr:rowOff>
    </xdr:from>
    <xdr:to>
      <xdr:col>22</xdr:col>
      <xdr:colOff>415925</xdr:colOff>
      <xdr:row>59</xdr:row>
      <xdr:rowOff>146812</xdr:rowOff>
    </xdr:to>
    <xdr:sp macro="" textlink="">
      <xdr:nvSpPr>
        <xdr:cNvPr id="272" name="円/楕円 271"/>
        <xdr:cNvSpPr/>
      </xdr:nvSpPr>
      <xdr:spPr>
        <a:xfrm>
          <a:off x="15430500" y="1016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7891</xdr:rowOff>
    </xdr:from>
    <xdr:ext cx="405111" cy="259045"/>
    <xdr:sp macro="" textlink="">
      <xdr:nvSpPr>
        <xdr:cNvPr id="273" name="n_1aveValue【学校施設】&#10;有形固定資産減価償却率"/>
        <xdr:cNvSpPr txBox="1"/>
      </xdr:nvSpPr>
      <xdr:spPr>
        <a:xfrm>
          <a:off x="15266043" y="978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137939</xdr:rowOff>
    </xdr:from>
    <xdr:ext cx="405111" cy="259045"/>
    <xdr:sp macro="" textlink="">
      <xdr:nvSpPr>
        <xdr:cNvPr id="274" name="n_1mainValue【学校施設】&#10;有形固定資産減価償却率"/>
        <xdr:cNvSpPr txBox="1"/>
      </xdr:nvSpPr>
      <xdr:spPr>
        <a:xfrm>
          <a:off x="15266043" y="10253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75" name="正方形/長方形 2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76" name="正方形/長方形 2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77" name="正方形/長方形 2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78" name="正方形/長方形 2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79" name="正方形/長方形 2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80" name="正方形/長方形 2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81" name="正方形/長方形 2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2" name="正方形/長方形 2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3" name="テキスト ボックス 2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4" name="直線コネクタ 2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85" name="テキスト ボックス 28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286" name="直線コネクタ 28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287" name="テキスト ボックス 28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288" name="直線コネクタ 28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289" name="テキスト ボックス 28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290" name="直線コネクタ 28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291" name="テキスト ボックス 29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292" name="直線コネクタ 29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293" name="テキスト ボックス 29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294" name="直線コネクタ 29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295" name="テキスト ボックス 29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296" name="直線コネクタ 29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297" name="テキスト ボックス 29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98" name="直線コネクタ 2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99" name="テキスト ボックス 29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0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40822</xdr:rowOff>
    </xdr:from>
    <xdr:to>
      <xdr:col>32</xdr:col>
      <xdr:colOff>186689</xdr:colOff>
      <xdr:row>63</xdr:row>
      <xdr:rowOff>103959</xdr:rowOff>
    </xdr:to>
    <xdr:cxnSp macro="">
      <xdr:nvCxnSpPr>
        <xdr:cNvPr id="301" name="直線コネクタ 300"/>
        <xdr:cNvCxnSpPr/>
      </xdr:nvCxnSpPr>
      <xdr:spPr>
        <a:xfrm flipV="1">
          <a:off x="22160864" y="9470572"/>
          <a:ext cx="0" cy="143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107786</xdr:rowOff>
    </xdr:from>
    <xdr:ext cx="469744" cy="259045"/>
    <xdr:sp macro="" textlink="">
      <xdr:nvSpPr>
        <xdr:cNvPr id="302" name="【学校施設】&#10;一人当たり面積最小値テキスト"/>
        <xdr:cNvSpPr txBox="1"/>
      </xdr:nvSpPr>
      <xdr:spPr>
        <a:xfrm>
          <a:off x="22250400" y="1090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1.382</a:t>
          </a:r>
          <a:endParaRPr kumimoji="1" lang="ja-JP" altLang="en-US" sz="1000" b="1">
            <a:latin typeface="ＭＳ Ｐゴシック"/>
          </a:endParaRPr>
        </a:p>
      </xdr:txBody>
    </xdr:sp>
    <xdr:clientData/>
  </xdr:oneCellAnchor>
  <xdr:twoCellAnchor>
    <xdr:from>
      <xdr:col>32</xdr:col>
      <xdr:colOff>98425</xdr:colOff>
      <xdr:row>63</xdr:row>
      <xdr:rowOff>103959</xdr:rowOff>
    </xdr:from>
    <xdr:to>
      <xdr:col>32</xdr:col>
      <xdr:colOff>276225</xdr:colOff>
      <xdr:row>63</xdr:row>
      <xdr:rowOff>103959</xdr:rowOff>
    </xdr:to>
    <xdr:cxnSp macro="">
      <xdr:nvCxnSpPr>
        <xdr:cNvPr id="303" name="直線コネクタ 302"/>
        <xdr:cNvCxnSpPr/>
      </xdr:nvCxnSpPr>
      <xdr:spPr>
        <a:xfrm>
          <a:off x="22072600" y="109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158949</xdr:rowOff>
    </xdr:from>
    <xdr:ext cx="469744" cy="259045"/>
    <xdr:sp macro="" textlink="">
      <xdr:nvSpPr>
        <xdr:cNvPr id="304" name="【学校施設】&#10;一人当たり面積最大値テキスト"/>
        <xdr:cNvSpPr txBox="1"/>
      </xdr:nvSpPr>
      <xdr:spPr>
        <a:xfrm>
          <a:off x="222504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32</xdr:col>
      <xdr:colOff>98425</xdr:colOff>
      <xdr:row>55</xdr:row>
      <xdr:rowOff>40822</xdr:rowOff>
    </xdr:from>
    <xdr:to>
      <xdr:col>32</xdr:col>
      <xdr:colOff>276225</xdr:colOff>
      <xdr:row>55</xdr:row>
      <xdr:rowOff>40822</xdr:rowOff>
    </xdr:to>
    <xdr:cxnSp macro="">
      <xdr:nvCxnSpPr>
        <xdr:cNvPr id="305" name="直線コネクタ 304"/>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126292</xdr:rowOff>
    </xdr:from>
    <xdr:ext cx="469744" cy="259045"/>
    <xdr:sp macro="" textlink="">
      <xdr:nvSpPr>
        <xdr:cNvPr id="306" name="【学校施設】&#10;一人当たり面積平均値テキスト"/>
        <xdr:cNvSpPr txBox="1"/>
      </xdr:nvSpPr>
      <xdr:spPr>
        <a:xfrm>
          <a:off x="22250400" y="10241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1.925</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147865</xdr:rowOff>
    </xdr:from>
    <xdr:to>
      <xdr:col>32</xdr:col>
      <xdr:colOff>238125</xdr:colOff>
      <xdr:row>60</xdr:row>
      <xdr:rowOff>78015</xdr:rowOff>
    </xdr:to>
    <xdr:sp macro="" textlink="">
      <xdr:nvSpPr>
        <xdr:cNvPr id="307" name="フローチャート : 判断 306"/>
        <xdr:cNvSpPr/>
      </xdr:nvSpPr>
      <xdr:spPr>
        <a:xfrm>
          <a:off x="22110700" y="1026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147320</xdr:rowOff>
    </xdr:from>
    <xdr:to>
      <xdr:col>31</xdr:col>
      <xdr:colOff>85725</xdr:colOff>
      <xdr:row>61</xdr:row>
      <xdr:rowOff>77470</xdr:rowOff>
    </xdr:to>
    <xdr:sp macro="" textlink="">
      <xdr:nvSpPr>
        <xdr:cNvPr id="308" name="フローチャート : 判断 307"/>
        <xdr:cNvSpPr/>
      </xdr:nvSpPr>
      <xdr:spPr>
        <a:xfrm>
          <a:off x="21272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09" name="テキスト ボックス 3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10" name="テキスト ボックス 3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11" name="テキスト ボックス 3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2" name="テキスト ボックス 3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3" name="テキスト ボックス 3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140244</xdr:rowOff>
    </xdr:from>
    <xdr:to>
      <xdr:col>31</xdr:col>
      <xdr:colOff>85725</xdr:colOff>
      <xdr:row>64</xdr:row>
      <xdr:rowOff>70394</xdr:rowOff>
    </xdr:to>
    <xdr:sp macro="" textlink="">
      <xdr:nvSpPr>
        <xdr:cNvPr id="314" name="円/楕円 313"/>
        <xdr:cNvSpPr/>
      </xdr:nvSpPr>
      <xdr:spPr>
        <a:xfrm>
          <a:off x="21272500" y="109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93997</xdr:rowOff>
    </xdr:from>
    <xdr:ext cx="469744" cy="259045"/>
    <xdr:sp macro="" textlink="">
      <xdr:nvSpPr>
        <xdr:cNvPr id="315" name="n_1aveValue【学校施設】&#10;一人当たり面積"/>
        <xdr:cNvSpPr txBox="1"/>
      </xdr:nvSpPr>
      <xdr:spPr>
        <a:xfrm>
          <a:off x="2107572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1.768</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61521</xdr:rowOff>
    </xdr:from>
    <xdr:ext cx="469744" cy="259045"/>
    <xdr:sp macro="" textlink="">
      <xdr:nvSpPr>
        <xdr:cNvPr id="316" name="n_1mainValue【学校施設】&#10;一人当たり面積"/>
        <xdr:cNvSpPr txBox="1"/>
      </xdr:nvSpPr>
      <xdr:spPr>
        <a:xfrm>
          <a:off x="21075727" y="1103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17" name="正方形/長方形 3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8" name="正方形/長方形 3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9" name="正方形/長方形 3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0" name="正方形/長方形 3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1" name="正方形/長方形 3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2" name="正方形/長方形 3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3" name="正方形/長方形 3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4" name="正方形/長方形 32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25" name="正方形/長方形 3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26" name="正方形/長方形 3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27" name="正方形/長方形 3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28" name="正方形/長方形 3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29" name="正方形/長方形 3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30" name="正方形/長方形 3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31" name="正方形/長方形 3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32" name="正方形/長方形 33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33" name="正方形/長方形 3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4" name="正方形/長方形 3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5" name="正方形/長方形 3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36" name="正方形/長方形 3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37" name="正方形/長方形 3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38" name="正方形/長方形 3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39" name="正方形/長方形 3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40" name="正方形/長方形 3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41" name="テキスト ボックス 3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2" name="直線コネクタ 3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43" name="テキスト ボックス 34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344" name="直線コネクタ 34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345" name="テキスト ボックス 34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346" name="直線コネクタ 34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347" name="テキスト ボックス 34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348" name="直線コネクタ 34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349" name="テキスト ボックス 34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350" name="直線コネクタ 34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351" name="テキスト ボックス 350"/>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2" name="直線コネクタ 3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3" name="テキスト ボックス 35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5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92202</xdr:rowOff>
    </xdr:from>
    <xdr:to>
      <xdr:col>23</xdr:col>
      <xdr:colOff>516889</xdr:colOff>
      <xdr:row>108</xdr:row>
      <xdr:rowOff>55626</xdr:rowOff>
    </xdr:to>
    <xdr:cxnSp macro="">
      <xdr:nvCxnSpPr>
        <xdr:cNvPr id="355" name="直線コネクタ 354"/>
        <xdr:cNvCxnSpPr/>
      </xdr:nvCxnSpPr>
      <xdr:spPr>
        <a:xfrm flipV="1">
          <a:off x="16318864" y="17408652"/>
          <a:ext cx="0"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59453</xdr:rowOff>
    </xdr:from>
    <xdr:ext cx="405111" cy="259045"/>
    <xdr:sp macro="" textlink="">
      <xdr:nvSpPr>
        <xdr:cNvPr id="356" name="【公民館】&#10;有形固定資産減価償却率最小値テキスト"/>
        <xdr:cNvSpPr txBox="1"/>
      </xdr:nvSpPr>
      <xdr:spPr>
        <a:xfrm>
          <a:off x="16408400" y="1857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23</xdr:col>
      <xdr:colOff>428625</xdr:colOff>
      <xdr:row>108</xdr:row>
      <xdr:rowOff>55626</xdr:rowOff>
    </xdr:from>
    <xdr:to>
      <xdr:col>23</xdr:col>
      <xdr:colOff>606425</xdr:colOff>
      <xdr:row>108</xdr:row>
      <xdr:rowOff>55626</xdr:rowOff>
    </xdr:to>
    <xdr:cxnSp macro="">
      <xdr:nvCxnSpPr>
        <xdr:cNvPr id="357" name="直線コネクタ 356"/>
        <xdr:cNvCxnSpPr/>
      </xdr:nvCxnSpPr>
      <xdr:spPr>
        <a:xfrm>
          <a:off x="16230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38879</xdr:rowOff>
    </xdr:from>
    <xdr:ext cx="405111" cy="259045"/>
    <xdr:sp macro="" textlink="">
      <xdr:nvSpPr>
        <xdr:cNvPr id="358" name="【公民館】&#10;有形固定資産減価償却率最大値テキスト"/>
        <xdr:cNvSpPr txBox="1"/>
      </xdr:nvSpPr>
      <xdr:spPr>
        <a:xfrm>
          <a:off x="16408400" y="17183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23</xdr:col>
      <xdr:colOff>428625</xdr:colOff>
      <xdr:row>101</xdr:row>
      <xdr:rowOff>92202</xdr:rowOff>
    </xdr:from>
    <xdr:to>
      <xdr:col>23</xdr:col>
      <xdr:colOff>606425</xdr:colOff>
      <xdr:row>101</xdr:row>
      <xdr:rowOff>92202</xdr:rowOff>
    </xdr:to>
    <xdr:cxnSp macro="">
      <xdr:nvCxnSpPr>
        <xdr:cNvPr id="359" name="直線コネクタ 358"/>
        <xdr:cNvCxnSpPr/>
      </xdr:nvCxnSpPr>
      <xdr:spPr>
        <a:xfrm>
          <a:off x="16230600" y="1740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76979</xdr:rowOff>
    </xdr:from>
    <xdr:ext cx="405111" cy="259045"/>
    <xdr:sp macro="" textlink="">
      <xdr:nvSpPr>
        <xdr:cNvPr id="360" name="【公民館】&#10;有形固定資産減価償却率平均値テキスト"/>
        <xdr:cNvSpPr txBox="1"/>
      </xdr:nvSpPr>
      <xdr:spPr>
        <a:xfrm>
          <a:off x="16408400" y="1773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98552</xdr:rowOff>
    </xdr:from>
    <xdr:to>
      <xdr:col>23</xdr:col>
      <xdr:colOff>568325</xdr:colOff>
      <xdr:row>104</xdr:row>
      <xdr:rowOff>28702</xdr:rowOff>
    </xdr:to>
    <xdr:sp macro="" textlink="">
      <xdr:nvSpPr>
        <xdr:cNvPr id="361" name="フローチャート : 判断 360"/>
        <xdr:cNvSpPr/>
      </xdr:nvSpPr>
      <xdr:spPr>
        <a:xfrm>
          <a:off x="162687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32258</xdr:rowOff>
    </xdr:from>
    <xdr:to>
      <xdr:col>22</xdr:col>
      <xdr:colOff>415925</xdr:colOff>
      <xdr:row>104</xdr:row>
      <xdr:rowOff>133858</xdr:rowOff>
    </xdr:to>
    <xdr:sp macro="" textlink="">
      <xdr:nvSpPr>
        <xdr:cNvPr id="362" name="フローチャート : 判断 361"/>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363" name="テキスト ボックス 3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64" name="テキスト ボックス 3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65" name="テキスト ボックス 3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66" name="テキスト ボックス 3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67" name="テキスト ボックス 3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112268</xdr:rowOff>
    </xdr:from>
    <xdr:to>
      <xdr:col>22</xdr:col>
      <xdr:colOff>415925</xdr:colOff>
      <xdr:row>106</xdr:row>
      <xdr:rowOff>42418</xdr:rowOff>
    </xdr:to>
    <xdr:sp macro="" textlink="">
      <xdr:nvSpPr>
        <xdr:cNvPr id="368" name="円/楕円 367"/>
        <xdr:cNvSpPr/>
      </xdr:nvSpPr>
      <xdr:spPr>
        <a:xfrm>
          <a:off x="15430500" y="1811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150385</xdr:rowOff>
    </xdr:from>
    <xdr:ext cx="405111" cy="259045"/>
    <xdr:sp macro="" textlink="">
      <xdr:nvSpPr>
        <xdr:cNvPr id="369" name="n_1aveValue【公民館】&#10;有形固定資産減価償却率"/>
        <xdr:cNvSpPr txBox="1"/>
      </xdr:nvSpPr>
      <xdr:spPr>
        <a:xfrm>
          <a:off x="15266043"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33545</xdr:rowOff>
    </xdr:from>
    <xdr:ext cx="405111" cy="259045"/>
    <xdr:sp macro="" textlink="">
      <xdr:nvSpPr>
        <xdr:cNvPr id="370" name="n_1mainValue【公民館】&#10;有形固定資産減価償却率"/>
        <xdr:cNvSpPr txBox="1"/>
      </xdr:nvSpPr>
      <xdr:spPr>
        <a:xfrm>
          <a:off x="15266043" y="1820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71" name="正方形/長方形 3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2" name="正方形/長方形 3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3" name="正方形/長方形 3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74" name="正方形/長方形 3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75" name="正方形/長方形 3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76" name="正方形/長方形 3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77" name="正方形/長方形 3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78" name="正方形/長方形 37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79" name="テキスト ボックス 37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80" name="直線コネクタ 37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381" name="直線コネクタ 38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382" name="テキスト ボックス 38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383" name="直線コネクタ 38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384" name="テキスト ボックス 38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385" name="直線コネクタ 38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386" name="テキスト ボックス 38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387" name="直線コネクタ 38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388" name="テキスト ボックス 38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389" name="直線コネクタ 38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390" name="テキスト ボックス 38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391" name="直線コネクタ 39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392" name="テキスト ボックス 39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93" name="直線コネクタ 3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94" name="テキスト ボックス 3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9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19050</xdr:rowOff>
    </xdr:from>
    <xdr:to>
      <xdr:col>32</xdr:col>
      <xdr:colOff>186689</xdr:colOff>
      <xdr:row>107</xdr:row>
      <xdr:rowOff>146413</xdr:rowOff>
    </xdr:to>
    <xdr:cxnSp macro="">
      <xdr:nvCxnSpPr>
        <xdr:cNvPr id="396" name="直線コネクタ 395"/>
        <xdr:cNvCxnSpPr/>
      </xdr:nvCxnSpPr>
      <xdr:spPr>
        <a:xfrm flipV="1">
          <a:off x="22160864" y="16992600"/>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150240</xdr:rowOff>
    </xdr:from>
    <xdr:ext cx="469744" cy="259045"/>
    <xdr:sp macro="" textlink="">
      <xdr:nvSpPr>
        <xdr:cNvPr id="397" name="【公民館】&#10;一人当たり面積最小値テキスト"/>
        <xdr:cNvSpPr txBox="1"/>
      </xdr:nvSpPr>
      <xdr:spPr>
        <a:xfrm>
          <a:off x="22250400" y="1849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107</xdr:row>
      <xdr:rowOff>146413</xdr:rowOff>
    </xdr:from>
    <xdr:to>
      <xdr:col>32</xdr:col>
      <xdr:colOff>276225</xdr:colOff>
      <xdr:row>107</xdr:row>
      <xdr:rowOff>146413</xdr:rowOff>
    </xdr:to>
    <xdr:cxnSp macro="">
      <xdr:nvCxnSpPr>
        <xdr:cNvPr id="398" name="直線コネクタ 397"/>
        <xdr:cNvCxnSpPr/>
      </xdr:nvCxnSpPr>
      <xdr:spPr>
        <a:xfrm>
          <a:off x="22072600" y="1849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97</xdr:row>
      <xdr:rowOff>137177</xdr:rowOff>
    </xdr:from>
    <xdr:ext cx="469744" cy="259045"/>
    <xdr:sp macro="" textlink="">
      <xdr:nvSpPr>
        <xdr:cNvPr id="399" name="【公民館】&#10;一人当たり面積最大値テキスト"/>
        <xdr:cNvSpPr txBox="1"/>
      </xdr:nvSpPr>
      <xdr:spPr>
        <a:xfrm>
          <a:off x="222504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32</xdr:col>
      <xdr:colOff>98425</xdr:colOff>
      <xdr:row>99</xdr:row>
      <xdr:rowOff>19050</xdr:rowOff>
    </xdr:from>
    <xdr:to>
      <xdr:col>32</xdr:col>
      <xdr:colOff>276225</xdr:colOff>
      <xdr:row>99</xdr:row>
      <xdr:rowOff>19050</xdr:rowOff>
    </xdr:to>
    <xdr:cxnSp macro="">
      <xdr:nvCxnSpPr>
        <xdr:cNvPr id="400" name="直線コネクタ 399"/>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103432</xdr:rowOff>
    </xdr:from>
    <xdr:ext cx="469744" cy="259045"/>
    <xdr:sp macro="" textlink="">
      <xdr:nvSpPr>
        <xdr:cNvPr id="401" name="【公民館】&#10;一人当たり面積平均値テキスト"/>
        <xdr:cNvSpPr txBox="1"/>
      </xdr:nvSpPr>
      <xdr:spPr>
        <a:xfrm>
          <a:off x="22250400" y="17762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125005</xdr:rowOff>
    </xdr:from>
    <xdr:to>
      <xdr:col>32</xdr:col>
      <xdr:colOff>238125</xdr:colOff>
      <xdr:row>104</xdr:row>
      <xdr:rowOff>55155</xdr:rowOff>
    </xdr:to>
    <xdr:sp macro="" textlink="">
      <xdr:nvSpPr>
        <xdr:cNvPr id="402" name="フローチャート : 判断 401"/>
        <xdr:cNvSpPr/>
      </xdr:nvSpPr>
      <xdr:spPr>
        <a:xfrm>
          <a:off x="22110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72752</xdr:rowOff>
    </xdr:from>
    <xdr:to>
      <xdr:col>31</xdr:col>
      <xdr:colOff>85725</xdr:colOff>
      <xdr:row>106</xdr:row>
      <xdr:rowOff>2902</xdr:rowOff>
    </xdr:to>
    <xdr:sp macro="" textlink="">
      <xdr:nvSpPr>
        <xdr:cNvPr id="403" name="フローチャート : 判断 402"/>
        <xdr:cNvSpPr/>
      </xdr:nvSpPr>
      <xdr:spPr>
        <a:xfrm>
          <a:off x="2127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04" name="テキスト ボックス 40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05" name="テキスト ボックス 40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06" name="テキスト ボックス 40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07" name="テキスト ボックス 40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08" name="テキスト ボックス 40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80918</xdr:rowOff>
    </xdr:from>
    <xdr:to>
      <xdr:col>31</xdr:col>
      <xdr:colOff>85725</xdr:colOff>
      <xdr:row>107</xdr:row>
      <xdr:rowOff>11068</xdr:rowOff>
    </xdr:to>
    <xdr:sp macro="" textlink="">
      <xdr:nvSpPr>
        <xdr:cNvPr id="409" name="円/楕円 408"/>
        <xdr:cNvSpPr/>
      </xdr:nvSpPr>
      <xdr:spPr>
        <a:xfrm>
          <a:off x="21272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19429</xdr:rowOff>
    </xdr:from>
    <xdr:ext cx="469744" cy="259045"/>
    <xdr:sp macro="" textlink="">
      <xdr:nvSpPr>
        <xdr:cNvPr id="410" name="n_1aveValue【公民館】&#10;一人当たり面積"/>
        <xdr:cNvSpPr txBox="1"/>
      </xdr:nvSpPr>
      <xdr:spPr>
        <a:xfrm>
          <a:off x="21075727" y="178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2195</xdr:rowOff>
    </xdr:from>
    <xdr:ext cx="469744" cy="259045"/>
    <xdr:sp macro="" textlink="">
      <xdr:nvSpPr>
        <xdr:cNvPr id="411" name="n_1mainValue【公民館】&#10;一人当たり面積"/>
        <xdr:cNvSpPr txBox="1"/>
      </xdr:nvSpPr>
      <xdr:spPr>
        <a:xfrm>
          <a:off x="21075727"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12" name="正方形/長方形 4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3" name="正方形/長方形 4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4" name="テキスト ボックス 4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特に有形固定資産減価償却率が高くなっている施設は，道路，橋りょうであり，低くなっている施設は学校施設と公民館である。学校施設については，大規模改修をおこなっているためであると考えられる。道路・橋りょうについては修繕工事や改良工事を行い，老朽化対策・長寿命化を図ることに取り組んでい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茨城県利根町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16,768
16,440
24.90
6,399,905
6,212,217
173,642
3,670,336
4,433,726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113756</xdr:rowOff>
    </xdr:from>
    <xdr:to>
      <xdr:col>6</xdr:col>
      <xdr:colOff>510540</xdr:colOff>
      <xdr:row>42</xdr:row>
      <xdr:rowOff>40277</xdr:rowOff>
    </xdr:to>
    <xdr:cxnSp macro="">
      <xdr:nvCxnSpPr>
        <xdr:cNvPr id="58" name="直線コネクタ 57"/>
        <xdr:cNvCxnSpPr/>
      </xdr:nvCxnSpPr>
      <xdr:spPr>
        <a:xfrm flipV="1">
          <a:off x="4634865" y="577160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44104</xdr:rowOff>
    </xdr:from>
    <xdr:ext cx="340478" cy="259045"/>
    <xdr:sp macro="" textlink="">
      <xdr:nvSpPr>
        <xdr:cNvPr id="59" name="【図書館】&#10;有形固定資産減価償却率最小値テキスト"/>
        <xdr:cNvSpPr txBox="1"/>
      </xdr:nvSpPr>
      <xdr:spPr>
        <a:xfrm>
          <a:off x="4724400" y="724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6</xdr:col>
      <xdr:colOff>422275</xdr:colOff>
      <xdr:row>42</xdr:row>
      <xdr:rowOff>40277</xdr:rowOff>
    </xdr:from>
    <xdr:to>
      <xdr:col>6</xdr:col>
      <xdr:colOff>600075</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60433</xdr:rowOff>
    </xdr:from>
    <xdr:ext cx="405111" cy="259045"/>
    <xdr:sp macro="" textlink="">
      <xdr:nvSpPr>
        <xdr:cNvPr id="61" name="【図書館】&#10;有形固定資産減価償却率最大値テキスト"/>
        <xdr:cNvSpPr txBox="1"/>
      </xdr:nvSpPr>
      <xdr:spPr>
        <a:xfrm>
          <a:off x="4724400" y="5546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93.2</a:t>
          </a:r>
          <a:endParaRPr kumimoji="1" lang="ja-JP" altLang="en-US" sz="1000" b="1">
            <a:latin typeface="ＭＳ Ｐゴシック"/>
          </a:endParaRPr>
        </a:p>
      </xdr:txBody>
    </xdr:sp>
    <xdr:clientData/>
  </xdr:oneCellAnchor>
  <xdr:twoCellAnchor>
    <xdr:from>
      <xdr:col>6</xdr:col>
      <xdr:colOff>422275</xdr:colOff>
      <xdr:row>33</xdr:row>
      <xdr:rowOff>113756</xdr:rowOff>
    </xdr:from>
    <xdr:to>
      <xdr:col>6</xdr:col>
      <xdr:colOff>600075</xdr:colOff>
      <xdr:row>33</xdr:row>
      <xdr:rowOff>113756</xdr:rowOff>
    </xdr:to>
    <xdr:cxnSp macro="">
      <xdr:nvCxnSpPr>
        <xdr:cNvPr id="62" name="直線コネクタ 61"/>
        <xdr:cNvCxnSpPr/>
      </xdr:nvCxnSpPr>
      <xdr:spPr>
        <a:xfrm>
          <a:off x="4546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113228</xdr:rowOff>
    </xdr:from>
    <xdr:ext cx="405111" cy="259045"/>
    <xdr:sp macro="" textlink="">
      <xdr:nvSpPr>
        <xdr:cNvPr id="63" name="【図書館】&#10;有形固定資産減価償却率平均値テキスト"/>
        <xdr:cNvSpPr txBox="1"/>
      </xdr:nvSpPr>
      <xdr:spPr>
        <a:xfrm>
          <a:off x="47244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134801</xdr:rowOff>
    </xdr:from>
    <xdr:to>
      <xdr:col>6</xdr:col>
      <xdr:colOff>561975</xdr:colOff>
      <xdr:row>39</xdr:row>
      <xdr:rowOff>64951</xdr:rowOff>
    </xdr:to>
    <xdr:sp macro="" textlink="">
      <xdr:nvSpPr>
        <xdr:cNvPr id="64" name="フローチャート : 判断 63"/>
        <xdr:cNvSpPr/>
      </xdr:nvSpPr>
      <xdr:spPr>
        <a:xfrm>
          <a:off x="4584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102144</xdr:rowOff>
    </xdr:from>
    <xdr:to>
      <xdr:col>5</xdr:col>
      <xdr:colOff>409575</xdr:colOff>
      <xdr:row>39</xdr:row>
      <xdr:rowOff>32294</xdr:rowOff>
    </xdr:to>
    <xdr:sp macro="" textlink="">
      <xdr:nvSpPr>
        <xdr:cNvPr id="65" name="フローチャート : 判断 64"/>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23421</xdr:rowOff>
    </xdr:from>
    <xdr:ext cx="405111" cy="259045"/>
    <xdr:sp macro="" textlink="">
      <xdr:nvSpPr>
        <xdr:cNvPr id="66" name="n_1aveValue【図書館】&#10;有形固定資産減価償却率"/>
        <xdr:cNvSpPr txBox="1"/>
      </xdr:nvSpPr>
      <xdr:spPr>
        <a:xfrm>
          <a:off x="3582043"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144599</xdr:rowOff>
    </xdr:from>
    <xdr:to>
      <xdr:col>5</xdr:col>
      <xdr:colOff>409575</xdr:colOff>
      <xdr:row>38</xdr:row>
      <xdr:rowOff>74749</xdr:rowOff>
    </xdr:to>
    <xdr:sp macro="" textlink="">
      <xdr:nvSpPr>
        <xdr:cNvPr id="72" name="円/楕円 71"/>
        <xdr:cNvSpPr/>
      </xdr:nvSpPr>
      <xdr:spPr>
        <a:xfrm>
          <a:off x="3746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91276</xdr:rowOff>
    </xdr:from>
    <xdr:ext cx="405111" cy="259045"/>
    <xdr:sp macro="" textlink="">
      <xdr:nvSpPr>
        <xdr:cNvPr id="73" name="n_1mainValue【図書館】&#10;有形固定資産減価償却率"/>
        <xdr:cNvSpPr txBox="1"/>
      </xdr:nvSpPr>
      <xdr:spPr>
        <a:xfrm>
          <a:off x="3582043" y="626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7" name="テキスト ボックス 86"/>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9" name="テキスト ボックス 88"/>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1" name="テキスト ボックス 90"/>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3" name="テキスト ボックス 92"/>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5" name="テキスト ボックス 94"/>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37</xdr:row>
      <xdr:rowOff>24493</xdr:rowOff>
    </xdr:from>
    <xdr:to>
      <xdr:col>15</xdr:col>
      <xdr:colOff>180340</xdr:colOff>
      <xdr:row>41</xdr:row>
      <xdr:rowOff>57150</xdr:rowOff>
    </xdr:to>
    <xdr:cxnSp macro="">
      <xdr:nvCxnSpPr>
        <xdr:cNvPr id="99" name="直線コネクタ 98"/>
        <xdr:cNvCxnSpPr/>
      </xdr:nvCxnSpPr>
      <xdr:spPr>
        <a:xfrm flipV="1">
          <a:off x="10476865" y="6368143"/>
          <a:ext cx="0" cy="718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60977</xdr:rowOff>
    </xdr:from>
    <xdr:ext cx="469744" cy="259045"/>
    <xdr:sp macro="" textlink="">
      <xdr:nvSpPr>
        <xdr:cNvPr id="100" name="【図書館】&#10;一人当たり面積最小値テキスト"/>
        <xdr:cNvSpPr txBox="1"/>
      </xdr:nvSpPr>
      <xdr:spPr>
        <a:xfrm>
          <a:off x="10566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15</xdr:col>
      <xdr:colOff>92075</xdr:colOff>
      <xdr:row>41</xdr:row>
      <xdr:rowOff>57150</xdr:rowOff>
    </xdr:from>
    <xdr:to>
      <xdr:col>15</xdr:col>
      <xdr:colOff>269875</xdr:colOff>
      <xdr:row>41</xdr:row>
      <xdr:rowOff>57150</xdr:rowOff>
    </xdr:to>
    <xdr:cxnSp macro="">
      <xdr:nvCxnSpPr>
        <xdr:cNvPr id="101" name="直線コネクタ 100"/>
        <xdr:cNvCxnSpPr/>
      </xdr:nvCxnSpPr>
      <xdr:spPr>
        <a:xfrm>
          <a:off x="10388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142620</xdr:rowOff>
    </xdr:from>
    <xdr:ext cx="469744" cy="259045"/>
    <xdr:sp macro="" textlink="">
      <xdr:nvSpPr>
        <xdr:cNvPr id="102" name="【図書館】&#10;一人当たり面積最大値テキスト"/>
        <xdr:cNvSpPr txBox="1"/>
      </xdr:nvSpPr>
      <xdr:spPr>
        <a:xfrm>
          <a:off x="10566400" y="6143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0.085</a:t>
          </a:r>
          <a:endParaRPr kumimoji="1" lang="ja-JP" altLang="en-US" sz="1000" b="1">
            <a:latin typeface="ＭＳ Ｐゴシック"/>
          </a:endParaRPr>
        </a:p>
      </xdr:txBody>
    </xdr:sp>
    <xdr:clientData/>
  </xdr:oneCellAnchor>
  <xdr:twoCellAnchor>
    <xdr:from>
      <xdr:col>15</xdr:col>
      <xdr:colOff>92075</xdr:colOff>
      <xdr:row>37</xdr:row>
      <xdr:rowOff>24493</xdr:rowOff>
    </xdr:from>
    <xdr:to>
      <xdr:col>15</xdr:col>
      <xdr:colOff>269875</xdr:colOff>
      <xdr:row>37</xdr:row>
      <xdr:rowOff>24493</xdr:rowOff>
    </xdr:to>
    <xdr:cxnSp macro="">
      <xdr:nvCxnSpPr>
        <xdr:cNvPr id="103" name="直線コネクタ 102"/>
        <xdr:cNvCxnSpPr/>
      </xdr:nvCxnSpPr>
      <xdr:spPr>
        <a:xfrm>
          <a:off x="10388600" y="6368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129012</xdr:rowOff>
    </xdr:from>
    <xdr:ext cx="469744" cy="259045"/>
    <xdr:sp macro="" textlink="">
      <xdr:nvSpPr>
        <xdr:cNvPr id="104" name="【図書館】&#10;一人当たり面積平均値テキスト"/>
        <xdr:cNvSpPr txBox="1"/>
      </xdr:nvSpPr>
      <xdr:spPr>
        <a:xfrm>
          <a:off x="10566400" y="6644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150585</xdr:rowOff>
    </xdr:from>
    <xdr:to>
      <xdr:col>15</xdr:col>
      <xdr:colOff>231775</xdr:colOff>
      <xdr:row>39</xdr:row>
      <xdr:rowOff>80735</xdr:rowOff>
    </xdr:to>
    <xdr:sp macro="" textlink="">
      <xdr:nvSpPr>
        <xdr:cNvPr id="105" name="フローチャート : 判断 104"/>
        <xdr:cNvSpPr/>
      </xdr:nvSpPr>
      <xdr:spPr>
        <a:xfrm>
          <a:off x="10426700" y="666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71664</xdr:rowOff>
    </xdr:from>
    <xdr:to>
      <xdr:col>14</xdr:col>
      <xdr:colOff>79375</xdr:colOff>
      <xdr:row>38</xdr:row>
      <xdr:rowOff>1814</xdr:rowOff>
    </xdr:to>
    <xdr:sp macro="" textlink="">
      <xdr:nvSpPr>
        <xdr:cNvPr id="106" name="フローチャート : 判断 105"/>
        <xdr:cNvSpPr/>
      </xdr:nvSpPr>
      <xdr:spPr>
        <a:xfrm>
          <a:off x="9588500" y="641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164392</xdr:rowOff>
    </xdr:from>
    <xdr:ext cx="469744" cy="259045"/>
    <xdr:sp macro="" textlink="">
      <xdr:nvSpPr>
        <xdr:cNvPr id="107" name="n_1aveValue【図書館】&#10;一人当たり面積"/>
        <xdr:cNvSpPr txBox="1"/>
      </xdr:nvSpPr>
      <xdr:spPr>
        <a:xfrm>
          <a:off x="9391727" y="650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6350</xdr:rowOff>
    </xdr:from>
    <xdr:to>
      <xdr:col>14</xdr:col>
      <xdr:colOff>79375</xdr:colOff>
      <xdr:row>33</xdr:row>
      <xdr:rowOff>107950</xdr:rowOff>
    </xdr:to>
    <xdr:sp macro="" textlink="">
      <xdr:nvSpPr>
        <xdr:cNvPr id="113" name="円/楕円 112"/>
        <xdr:cNvSpPr/>
      </xdr:nvSpPr>
      <xdr:spPr>
        <a:xfrm>
          <a:off x="9588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31</xdr:row>
      <xdr:rowOff>124477</xdr:rowOff>
    </xdr:from>
    <xdr:ext cx="469744" cy="259045"/>
    <xdr:sp macro="" textlink="">
      <xdr:nvSpPr>
        <xdr:cNvPr id="114" name="n_1mainValue【図書館】&#10;一人当たり面積"/>
        <xdr:cNvSpPr txBox="1"/>
      </xdr:nvSpPr>
      <xdr:spPr>
        <a:xfrm>
          <a:off x="9391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2" name="正方形/長方形 121"/>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123" name="正方形/長方形 12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24" name="正方形/長方形 12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5" name="正方形/長方形 12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6" name="正方形/長方形 12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7" name="正方形/長方形 12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8" name="正方形/長方形 12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9" name="正方形/長方形 12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30" name="正方形/長方形 129"/>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131" name="正方形/長方形 1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2" name="正方形/長方形 1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3" name="正方形/長方形 1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4" name="正方形/長方形 1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5" name="正方形/長方形 1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6" name="正方形/長方形 1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7" name="正方形/長方形 1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8" name="正方形/長方形 1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9" name="テキスト ボックス 1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0" name="直線コネクタ 1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41" name="テキスト ボックス 14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2" name="直線コネクタ 14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3" name="テキスト ボックス 14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4" name="直線コネクタ 14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5" name="テキスト ボックス 14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6" name="直線コネクタ 14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7" name="テキスト ボックス 14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8" name="直線コネクタ 14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9" name="テキスト ボックス 14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50" name="直線コネクタ 14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51" name="テキスト ボックス 15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2" name="直線コネクタ 1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3" name="テキスト ボックス 1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19050</xdr:rowOff>
    </xdr:from>
    <xdr:to>
      <xdr:col>6</xdr:col>
      <xdr:colOff>510540</xdr:colOff>
      <xdr:row>86</xdr:row>
      <xdr:rowOff>70486</xdr:rowOff>
    </xdr:to>
    <xdr:cxnSp macro="">
      <xdr:nvCxnSpPr>
        <xdr:cNvPr id="155" name="直線コネクタ 154"/>
        <xdr:cNvCxnSpPr/>
      </xdr:nvCxnSpPr>
      <xdr:spPr>
        <a:xfrm flipV="1">
          <a:off x="4634865" y="13563600"/>
          <a:ext cx="0" cy="1251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74313</xdr:rowOff>
    </xdr:from>
    <xdr:ext cx="405111" cy="259045"/>
    <xdr:sp macro="" textlink="">
      <xdr:nvSpPr>
        <xdr:cNvPr id="156" name="【福祉施設】&#10;有形固定資産減価償却率最小値テキスト"/>
        <xdr:cNvSpPr txBox="1"/>
      </xdr:nvSpPr>
      <xdr:spPr>
        <a:xfrm>
          <a:off x="47244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6</xdr:col>
      <xdr:colOff>422275</xdr:colOff>
      <xdr:row>86</xdr:row>
      <xdr:rowOff>70486</xdr:rowOff>
    </xdr:from>
    <xdr:to>
      <xdr:col>6</xdr:col>
      <xdr:colOff>600075</xdr:colOff>
      <xdr:row>86</xdr:row>
      <xdr:rowOff>70486</xdr:rowOff>
    </xdr:to>
    <xdr:cxnSp macro="">
      <xdr:nvCxnSpPr>
        <xdr:cNvPr id="157" name="直線コネクタ 156"/>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137177</xdr:rowOff>
    </xdr:from>
    <xdr:ext cx="405111" cy="259045"/>
    <xdr:sp macro="" textlink="">
      <xdr:nvSpPr>
        <xdr:cNvPr id="158" name="【福祉施設】&#10;有形固定資産減価償却率最大値テキスト"/>
        <xdr:cNvSpPr txBox="1"/>
      </xdr:nvSpPr>
      <xdr:spPr>
        <a:xfrm>
          <a:off x="47244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79</xdr:row>
      <xdr:rowOff>19050</xdr:rowOff>
    </xdr:from>
    <xdr:to>
      <xdr:col>6</xdr:col>
      <xdr:colOff>600075</xdr:colOff>
      <xdr:row>79</xdr:row>
      <xdr:rowOff>19050</xdr:rowOff>
    </xdr:to>
    <xdr:cxnSp macro="">
      <xdr:nvCxnSpPr>
        <xdr:cNvPr id="159" name="直線コネクタ 158"/>
        <xdr:cNvCxnSpPr/>
      </xdr:nvCxnSpPr>
      <xdr:spPr>
        <a:xfrm>
          <a:off x="4546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57166</xdr:rowOff>
    </xdr:from>
    <xdr:ext cx="405111" cy="259045"/>
    <xdr:sp macro="" textlink="">
      <xdr:nvSpPr>
        <xdr:cNvPr id="160" name="【福祉施設】&#10;有形固定資産減価償却率平均値テキスト"/>
        <xdr:cNvSpPr txBox="1"/>
      </xdr:nvSpPr>
      <xdr:spPr>
        <a:xfrm>
          <a:off x="4724400" y="14458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78739</xdr:rowOff>
    </xdr:from>
    <xdr:to>
      <xdr:col>6</xdr:col>
      <xdr:colOff>561975</xdr:colOff>
      <xdr:row>85</xdr:row>
      <xdr:rowOff>8889</xdr:rowOff>
    </xdr:to>
    <xdr:sp macro="" textlink="">
      <xdr:nvSpPr>
        <xdr:cNvPr id="161" name="フローチャート : 判断 160"/>
        <xdr:cNvSpPr/>
      </xdr:nvSpPr>
      <xdr:spPr>
        <a:xfrm>
          <a:off x="4584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36830</xdr:rowOff>
    </xdr:from>
    <xdr:to>
      <xdr:col>5</xdr:col>
      <xdr:colOff>409575</xdr:colOff>
      <xdr:row>83</xdr:row>
      <xdr:rowOff>138430</xdr:rowOff>
    </xdr:to>
    <xdr:sp macro="" textlink="">
      <xdr:nvSpPr>
        <xdr:cNvPr id="162" name="フローチャート : 判断 161"/>
        <xdr:cNvSpPr/>
      </xdr:nvSpPr>
      <xdr:spPr>
        <a:xfrm>
          <a:off x="3746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129557</xdr:rowOff>
    </xdr:from>
    <xdr:ext cx="405111" cy="259045"/>
    <xdr:sp macro="" textlink="">
      <xdr:nvSpPr>
        <xdr:cNvPr id="163" name="n_1aveValue【福祉施設】&#10;有形固定資産減価償却率"/>
        <xdr:cNvSpPr txBox="1"/>
      </xdr:nvSpPr>
      <xdr:spPr>
        <a:xfrm>
          <a:off x="3582043"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4" name="テキスト ボックス 1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5" name="テキスト ボックス 1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6" name="テキスト ボックス 1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7" name="テキスト ボックス 1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8" name="テキスト ボックス 1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107314</xdr:rowOff>
    </xdr:from>
    <xdr:to>
      <xdr:col>5</xdr:col>
      <xdr:colOff>409575</xdr:colOff>
      <xdr:row>83</xdr:row>
      <xdr:rowOff>37464</xdr:rowOff>
    </xdr:to>
    <xdr:sp macro="" textlink="">
      <xdr:nvSpPr>
        <xdr:cNvPr id="169" name="円/楕円 168"/>
        <xdr:cNvSpPr/>
      </xdr:nvSpPr>
      <xdr:spPr>
        <a:xfrm>
          <a:off x="3746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53991</xdr:rowOff>
    </xdr:from>
    <xdr:ext cx="405111" cy="259045"/>
    <xdr:sp macro="" textlink="">
      <xdr:nvSpPr>
        <xdr:cNvPr id="170" name="n_1mainValue【福祉施設】&#10;有形固定資産減価償却率"/>
        <xdr:cNvSpPr txBox="1"/>
      </xdr:nvSpPr>
      <xdr:spPr>
        <a:xfrm>
          <a:off x="3582043"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1" name="正方形/長方形 1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2" name="正方形/長方形 1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3" name="正方形/長方形 1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4" name="正方形/長方形 1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5" name="正方形/長方形 1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6" name="正方形/長方形 1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7" name="正方形/長方形 1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8" name="正方形/長方形 1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9" name="テキスト ボックス 1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80" name="直線コネクタ 1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81" name="直線コネクタ 18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82" name="テキスト ボックス 18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3" name="直線コネクタ 18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4" name="テキスト ボックス 18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5" name="直線コネクタ 18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6" name="テキスト ボックス 18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7" name="直線コネクタ 18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8" name="テキスト ボックス 18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9" name="直線コネクタ 1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0" name="テキスト ボックス 1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19813</xdr:rowOff>
    </xdr:from>
    <xdr:to>
      <xdr:col>15</xdr:col>
      <xdr:colOff>180340</xdr:colOff>
      <xdr:row>86</xdr:row>
      <xdr:rowOff>3811</xdr:rowOff>
    </xdr:to>
    <xdr:cxnSp macro="">
      <xdr:nvCxnSpPr>
        <xdr:cNvPr id="192" name="直線コネクタ 191"/>
        <xdr:cNvCxnSpPr/>
      </xdr:nvCxnSpPr>
      <xdr:spPr>
        <a:xfrm flipV="1">
          <a:off x="10476865" y="13564363"/>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7638</xdr:rowOff>
    </xdr:from>
    <xdr:ext cx="469744" cy="259045"/>
    <xdr:sp macro="" textlink="">
      <xdr:nvSpPr>
        <xdr:cNvPr id="193" name="【福祉施設】&#10;一人当たり面積最小値テキスト"/>
        <xdr:cNvSpPr txBox="1"/>
      </xdr:nvSpPr>
      <xdr:spPr>
        <a:xfrm>
          <a:off x="105664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86</xdr:row>
      <xdr:rowOff>3811</xdr:rowOff>
    </xdr:from>
    <xdr:to>
      <xdr:col>15</xdr:col>
      <xdr:colOff>269875</xdr:colOff>
      <xdr:row>86</xdr:row>
      <xdr:rowOff>3811</xdr:rowOff>
    </xdr:to>
    <xdr:cxnSp macro="">
      <xdr:nvCxnSpPr>
        <xdr:cNvPr id="194" name="直線コネクタ 193"/>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137940</xdr:rowOff>
    </xdr:from>
    <xdr:ext cx="469744" cy="259045"/>
    <xdr:sp macro="" textlink="">
      <xdr:nvSpPr>
        <xdr:cNvPr id="195" name="【福祉施設】&#10;一人当たり面積最大値テキスト"/>
        <xdr:cNvSpPr txBox="1"/>
      </xdr:nvSpPr>
      <xdr:spPr>
        <a:xfrm>
          <a:off x="10566400" y="1333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0.533</a:t>
          </a:r>
          <a:endParaRPr kumimoji="1" lang="ja-JP" altLang="en-US" sz="1000" b="1">
            <a:latin typeface="ＭＳ Ｐゴシック"/>
          </a:endParaRPr>
        </a:p>
      </xdr:txBody>
    </xdr:sp>
    <xdr:clientData/>
  </xdr:oneCellAnchor>
  <xdr:twoCellAnchor>
    <xdr:from>
      <xdr:col>15</xdr:col>
      <xdr:colOff>92075</xdr:colOff>
      <xdr:row>79</xdr:row>
      <xdr:rowOff>19813</xdr:rowOff>
    </xdr:from>
    <xdr:to>
      <xdr:col>15</xdr:col>
      <xdr:colOff>269875</xdr:colOff>
      <xdr:row>79</xdr:row>
      <xdr:rowOff>19813</xdr:rowOff>
    </xdr:to>
    <xdr:cxnSp macro="">
      <xdr:nvCxnSpPr>
        <xdr:cNvPr id="196" name="直線コネクタ 195"/>
        <xdr:cNvCxnSpPr/>
      </xdr:nvCxnSpPr>
      <xdr:spPr>
        <a:xfrm>
          <a:off x="10388600" y="1356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116603</xdr:rowOff>
    </xdr:from>
    <xdr:ext cx="469744" cy="259045"/>
    <xdr:sp macro="" textlink="">
      <xdr:nvSpPr>
        <xdr:cNvPr id="197" name="【福祉施設】&#10;一人当たり面積平均値テキスト"/>
        <xdr:cNvSpPr txBox="1"/>
      </xdr:nvSpPr>
      <xdr:spPr>
        <a:xfrm>
          <a:off x="10566400" y="1417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138176</xdr:rowOff>
    </xdr:from>
    <xdr:to>
      <xdr:col>15</xdr:col>
      <xdr:colOff>231775</xdr:colOff>
      <xdr:row>83</xdr:row>
      <xdr:rowOff>68326</xdr:rowOff>
    </xdr:to>
    <xdr:sp macro="" textlink="">
      <xdr:nvSpPr>
        <xdr:cNvPr id="198" name="フローチャート : 判断 197"/>
        <xdr:cNvSpPr/>
      </xdr:nvSpPr>
      <xdr:spPr>
        <a:xfrm>
          <a:off x="10426700" y="1419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35306</xdr:rowOff>
    </xdr:from>
    <xdr:to>
      <xdr:col>14</xdr:col>
      <xdr:colOff>79375</xdr:colOff>
      <xdr:row>84</xdr:row>
      <xdr:rowOff>136906</xdr:rowOff>
    </xdr:to>
    <xdr:sp macro="" textlink="">
      <xdr:nvSpPr>
        <xdr:cNvPr id="199" name="フローチャート : 判断 198"/>
        <xdr:cNvSpPr/>
      </xdr:nvSpPr>
      <xdr:spPr>
        <a:xfrm>
          <a:off x="95885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153433</xdr:rowOff>
    </xdr:from>
    <xdr:ext cx="469744" cy="259045"/>
    <xdr:sp macro="" textlink="">
      <xdr:nvSpPr>
        <xdr:cNvPr id="200" name="n_1aveValue【福祉施設】&#10;一人当たり面積"/>
        <xdr:cNvSpPr txBox="1"/>
      </xdr:nvSpPr>
      <xdr:spPr>
        <a:xfrm>
          <a:off x="9391727" y="1421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1" name="テキスト ボックス 2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2" name="テキスト ボックス 2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3" name="テキスト ボックス 2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4" name="テキスト ボックス 2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5" name="テキスト ボックス 2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1015</xdr:rowOff>
    </xdr:from>
    <xdr:to>
      <xdr:col>14</xdr:col>
      <xdr:colOff>79375</xdr:colOff>
      <xdr:row>85</xdr:row>
      <xdr:rowOff>102615</xdr:rowOff>
    </xdr:to>
    <xdr:sp macro="" textlink="">
      <xdr:nvSpPr>
        <xdr:cNvPr id="206" name="円/楕円 205"/>
        <xdr:cNvSpPr/>
      </xdr:nvSpPr>
      <xdr:spPr>
        <a:xfrm>
          <a:off x="9588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93742</xdr:rowOff>
    </xdr:from>
    <xdr:ext cx="469744" cy="259045"/>
    <xdr:sp macro="" textlink="">
      <xdr:nvSpPr>
        <xdr:cNvPr id="207" name="n_1mainValue【福祉施設】&#10;一人当たり面積"/>
        <xdr:cNvSpPr txBox="1"/>
      </xdr:nvSpPr>
      <xdr:spPr>
        <a:xfrm>
          <a:off x="93917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8" name="正方形/長方形 20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9" name="正方形/長方形 20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0" name="正方形/長方形 20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1" name="正方形/長方形 21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2" name="正方形/長方形 21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3" name="正方形/長方形 21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4" name="正方形/長方形 21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5" name="正方形/長方形 21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6" name="正方形/長方形 2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7" name="正方形/長方形 21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8" name="正方形/長方形 21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9" name="正方形/長方形 21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0" name="正方形/長方形 21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1" name="正方形/長方形 22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2" name="正方形/長方形 22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3" name="正方形/長方形 22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4" name="正方形/長方形 2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5" name="正方形/長方形 2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6" name="正方形/長方形 2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7" name="正方形/長方形 2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8" name="正方形/長方形 2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9" name="正方形/長方形 2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0" name="正方形/長方形 2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1" name="正方形/長方形 2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2" name="テキスト ボックス 2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3" name="直線コネクタ 2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34" name="テキスト ボックス 23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35" name="直線コネクタ 23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36" name="テキスト ボックス 235"/>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37" name="直線コネクタ 23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38" name="テキスト ボックス 23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39" name="直線コネクタ 23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40" name="テキスト ボックス 23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41" name="直線コネクタ 24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42" name="テキスト ボックス 24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43" name="直線コネクタ 24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44" name="テキスト ボックス 24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45" name="直線コネクタ 24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246" name="テキスト ボックス 245"/>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7" name="直線コネクタ 2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48" name="テキスト ボックス 24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74567</xdr:rowOff>
    </xdr:from>
    <xdr:to>
      <xdr:col>23</xdr:col>
      <xdr:colOff>516889</xdr:colOff>
      <xdr:row>41</xdr:row>
      <xdr:rowOff>41910</xdr:rowOff>
    </xdr:to>
    <xdr:cxnSp macro="">
      <xdr:nvCxnSpPr>
        <xdr:cNvPr id="250" name="直線コネクタ 249"/>
        <xdr:cNvCxnSpPr/>
      </xdr:nvCxnSpPr>
      <xdr:spPr>
        <a:xfrm flipV="1">
          <a:off x="16318864" y="573241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45737</xdr:rowOff>
    </xdr:from>
    <xdr:ext cx="405111" cy="259045"/>
    <xdr:sp macro="" textlink="">
      <xdr:nvSpPr>
        <xdr:cNvPr id="251" name="【一般廃棄物処理施設】&#10;有形固定資産減価償却率最小値テキスト"/>
        <xdr:cNvSpPr txBox="1"/>
      </xdr:nvSpPr>
      <xdr:spPr>
        <a:xfrm>
          <a:off x="164084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41</xdr:row>
      <xdr:rowOff>41910</xdr:rowOff>
    </xdr:from>
    <xdr:to>
      <xdr:col>23</xdr:col>
      <xdr:colOff>606425</xdr:colOff>
      <xdr:row>41</xdr:row>
      <xdr:rowOff>41910</xdr:rowOff>
    </xdr:to>
    <xdr:cxnSp macro="">
      <xdr:nvCxnSpPr>
        <xdr:cNvPr id="252" name="直線コネクタ 251"/>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21244</xdr:rowOff>
    </xdr:from>
    <xdr:ext cx="405111" cy="259045"/>
    <xdr:sp macro="" textlink="">
      <xdr:nvSpPr>
        <xdr:cNvPr id="253" name="【一般廃棄物処理施設】&#10;有形固定資産減価償却率最大値テキスト"/>
        <xdr:cNvSpPr txBox="1"/>
      </xdr:nvSpPr>
      <xdr:spPr>
        <a:xfrm>
          <a:off x="16408400" y="550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23</xdr:col>
      <xdr:colOff>428625</xdr:colOff>
      <xdr:row>33</xdr:row>
      <xdr:rowOff>74567</xdr:rowOff>
    </xdr:from>
    <xdr:to>
      <xdr:col>23</xdr:col>
      <xdr:colOff>606425</xdr:colOff>
      <xdr:row>33</xdr:row>
      <xdr:rowOff>74567</xdr:rowOff>
    </xdr:to>
    <xdr:cxnSp macro="">
      <xdr:nvCxnSpPr>
        <xdr:cNvPr id="254" name="直線コネクタ 253"/>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51180</xdr:rowOff>
    </xdr:from>
    <xdr:ext cx="405111" cy="259045"/>
    <xdr:sp macro="" textlink="">
      <xdr:nvSpPr>
        <xdr:cNvPr id="255" name="【一般廃棄物処理施設】&#10;有形固定資産減価償却率平均値テキスト"/>
        <xdr:cNvSpPr txBox="1"/>
      </xdr:nvSpPr>
      <xdr:spPr>
        <a:xfrm>
          <a:off x="16408400" y="63948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72753</xdr:rowOff>
    </xdr:from>
    <xdr:to>
      <xdr:col>23</xdr:col>
      <xdr:colOff>568325</xdr:colOff>
      <xdr:row>38</xdr:row>
      <xdr:rowOff>2903</xdr:rowOff>
    </xdr:to>
    <xdr:sp macro="" textlink="">
      <xdr:nvSpPr>
        <xdr:cNvPr id="256" name="フローチャート : 判断 255"/>
        <xdr:cNvSpPr/>
      </xdr:nvSpPr>
      <xdr:spPr>
        <a:xfrm>
          <a:off x="162687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34</xdr:row>
      <xdr:rowOff>120106</xdr:rowOff>
    </xdr:from>
    <xdr:to>
      <xdr:col>22</xdr:col>
      <xdr:colOff>415925</xdr:colOff>
      <xdr:row>35</xdr:row>
      <xdr:rowOff>50256</xdr:rowOff>
    </xdr:to>
    <xdr:sp macro="" textlink="">
      <xdr:nvSpPr>
        <xdr:cNvPr id="257" name="フローチャート : 判断 256"/>
        <xdr:cNvSpPr/>
      </xdr:nvSpPr>
      <xdr:spPr>
        <a:xfrm>
          <a:off x="15430500" y="594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41383</xdr:rowOff>
    </xdr:from>
    <xdr:ext cx="405111" cy="259045"/>
    <xdr:sp macro="" textlink="">
      <xdr:nvSpPr>
        <xdr:cNvPr id="258" name="n_1aveValue【一般廃棄物処理施設】&#10;有形固定資産減価償却率"/>
        <xdr:cNvSpPr txBox="1"/>
      </xdr:nvSpPr>
      <xdr:spPr>
        <a:xfrm>
          <a:off x="15266043" y="6042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59" name="テキスト ボックス 2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60" name="テキスト ボックス 2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61" name="テキスト ボックス 2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62" name="テキスト ボックス 2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63" name="テキスト ボックス 2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36830</xdr:rowOff>
    </xdr:from>
    <xdr:to>
      <xdr:col>22</xdr:col>
      <xdr:colOff>415925</xdr:colOff>
      <xdr:row>33</xdr:row>
      <xdr:rowOff>138430</xdr:rowOff>
    </xdr:to>
    <xdr:sp macro="" textlink="">
      <xdr:nvSpPr>
        <xdr:cNvPr id="264" name="円/楕円 263"/>
        <xdr:cNvSpPr/>
      </xdr:nvSpPr>
      <xdr:spPr>
        <a:xfrm>
          <a:off x="15430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31</xdr:row>
      <xdr:rowOff>154957</xdr:rowOff>
    </xdr:from>
    <xdr:ext cx="405111" cy="259045"/>
    <xdr:sp macro="" textlink="">
      <xdr:nvSpPr>
        <xdr:cNvPr id="265" name="n_1mainValue【一般廃棄物処理施設】&#10;有形固定資産減価償却率"/>
        <xdr:cNvSpPr txBox="1"/>
      </xdr:nvSpPr>
      <xdr:spPr>
        <a:xfrm>
          <a:off x="15266043" y="54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6" name="正方形/長方形 26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7" name="正方形/長方形 26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8" name="正方形/長方形 26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9" name="正方形/長方形 26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70" name="正方形/長方形 26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71" name="正方形/長方形 27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72" name="正方形/長方形 27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73" name="正方形/長方形 27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4" name="テキスト ボックス 27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5" name="直線コネクタ 27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76" name="直線コネクタ 27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77" name="テキスト ボックス 27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78" name="直線コネクタ 27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79" name="テキスト ボックス 27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80" name="直線コネクタ 27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81" name="テキスト ボックス 28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82" name="直線コネクタ 28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83" name="テキスト ボックス 28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4" name="直線コネクタ 28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85" name="テキスト ボックス 28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155035</xdr:rowOff>
    </xdr:from>
    <xdr:to>
      <xdr:col>32</xdr:col>
      <xdr:colOff>186689</xdr:colOff>
      <xdr:row>41</xdr:row>
      <xdr:rowOff>1521</xdr:rowOff>
    </xdr:to>
    <xdr:cxnSp macro="">
      <xdr:nvCxnSpPr>
        <xdr:cNvPr id="287" name="直線コネクタ 286"/>
        <xdr:cNvCxnSpPr/>
      </xdr:nvCxnSpPr>
      <xdr:spPr>
        <a:xfrm flipV="1">
          <a:off x="22160864" y="5984335"/>
          <a:ext cx="0" cy="1046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5348</xdr:rowOff>
    </xdr:from>
    <xdr:ext cx="534377" cy="259045"/>
    <xdr:sp macro="" textlink="">
      <xdr:nvSpPr>
        <xdr:cNvPr id="288" name="【一般廃棄物処理施設】&#10;一人当たり有形固定資産（償却資産）額最小値テキスト"/>
        <xdr:cNvSpPr txBox="1"/>
      </xdr:nvSpPr>
      <xdr:spPr>
        <a:xfrm>
          <a:off x="22250400" y="703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28,834</a:t>
          </a:r>
          <a:endParaRPr kumimoji="1" lang="ja-JP" altLang="en-US" sz="1000" b="1">
            <a:latin typeface="ＭＳ Ｐゴシック"/>
          </a:endParaRPr>
        </a:p>
      </xdr:txBody>
    </xdr:sp>
    <xdr:clientData/>
  </xdr:oneCellAnchor>
  <xdr:twoCellAnchor>
    <xdr:from>
      <xdr:col>32</xdr:col>
      <xdr:colOff>98425</xdr:colOff>
      <xdr:row>41</xdr:row>
      <xdr:rowOff>1521</xdr:rowOff>
    </xdr:from>
    <xdr:to>
      <xdr:col>32</xdr:col>
      <xdr:colOff>276225</xdr:colOff>
      <xdr:row>41</xdr:row>
      <xdr:rowOff>1521</xdr:rowOff>
    </xdr:to>
    <xdr:cxnSp macro="">
      <xdr:nvCxnSpPr>
        <xdr:cNvPr id="289" name="直線コネクタ 288"/>
        <xdr:cNvCxnSpPr/>
      </xdr:nvCxnSpPr>
      <xdr:spPr>
        <a:xfrm>
          <a:off x="22072600" y="703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101712</xdr:rowOff>
    </xdr:from>
    <xdr:ext cx="599010" cy="259045"/>
    <xdr:sp macro="" textlink="">
      <xdr:nvSpPr>
        <xdr:cNvPr id="290" name="【一般廃棄物処理施設】&#10;一人当たり有形固定資産（償却資産）額最大値テキスト"/>
        <xdr:cNvSpPr txBox="1"/>
      </xdr:nvSpPr>
      <xdr:spPr>
        <a:xfrm>
          <a:off x="22250400" y="575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257,757</a:t>
          </a:r>
          <a:endParaRPr kumimoji="1" lang="ja-JP" altLang="en-US" sz="1000" b="1">
            <a:latin typeface="ＭＳ Ｐゴシック"/>
          </a:endParaRPr>
        </a:p>
      </xdr:txBody>
    </xdr:sp>
    <xdr:clientData/>
  </xdr:oneCellAnchor>
  <xdr:twoCellAnchor>
    <xdr:from>
      <xdr:col>32</xdr:col>
      <xdr:colOff>98425</xdr:colOff>
      <xdr:row>34</xdr:row>
      <xdr:rowOff>155035</xdr:rowOff>
    </xdr:from>
    <xdr:to>
      <xdr:col>32</xdr:col>
      <xdr:colOff>276225</xdr:colOff>
      <xdr:row>34</xdr:row>
      <xdr:rowOff>155035</xdr:rowOff>
    </xdr:to>
    <xdr:cxnSp macro="">
      <xdr:nvCxnSpPr>
        <xdr:cNvPr id="291" name="直線コネクタ 290"/>
        <xdr:cNvCxnSpPr/>
      </xdr:nvCxnSpPr>
      <xdr:spPr>
        <a:xfrm>
          <a:off x="22072600" y="598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123855</xdr:rowOff>
    </xdr:from>
    <xdr:ext cx="534377" cy="259045"/>
    <xdr:sp macro="" textlink="">
      <xdr:nvSpPr>
        <xdr:cNvPr id="292" name="【一般廃棄物処理施設】&#10;一人当たり有形固定資産（償却資産）額平均値テキスト"/>
        <xdr:cNvSpPr txBox="1"/>
      </xdr:nvSpPr>
      <xdr:spPr>
        <a:xfrm>
          <a:off x="22250400" y="663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98,747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145428</xdr:rowOff>
    </xdr:from>
    <xdr:to>
      <xdr:col>32</xdr:col>
      <xdr:colOff>238125</xdr:colOff>
      <xdr:row>39</xdr:row>
      <xdr:rowOff>75578</xdr:rowOff>
    </xdr:to>
    <xdr:sp macro="" textlink="">
      <xdr:nvSpPr>
        <xdr:cNvPr id="293" name="フローチャート : 判断 292"/>
        <xdr:cNvSpPr/>
      </xdr:nvSpPr>
      <xdr:spPr>
        <a:xfrm>
          <a:off x="22110700" y="666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93463</xdr:rowOff>
    </xdr:from>
    <xdr:to>
      <xdr:col>31</xdr:col>
      <xdr:colOff>85725</xdr:colOff>
      <xdr:row>39</xdr:row>
      <xdr:rowOff>23613</xdr:rowOff>
    </xdr:to>
    <xdr:sp macro="" textlink="">
      <xdr:nvSpPr>
        <xdr:cNvPr id="294" name="フローチャート : 判断 293"/>
        <xdr:cNvSpPr/>
      </xdr:nvSpPr>
      <xdr:spPr>
        <a:xfrm>
          <a:off x="21272500" y="66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39</xdr:row>
      <xdr:rowOff>14740</xdr:rowOff>
    </xdr:from>
    <xdr:ext cx="599010" cy="259045"/>
    <xdr:sp macro="" textlink="">
      <xdr:nvSpPr>
        <xdr:cNvPr id="295" name="n_1aveValue【一般廃棄物処理施設】&#10;一人当たり有形固定資産（償却資産）額"/>
        <xdr:cNvSpPr txBox="1"/>
      </xdr:nvSpPr>
      <xdr:spPr>
        <a:xfrm>
          <a:off x="21011094" y="6701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110,113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96" name="テキスト ボックス 29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7" name="テキスト ボックス 29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8" name="テキスト ボックス 29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9" name="テキスト ボックス 29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00" name="テキスト ボックス 29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43761</xdr:rowOff>
    </xdr:from>
    <xdr:to>
      <xdr:col>31</xdr:col>
      <xdr:colOff>85725</xdr:colOff>
      <xdr:row>36</xdr:row>
      <xdr:rowOff>145361</xdr:rowOff>
    </xdr:to>
    <xdr:sp macro="" textlink="">
      <xdr:nvSpPr>
        <xdr:cNvPr id="301" name="円/楕円 300"/>
        <xdr:cNvSpPr/>
      </xdr:nvSpPr>
      <xdr:spPr>
        <a:xfrm>
          <a:off x="21272500" y="621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34</xdr:row>
      <xdr:rowOff>161888</xdr:rowOff>
    </xdr:from>
    <xdr:ext cx="599010" cy="259045"/>
    <xdr:sp macro="" textlink="">
      <xdr:nvSpPr>
        <xdr:cNvPr id="302" name="n_1mainValue【一般廃棄物処理施設】&#10;一人当たり有形固定資産（償却資産）額"/>
        <xdr:cNvSpPr txBox="1"/>
      </xdr:nvSpPr>
      <xdr:spPr>
        <a:xfrm>
          <a:off x="21011094" y="599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195,984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3" name="正方形/長方形 3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4" name="正方形/長方形 3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5" name="正方形/長方形 3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6" name="正方形/長方形 3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7" name="正方形/長方形 3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8" name="正方形/長方形 3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9" name="正方形/長方形 3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0" name="正方形/長方形 3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1" name="テキスト ボックス 3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2" name="直線コネクタ 3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13" name="テキスト ボックス 31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14" name="直線コネクタ 3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5" name="テキスト ボックス 31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6" name="直線コネクタ 3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7" name="テキスト ボックス 3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8" name="直線コネクタ 3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9" name="テキスト ボックス 3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20" name="直線コネクタ 3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21" name="テキスト ボックス 3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22" name="直線コネクタ 3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23" name="テキスト ボックス 32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4" name="直線コネクタ 3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5" name="テキスト ボックス 32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87630</xdr:rowOff>
    </xdr:from>
    <xdr:to>
      <xdr:col>23</xdr:col>
      <xdr:colOff>516889</xdr:colOff>
      <xdr:row>63</xdr:row>
      <xdr:rowOff>3810</xdr:rowOff>
    </xdr:to>
    <xdr:cxnSp macro="">
      <xdr:nvCxnSpPr>
        <xdr:cNvPr id="327" name="直線コネクタ 326"/>
        <xdr:cNvCxnSpPr/>
      </xdr:nvCxnSpPr>
      <xdr:spPr>
        <a:xfrm flipV="1">
          <a:off x="16318864" y="95173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7637</xdr:rowOff>
    </xdr:from>
    <xdr:ext cx="405111" cy="259045"/>
    <xdr:sp macro="" textlink="">
      <xdr:nvSpPr>
        <xdr:cNvPr id="328" name="【保健センター・保健所】&#10;有形固定資産減価償却率最小値テキスト"/>
        <xdr:cNvSpPr txBox="1"/>
      </xdr:nvSpPr>
      <xdr:spPr>
        <a:xfrm>
          <a:off x="16408400"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428625</xdr:colOff>
      <xdr:row>63</xdr:row>
      <xdr:rowOff>3810</xdr:rowOff>
    </xdr:from>
    <xdr:to>
      <xdr:col>23</xdr:col>
      <xdr:colOff>606425</xdr:colOff>
      <xdr:row>63</xdr:row>
      <xdr:rowOff>3810</xdr:rowOff>
    </xdr:to>
    <xdr:cxnSp macro="">
      <xdr:nvCxnSpPr>
        <xdr:cNvPr id="329" name="直線コネクタ 328"/>
        <xdr:cNvCxnSpPr/>
      </xdr:nvCxnSpPr>
      <xdr:spPr>
        <a:xfrm>
          <a:off x="16230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34307</xdr:rowOff>
    </xdr:from>
    <xdr:ext cx="405111" cy="259045"/>
    <xdr:sp macro="" textlink="">
      <xdr:nvSpPr>
        <xdr:cNvPr id="330" name="【保健センター・保健所】&#10;有形固定資産減価償却率最大値テキスト"/>
        <xdr:cNvSpPr txBox="1"/>
      </xdr:nvSpPr>
      <xdr:spPr>
        <a:xfrm>
          <a:off x="164084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23</xdr:col>
      <xdr:colOff>428625</xdr:colOff>
      <xdr:row>55</xdr:row>
      <xdr:rowOff>87630</xdr:rowOff>
    </xdr:from>
    <xdr:to>
      <xdr:col>23</xdr:col>
      <xdr:colOff>606425</xdr:colOff>
      <xdr:row>55</xdr:row>
      <xdr:rowOff>87630</xdr:rowOff>
    </xdr:to>
    <xdr:cxnSp macro="">
      <xdr:nvCxnSpPr>
        <xdr:cNvPr id="331" name="直線コネクタ 330"/>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3827</xdr:rowOff>
    </xdr:from>
    <xdr:ext cx="405111" cy="259045"/>
    <xdr:sp macro="" textlink="">
      <xdr:nvSpPr>
        <xdr:cNvPr id="332" name="【保健センター・保健所】&#10;有形固定資産減価償却率平均値テキスト"/>
        <xdr:cNvSpPr txBox="1"/>
      </xdr:nvSpPr>
      <xdr:spPr>
        <a:xfrm>
          <a:off x="16408400" y="9947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25400</xdr:rowOff>
    </xdr:from>
    <xdr:to>
      <xdr:col>23</xdr:col>
      <xdr:colOff>568325</xdr:colOff>
      <xdr:row>58</xdr:row>
      <xdr:rowOff>127000</xdr:rowOff>
    </xdr:to>
    <xdr:sp macro="" textlink="">
      <xdr:nvSpPr>
        <xdr:cNvPr id="333" name="フローチャート : 判断 332"/>
        <xdr:cNvSpPr/>
      </xdr:nvSpPr>
      <xdr:spPr>
        <a:xfrm>
          <a:off x="162687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90170</xdr:rowOff>
    </xdr:from>
    <xdr:to>
      <xdr:col>22</xdr:col>
      <xdr:colOff>415925</xdr:colOff>
      <xdr:row>59</xdr:row>
      <xdr:rowOff>20320</xdr:rowOff>
    </xdr:to>
    <xdr:sp macro="" textlink="">
      <xdr:nvSpPr>
        <xdr:cNvPr id="334" name="フローチャート : 判断 333"/>
        <xdr:cNvSpPr/>
      </xdr:nvSpPr>
      <xdr:spPr>
        <a:xfrm>
          <a:off x="15430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11447</xdr:rowOff>
    </xdr:from>
    <xdr:ext cx="405111" cy="259045"/>
    <xdr:sp macro="" textlink="">
      <xdr:nvSpPr>
        <xdr:cNvPr id="335" name="n_1aveValue【保健センター・保健所】&#10;有形固定資産減価償却率"/>
        <xdr:cNvSpPr txBox="1"/>
      </xdr:nvSpPr>
      <xdr:spPr>
        <a:xfrm>
          <a:off x="15266043"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36" name="テキスト ボックス 3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7" name="テキスト ボックス 3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8" name="テキスト ボックス 3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9" name="テキスト ボックス 3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0" name="テキスト ボックス 3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25400</xdr:rowOff>
    </xdr:from>
    <xdr:to>
      <xdr:col>22</xdr:col>
      <xdr:colOff>415925</xdr:colOff>
      <xdr:row>55</xdr:row>
      <xdr:rowOff>127000</xdr:rowOff>
    </xdr:to>
    <xdr:sp macro="" textlink="">
      <xdr:nvSpPr>
        <xdr:cNvPr id="341" name="円/楕円 340"/>
        <xdr:cNvSpPr/>
      </xdr:nvSpPr>
      <xdr:spPr>
        <a:xfrm>
          <a:off x="15430500" y="945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53</xdr:row>
      <xdr:rowOff>143527</xdr:rowOff>
    </xdr:from>
    <xdr:ext cx="405111" cy="259045"/>
    <xdr:sp macro="" textlink="">
      <xdr:nvSpPr>
        <xdr:cNvPr id="342" name="n_1mainValue【保健センター・保健所】&#10;有形固定資産減価償却率"/>
        <xdr:cNvSpPr txBox="1"/>
      </xdr:nvSpPr>
      <xdr:spPr>
        <a:xfrm>
          <a:off x="15266043" y="923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3" name="正方形/長方形 3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4" name="正方形/長方形 3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5" name="正方形/長方形 3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6" name="正方形/長方形 3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7" name="正方形/長方形 3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8" name="正方形/長方形 3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9" name="正方形/長方形 3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0" name="正方形/長方形 3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1" name="テキスト ボックス 3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2" name="直線コネクタ 3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53" name="直線コネクタ 35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54" name="テキスト ボックス 35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55" name="直線コネクタ 35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56" name="テキスト ボックス 35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57" name="直線コネクタ 35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58" name="テキスト ボックス 35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59" name="直線コネクタ 35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60" name="テキスト ボックス 35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61" name="直線コネクタ 36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62" name="テキスト ボックス 36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63" name="直線コネクタ 36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64" name="テキスト ボックス 36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5" name="直線コネクタ 3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6" name="テキスト ボックス 3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145324</xdr:rowOff>
    </xdr:from>
    <xdr:to>
      <xdr:col>32</xdr:col>
      <xdr:colOff>186689</xdr:colOff>
      <xdr:row>63</xdr:row>
      <xdr:rowOff>73478</xdr:rowOff>
    </xdr:to>
    <xdr:cxnSp macro="">
      <xdr:nvCxnSpPr>
        <xdr:cNvPr id="368" name="直線コネクタ 367"/>
        <xdr:cNvCxnSpPr/>
      </xdr:nvCxnSpPr>
      <xdr:spPr>
        <a:xfrm flipV="1">
          <a:off x="22160864" y="9575074"/>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77305</xdr:rowOff>
    </xdr:from>
    <xdr:ext cx="469744" cy="259045"/>
    <xdr:sp macro="" textlink="">
      <xdr:nvSpPr>
        <xdr:cNvPr id="369" name="【保健センター・保健所】&#10;一人当たり面積最小値テキスト"/>
        <xdr:cNvSpPr txBox="1"/>
      </xdr:nvSpPr>
      <xdr:spPr>
        <a:xfrm>
          <a:off x="222504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32</xdr:col>
      <xdr:colOff>98425</xdr:colOff>
      <xdr:row>63</xdr:row>
      <xdr:rowOff>73478</xdr:rowOff>
    </xdr:from>
    <xdr:to>
      <xdr:col>32</xdr:col>
      <xdr:colOff>276225</xdr:colOff>
      <xdr:row>63</xdr:row>
      <xdr:rowOff>73478</xdr:rowOff>
    </xdr:to>
    <xdr:cxnSp macro="">
      <xdr:nvCxnSpPr>
        <xdr:cNvPr id="370" name="直線コネクタ 369"/>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92001</xdr:rowOff>
    </xdr:from>
    <xdr:ext cx="469744" cy="259045"/>
    <xdr:sp macro="" textlink="">
      <xdr:nvSpPr>
        <xdr:cNvPr id="371" name="【保健センター・保健所】&#10;一人当たり面積最大値テキスト"/>
        <xdr:cNvSpPr txBox="1"/>
      </xdr:nvSpPr>
      <xdr:spPr>
        <a:xfrm>
          <a:off x="22250400" y="935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55</xdr:row>
      <xdr:rowOff>145324</xdr:rowOff>
    </xdr:from>
    <xdr:to>
      <xdr:col>32</xdr:col>
      <xdr:colOff>276225</xdr:colOff>
      <xdr:row>55</xdr:row>
      <xdr:rowOff>145324</xdr:rowOff>
    </xdr:to>
    <xdr:cxnSp macro="">
      <xdr:nvCxnSpPr>
        <xdr:cNvPr id="372" name="直線コネクタ 371"/>
        <xdr:cNvCxnSpPr/>
      </xdr:nvCxnSpPr>
      <xdr:spPr>
        <a:xfrm>
          <a:off x="22072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169290</xdr:rowOff>
    </xdr:from>
    <xdr:ext cx="469744" cy="259045"/>
    <xdr:sp macro="" textlink="">
      <xdr:nvSpPr>
        <xdr:cNvPr id="373" name="【保健センター・保健所】&#10;一人当たり面積平均値テキスト"/>
        <xdr:cNvSpPr txBox="1"/>
      </xdr:nvSpPr>
      <xdr:spPr>
        <a:xfrm>
          <a:off x="22250400" y="1045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19413</xdr:rowOff>
    </xdr:from>
    <xdr:to>
      <xdr:col>32</xdr:col>
      <xdr:colOff>238125</xdr:colOff>
      <xdr:row>61</xdr:row>
      <xdr:rowOff>121013</xdr:rowOff>
    </xdr:to>
    <xdr:sp macro="" textlink="">
      <xdr:nvSpPr>
        <xdr:cNvPr id="374" name="フローチャート : 判断 373"/>
        <xdr:cNvSpPr/>
      </xdr:nvSpPr>
      <xdr:spPr>
        <a:xfrm>
          <a:off x="22110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32476</xdr:rowOff>
    </xdr:from>
    <xdr:to>
      <xdr:col>31</xdr:col>
      <xdr:colOff>85725</xdr:colOff>
      <xdr:row>61</xdr:row>
      <xdr:rowOff>134076</xdr:rowOff>
    </xdr:to>
    <xdr:sp macro="" textlink="">
      <xdr:nvSpPr>
        <xdr:cNvPr id="375" name="フローチャート : 判断 374"/>
        <xdr:cNvSpPr/>
      </xdr:nvSpPr>
      <xdr:spPr>
        <a:xfrm>
          <a:off x="21272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150603</xdr:rowOff>
    </xdr:from>
    <xdr:ext cx="469744" cy="259045"/>
    <xdr:sp macro="" textlink="">
      <xdr:nvSpPr>
        <xdr:cNvPr id="376" name="n_1aveValue【保健センター・保健所】&#10;一人当たり面積"/>
        <xdr:cNvSpPr txBox="1"/>
      </xdr:nvSpPr>
      <xdr:spPr>
        <a:xfrm>
          <a:off x="21075727" y="1026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77" name="テキスト ボックス 3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8" name="テキスト ボックス 3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9" name="テキスト ボックス 3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80" name="テキスト ボックス 3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81" name="テキスト ボックス 3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109220</xdr:rowOff>
    </xdr:from>
    <xdr:to>
      <xdr:col>31</xdr:col>
      <xdr:colOff>85725</xdr:colOff>
      <xdr:row>63</xdr:row>
      <xdr:rowOff>39370</xdr:rowOff>
    </xdr:to>
    <xdr:sp macro="" textlink="">
      <xdr:nvSpPr>
        <xdr:cNvPr id="382" name="円/楕円 381"/>
        <xdr:cNvSpPr/>
      </xdr:nvSpPr>
      <xdr:spPr>
        <a:xfrm>
          <a:off x="21272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30497</xdr:rowOff>
    </xdr:from>
    <xdr:ext cx="469744" cy="259045"/>
    <xdr:sp macro="" textlink="">
      <xdr:nvSpPr>
        <xdr:cNvPr id="383" name="n_1mainValue【保健センター・保健所】&#10;一人当たり面積"/>
        <xdr:cNvSpPr txBox="1"/>
      </xdr:nvSpPr>
      <xdr:spPr>
        <a:xfrm>
          <a:off x="210757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4" name="正方形/長方形 38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5" name="正方形/長方形 3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6" name="正方形/長方形 3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7" name="正方形/長方形 3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8" name="正方形/長方形 3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9" name="正方形/長方形 3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90" name="正方形/長方形 3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91" name="正方形/長方形 39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92" name="テキスト ボックス 39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93" name="直線コネクタ 39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394" name="直線コネクタ 39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395" name="テキスト ボックス 394"/>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96" name="直線コネクタ 39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97" name="テキスト ボックス 39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98" name="直線コネクタ 39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99" name="テキスト ボックス 39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00" name="直線コネクタ 39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01" name="テキスト ボックス 40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02" name="直線コネクタ 40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03" name="テキスト ボックス 40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4" name="直線コネクタ 4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5" name="テキスト ボックス 40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108586</xdr:rowOff>
    </xdr:from>
    <xdr:to>
      <xdr:col>23</xdr:col>
      <xdr:colOff>516889</xdr:colOff>
      <xdr:row>85</xdr:row>
      <xdr:rowOff>11430</xdr:rowOff>
    </xdr:to>
    <xdr:cxnSp macro="">
      <xdr:nvCxnSpPr>
        <xdr:cNvPr id="407" name="直線コネクタ 406"/>
        <xdr:cNvCxnSpPr/>
      </xdr:nvCxnSpPr>
      <xdr:spPr>
        <a:xfrm flipV="1">
          <a:off x="16318864" y="13310236"/>
          <a:ext cx="0" cy="1274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15257</xdr:rowOff>
    </xdr:from>
    <xdr:ext cx="405111" cy="259045"/>
    <xdr:sp macro="" textlink="">
      <xdr:nvSpPr>
        <xdr:cNvPr id="408" name="【消防施設】&#10;有形固定資産減価償却率最小値テキスト"/>
        <xdr:cNvSpPr txBox="1"/>
      </xdr:nvSpPr>
      <xdr:spPr>
        <a:xfrm>
          <a:off x="164084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23</xdr:col>
      <xdr:colOff>428625</xdr:colOff>
      <xdr:row>85</xdr:row>
      <xdr:rowOff>11430</xdr:rowOff>
    </xdr:from>
    <xdr:to>
      <xdr:col>23</xdr:col>
      <xdr:colOff>606425</xdr:colOff>
      <xdr:row>85</xdr:row>
      <xdr:rowOff>11430</xdr:rowOff>
    </xdr:to>
    <xdr:cxnSp macro="">
      <xdr:nvCxnSpPr>
        <xdr:cNvPr id="409" name="直線コネクタ 408"/>
        <xdr:cNvCxnSpPr/>
      </xdr:nvCxnSpPr>
      <xdr:spPr>
        <a:xfrm>
          <a:off x="16230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55263</xdr:rowOff>
    </xdr:from>
    <xdr:ext cx="405111" cy="259045"/>
    <xdr:sp macro="" textlink="">
      <xdr:nvSpPr>
        <xdr:cNvPr id="410" name="【消防施設】&#10;有形固定資産減価償却率最大値テキスト"/>
        <xdr:cNvSpPr txBox="1"/>
      </xdr:nvSpPr>
      <xdr:spPr>
        <a:xfrm>
          <a:off x="16408400" y="1308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77</xdr:row>
      <xdr:rowOff>108586</xdr:rowOff>
    </xdr:from>
    <xdr:to>
      <xdr:col>23</xdr:col>
      <xdr:colOff>606425</xdr:colOff>
      <xdr:row>77</xdr:row>
      <xdr:rowOff>108586</xdr:rowOff>
    </xdr:to>
    <xdr:cxnSp macro="">
      <xdr:nvCxnSpPr>
        <xdr:cNvPr id="411" name="直線コネクタ 410"/>
        <xdr:cNvCxnSpPr/>
      </xdr:nvCxnSpPr>
      <xdr:spPr>
        <a:xfrm>
          <a:off x="16230600" y="1331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19066</xdr:rowOff>
    </xdr:from>
    <xdr:ext cx="405111" cy="259045"/>
    <xdr:sp macro="" textlink="">
      <xdr:nvSpPr>
        <xdr:cNvPr id="412" name="【消防施設】&#10;有形固定資産減価償却率平均値テキスト"/>
        <xdr:cNvSpPr txBox="1"/>
      </xdr:nvSpPr>
      <xdr:spPr>
        <a:xfrm>
          <a:off x="16408400" y="13735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40639</xdr:rowOff>
    </xdr:from>
    <xdr:to>
      <xdr:col>23</xdr:col>
      <xdr:colOff>568325</xdr:colOff>
      <xdr:row>80</xdr:row>
      <xdr:rowOff>142239</xdr:rowOff>
    </xdr:to>
    <xdr:sp macro="" textlink="">
      <xdr:nvSpPr>
        <xdr:cNvPr id="413" name="フローチャート : 判断 412"/>
        <xdr:cNvSpPr/>
      </xdr:nvSpPr>
      <xdr:spPr>
        <a:xfrm>
          <a:off x="16268700" y="1375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137795</xdr:rowOff>
    </xdr:from>
    <xdr:to>
      <xdr:col>22</xdr:col>
      <xdr:colOff>415925</xdr:colOff>
      <xdr:row>81</xdr:row>
      <xdr:rowOff>67945</xdr:rowOff>
    </xdr:to>
    <xdr:sp macro="" textlink="">
      <xdr:nvSpPr>
        <xdr:cNvPr id="414" name="フローチャート : 判断 413"/>
        <xdr:cNvSpPr/>
      </xdr:nvSpPr>
      <xdr:spPr>
        <a:xfrm>
          <a:off x="15430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84472</xdr:rowOff>
    </xdr:from>
    <xdr:ext cx="405111" cy="259045"/>
    <xdr:sp macro="" textlink="">
      <xdr:nvSpPr>
        <xdr:cNvPr id="415" name="n_1aveValue【消防施設】&#10;有形固定資産減価償却率"/>
        <xdr:cNvSpPr txBox="1"/>
      </xdr:nvSpPr>
      <xdr:spPr>
        <a:xfrm>
          <a:off x="15266043"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16" name="テキスト ボックス 41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7" name="テキスト ボックス 41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8" name="テキスト ボックス 41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9" name="テキスト ボックス 41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20" name="テキスト ボックス 41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132080</xdr:rowOff>
    </xdr:from>
    <xdr:to>
      <xdr:col>22</xdr:col>
      <xdr:colOff>415925</xdr:colOff>
      <xdr:row>82</xdr:row>
      <xdr:rowOff>62230</xdr:rowOff>
    </xdr:to>
    <xdr:sp macro="" textlink="">
      <xdr:nvSpPr>
        <xdr:cNvPr id="421" name="円/楕円 420"/>
        <xdr:cNvSpPr/>
      </xdr:nvSpPr>
      <xdr:spPr>
        <a:xfrm>
          <a:off x="15430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53357</xdr:rowOff>
    </xdr:from>
    <xdr:ext cx="405111" cy="259045"/>
    <xdr:sp macro="" textlink="">
      <xdr:nvSpPr>
        <xdr:cNvPr id="422" name="n_1mainValue【消防施設】&#10;有形固定資産減価償却率"/>
        <xdr:cNvSpPr txBox="1"/>
      </xdr:nvSpPr>
      <xdr:spPr>
        <a:xfrm>
          <a:off x="15266043"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23" name="正方形/長方形 4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4" name="正方形/長方形 4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5" name="正方形/長方形 4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6" name="正方形/長方形 4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7" name="正方形/長方形 4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8" name="正方形/長方形 4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9" name="正方形/長方形 4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30" name="正方形/長方形 42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31" name="テキスト ボックス 43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32" name="直線コネクタ 43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33" name="テキスト ボックス 432"/>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34" name="直線コネクタ 43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35" name="テキスト ボックス 43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36" name="直線コネクタ 43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37" name="テキスト ボックス 43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38" name="直線コネクタ 43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39" name="テキスト ボックス 43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40" name="直線コネクタ 43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41" name="テキスト ボックス 44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42" name="直線コネクタ 44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43" name="テキスト ボックス 44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44" name="直線コネクタ 44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45" name="テキスト ボックス 44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6" name="直線コネクタ 44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7" name="テキスト ボックス 44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16329</xdr:rowOff>
    </xdr:from>
    <xdr:to>
      <xdr:col>32</xdr:col>
      <xdr:colOff>186689</xdr:colOff>
      <xdr:row>86</xdr:row>
      <xdr:rowOff>48986</xdr:rowOff>
    </xdr:to>
    <xdr:cxnSp macro="">
      <xdr:nvCxnSpPr>
        <xdr:cNvPr id="449" name="直線コネクタ 448"/>
        <xdr:cNvCxnSpPr/>
      </xdr:nvCxnSpPr>
      <xdr:spPr>
        <a:xfrm flipV="1">
          <a:off x="22160864" y="133894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450"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451" name="直線コネクタ 450"/>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134456</xdr:rowOff>
    </xdr:from>
    <xdr:ext cx="469744" cy="259045"/>
    <xdr:sp macro="" textlink="">
      <xdr:nvSpPr>
        <xdr:cNvPr id="452" name="【消防施設】&#10;一人当たり面積最大値テキスト"/>
        <xdr:cNvSpPr txBox="1"/>
      </xdr:nvSpPr>
      <xdr:spPr>
        <a:xfrm>
          <a:off x="22250400" y="1316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0.170</a:t>
          </a:r>
          <a:endParaRPr kumimoji="1" lang="ja-JP" altLang="en-US" sz="1000" b="1">
            <a:latin typeface="ＭＳ Ｐゴシック"/>
          </a:endParaRPr>
        </a:p>
      </xdr:txBody>
    </xdr:sp>
    <xdr:clientData/>
  </xdr:oneCellAnchor>
  <xdr:twoCellAnchor>
    <xdr:from>
      <xdr:col>32</xdr:col>
      <xdr:colOff>98425</xdr:colOff>
      <xdr:row>78</xdr:row>
      <xdr:rowOff>16329</xdr:rowOff>
    </xdr:from>
    <xdr:to>
      <xdr:col>32</xdr:col>
      <xdr:colOff>276225</xdr:colOff>
      <xdr:row>78</xdr:row>
      <xdr:rowOff>16329</xdr:rowOff>
    </xdr:to>
    <xdr:cxnSp macro="">
      <xdr:nvCxnSpPr>
        <xdr:cNvPr id="453" name="直線コネクタ 452"/>
        <xdr:cNvCxnSpPr/>
      </xdr:nvCxnSpPr>
      <xdr:spPr>
        <a:xfrm>
          <a:off x="22072600" y="133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9270</xdr:rowOff>
    </xdr:from>
    <xdr:ext cx="469744" cy="259045"/>
    <xdr:sp macro="" textlink="">
      <xdr:nvSpPr>
        <xdr:cNvPr id="454" name="【消防施設】&#10;一人当たり面積平均値テキスト"/>
        <xdr:cNvSpPr txBox="1"/>
      </xdr:nvSpPr>
      <xdr:spPr>
        <a:xfrm>
          <a:off x="22250400" y="14068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0.101</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30843</xdr:rowOff>
    </xdr:from>
    <xdr:to>
      <xdr:col>32</xdr:col>
      <xdr:colOff>238125</xdr:colOff>
      <xdr:row>82</xdr:row>
      <xdr:rowOff>132443</xdr:rowOff>
    </xdr:to>
    <xdr:sp macro="" textlink="">
      <xdr:nvSpPr>
        <xdr:cNvPr id="455" name="フローチャート : 判断 454"/>
        <xdr:cNvSpPr/>
      </xdr:nvSpPr>
      <xdr:spPr>
        <a:xfrm>
          <a:off x="22110700" y="1408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85271</xdr:rowOff>
    </xdr:from>
    <xdr:to>
      <xdr:col>31</xdr:col>
      <xdr:colOff>85725</xdr:colOff>
      <xdr:row>83</xdr:row>
      <xdr:rowOff>15421</xdr:rowOff>
    </xdr:to>
    <xdr:sp macro="" textlink="">
      <xdr:nvSpPr>
        <xdr:cNvPr id="456" name="フローチャート : 判断 455"/>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31948</xdr:rowOff>
    </xdr:from>
    <xdr:ext cx="469744" cy="259045"/>
    <xdr:sp macro="" textlink="">
      <xdr:nvSpPr>
        <xdr:cNvPr id="457" name="n_1aveValue【消防施設】&#10;一人当たり面積"/>
        <xdr:cNvSpPr txBox="1"/>
      </xdr:nvSpPr>
      <xdr:spPr>
        <a:xfrm>
          <a:off x="210757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58" name="テキスト ボックス 45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9" name="テキスト ボックス 45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60" name="テキスト ボックス 45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61" name="テキスト ボックス 46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62" name="テキスト ボックス 46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107043</xdr:rowOff>
    </xdr:from>
    <xdr:to>
      <xdr:col>31</xdr:col>
      <xdr:colOff>85725</xdr:colOff>
      <xdr:row>83</xdr:row>
      <xdr:rowOff>37193</xdr:rowOff>
    </xdr:to>
    <xdr:sp macro="" textlink="">
      <xdr:nvSpPr>
        <xdr:cNvPr id="463" name="円/楕円 462"/>
        <xdr:cNvSpPr/>
      </xdr:nvSpPr>
      <xdr:spPr>
        <a:xfrm>
          <a:off x="21272500" y="1416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28320</xdr:rowOff>
    </xdr:from>
    <xdr:ext cx="469744" cy="259045"/>
    <xdr:sp macro="" textlink="">
      <xdr:nvSpPr>
        <xdr:cNvPr id="464" name="n_1mainValue【消防施設】&#10;一人当たり面積"/>
        <xdr:cNvSpPr txBox="1"/>
      </xdr:nvSpPr>
      <xdr:spPr>
        <a:xfrm>
          <a:off x="21075727" y="1425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65" name="正方形/長方形 4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6" name="正方形/長方形 46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7" name="正方形/長方形 46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8" name="正方形/長方形 46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9" name="正方形/長方形 46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70" name="正方形/長方形 46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71" name="正方形/長方形 47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2" name="正方形/長方形 47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3" name="テキスト ボックス 47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4" name="直線コネクタ 47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75" name="直線コネクタ 47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76" name="テキスト ボックス 47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77" name="直線コネクタ 47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8" name="テキスト ボックス 47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9" name="直線コネクタ 47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80" name="テキスト ボックス 47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81" name="直線コネクタ 48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82" name="テキスト ボックス 48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83" name="直線コネクタ 48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84" name="テキスト ボックス 48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85" name="直線コネクタ 48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86" name="テキスト ボックス 48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7" name="直線コネクタ 48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8" name="テキスト ボックス 48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120287</xdr:rowOff>
    </xdr:from>
    <xdr:to>
      <xdr:col>23</xdr:col>
      <xdr:colOff>516889</xdr:colOff>
      <xdr:row>108</xdr:row>
      <xdr:rowOff>41911</xdr:rowOff>
    </xdr:to>
    <xdr:cxnSp macro="">
      <xdr:nvCxnSpPr>
        <xdr:cNvPr id="490" name="直線コネクタ 489"/>
        <xdr:cNvCxnSpPr/>
      </xdr:nvCxnSpPr>
      <xdr:spPr>
        <a:xfrm flipV="1">
          <a:off x="16318864" y="17093837"/>
          <a:ext cx="0" cy="146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491" name="【庁舎】&#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492" name="直線コネクタ 491"/>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66964</xdr:rowOff>
    </xdr:from>
    <xdr:ext cx="405111" cy="259045"/>
    <xdr:sp macro="" textlink="">
      <xdr:nvSpPr>
        <xdr:cNvPr id="493" name="【庁舎】&#10;有形固定資産減価償却率最大値テキスト"/>
        <xdr:cNvSpPr txBox="1"/>
      </xdr:nvSpPr>
      <xdr:spPr>
        <a:xfrm>
          <a:off x="164084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23</xdr:col>
      <xdr:colOff>428625</xdr:colOff>
      <xdr:row>99</xdr:row>
      <xdr:rowOff>120287</xdr:rowOff>
    </xdr:from>
    <xdr:to>
      <xdr:col>23</xdr:col>
      <xdr:colOff>606425</xdr:colOff>
      <xdr:row>99</xdr:row>
      <xdr:rowOff>120287</xdr:rowOff>
    </xdr:to>
    <xdr:cxnSp macro="">
      <xdr:nvCxnSpPr>
        <xdr:cNvPr id="494" name="直線コネクタ 493"/>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165479</xdr:rowOff>
    </xdr:from>
    <xdr:ext cx="405111" cy="259045"/>
    <xdr:sp macro="" textlink="">
      <xdr:nvSpPr>
        <xdr:cNvPr id="495" name="【庁舎】&#10;有形固定資産減価償却率平均値テキスト"/>
        <xdr:cNvSpPr txBox="1"/>
      </xdr:nvSpPr>
      <xdr:spPr>
        <a:xfrm>
          <a:off x="16408400" y="17653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15602</xdr:rowOff>
    </xdr:from>
    <xdr:to>
      <xdr:col>23</xdr:col>
      <xdr:colOff>568325</xdr:colOff>
      <xdr:row>103</xdr:row>
      <xdr:rowOff>117202</xdr:rowOff>
    </xdr:to>
    <xdr:sp macro="" textlink="">
      <xdr:nvSpPr>
        <xdr:cNvPr id="496" name="フローチャート : 判断 495"/>
        <xdr:cNvSpPr/>
      </xdr:nvSpPr>
      <xdr:spPr>
        <a:xfrm>
          <a:off x="162687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56424</xdr:rowOff>
    </xdr:from>
    <xdr:to>
      <xdr:col>22</xdr:col>
      <xdr:colOff>415925</xdr:colOff>
      <xdr:row>103</xdr:row>
      <xdr:rowOff>158024</xdr:rowOff>
    </xdr:to>
    <xdr:sp macro="" textlink="">
      <xdr:nvSpPr>
        <xdr:cNvPr id="497" name="フローチャート : 判断 496"/>
        <xdr:cNvSpPr/>
      </xdr:nvSpPr>
      <xdr:spPr>
        <a:xfrm>
          <a:off x="15430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3101</xdr:rowOff>
    </xdr:from>
    <xdr:ext cx="405111" cy="259045"/>
    <xdr:sp macro="" textlink="">
      <xdr:nvSpPr>
        <xdr:cNvPr id="498" name="n_1aveValue【庁舎】&#10;有形固定資産減価償却率"/>
        <xdr:cNvSpPr txBox="1"/>
      </xdr:nvSpPr>
      <xdr:spPr>
        <a:xfrm>
          <a:off x="15266043"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9" name="テキスト ボックス 49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00" name="テキスト ボックス 49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01" name="テキスト ボックス 50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02" name="テキスト ボックス 50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03" name="テキスト ボックス 50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128270</xdr:rowOff>
    </xdr:from>
    <xdr:to>
      <xdr:col>22</xdr:col>
      <xdr:colOff>415925</xdr:colOff>
      <xdr:row>104</xdr:row>
      <xdr:rowOff>58420</xdr:rowOff>
    </xdr:to>
    <xdr:sp macro="" textlink="">
      <xdr:nvSpPr>
        <xdr:cNvPr id="504" name="円/楕円 503"/>
        <xdr:cNvSpPr/>
      </xdr:nvSpPr>
      <xdr:spPr>
        <a:xfrm>
          <a:off x="15430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49547</xdr:rowOff>
    </xdr:from>
    <xdr:ext cx="405111" cy="259045"/>
    <xdr:sp macro="" textlink="">
      <xdr:nvSpPr>
        <xdr:cNvPr id="505" name="n_1mainValue【庁舎】&#10;有形固定資産減価償却率"/>
        <xdr:cNvSpPr txBox="1"/>
      </xdr:nvSpPr>
      <xdr:spPr>
        <a:xfrm>
          <a:off x="15266043"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6" name="正方形/長方形 5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7" name="正方形/長方形 5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8" name="正方形/長方形 5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9" name="正方形/長方形 5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10" name="正方形/長方形 5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11" name="正方形/長方形 5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12" name="正方形/長方形 5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3" name="正方形/長方形 5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4" name="テキスト ボックス 5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5" name="直線コネクタ 5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16" name="テキスト ボックス 51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17" name="直線コネクタ 51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18" name="テキスト ボックス 51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19" name="直線コネクタ 51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20" name="テキスト ボックス 51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21" name="直線コネクタ 52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22" name="テキスト ボックス 52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23" name="直線コネクタ 52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24" name="テキスト ボックス 52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25" name="直線コネクタ 52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26" name="テキスト ボックス 52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27" name="直線コネクタ 52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28" name="テキスト ボックス 52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9" name="直線コネクタ 52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30" name="テキスト ボックス 52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3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30480</xdr:rowOff>
    </xdr:from>
    <xdr:to>
      <xdr:col>32</xdr:col>
      <xdr:colOff>186689</xdr:colOff>
      <xdr:row>108</xdr:row>
      <xdr:rowOff>7620</xdr:rowOff>
    </xdr:to>
    <xdr:cxnSp macro="">
      <xdr:nvCxnSpPr>
        <xdr:cNvPr id="532" name="直線コネクタ 531"/>
        <xdr:cNvCxnSpPr/>
      </xdr:nvCxnSpPr>
      <xdr:spPr>
        <a:xfrm flipV="1">
          <a:off x="22160864" y="1717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11447</xdr:rowOff>
    </xdr:from>
    <xdr:ext cx="469744" cy="259045"/>
    <xdr:sp macro="" textlink="">
      <xdr:nvSpPr>
        <xdr:cNvPr id="533" name="【庁舎】&#10;一人当たり面積最小値テキスト"/>
        <xdr:cNvSpPr txBox="1"/>
      </xdr:nvSpPr>
      <xdr:spPr>
        <a:xfrm>
          <a:off x="22250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108</xdr:row>
      <xdr:rowOff>7620</xdr:rowOff>
    </xdr:from>
    <xdr:to>
      <xdr:col>32</xdr:col>
      <xdr:colOff>276225</xdr:colOff>
      <xdr:row>108</xdr:row>
      <xdr:rowOff>7620</xdr:rowOff>
    </xdr:to>
    <xdr:cxnSp macro="">
      <xdr:nvCxnSpPr>
        <xdr:cNvPr id="534" name="直線コネクタ 533"/>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148607</xdr:rowOff>
    </xdr:from>
    <xdr:ext cx="469744" cy="259045"/>
    <xdr:sp macro="" textlink="">
      <xdr:nvSpPr>
        <xdr:cNvPr id="535" name="【庁舎】&#10;一人当たり面積最大値テキスト"/>
        <xdr:cNvSpPr txBox="1"/>
      </xdr:nvSpPr>
      <xdr:spPr>
        <a:xfrm>
          <a:off x="22250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0.574</a:t>
          </a:r>
          <a:endParaRPr kumimoji="1" lang="ja-JP" altLang="en-US" sz="1000" b="1">
            <a:latin typeface="ＭＳ Ｐゴシック"/>
          </a:endParaRPr>
        </a:p>
      </xdr:txBody>
    </xdr:sp>
    <xdr:clientData/>
  </xdr:oneCellAnchor>
  <xdr:twoCellAnchor>
    <xdr:from>
      <xdr:col>32</xdr:col>
      <xdr:colOff>98425</xdr:colOff>
      <xdr:row>100</xdr:row>
      <xdr:rowOff>30480</xdr:rowOff>
    </xdr:from>
    <xdr:to>
      <xdr:col>32</xdr:col>
      <xdr:colOff>276225</xdr:colOff>
      <xdr:row>100</xdr:row>
      <xdr:rowOff>30480</xdr:rowOff>
    </xdr:to>
    <xdr:cxnSp macro="">
      <xdr:nvCxnSpPr>
        <xdr:cNvPr id="536" name="直線コネクタ 535"/>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21789</xdr:rowOff>
    </xdr:from>
    <xdr:ext cx="469744" cy="259045"/>
    <xdr:sp macro="" textlink="">
      <xdr:nvSpPr>
        <xdr:cNvPr id="537" name="【庁舎】&#10;一人当たり面積平均値テキスト"/>
        <xdr:cNvSpPr txBox="1"/>
      </xdr:nvSpPr>
      <xdr:spPr>
        <a:xfrm>
          <a:off x="22250400" y="18024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43362</xdr:rowOff>
    </xdr:from>
    <xdr:to>
      <xdr:col>32</xdr:col>
      <xdr:colOff>238125</xdr:colOff>
      <xdr:row>105</xdr:row>
      <xdr:rowOff>144962</xdr:rowOff>
    </xdr:to>
    <xdr:sp macro="" textlink="">
      <xdr:nvSpPr>
        <xdr:cNvPr id="538" name="フローチャート : 判断 537"/>
        <xdr:cNvSpPr/>
      </xdr:nvSpPr>
      <xdr:spPr>
        <a:xfrm>
          <a:off x="221107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59689</xdr:rowOff>
    </xdr:from>
    <xdr:to>
      <xdr:col>31</xdr:col>
      <xdr:colOff>85725</xdr:colOff>
      <xdr:row>105</xdr:row>
      <xdr:rowOff>161289</xdr:rowOff>
    </xdr:to>
    <xdr:sp macro="" textlink="">
      <xdr:nvSpPr>
        <xdr:cNvPr id="539" name="フローチャート : 判断 538"/>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152416</xdr:rowOff>
    </xdr:from>
    <xdr:ext cx="469744" cy="259045"/>
    <xdr:sp macro="" textlink="">
      <xdr:nvSpPr>
        <xdr:cNvPr id="540" name="n_1aveValue【庁舎】&#10;一人当たり面積"/>
        <xdr:cNvSpPr txBox="1"/>
      </xdr:nvSpPr>
      <xdr:spPr>
        <a:xfrm>
          <a:off x="21075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0.287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41" name="テキスト ボックス 5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42" name="テキスト ボックス 5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43" name="テキスト ボックス 5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44" name="テキスト ボックス 5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45" name="テキスト ボックス 5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101</xdr:row>
      <xdr:rowOff>43362</xdr:rowOff>
    </xdr:from>
    <xdr:to>
      <xdr:col>31</xdr:col>
      <xdr:colOff>85725</xdr:colOff>
      <xdr:row>101</xdr:row>
      <xdr:rowOff>144962</xdr:rowOff>
    </xdr:to>
    <xdr:sp macro="" textlink="">
      <xdr:nvSpPr>
        <xdr:cNvPr id="546" name="円/楕円 545"/>
        <xdr:cNvSpPr/>
      </xdr:nvSpPr>
      <xdr:spPr>
        <a:xfrm>
          <a:off x="21272500" y="1735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99</xdr:row>
      <xdr:rowOff>161489</xdr:rowOff>
    </xdr:from>
    <xdr:ext cx="469744" cy="259045"/>
    <xdr:sp macro="" textlink="">
      <xdr:nvSpPr>
        <xdr:cNvPr id="547" name="n_1mainValue【庁舎】&#10;一人当たり面積"/>
        <xdr:cNvSpPr txBox="1"/>
      </xdr:nvSpPr>
      <xdr:spPr>
        <a:xfrm>
          <a:off x="21075727" y="1713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0.502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8" name="正方形/長方形 5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9" name="正方形/長方形 5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50" name="テキスト ボックス 5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ほとんどの類型において，有形固定資産減価償却率は上回っているが，著しく高い数値となっている一般廃棄物処理施設と保健センターのうち保健福祉センターについては，平成２９年度に外装を大規模改修しており，平成３０年度に一部内装を改修予定であり，多少の改善は見込まれると考えられる。</a:t>
          </a:r>
          <a:endParaRPr kumimoji="1" lang="en-US" altLang="ja-JP" sz="1300">
            <a:latin typeface="ＭＳ Ｐゴシック"/>
          </a:endParaRPr>
        </a:p>
        <a:p>
          <a:r>
            <a:rPr kumimoji="1" lang="ja-JP" altLang="en-US" sz="1300">
              <a:latin typeface="ＭＳ Ｐゴシック"/>
            </a:rPr>
            <a:t>一般廃棄物処理施設については，一部事務組合で行っているものであるが，長寿命化工事を行っている為，こちらも多少の改善が見込まれる。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茨城県利根町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16,768
16,440
24.90
6,399,905
6,212,217
173,642
3,670,336
4,433,726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町内には，大型事業所が少なく，町民税に対する法人町民税の割合が少ない。</a:t>
          </a:r>
          <a:endParaRPr kumimoji="1" lang="en-US" altLang="ja-JP" sz="1300">
            <a:latin typeface="ＭＳ Ｐゴシック"/>
          </a:endParaRPr>
        </a:p>
        <a:p>
          <a:r>
            <a:rPr kumimoji="1" lang="ja-JP" altLang="en-US" sz="1300">
              <a:latin typeface="ＭＳ Ｐゴシック"/>
            </a:rPr>
            <a:t>  また，個人住民税においても人口の減少や全国平均を上回る高齢化率（</a:t>
          </a:r>
          <a:r>
            <a:rPr kumimoji="1" lang="en-US" altLang="ja-JP" sz="1300">
              <a:latin typeface="ＭＳ Ｐゴシック"/>
            </a:rPr>
            <a:t>28</a:t>
          </a:r>
          <a:r>
            <a:rPr kumimoji="1" lang="ja-JP" altLang="en-US" sz="1300">
              <a:latin typeface="ＭＳ Ｐゴシック"/>
            </a:rPr>
            <a:t>年度末</a:t>
          </a:r>
          <a:r>
            <a:rPr kumimoji="1" lang="en-US" altLang="ja-JP" sz="1300">
              <a:latin typeface="ＭＳ Ｐゴシック"/>
            </a:rPr>
            <a:t>39.99</a:t>
          </a:r>
          <a:r>
            <a:rPr kumimoji="1" lang="ja-JP" altLang="en-US" sz="1300">
              <a:latin typeface="ＭＳ Ｐゴシック"/>
            </a:rPr>
            <a:t>％）等により，年々減収となっている状況であり，財政基盤が弱く，類似団体平均を</a:t>
          </a:r>
          <a:r>
            <a:rPr kumimoji="1" lang="en-US" altLang="ja-JP" sz="1300">
              <a:latin typeface="ＭＳ Ｐゴシック"/>
            </a:rPr>
            <a:t>0.1</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大幅な改善を見込むことは難しいが，町税の徴収業務の強化，徹底した歳出の見直しを行うことにより安定的な財政基盤の確立に努めていく。</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151795</xdr:rowOff>
    </xdr:from>
    <xdr:to>
      <xdr:col>7</xdr:col>
      <xdr:colOff>152400</xdr:colOff>
      <xdr:row>42</xdr:row>
      <xdr:rowOff>151795</xdr:rowOff>
    </xdr:to>
    <xdr:cxnSp macro="">
      <xdr:nvCxnSpPr>
        <xdr:cNvPr id="69" name="直線コネクタ 68"/>
        <xdr:cNvCxnSpPr/>
      </xdr:nvCxnSpPr>
      <xdr:spPr>
        <a:xfrm>
          <a:off x="4114800" y="73526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2618</xdr:rowOff>
    </xdr:from>
    <xdr:ext cx="762000" cy="259045"/>
    <xdr:sp macro="" textlink="">
      <xdr:nvSpPr>
        <xdr:cNvPr id="70" name="財政力平均値テキスト"/>
        <xdr:cNvSpPr txBox="1"/>
      </xdr:nvSpPr>
      <xdr:spPr>
        <a:xfrm>
          <a:off x="5041900" y="703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151795</xdr:rowOff>
    </xdr:from>
    <xdr:to>
      <xdr:col>6</xdr:col>
      <xdr:colOff>0</xdr:colOff>
      <xdr:row>42</xdr:row>
      <xdr:rowOff>151795</xdr:rowOff>
    </xdr:to>
    <xdr:cxnSp macro="">
      <xdr:nvCxnSpPr>
        <xdr:cNvPr id="72" name="直線コネクタ 71"/>
        <xdr:cNvCxnSpPr/>
      </xdr:nvCxnSpPr>
      <xdr:spPr>
        <a:xfrm>
          <a:off x="3225800" y="73526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123069</xdr:rowOff>
    </xdr:from>
    <xdr:to>
      <xdr:col>6</xdr:col>
      <xdr:colOff>50800</xdr:colOff>
      <xdr:row>42</xdr:row>
      <xdr:rowOff>53219</xdr:rowOff>
    </xdr:to>
    <xdr:sp macro="" textlink="">
      <xdr:nvSpPr>
        <xdr:cNvPr id="73" name="フローチャート : 判断 72"/>
        <xdr:cNvSpPr/>
      </xdr:nvSpPr>
      <xdr:spPr>
        <a:xfrm>
          <a:off x="4064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63396</xdr:rowOff>
    </xdr:from>
    <xdr:ext cx="736600" cy="259045"/>
    <xdr:sp macro="" textlink="">
      <xdr:nvSpPr>
        <xdr:cNvPr id="74" name="テキスト ボックス 73"/>
        <xdr:cNvSpPr txBox="1"/>
      </xdr:nvSpPr>
      <xdr:spPr>
        <a:xfrm>
          <a:off x="3733800" y="692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151795</xdr:rowOff>
    </xdr:from>
    <xdr:to>
      <xdr:col>4</xdr:col>
      <xdr:colOff>482600</xdr:colOff>
      <xdr:row>42</xdr:row>
      <xdr:rowOff>151795</xdr:rowOff>
    </xdr:to>
    <xdr:cxnSp macro="">
      <xdr:nvCxnSpPr>
        <xdr:cNvPr id="75" name="直線コネクタ 74"/>
        <xdr:cNvCxnSpPr/>
      </xdr:nvCxnSpPr>
      <xdr:spPr>
        <a:xfrm>
          <a:off x="2336800" y="73526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7" name="テキスト ボックス 76"/>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128815</xdr:rowOff>
    </xdr:from>
    <xdr:to>
      <xdr:col>3</xdr:col>
      <xdr:colOff>279400</xdr:colOff>
      <xdr:row>42</xdr:row>
      <xdr:rowOff>151795</xdr:rowOff>
    </xdr:to>
    <xdr:cxnSp macro="">
      <xdr:nvCxnSpPr>
        <xdr:cNvPr id="78" name="直線コネクタ 77"/>
        <xdr:cNvCxnSpPr/>
      </xdr:nvCxnSpPr>
      <xdr:spPr>
        <a:xfrm>
          <a:off x="1447800" y="73297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0" name="テキスト ボックス 79"/>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2" name="テキスト ボックス 81"/>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100995</xdr:rowOff>
    </xdr:from>
    <xdr:to>
      <xdr:col>7</xdr:col>
      <xdr:colOff>203200</xdr:colOff>
      <xdr:row>43</xdr:row>
      <xdr:rowOff>31145</xdr:rowOff>
    </xdr:to>
    <xdr:sp macro="" textlink="">
      <xdr:nvSpPr>
        <xdr:cNvPr id="88" name="円/楕円 87"/>
        <xdr:cNvSpPr/>
      </xdr:nvSpPr>
      <xdr:spPr>
        <a:xfrm>
          <a:off x="49022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73072</xdr:rowOff>
    </xdr:from>
    <xdr:ext cx="762000" cy="259045"/>
    <xdr:sp macro="" textlink="">
      <xdr:nvSpPr>
        <xdr:cNvPr id="89" name="財政力該当値テキスト"/>
        <xdr:cNvSpPr txBox="1"/>
      </xdr:nvSpPr>
      <xdr:spPr>
        <a:xfrm>
          <a:off x="5041900" y="727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100995</xdr:rowOff>
    </xdr:from>
    <xdr:to>
      <xdr:col>6</xdr:col>
      <xdr:colOff>50800</xdr:colOff>
      <xdr:row>43</xdr:row>
      <xdr:rowOff>31145</xdr:rowOff>
    </xdr:to>
    <xdr:sp macro="" textlink="">
      <xdr:nvSpPr>
        <xdr:cNvPr id="90" name="円/楕円 89"/>
        <xdr:cNvSpPr/>
      </xdr:nvSpPr>
      <xdr:spPr>
        <a:xfrm>
          <a:off x="4064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15922</xdr:rowOff>
    </xdr:from>
    <xdr:ext cx="736600" cy="259045"/>
    <xdr:sp macro="" textlink="">
      <xdr:nvSpPr>
        <xdr:cNvPr id="91" name="テキスト ボックス 90"/>
        <xdr:cNvSpPr txBox="1"/>
      </xdr:nvSpPr>
      <xdr:spPr>
        <a:xfrm>
          <a:off x="3733800" y="738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100995</xdr:rowOff>
    </xdr:from>
    <xdr:to>
      <xdr:col>4</xdr:col>
      <xdr:colOff>533400</xdr:colOff>
      <xdr:row>43</xdr:row>
      <xdr:rowOff>31145</xdr:rowOff>
    </xdr:to>
    <xdr:sp macro="" textlink="">
      <xdr:nvSpPr>
        <xdr:cNvPr id="92" name="円/楕円 91"/>
        <xdr:cNvSpPr/>
      </xdr:nvSpPr>
      <xdr:spPr>
        <a:xfrm>
          <a:off x="3175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15922</xdr:rowOff>
    </xdr:from>
    <xdr:ext cx="762000" cy="259045"/>
    <xdr:sp macro="" textlink="">
      <xdr:nvSpPr>
        <xdr:cNvPr id="93" name="テキスト ボックス 92"/>
        <xdr:cNvSpPr txBox="1"/>
      </xdr:nvSpPr>
      <xdr:spPr>
        <a:xfrm>
          <a:off x="2844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100995</xdr:rowOff>
    </xdr:from>
    <xdr:to>
      <xdr:col>3</xdr:col>
      <xdr:colOff>330200</xdr:colOff>
      <xdr:row>43</xdr:row>
      <xdr:rowOff>31145</xdr:rowOff>
    </xdr:to>
    <xdr:sp macro="" textlink="">
      <xdr:nvSpPr>
        <xdr:cNvPr id="94" name="円/楕円 93"/>
        <xdr:cNvSpPr/>
      </xdr:nvSpPr>
      <xdr:spPr>
        <a:xfrm>
          <a:off x="2286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15922</xdr:rowOff>
    </xdr:from>
    <xdr:ext cx="762000" cy="259045"/>
    <xdr:sp macro="" textlink="">
      <xdr:nvSpPr>
        <xdr:cNvPr id="95" name="テキスト ボックス 94"/>
        <xdr:cNvSpPr txBox="1"/>
      </xdr:nvSpPr>
      <xdr:spPr>
        <a:xfrm>
          <a:off x="1955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96" name="円/楕円 95"/>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164392</xdr:rowOff>
    </xdr:from>
    <xdr:ext cx="762000" cy="259045"/>
    <xdr:sp macro="" textlink="">
      <xdr:nvSpPr>
        <xdr:cNvPr id="97" name="テキスト ボックス 96"/>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前年度と比較し，歳入面では地方消費税交付金及び地方交付税の減額により，分母となる経常一般財源は減少した。歳出面では，物件費が</a:t>
          </a:r>
          <a:r>
            <a:rPr kumimoji="1" lang="en-US" altLang="ja-JP" sz="1300">
              <a:latin typeface="ＭＳ Ｐゴシック"/>
            </a:rPr>
            <a:t>2.3</a:t>
          </a:r>
          <a:r>
            <a:rPr kumimoji="1" lang="ja-JP" altLang="en-US" sz="1300">
              <a:latin typeface="ＭＳ Ｐゴシック"/>
            </a:rPr>
            <a:t>ポイント増，人件費が</a:t>
          </a:r>
          <a:r>
            <a:rPr kumimoji="1" lang="en-US" altLang="ja-JP" sz="1300">
              <a:latin typeface="ＭＳ Ｐゴシック"/>
            </a:rPr>
            <a:t>1.2</a:t>
          </a:r>
          <a:r>
            <a:rPr kumimoji="1" lang="ja-JP" altLang="en-US" sz="1300">
              <a:latin typeface="ＭＳ Ｐゴシック"/>
            </a:rPr>
            <a:t>ポイント増となり，分子となる経常経費充当充当一般財源は増加し，経常収支比率は</a:t>
          </a:r>
          <a:r>
            <a:rPr kumimoji="1" lang="en-US" altLang="ja-JP" sz="1300">
              <a:latin typeface="ＭＳ Ｐゴシック"/>
            </a:rPr>
            <a:t>5.4</a:t>
          </a:r>
          <a:r>
            <a:rPr kumimoji="1" lang="ja-JP" altLang="en-US" sz="1300">
              <a:latin typeface="ＭＳ Ｐゴシック"/>
            </a:rPr>
            <a:t>ポイント上昇となった。</a:t>
          </a:r>
          <a:endParaRPr kumimoji="1" lang="en-US" altLang="ja-JP" sz="1300">
            <a:latin typeface="ＭＳ Ｐゴシック"/>
          </a:endParaRPr>
        </a:p>
        <a:p>
          <a:r>
            <a:rPr kumimoji="1" lang="ja-JP" altLang="en-US" sz="1300">
              <a:latin typeface="ＭＳ Ｐゴシック"/>
            </a:rPr>
            <a:t>　類似団体と比較すると</a:t>
          </a:r>
          <a:r>
            <a:rPr kumimoji="1" lang="en-US" altLang="ja-JP" sz="1300">
              <a:latin typeface="ＭＳ Ｐゴシック"/>
            </a:rPr>
            <a:t>3.1</a:t>
          </a:r>
          <a:r>
            <a:rPr kumimoji="1" lang="ja-JP" altLang="en-US" sz="1300">
              <a:latin typeface="ＭＳ Ｐゴシック"/>
            </a:rPr>
            <a:t>ポイント上回っており，今後も収納率を向上させることにより財源の確保に努めるとともに，事務事業の見直しなど経費の削減に努める。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68580</xdr:rowOff>
    </xdr:from>
    <xdr:to>
      <xdr:col>7</xdr:col>
      <xdr:colOff>152400</xdr:colOff>
      <xdr:row>63</xdr:row>
      <xdr:rowOff>60007</xdr:rowOff>
    </xdr:to>
    <xdr:cxnSp macro="">
      <xdr:nvCxnSpPr>
        <xdr:cNvPr id="136" name="直線コネクタ 135"/>
        <xdr:cNvCxnSpPr/>
      </xdr:nvCxnSpPr>
      <xdr:spPr>
        <a:xfrm>
          <a:off x="4114800" y="10698480"/>
          <a:ext cx="8382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103681</xdr:rowOff>
    </xdr:from>
    <xdr:ext cx="762000" cy="259045"/>
    <xdr:sp macro="" textlink="">
      <xdr:nvSpPr>
        <xdr:cNvPr id="137" name="財政構造の弾力性平均値テキスト"/>
        <xdr:cNvSpPr txBox="1"/>
      </xdr:nvSpPr>
      <xdr:spPr>
        <a:xfrm>
          <a:off x="5041900" y="10562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68580</xdr:rowOff>
    </xdr:from>
    <xdr:to>
      <xdr:col>6</xdr:col>
      <xdr:colOff>0</xdr:colOff>
      <xdr:row>63</xdr:row>
      <xdr:rowOff>66040</xdr:rowOff>
    </xdr:to>
    <xdr:cxnSp macro="">
      <xdr:nvCxnSpPr>
        <xdr:cNvPr id="139" name="直線コネクタ 138"/>
        <xdr:cNvCxnSpPr/>
      </xdr:nvCxnSpPr>
      <xdr:spPr>
        <a:xfrm flipV="1">
          <a:off x="3225800" y="1069848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17780</xdr:rowOff>
    </xdr:from>
    <xdr:to>
      <xdr:col>6</xdr:col>
      <xdr:colOff>50800</xdr:colOff>
      <xdr:row>62</xdr:row>
      <xdr:rowOff>119380</xdr:rowOff>
    </xdr:to>
    <xdr:sp macro="" textlink="">
      <xdr:nvSpPr>
        <xdr:cNvPr id="140" name="フローチャート : 判断 139"/>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129557</xdr:rowOff>
    </xdr:from>
    <xdr:ext cx="736600" cy="259045"/>
    <xdr:sp macro="" textlink="">
      <xdr:nvSpPr>
        <xdr:cNvPr id="141" name="テキスト ボックス 140"/>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66040</xdr:rowOff>
    </xdr:from>
    <xdr:to>
      <xdr:col>4</xdr:col>
      <xdr:colOff>482600</xdr:colOff>
      <xdr:row>63</xdr:row>
      <xdr:rowOff>75088</xdr:rowOff>
    </xdr:to>
    <xdr:cxnSp macro="">
      <xdr:nvCxnSpPr>
        <xdr:cNvPr id="142" name="直線コネクタ 141"/>
        <xdr:cNvCxnSpPr/>
      </xdr:nvCxnSpPr>
      <xdr:spPr>
        <a:xfrm flipV="1">
          <a:off x="2336800" y="10867390"/>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43" name="フローチャート : 判断 142"/>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18432</xdr:rowOff>
    </xdr:from>
    <xdr:ext cx="762000" cy="259045"/>
    <xdr:sp macro="" textlink="">
      <xdr:nvSpPr>
        <xdr:cNvPr id="144" name="テキスト ボックス 143"/>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75088</xdr:rowOff>
    </xdr:from>
    <xdr:to>
      <xdr:col>3</xdr:col>
      <xdr:colOff>279400</xdr:colOff>
      <xdr:row>63</xdr:row>
      <xdr:rowOff>138430</xdr:rowOff>
    </xdr:to>
    <xdr:cxnSp macro="">
      <xdr:nvCxnSpPr>
        <xdr:cNvPr id="145" name="直線コネクタ 144"/>
        <xdr:cNvCxnSpPr/>
      </xdr:nvCxnSpPr>
      <xdr:spPr>
        <a:xfrm flipV="1">
          <a:off x="1447800" y="10876438"/>
          <a:ext cx="889000" cy="6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47943</xdr:rowOff>
    </xdr:from>
    <xdr:to>
      <xdr:col>3</xdr:col>
      <xdr:colOff>330200</xdr:colOff>
      <xdr:row>62</xdr:row>
      <xdr:rowOff>149543</xdr:rowOff>
    </xdr:to>
    <xdr:sp macro="" textlink="">
      <xdr:nvSpPr>
        <xdr:cNvPr id="146" name="フローチャート : 判断 145"/>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159720</xdr:rowOff>
    </xdr:from>
    <xdr:ext cx="762000" cy="259045"/>
    <xdr:sp macro="" textlink="">
      <xdr:nvSpPr>
        <xdr:cNvPr id="147" name="テキスト ボックス 146"/>
        <xdr:cNvSpPr txBox="1"/>
      </xdr:nvSpPr>
      <xdr:spPr>
        <a:xfrm>
          <a:off x="1955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69056</xdr:rowOff>
    </xdr:from>
    <xdr:to>
      <xdr:col>2</xdr:col>
      <xdr:colOff>127000</xdr:colOff>
      <xdr:row>62</xdr:row>
      <xdr:rowOff>170656</xdr:rowOff>
    </xdr:to>
    <xdr:sp macro="" textlink="">
      <xdr:nvSpPr>
        <xdr:cNvPr id="148" name="フローチャート : 判断 147"/>
        <xdr:cNvSpPr/>
      </xdr:nvSpPr>
      <xdr:spPr>
        <a:xfrm>
          <a:off x="1397000" y="106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9383</xdr:rowOff>
    </xdr:from>
    <xdr:ext cx="762000" cy="259045"/>
    <xdr:sp macro="" textlink="">
      <xdr:nvSpPr>
        <xdr:cNvPr id="149" name="テキスト ボックス 148"/>
        <xdr:cNvSpPr txBox="1"/>
      </xdr:nvSpPr>
      <xdr:spPr>
        <a:xfrm>
          <a:off x="1066800" y="1046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9207</xdr:rowOff>
    </xdr:from>
    <xdr:to>
      <xdr:col>7</xdr:col>
      <xdr:colOff>203200</xdr:colOff>
      <xdr:row>63</xdr:row>
      <xdr:rowOff>110807</xdr:rowOff>
    </xdr:to>
    <xdr:sp macro="" textlink="">
      <xdr:nvSpPr>
        <xdr:cNvPr id="155" name="円/楕円 154"/>
        <xdr:cNvSpPr/>
      </xdr:nvSpPr>
      <xdr:spPr>
        <a:xfrm>
          <a:off x="49022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152734</xdr:rowOff>
    </xdr:from>
    <xdr:ext cx="762000" cy="259045"/>
    <xdr:sp macro="" textlink="">
      <xdr:nvSpPr>
        <xdr:cNvPr id="156" name="財政構造の弾力性該当値テキスト"/>
        <xdr:cNvSpPr txBox="1"/>
      </xdr:nvSpPr>
      <xdr:spPr>
        <a:xfrm>
          <a:off x="5041900" y="1078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17780</xdr:rowOff>
    </xdr:from>
    <xdr:to>
      <xdr:col>6</xdr:col>
      <xdr:colOff>50800</xdr:colOff>
      <xdr:row>62</xdr:row>
      <xdr:rowOff>119380</xdr:rowOff>
    </xdr:to>
    <xdr:sp macro="" textlink="">
      <xdr:nvSpPr>
        <xdr:cNvPr id="157" name="円/楕円 156"/>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104157</xdr:rowOff>
    </xdr:from>
    <xdr:ext cx="736600" cy="259045"/>
    <xdr:sp macro="" textlink="">
      <xdr:nvSpPr>
        <xdr:cNvPr id="158" name="テキスト ボックス 157"/>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15240</xdr:rowOff>
    </xdr:from>
    <xdr:to>
      <xdr:col>4</xdr:col>
      <xdr:colOff>533400</xdr:colOff>
      <xdr:row>63</xdr:row>
      <xdr:rowOff>116840</xdr:rowOff>
    </xdr:to>
    <xdr:sp macro="" textlink="">
      <xdr:nvSpPr>
        <xdr:cNvPr id="159" name="円/楕円 158"/>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60" name="テキスト ボックス 159"/>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24288</xdr:rowOff>
    </xdr:from>
    <xdr:to>
      <xdr:col>3</xdr:col>
      <xdr:colOff>330200</xdr:colOff>
      <xdr:row>63</xdr:row>
      <xdr:rowOff>125888</xdr:rowOff>
    </xdr:to>
    <xdr:sp macro="" textlink="">
      <xdr:nvSpPr>
        <xdr:cNvPr id="161" name="円/楕円 160"/>
        <xdr:cNvSpPr/>
      </xdr:nvSpPr>
      <xdr:spPr>
        <a:xfrm>
          <a:off x="2286000" y="108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110665</xdr:rowOff>
    </xdr:from>
    <xdr:ext cx="762000" cy="259045"/>
    <xdr:sp macro="" textlink="">
      <xdr:nvSpPr>
        <xdr:cNvPr id="162" name="テキスト ボックス 161"/>
        <xdr:cNvSpPr txBox="1"/>
      </xdr:nvSpPr>
      <xdr:spPr>
        <a:xfrm>
          <a:off x="1955800" y="1091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63" name="円/楕円 162"/>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64" name="テキスト ボックス 163"/>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[118,524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114,995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ごみ処理・し尿処理業務や消防業務を一部事務組合で行っていることにより，類似団体平均を下回っているが，人口</a:t>
          </a:r>
          <a:r>
            <a:rPr kumimoji="1" lang="en-US" altLang="ja-JP" sz="1300">
              <a:latin typeface="ＭＳ Ｐゴシック"/>
            </a:rPr>
            <a:t>1</a:t>
          </a:r>
          <a:r>
            <a:rPr kumimoji="1" lang="ja-JP" altLang="en-US" sz="1300">
              <a:latin typeface="ＭＳ Ｐゴシック"/>
            </a:rPr>
            <a:t>人当たりの金額は，前年度と比較して</a:t>
          </a:r>
          <a:r>
            <a:rPr kumimoji="1" lang="en-US" altLang="ja-JP" sz="1300">
              <a:latin typeface="ＭＳ Ｐゴシック"/>
            </a:rPr>
            <a:t>10,385</a:t>
          </a:r>
          <a:r>
            <a:rPr kumimoji="1" lang="ja-JP" altLang="en-US" sz="1300">
              <a:latin typeface="ＭＳ Ｐゴシック"/>
            </a:rPr>
            <a:t>円増加している。</a:t>
          </a:r>
          <a:endParaRPr kumimoji="1" lang="en-US" altLang="ja-JP" sz="1300">
            <a:latin typeface="ＭＳ Ｐゴシック"/>
          </a:endParaRPr>
        </a:p>
        <a:p>
          <a:r>
            <a:rPr kumimoji="1" lang="ja-JP" altLang="en-US" sz="1300">
              <a:latin typeface="ＭＳ Ｐゴシック"/>
            </a:rPr>
            <a:t>　これは主に物件費が要因で，臨時雇人賃金や，固定資産台帳及び公共施設等総合管理計画策定業務委託など臨時的な委託料の増加によるものである。</a:t>
          </a:r>
          <a:endParaRPr kumimoji="1" lang="en-US" altLang="ja-JP" sz="1300">
            <a:latin typeface="ＭＳ Ｐゴシック"/>
          </a:endParaRPr>
        </a:p>
        <a:p>
          <a:r>
            <a:rPr kumimoji="1" lang="ja-JP" altLang="en-US" sz="1300">
              <a:latin typeface="ＭＳ Ｐゴシック"/>
            </a:rPr>
            <a:t>　今後も経費削減に努めた取組みを進めていく。</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38100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32928</xdr:rowOff>
    </xdr:from>
    <xdr:to>
      <xdr:col>7</xdr:col>
      <xdr:colOff>152400</xdr:colOff>
      <xdr:row>81</xdr:row>
      <xdr:rowOff>83046</xdr:rowOff>
    </xdr:to>
    <xdr:cxnSp macro="">
      <xdr:nvCxnSpPr>
        <xdr:cNvPr id="197" name="直線コネクタ 196"/>
        <xdr:cNvCxnSpPr/>
      </xdr:nvCxnSpPr>
      <xdr:spPr>
        <a:xfrm>
          <a:off x="4114800" y="13920378"/>
          <a:ext cx="838200" cy="5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12048</xdr:rowOff>
    </xdr:from>
    <xdr:ext cx="762000" cy="259045"/>
    <xdr:sp macro="" textlink="">
      <xdr:nvSpPr>
        <xdr:cNvPr id="198" name="人件費・物件費等の状況平均値テキスト"/>
        <xdr:cNvSpPr txBox="1"/>
      </xdr:nvSpPr>
      <xdr:spPr>
        <a:xfrm>
          <a:off x="5041900" y="14070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20638</xdr:rowOff>
    </xdr:from>
    <xdr:to>
      <xdr:col>6</xdr:col>
      <xdr:colOff>0</xdr:colOff>
      <xdr:row>81</xdr:row>
      <xdr:rowOff>32928</xdr:rowOff>
    </xdr:to>
    <xdr:cxnSp macro="">
      <xdr:nvCxnSpPr>
        <xdr:cNvPr id="200" name="直線コネクタ 199"/>
        <xdr:cNvCxnSpPr/>
      </xdr:nvCxnSpPr>
      <xdr:spPr>
        <a:xfrm>
          <a:off x="3225800" y="13908088"/>
          <a:ext cx="889000" cy="1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8840</xdr:rowOff>
    </xdr:from>
    <xdr:to>
      <xdr:col>6</xdr:col>
      <xdr:colOff>50800</xdr:colOff>
      <xdr:row>82</xdr:row>
      <xdr:rowOff>110440</xdr:rowOff>
    </xdr:to>
    <xdr:sp macro="" textlink="">
      <xdr:nvSpPr>
        <xdr:cNvPr id="201" name="フローチャート : 判断 200"/>
        <xdr:cNvSpPr/>
      </xdr:nvSpPr>
      <xdr:spPr>
        <a:xfrm>
          <a:off x="4064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95217</xdr:rowOff>
    </xdr:from>
    <xdr:ext cx="736600" cy="259045"/>
    <xdr:sp macro="" textlink="">
      <xdr:nvSpPr>
        <xdr:cNvPr id="202" name="テキスト ボックス 201"/>
        <xdr:cNvSpPr txBox="1"/>
      </xdr:nvSpPr>
      <xdr:spPr>
        <a:xfrm>
          <a:off x="3733800" y="14154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169704</xdr:rowOff>
    </xdr:from>
    <xdr:to>
      <xdr:col>4</xdr:col>
      <xdr:colOff>482600</xdr:colOff>
      <xdr:row>81</xdr:row>
      <xdr:rowOff>20638</xdr:rowOff>
    </xdr:to>
    <xdr:cxnSp macro="">
      <xdr:nvCxnSpPr>
        <xdr:cNvPr id="203" name="直線コネクタ 202"/>
        <xdr:cNvCxnSpPr/>
      </xdr:nvCxnSpPr>
      <xdr:spPr>
        <a:xfrm>
          <a:off x="2336800" y="13885704"/>
          <a:ext cx="889000" cy="2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4" name="フローチャート : 判断 203"/>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84053</xdr:rowOff>
    </xdr:from>
    <xdr:ext cx="762000" cy="259045"/>
    <xdr:sp macro="" textlink="">
      <xdr:nvSpPr>
        <xdr:cNvPr id="205" name="テキスト ボックス 204"/>
        <xdr:cNvSpPr txBox="1"/>
      </xdr:nvSpPr>
      <xdr:spPr>
        <a:xfrm>
          <a:off x="2844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159806</xdr:rowOff>
    </xdr:from>
    <xdr:to>
      <xdr:col>3</xdr:col>
      <xdr:colOff>279400</xdr:colOff>
      <xdr:row>80</xdr:row>
      <xdr:rowOff>169704</xdr:rowOff>
    </xdr:to>
    <xdr:cxnSp macro="">
      <xdr:nvCxnSpPr>
        <xdr:cNvPr id="206" name="直線コネクタ 205"/>
        <xdr:cNvCxnSpPr/>
      </xdr:nvCxnSpPr>
      <xdr:spPr>
        <a:xfrm>
          <a:off x="1447800" y="13875806"/>
          <a:ext cx="889000" cy="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7" name="フローチャート : 判断 206"/>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31214</xdr:rowOff>
    </xdr:from>
    <xdr:ext cx="762000" cy="259045"/>
    <xdr:sp macro="" textlink="">
      <xdr:nvSpPr>
        <xdr:cNvPr id="208" name="テキスト ボックス 207"/>
        <xdr:cNvSpPr txBox="1"/>
      </xdr:nvSpPr>
      <xdr:spPr>
        <a:xfrm>
          <a:off x="1955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9" name="フローチャート : 判断 208"/>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45504</xdr:rowOff>
    </xdr:from>
    <xdr:ext cx="762000" cy="259045"/>
    <xdr:sp macro="" textlink="">
      <xdr:nvSpPr>
        <xdr:cNvPr id="210" name="テキスト ボックス 209"/>
        <xdr:cNvSpPr txBox="1"/>
      </xdr:nvSpPr>
      <xdr:spPr>
        <a:xfrm>
          <a:off x="1066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32246</xdr:rowOff>
    </xdr:from>
    <xdr:to>
      <xdr:col>7</xdr:col>
      <xdr:colOff>203200</xdr:colOff>
      <xdr:row>81</xdr:row>
      <xdr:rowOff>133846</xdr:rowOff>
    </xdr:to>
    <xdr:sp macro="" textlink="">
      <xdr:nvSpPr>
        <xdr:cNvPr id="216" name="円/楕円 215"/>
        <xdr:cNvSpPr/>
      </xdr:nvSpPr>
      <xdr:spPr>
        <a:xfrm>
          <a:off x="4902200" y="1391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124973</xdr:rowOff>
    </xdr:from>
    <xdr:ext cx="762000" cy="259045"/>
    <xdr:sp macro="" textlink="">
      <xdr:nvSpPr>
        <xdr:cNvPr id="217" name="人件費・物件費等の状況該当値テキスト"/>
        <xdr:cNvSpPr txBox="1"/>
      </xdr:nvSpPr>
      <xdr:spPr>
        <a:xfrm>
          <a:off x="5041900" y="1384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118,524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153578</xdr:rowOff>
    </xdr:from>
    <xdr:to>
      <xdr:col>6</xdr:col>
      <xdr:colOff>50800</xdr:colOff>
      <xdr:row>81</xdr:row>
      <xdr:rowOff>83728</xdr:rowOff>
    </xdr:to>
    <xdr:sp macro="" textlink="">
      <xdr:nvSpPr>
        <xdr:cNvPr id="218" name="円/楕円 217"/>
        <xdr:cNvSpPr/>
      </xdr:nvSpPr>
      <xdr:spPr>
        <a:xfrm>
          <a:off x="4064000" y="1386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93905</xdr:rowOff>
    </xdr:from>
    <xdr:ext cx="736600" cy="259045"/>
    <xdr:sp macro="" textlink="">
      <xdr:nvSpPr>
        <xdr:cNvPr id="219" name="テキスト ボックス 218"/>
        <xdr:cNvSpPr txBox="1"/>
      </xdr:nvSpPr>
      <xdr:spPr>
        <a:xfrm>
          <a:off x="3733800" y="13638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108,139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141288</xdr:rowOff>
    </xdr:from>
    <xdr:to>
      <xdr:col>4</xdr:col>
      <xdr:colOff>533400</xdr:colOff>
      <xdr:row>81</xdr:row>
      <xdr:rowOff>71438</xdr:rowOff>
    </xdr:to>
    <xdr:sp macro="" textlink="">
      <xdr:nvSpPr>
        <xdr:cNvPr id="220" name="円/楕円 219"/>
        <xdr:cNvSpPr/>
      </xdr:nvSpPr>
      <xdr:spPr>
        <a:xfrm>
          <a:off x="3175000" y="1385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81615</xdr:rowOff>
    </xdr:from>
    <xdr:ext cx="762000" cy="259045"/>
    <xdr:sp macro="" textlink="">
      <xdr:nvSpPr>
        <xdr:cNvPr id="221" name="テキスト ボックス 220"/>
        <xdr:cNvSpPr txBox="1"/>
      </xdr:nvSpPr>
      <xdr:spPr>
        <a:xfrm>
          <a:off x="2844800" y="13626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105,592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118904</xdr:rowOff>
    </xdr:from>
    <xdr:to>
      <xdr:col>3</xdr:col>
      <xdr:colOff>330200</xdr:colOff>
      <xdr:row>81</xdr:row>
      <xdr:rowOff>49054</xdr:rowOff>
    </xdr:to>
    <xdr:sp macro="" textlink="">
      <xdr:nvSpPr>
        <xdr:cNvPr id="222" name="円/楕円 221"/>
        <xdr:cNvSpPr/>
      </xdr:nvSpPr>
      <xdr:spPr>
        <a:xfrm>
          <a:off x="2286000" y="1383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59231</xdr:rowOff>
    </xdr:from>
    <xdr:ext cx="762000" cy="259045"/>
    <xdr:sp macro="" textlink="">
      <xdr:nvSpPr>
        <xdr:cNvPr id="223" name="テキスト ボックス 222"/>
        <xdr:cNvSpPr txBox="1"/>
      </xdr:nvSpPr>
      <xdr:spPr>
        <a:xfrm>
          <a:off x="1955800" y="1360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100,954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109006</xdr:rowOff>
    </xdr:from>
    <xdr:to>
      <xdr:col>2</xdr:col>
      <xdr:colOff>127000</xdr:colOff>
      <xdr:row>81</xdr:row>
      <xdr:rowOff>39156</xdr:rowOff>
    </xdr:to>
    <xdr:sp macro="" textlink="">
      <xdr:nvSpPr>
        <xdr:cNvPr id="224" name="円/楕円 223"/>
        <xdr:cNvSpPr/>
      </xdr:nvSpPr>
      <xdr:spPr>
        <a:xfrm>
          <a:off x="1397000" y="1382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49333</xdr:rowOff>
    </xdr:from>
    <xdr:ext cx="762000" cy="259045"/>
    <xdr:sp macro="" textlink="">
      <xdr:nvSpPr>
        <xdr:cNvPr id="225" name="テキスト ボックス 224"/>
        <xdr:cNvSpPr txBox="1"/>
      </xdr:nvSpPr>
      <xdr:spPr>
        <a:xfrm>
          <a:off x="1066800" y="13593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98,903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0.4</a:t>
          </a:r>
          <a:r>
            <a:rPr kumimoji="1" lang="ja-JP" altLang="en-US" sz="1300">
              <a:latin typeface="ＭＳ Ｐゴシック"/>
            </a:rPr>
            <a:t>ポイント増となっているが，類似団体より</a:t>
          </a:r>
          <a:r>
            <a:rPr kumimoji="1" lang="en-US" altLang="ja-JP" sz="1300">
              <a:latin typeface="ＭＳ Ｐゴシック"/>
            </a:rPr>
            <a:t>1.2</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前年度と比較して増となった要因は，職員構成の変動によるものが</a:t>
          </a:r>
          <a:r>
            <a:rPr kumimoji="1" lang="en-US" altLang="ja-JP" sz="1300">
              <a:latin typeface="ＭＳ Ｐゴシック"/>
            </a:rPr>
            <a:t>0.3</a:t>
          </a:r>
          <a:r>
            <a:rPr kumimoji="1" lang="ja-JP" altLang="en-US" sz="1300">
              <a:latin typeface="ＭＳ Ｐゴシック"/>
            </a:rPr>
            <a:t>ポイントで主な理由としてあげられる。</a:t>
          </a:r>
          <a:endParaRPr kumimoji="1" lang="en-US" altLang="ja-JP" sz="1300">
            <a:latin typeface="ＭＳ Ｐゴシック"/>
          </a:endParaRPr>
        </a:p>
        <a:p>
          <a:r>
            <a:rPr kumimoji="1" lang="ja-JP" altLang="en-US" sz="1300">
              <a:latin typeface="ＭＳ Ｐゴシック"/>
            </a:rPr>
            <a:t>　行政改革行動計画に基づき，情勢適用の原則による法改正等を踏まえてながら，職階や給与体系の見直しなども含め，給与水準の適正化に引き続き努めていく。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88</xdr:row>
      <xdr:rowOff>128693</xdr:rowOff>
    </xdr:to>
    <xdr:cxnSp macro="">
      <xdr:nvCxnSpPr>
        <xdr:cNvPr id="254" name="直線コネクタ 253"/>
        <xdr:cNvCxnSpPr/>
      </xdr:nvCxnSpPr>
      <xdr:spPr>
        <a:xfrm flipV="1">
          <a:off x="17018000" y="14017837"/>
          <a:ext cx="0" cy="119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100770</xdr:rowOff>
    </xdr:from>
    <xdr:ext cx="762000" cy="259045"/>
    <xdr:sp macro="" textlink="">
      <xdr:nvSpPr>
        <xdr:cNvPr id="255" name="給与水準   （国との比較）最小値テキスト"/>
        <xdr:cNvSpPr txBox="1"/>
      </xdr:nvSpPr>
      <xdr:spPr>
        <a:xfrm>
          <a:off x="17106900" y="1518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128693</xdr:rowOff>
    </xdr:from>
    <xdr:to>
      <xdr:col>24</xdr:col>
      <xdr:colOff>647700</xdr:colOff>
      <xdr:row>88</xdr:row>
      <xdr:rowOff>128693</xdr:rowOff>
    </xdr:to>
    <xdr:cxnSp macro="">
      <xdr:nvCxnSpPr>
        <xdr:cNvPr id="256" name="直線コネクタ 255"/>
        <xdr:cNvCxnSpPr/>
      </xdr:nvCxnSpPr>
      <xdr:spPr>
        <a:xfrm>
          <a:off x="16929100" y="1521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7"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8" name="直線コネクタ 257"/>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85</xdr:row>
      <xdr:rowOff>112184</xdr:rowOff>
    </xdr:to>
    <xdr:cxnSp macro="">
      <xdr:nvCxnSpPr>
        <xdr:cNvPr id="259" name="直線コネクタ 258"/>
        <xdr:cNvCxnSpPr/>
      </xdr:nvCxnSpPr>
      <xdr:spPr>
        <a:xfrm>
          <a:off x="16179800" y="14653261"/>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129981</xdr:rowOff>
    </xdr:from>
    <xdr:ext cx="762000" cy="259045"/>
    <xdr:sp macro="" textlink="">
      <xdr:nvSpPr>
        <xdr:cNvPr id="260" name="給与水準   （国との比較）平均値テキスト"/>
        <xdr:cNvSpPr txBox="1"/>
      </xdr:nvSpPr>
      <xdr:spPr>
        <a:xfrm>
          <a:off x="17106900" y="1470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61" name="フローチャート : 判断 260"/>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82550</xdr:rowOff>
    </xdr:from>
    <xdr:to>
      <xdr:col>23</xdr:col>
      <xdr:colOff>406400</xdr:colOff>
      <xdr:row>85</xdr:row>
      <xdr:rowOff>80011</xdr:rowOff>
    </xdr:to>
    <xdr:cxnSp macro="">
      <xdr:nvCxnSpPr>
        <xdr:cNvPr id="262" name="直線コネクタ 261"/>
        <xdr:cNvCxnSpPr/>
      </xdr:nvCxnSpPr>
      <xdr:spPr>
        <a:xfrm>
          <a:off x="15290800" y="14484350"/>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2539</xdr:rowOff>
    </xdr:from>
    <xdr:to>
      <xdr:col>23</xdr:col>
      <xdr:colOff>457200</xdr:colOff>
      <xdr:row>86</xdr:row>
      <xdr:rowOff>104139</xdr:rowOff>
    </xdr:to>
    <xdr:sp macro="" textlink="">
      <xdr:nvSpPr>
        <xdr:cNvPr id="263" name="フローチャート : 判断 262"/>
        <xdr:cNvSpPr/>
      </xdr:nvSpPr>
      <xdr:spPr>
        <a:xfrm>
          <a:off x="16129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88916</xdr:rowOff>
    </xdr:from>
    <xdr:ext cx="736600" cy="259045"/>
    <xdr:sp macro="" textlink="">
      <xdr:nvSpPr>
        <xdr:cNvPr id="264" name="テキスト ボックス 263"/>
        <xdr:cNvSpPr txBox="1"/>
      </xdr:nvSpPr>
      <xdr:spPr>
        <a:xfrm>
          <a:off x="15798800" y="148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82550</xdr:rowOff>
    </xdr:from>
    <xdr:to>
      <xdr:col>22</xdr:col>
      <xdr:colOff>203200</xdr:colOff>
      <xdr:row>84</xdr:row>
      <xdr:rowOff>82550</xdr:rowOff>
    </xdr:to>
    <xdr:cxnSp macro="">
      <xdr:nvCxnSpPr>
        <xdr:cNvPr id="265" name="直線コネクタ 264"/>
        <xdr:cNvCxnSpPr/>
      </xdr:nvCxnSpPr>
      <xdr:spPr>
        <a:xfrm>
          <a:off x="14401800" y="1448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117687</xdr:rowOff>
    </xdr:from>
    <xdr:to>
      <xdr:col>22</xdr:col>
      <xdr:colOff>254000</xdr:colOff>
      <xdr:row>86</xdr:row>
      <xdr:rowOff>47837</xdr:rowOff>
    </xdr:to>
    <xdr:sp macro="" textlink="">
      <xdr:nvSpPr>
        <xdr:cNvPr id="266" name="フローチャート : 判断 265"/>
        <xdr:cNvSpPr/>
      </xdr:nvSpPr>
      <xdr:spPr>
        <a:xfrm>
          <a:off x="15240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32614</xdr:rowOff>
    </xdr:from>
    <xdr:ext cx="762000" cy="259045"/>
    <xdr:sp macro="" textlink="">
      <xdr:nvSpPr>
        <xdr:cNvPr id="267" name="テキスト ボックス 266"/>
        <xdr:cNvSpPr txBox="1"/>
      </xdr:nvSpPr>
      <xdr:spPr>
        <a:xfrm>
          <a:off x="14909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82550</xdr:rowOff>
    </xdr:from>
    <xdr:to>
      <xdr:col>21</xdr:col>
      <xdr:colOff>0</xdr:colOff>
      <xdr:row>87</xdr:row>
      <xdr:rowOff>131234</xdr:rowOff>
    </xdr:to>
    <xdr:cxnSp macro="">
      <xdr:nvCxnSpPr>
        <xdr:cNvPr id="268" name="直線コネクタ 267"/>
        <xdr:cNvCxnSpPr/>
      </xdr:nvCxnSpPr>
      <xdr:spPr>
        <a:xfrm flipV="1">
          <a:off x="13512800" y="14484350"/>
          <a:ext cx="889000" cy="56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85513</xdr:rowOff>
    </xdr:from>
    <xdr:to>
      <xdr:col>21</xdr:col>
      <xdr:colOff>50800</xdr:colOff>
      <xdr:row>86</xdr:row>
      <xdr:rowOff>15663</xdr:rowOff>
    </xdr:to>
    <xdr:sp macro="" textlink="">
      <xdr:nvSpPr>
        <xdr:cNvPr id="269" name="フローチャート : 判断 268"/>
        <xdr:cNvSpPr/>
      </xdr:nvSpPr>
      <xdr:spPr>
        <a:xfrm>
          <a:off x="14351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440</xdr:rowOff>
    </xdr:from>
    <xdr:ext cx="762000" cy="259045"/>
    <xdr:sp macro="" textlink="">
      <xdr:nvSpPr>
        <xdr:cNvPr id="270" name="テキスト ボックス 269"/>
        <xdr:cNvSpPr txBox="1"/>
      </xdr:nvSpPr>
      <xdr:spPr>
        <a:xfrm>
          <a:off x="14020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71" name="フローチャート : 判断 270"/>
        <xdr:cNvSpPr/>
      </xdr:nvSpPr>
      <xdr:spPr>
        <a:xfrm>
          <a:off x="13462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113470</xdr:rowOff>
    </xdr:from>
    <xdr:ext cx="762000" cy="259045"/>
    <xdr:sp macro="" textlink="">
      <xdr:nvSpPr>
        <xdr:cNvPr id="272" name="テキスト ボックス 271"/>
        <xdr:cNvSpPr txBox="1"/>
      </xdr:nvSpPr>
      <xdr:spPr>
        <a:xfrm>
          <a:off x="13131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61384</xdr:rowOff>
    </xdr:from>
    <xdr:to>
      <xdr:col>24</xdr:col>
      <xdr:colOff>609600</xdr:colOff>
      <xdr:row>85</xdr:row>
      <xdr:rowOff>162984</xdr:rowOff>
    </xdr:to>
    <xdr:sp macro="" textlink="">
      <xdr:nvSpPr>
        <xdr:cNvPr id="278" name="円/楕円 277"/>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77911</xdr:rowOff>
    </xdr:from>
    <xdr:ext cx="762000" cy="259045"/>
    <xdr:sp macro="" textlink="">
      <xdr:nvSpPr>
        <xdr:cNvPr id="279" name="給与水準   （国との比較）該当値テキスト"/>
        <xdr:cNvSpPr txBox="1"/>
      </xdr:nvSpPr>
      <xdr:spPr>
        <a:xfrm>
          <a:off x="171069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29211</xdr:rowOff>
    </xdr:from>
    <xdr:to>
      <xdr:col>23</xdr:col>
      <xdr:colOff>457200</xdr:colOff>
      <xdr:row>85</xdr:row>
      <xdr:rowOff>130811</xdr:rowOff>
    </xdr:to>
    <xdr:sp macro="" textlink="">
      <xdr:nvSpPr>
        <xdr:cNvPr id="280" name="円/楕円 279"/>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140988</xdr:rowOff>
    </xdr:from>
    <xdr:ext cx="736600" cy="259045"/>
    <xdr:sp macro="" textlink="">
      <xdr:nvSpPr>
        <xdr:cNvPr id="281" name="テキスト ボックス 280"/>
        <xdr:cNvSpPr txBox="1"/>
      </xdr:nvSpPr>
      <xdr:spPr>
        <a:xfrm>
          <a:off x="15798800" y="1437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31750</xdr:rowOff>
    </xdr:from>
    <xdr:to>
      <xdr:col>22</xdr:col>
      <xdr:colOff>254000</xdr:colOff>
      <xdr:row>84</xdr:row>
      <xdr:rowOff>133350</xdr:rowOff>
    </xdr:to>
    <xdr:sp macro="" textlink="">
      <xdr:nvSpPr>
        <xdr:cNvPr id="282" name="円/楕円 281"/>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143527</xdr:rowOff>
    </xdr:from>
    <xdr:ext cx="762000" cy="259045"/>
    <xdr:sp macro="" textlink="">
      <xdr:nvSpPr>
        <xdr:cNvPr id="283" name="テキスト ボックス 282"/>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31750</xdr:rowOff>
    </xdr:from>
    <xdr:to>
      <xdr:col>21</xdr:col>
      <xdr:colOff>50800</xdr:colOff>
      <xdr:row>84</xdr:row>
      <xdr:rowOff>133350</xdr:rowOff>
    </xdr:to>
    <xdr:sp macro="" textlink="">
      <xdr:nvSpPr>
        <xdr:cNvPr id="284" name="円/楕円 283"/>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143527</xdr:rowOff>
    </xdr:from>
    <xdr:ext cx="762000" cy="259045"/>
    <xdr:sp macro="" textlink="">
      <xdr:nvSpPr>
        <xdr:cNvPr id="285" name="テキスト ボックス 284"/>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80434</xdr:rowOff>
    </xdr:from>
    <xdr:to>
      <xdr:col>19</xdr:col>
      <xdr:colOff>533400</xdr:colOff>
      <xdr:row>88</xdr:row>
      <xdr:rowOff>10584</xdr:rowOff>
    </xdr:to>
    <xdr:sp macro="" textlink="">
      <xdr:nvSpPr>
        <xdr:cNvPr id="286" name="円/楕円 285"/>
        <xdr:cNvSpPr/>
      </xdr:nvSpPr>
      <xdr:spPr>
        <a:xfrm>
          <a:off x="13462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20761</xdr:rowOff>
    </xdr:from>
    <xdr:ext cx="762000" cy="259045"/>
    <xdr:sp macro="" textlink="">
      <xdr:nvSpPr>
        <xdr:cNvPr id="287" name="テキスト ボックス 286"/>
        <xdr:cNvSpPr txBox="1"/>
      </xdr:nvSpPr>
      <xdr:spPr>
        <a:xfrm>
          <a:off x="13131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今後数年間の定年退職者の増にそなえ，計画的な新規職員の採用により一般職員が前年度から４人増となっているが，類似団体平均を</a:t>
          </a:r>
          <a:r>
            <a:rPr kumimoji="1" lang="en-US" altLang="ja-JP" sz="1300">
              <a:latin typeface="ＭＳ Ｐゴシック"/>
            </a:rPr>
            <a:t>0.42</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今後も，定数条例に基づき適正な定数管理を続けていく。</a:t>
          </a: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19" name="直線コネクタ 318"/>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20"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21" name="直線コネクタ 320"/>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2"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3" name="直線コネクタ 322"/>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84909</xdr:rowOff>
    </xdr:from>
    <xdr:to>
      <xdr:col>24</xdr:col>
      <xdr:colOff>558800</xdr:colOff>
      <xdr:row>61</xdr:row>
      <xdr:rowOff>123976</xdr:rowOff>
    </xdr:to>
    <xdr:cxnSp macro="">
      <xdr:nvCxnSpPr>
        <xdr:cNvPr id="324" name="直線コネクタ 323"/>
        <xdr:cNvCxnSpPr/>
      </xdr:nvCxnSpPr>
      <xdr:spPr>
        <a:xfrm>
          <a:off x="16179800" y="10543359"/>
          <a:ext cx="8382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93513</xdr:rowOff>
    </xdr:from>
    <xdr:ext cx="762000" cy="259045"/>
    <xdr:sp macro="" textlink="">
      <xdr:nvSpPr>
        <xdr:cNvPr id="325" name="定員管理の状況平均値テキスト"/>
        <xdr:cNvSpPr txBox="1"/>
      </xdr:nvSpPr>
      <xdr:spPr>
        <a:xfrm>
          <a:off x="17106900" y="1055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6" name="フローチャート : 判断 325"/>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60778</xdr:rowOff>
    </xdr:from>
    <xdr:to>
      <xdr:col>23</xdr:col>
      <xdr:colOff>406400</xdr:colOff>
      <xdr:row>61</xdr:row>
      <xdr:rowOff>84909</xdr:rowOff>
    </xdr:to>
    <xdr:cxnSp macro="">
      <xdr:nvCxnSpPr>
        <xdr:cNvPr id="327" name="直線コネクタ 326"/>
        <xdr:cNvCxnSpPr/>
      </xdr:nvCxnSpPr>
      <xdr:spPr>
        <a:xfrm>
          <a:off x="15290800" y="1051922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101902</xdr:rowOff>
    </xdr:from>
    <xdr:to>
      <xdr:col>23</xdr:col>
      <xdr:colOff>457200</xdr:colOff>
      <xdr:row>62</xdr:row>
      <xdr:rowOff>32052</xdr:rowOff>
    </xdr:to>
    <xdr:sp macro="" textlink="">
      <xdr:nvSpPr>
        <xdr:cNvPr id="328" name="フローチャート : 判断 327"/>
        <xdr:cNvSpPr/>
      </xdr:nvSpPr>
      <xdr:spPr>
        <a:xfrm>
          <a:off x="16129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16829</xdr:rowOff>
    </xdr:from>
    <xdr:ext cx="736600" cy="259045"/>
    <xdr:sp macro="" textlink="">
      <xdr:nvSpPr>
        <xdr:cNvPr id="329" name="テキスト ボックス 328"/>
        <xdr:cNvSpPr txBox="1"/>
      </xdr:nvSpPr>
      <xdr:spPr>
        <a:xfrm>
          <a:off x="15798800" y="1064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57331</xdr:rowOff>
    </xdr:from>
    <xdr:to>
      <xdr:col>22</xdr:col>
      <xdr:colOff>203200</xdr:colOff>
      <xdr:row>61</xdr:row>
      <xdr:rowOff>60778</xdr:rowOff>
    </xdr:to>
    <xdr:cxnSp macro="">
      <xdr:nvCxnSpPr>
        <xdr:cNvPr id="330" name="直線コネクタ 329"/>
        <xdr:cNvCxnSpPr/>
      </xdr:nvCxnSpPr>
      <xdr:spPr>
        <a:xfrm>
          <a:off x="14401800" y="1051578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31" name="フローチャート : 判断 330"/>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3041</xdr:rowOff>
    </xdr:from>
    <xdr:ext cx="762000" cy="259045"/>
    <xdr:sp macro="" textlink="">
      <xdr:nvSpPr>
        <xdr:cNvPr id="332" name="テキスト ボックス 331"/>
        <xdr:cNvSpPr txBox="1"/>
      </xdr:nvSpPr>
      <xdr:spPr>
        <a:xfrm>
          <a:off x="14909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36649</xdr:rowOff>
    </xdr:from>
    <xdr:to>
      <xdr:col>21</xdr:col>
      <xdr:colOff>0</xdr:colOff>
      <xdr:row>61</xdr:row>
      <xdr:rowOff>57331</xdr:rowOff>
    </xdr:to>
    <xdr:cxnSp macro="">
      <xdr:nvCxnSpPr>
        <xdr:cNvPr id="333" name="直線コネクタ 332"/>
        <xdr:cNvCxnSpPr/>
      </xdr:nvCxnSpPr>
      <xdr:spPr>
        <a:xfrm>
          <a:off x="13512800" y="1049509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88114</xdr:rowOff>
    </xdr:from>
    <xdr:to>
      <xdr:col>21</xdr:col>
      <xdr:colOff>50800</xdr:colOff>
      <xdr:row>62</xdr:row>
      <xdr:rowOff>18264</xdr:rowOff>
    </xdr:to>
    <xdr:sp macro="" textlink="">
      <xdr:nvSpPr>
        <xdr:cNvPr id="334" name="フローチャート : 判断 333"/>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3041</xdr:rowOff>
    </xdr:from>
    <xdr:ext cx="762000" cy="259045"/>
    <xdr:sp macro="" textlink="">
      <xdr:nvSpPr>
        <xdr:cNvPr id="335" name="テキスト ボックス 334"/>
        <xdr:cNvSpPr txBox="1"/>
      </xdr:nvSpPr>
      <xdr:spPr>
        <a:xfrm>
          <a:off x="14020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36" name="フローチャート : 判断 335"/>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7637</xdr:rowOff>
    </xdr:from>
    <xdr:ext cx="762000" cy="259045"/>
    <xdr:sp macro="" textlink="">
      <xdr:nvSpPr>
        <xdr:cNvPr id="337" name="テキスト ボックス 336"/>
        <xdr:cNvSpPr txBox="1"/>
      </xdr:nvSpPr>
      <xdr:spPr>
        <a:xfrm>
          <a:off x="13131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73176</xdr:rowOff>
    </xdr:from>
    <xdr:to>
      <xdr:col>24</xdr:col>
      <xdr:colOff>609600</xdr:colOff>
      <xdr:row>62</xdr:row>
      <xdr:rowOff>3326</xdr:rowOff>
    </xdr:to>
    <xdr:sp macro="" textlink="">
      <xdr:nvSpPr>
        <xdr:cNvPr id="343" name="円/楕円 342"/>
        <xdr:cNvSpPr/>
      </xdr:nvSpPr>
      <xdr:spPr>
        <a:xfrm>
          <a:off x="16967200" y="105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89703</xdr:rowOff>
    </xdr:from>
    <xdr:ext cx="762000" cy="259045"/>
    <xdr:sp macro="" textlink="">
      <xdr:nvSpPr>
        <xdr:cNvPr id="344" name="定員管理の状況該当値テキスト"/>
        <xdr:cNvSpPr txBox="1"/>
      </xdr:nvSpPr>
      <xdr:spPr>
        <a:xfrm>
          <a:off x="17106900" y="103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34109</xdr:rowOff>
    </xdr:from>
    <xdr:to>
      <xdr:col>23</xdr:col>
      <xdr:colOff>457200</xdr:colOff>
      <xdr:row>61</xdr:row>
      <xdr:rowOff>135709</xdr:rowOff>
    </xdr:to>
    <xdr:sp macro="" textlink="">
      <xdr:nvSpPr>
        <xdr:cNvPr id="345" name="円/楕円 344"/>
        <xdr:cNvSpPr/>
      </xdr:nvSpPr>
      <xdr:spPr>
        <a:xfrm>
          <a:off x="16129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145886</xdr:rowOff>
    </xdr:from>
    <xdr:ext cx="736600" cy="259045"/>
    <xdr:sp macro="" textlink="">
      <xdr:nvSpPr>
        <xdr:cNvPr id="346" name="テキスト ボックス 345"/>
        <xdr:cNvSpPr txBox="1"/>
      </xdr:nvSpPr>
      <xdr:spPr>
        <a:xfrm>
          <a:off x="15798800" y="10261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9978</xdr:rowOff>
    </xdr:from>
    <xdr:to>
      <xdr:col>22</xdr:col>
      <xdr:colOff>254000</xdr:colOff>
      <xdr:row>61</xdr:row>
      <xdr:rowOff>111578</xdr:rowOff>
    </xdr:to>
    <xdr:sp macro="" textlink="">
      <xdr:nvSpPr>
        <xdr:cNvPr id="347" name="円/楕円 346"/>
        <xdr:cNvSpPr/>
      </xdr:nvSpPr>
      <xdr:spPr>
        <a:xfrm>
          <a:off x="15240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121755</xdr:rowOff>
    </xdr:from>
    <xdr:ext cx="762000" cy="259045"/>
    <xdr:sp macro="" textlink="">
      <xdr:nvSpPr>
        <xdr:cNvPr id="348" name="テキスト ボックス 347"/>
        <xdr:cNvSpPr txBox="1"/>
      </xdr:nvSpPr>
      <xdr:spPr>
        <a:xfrm>
          <a:off x="14909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6531</xdr:rowOff>
    </xdr:from>
    <xdr:to>
      <xdr:col>21</xdr:col>
      <xdr:colOff>50800</xdr:colOff>
      <xdr:row>61</xdr:row>
      <xdr:rowOff>108131</xdr:rowOff>
    </xdr:to>
    <xdr:sp macro="" textlink="">
      <xdr:nvSpPr>
        <xdr:cNvPr id="349" name="円/楕円 348"/>
        <xdr:cNvSpPr/>
      </xdr:nvSpPr>
      <xdr:spPr>
        <a:xfrm>
          <a:off x="14351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118308</xdr:rowOff>
    </xdr:from>
    <xdr:ext cx="762000" cy="259045"/>
    <xdr:sp macro="" textlink="">
      <xdr:nvSpPr>
        <xdr:cNvPr id="350" name="テキスト ボックス 349"/>
        <xdr:cNvSpPr txBox="1"/>
      </xdr:nvSpPr>
      <xdr:spPr>
        <a:xfrm>
          <a:off x="14020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51" name="円/楕円 350"/>
        <xdr:cNvSpPr/>
      </xdr:nvSpPr>
      <xdr:spPr>
        <a:xfrm>
          <a:off x="13462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97626</xdr:rowOff>
    </xdr:from>
    <xdr:ext cx="762000" cy="259045"/>
    <xdr:sp macro="" textlink="">
      <xdr:nvSpPr>
        <xdr:cNvPr id="352" name="テキスト ボックス 351"/>
        <xdr:cNvSpPr txBox="1"/>
      </xdr:nvSpPr>
      <xdr:spPr>
        <a:xfrm>
          <a:off x="13131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これまでの起債発行額の抑制により，前年度と比較して</a:t>
          </a:r>
          <a:r>
            <a:rPr kumimoji="1" lang="en-US" altLang="ja-JP" sz="1300">
              <a:latin typeface="ＭＳ Ｐゴシック"/>
            </a:rPr>
            <a:t>1.1</a:t>
          </a:r>
          <a:r>
            <a:rPr kumimoji="1" lang="ja-JP" altLang="en-US" sz="1300">
              <a:latin typeface="ＭＳ Ｐゴシック"/>
            </a:rPr>
            <a:t>ポイント減少し，類似団体と比較しても</a:t>
          </a:r>
          <a:r>
            <a:rPr kumimoji="1" lang="en-US" altLang="ja-JP" sz="1300">
              <a:latin typeface="ＭＳ Ｐゴシック"/>
            </a:rPr>
            <a:t>5.4</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これは，元利償還金が減少している為であるが，今後は小中学校大規模改造事業にかかる償還開始や過疎債の発行により数値の上昇が予想される。</a:t>
          </a:r>
          <a:endParaRPr kumimoji="1" lang="en-US" altLang="ja-JP" sz="1300">
            <a:latin typeface="ＭＳ Ｐゴシック"/>
          </a:endParaRPr>
        </a:p>
        <a:p>
          <a:r>
            <a:rPr kumimoji="1" lang="ja-JP" altLang="en-US" sz="1300">
              <a:latin typeface="ＭＳ Ｐゴシック"/>
            </a:rPr>
            <a:t>　今後も起債発行額や償還計画を適正に管理し，数値の改善を図っていく。</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7" name="直線コネクタ 376"/>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78" name="公債費負担の状況最小値テキスト"/>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79" name="直線コネクタ 378"/>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80" name="公債費負担の状況最大値テキスト"/>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81" name="直線コネクタ 380"/>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35560</xdr:rowOff>
    </xdr:from>
    <xdr:to>
      <xdr:col>24</xdr:col>
      <xdr:colOff>558800</xdr:colOff>
      <xdr:row>38</xdr:row>
      <xdr:rowOff>101918</xdr:rowOff>
    </xdr:to>
    <xdr:cxnSp macro="">
      <xdr:nvCxnSpPr>
        <xdr:cNvPr id="382" name="直線コネクタ 381"/>
        <xdr:cNvCxnSpPr/>
      </xdr:nvCxnSpPr>
      <xdr:spPr>
        <a:xfrm flipV="1">
          <a:off x="16179800" y="6550660"/>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111142</xdr:rowOff>
    </xdr:from>
    <xdr:ext cx="762000" cy="259045"/>
    <xdr:sp macro="" textlink="">
      <xdr:nvSpPr>
        <xdr:cNvPr id="383" name="公債費負担の状況平均値テキスト"/>
        <xdr:cNvSpPr txBox="1"/>
      </xdr:nvSpPr>
      <xdr:spPr>
        <a:xfrm>
          <a:off x="17106900" y="679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4" name="フローチャート : 判断 383"/>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101918</xdr:rowOff>
    </xdr:from>
    <xdr:to>
      <xdr:col>23</xdr:col>
      <xdr:colOff>406400</xdr:colOff>
      <xdr:row>39</xdr:row>
      <xdr:rowOff>63182</xdr:rowOff>
    </xdr:to>
    <xdr:cxnSp macro="">
      <xdr:nvCxnSpPr>
        <xdr:cNvPr id="385" name="直線コネクタ 384"/>
        <xdr:cNvCxnSpPr/>
      </xdr:nvCxnSpPr>
      <xdr:spPr>
        <a:xfrm flipV="1">
          <a:off x="15290800" y="6617018"/>
          <a:ext cx="889000" cy="1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6" name="フローチャート : 判断 385"/>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102252</xdr:rowOff>
    </xdr:from>
    <xdr:ext cx="736600" cy="259045"/>
    <xdr:sp macro="" textlink="">
      <xdr:nvSpPr>
        <xdr:cNvPr id="387" name="テキスト ボックス 386"/>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63182</xdr:rowOff>
    </xdr:from>
    <xdr:to>
      <xdr:col>22</xdr:col>
      <xdr:colOff>203200</xdr:colOff>
      <xdr:row>40</xdr:row>
      <xdr:rowOff>30480</xdr:rowOff>
    </xdr:to>
    <xdr:cxnSp macro="">
      <xdr:nvCxnSpPr>
        <xdr:cNvPr id="388" name="直線コネクタ 387"/>
        <xdr:cNvCxnSpPr/>
      </xdr:nvCxnSpPr>
      <xdr:spPr>
        <a:xfrm flipV="1">
          <a:off x="14401800" y="6749732"/>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9" name="フローチャート : 判断 388"/>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390" name="テキスト ボックス 389"/>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30480</xdr:rowOff>
    </xdr:from>
    <xdr:to>
      <xdr:col>21</xdr:col>
      <xdr:colOff>0</xdr:colOff>
      <xdr:row>41</xdr:row>
      <xdr:rowOff>21907</xdr:rowOff>
    </xdr:to>
    <xdr:cxnSp macro="">
      <xdr:nvCxnSpPr>
        <xdr:cNvPr id="391" name="直線コネクタ 390"/>
        <xdr:cNvCxnSpPr/>
      </xdr:nvCxnSpPr>
      <xdr:spPr>
        <a:xfrm flipV="1">
          <a:off x="13512800" y="6888480"/>
          <a:ext cx="8890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92" name="フローチャート : 判断 391"/>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93" name="テキスト ボックス 392"/>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94" name="フローチャート : 判断 393"/>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95" name="テキスト ボックス 394"/>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156210</xdr:rowOff>
    </xdr:from>
    <xdr:to>
      <xdr:col>24</xdr:col>
      <xdr:colOff>609600</xdr:colOff>
      <xdr:row>38</xdr:row>
      <xdr:rowOff>86360</xdr:rowOff>
    </xdr:to>
    <xdr:sp macro="" textlink="">
      <xdr:nvSpPr>
        <xdr:cNvPr id="401" name="円/楕円 400"/>
        <xdr:cNvSpPr/>
      </xdr:nvSpPr>
      <xdr:spPr>
        <a:xfrm>
          <a:off x="16967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1287</xdr:rowOff>
    </xdr:from>
    <xdr:ext cx="762000" cy="259045"/>
    <xdr:sp macro="" textlink="">
      <xdr:nvSpPr>
        <xdr:cNvPr id="402" name="公債費負担の状況該当値テキスト"/>
        <xdr:cNvSpPr txBox="1"/>
      </xdr:nvSpPr>
      <xdr:spPr>
        <a:xfrm>
          <a:off x="17106900" y="634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51118</xdr:rowOff>
    </xdr:from>
    <xdr:to>
      <xdr:col>23</xdr:col>
      <xdr:colOff>457200</xdr:colOff>
      <xdr:row>38</xdr:row>
      <xdr:rowOff>152718</xdr:rowOff>
    </xdr:to>
    <xdr:sp macro="" textlink="">
      <xdr:nvSpPr>
        <xdr:cNvPr id="403" name="円/楕円 402"/>
        <xdr:cNvSpPr/>
      </xdr:nvSpPr>
      <xdr:spPr>
        <a:xfrm>
          <a:off x="16129000" y="65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162894</xdr:rowOff>
    </xdr:from>
    <xdr:ext cx="736600" cy="259045"/>
    <xdr:sp macro="" textlink="">
      <xdr:nvSpPr>
        <xdr:cNvPr id="404" name="テキスト ボックス 403"/>
        <xdr:cNvSpPr txBox="1"/>
      </xdr:nvSpPr>
      <xdr:spPr>
        <a:xfrm>
          <a:off x="15798800" y="6335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12382</xdr:rowOff>
    </xdr:from>
    <xdr:to>
      <xdr:col>22</xdr:col>
      <xdr:colOff>254000</xdr:colOff>
      <xdr:row>39</xdr:row>
      <xdr:rowOff>113982</xdr:rowOff>
    </xdr:to>
    <xdr:sp macro="" textlink="">
      <xdr:nvSpPr>
        <xdr:cNvPr id="405" name="円/楕円 404"/>
        <xdr:cNvSpPr/>
      </xdr:nvSpPr>
      <xdr:spPr>
        <a:xfrm>
          <a:off x="15240000" y="669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124159</xdr:rowOff>
    </xdr:from>
    <xdr:ext cx="762000" cy="259045"/>
    <xdr:sp macro="" textlink="">
      <xdr:nvSpPr>
        <xdr:cNvPr id="406" name="テキスト ボックス 405"/>
        <xdr:cNvSpPr txBox="1"/>
      </xdr:nvSpPr>
      <xdr:spPr>
        <a:xfrm>
          <a:off x="14909800" y="646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151130</xdr:rowOff>
    </xdr:from>
    <xdr:to>
      <xdr:col>21</xdr:col>
      <xdr:colOff>50800</xdr:colOff>
      <xdr:row>40</xdr:row>
      <xdr:rowOff>81280</xdr:rowOff>
    </xdr:to>
    <xdr:sp macro="" textlink="">
      <xdr:nvSpPr>
        <xdr:cNvPr id="407" name="円/楕円 406"/>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91457</xdr:rowOff>
    </xdr:from>
    <xdr:ext cx="762000" cy="259045"/>
    <xdr:sp macro="" textlink="">
      <xdr:nvSpPr>
        <xdr:cNvPr id="408" name="テキスト ボックス 407"/>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409" name="円/楕円 408"/>
        <xdr:cNvSpPr/>
      </xdr:nvSpPr>
      <xdr:spPr>
        <a:xfrm>
          <a:off x="13462000" y="70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82884</xdr:rowOff>
    </xdr:from>
    <xdr:ext cx="762000" cy="259045"/>
    <xdr:sp macro="" textlink="">
      <xdr:nvSpPr>
        <xdr:cNvPr id="410" name="テキスト ボックス 409"/>
        <xdr:cNvSpPr txBox="1"/>
      </xdr:nvSpPr>
      <xdr:spPr>
        <a:xfrm>
          <a:off x="13131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将来負担比率は，平成２２年度から比率なしとなっている。</a:t>
          </a:r>
          <a:endParaRPr kumimoji="1" lang="en-US" altLang="ja-JP" sz="1300">
            <a:latin typeface="ＭＳ Ｐゴシック"/>
          </a:endParaRPr>
        </a:p>
        <a:p>
          <a:r>
            <a:rPr kumimoji="1" lang="ja-JP" altLang="en-US" sz="1300">
              <a:latin typeface="ＭＳ Ｐゴシック"/>
            </a:rPr>
            <a:t>　これは，一部事務組合地方債現在高の減少によりピーク時より組合等負担見込額が減少し，債務負担行為に基づく支出予定額も減少しているため，平成２２年度より充当可能財源等が将来負担額を上回るようになったためである。</a:t>
          </a:r>
          <a:endParaRPr kumimoji="1" lang="en-US" altLang="ja-JP" sz="1300">
            <a:latin typeface="ＭＳ Ｐゴシック"/>
          </a:endParaRPr>
        </a:p>
        <a:p>
          <a:r>
            <a:rPr kumimoji="1" lang="ja-JP" altLang="en-US" sz="1300">
              <a:latin typeface="ＭＳ Ｐゴシック"/>
            </a:rPr>
            <a:t>　今後は，過疎地域に指定されたことにより，過疎債の発行による地方債残高の増加が見込まれるが，適正な地方債の管理や充当可能基金への積立て等による適正な基金管理を行い財政健全化に取り組んでいく。</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7" name="直線コネクタ 436"/>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38" name="将来負担の状況最小値テキスト"/>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39" name="直線コネクタ 438"/>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130852</xdr:rowOff>
    </xdr:from>
    <xdr:ext cx="762000" cy="259045"/>
    <xdr:sp macro="" textlink="">
      <xdr:nvSpPr>
        <xdr:cNvPr id="442" name="将来負担の状況平均値テキスト"/>
        <xdr:cNvSpPr txBox="1"/>
      </xdr:nvSpPr>
      <xdr:spPr>
        <a:xfrm>
          <a:off x="17106900" y="2531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3" name="フローチャート : 判断 442"/>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4699</xdr:rowOff>
    </xdr:from>
    <xdr:to>
      <xdr:col>23</xdr:col>
      <xdr:colOff>457200</xdr:colOff>
      <xdr:row>15</xdr:row>
      <xdr:rowOff>106299</xdr:rowOff>
    </xdr:to>
    <xdr:sp macro="" textlink="">
      <xdr:nvSpPr>
        <xdr:cNvPr id="444" name="フローチャート : 判断 443"/>
        <xdr:cNvSpPr/>
      </xdr:nvSpPr>
      <xdr:spPr>
        <a:xfrm>
          <a:off x="16129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116476</xdr:rowOff>
    </xdr:from>
    <xdr:ext cx="736600" cy="259045"/>
    <xdr:sp macro="" textlink="">
      <xdr:nvSpPr>
        <xdr:cNvPr id="445" name="テキスト ボックス 444"/>
        <xdr:cNvSpPr txBox="1"/>
      </xdr:nvSpPr>
      <xdr:spPr>
        <a:xfrm>
          <a:off x="15798800" y="234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63576</xdr:rowOff>
    </xdr:from>
    <xdr:to>
      <xdr:col>22</xdr:col>
      <xdr:colOff>254000</xdr:colOff>
      <xdr:row>15</xdr:row>
      <xdr:rowOff>165176</xdr:rowOff>
    </xdr:to>
    <xdr:sp macro="" textlink="">
      <xdr:nvSpPr>
        <xdr:cNvPr id="446" name="フローチャート : 判断 445"/>
        <xdr:cNvSpPr/>
      </xdr:nvSpPr>
      <xdr:spPr>
        <a:xfrm>
          <a:off x="15240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3903</xdr:rowOff>
    </xdr:from>
    <xdr:ext cx="762000" cy="259045"/>
    <xdr:sp macro="" textlink="">
      <xdr:nvSpPr>
        <xdr:cNvPr id="447" name="テキスト ボックス 446"/>
        <xdr:cNvSpPr txBox="1"/>
      </xdr:nvSpPr>
      <xdr:spPr>
        <a:xfrm>
          <a:off x="14909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92050</xdr:rowOff>
    </xdr:from>
    <xdr:to>
      <xdr:col>21</xdr:col>
      <xdr:colOff>50800</xdr:colOff>
      <xdr:row>16</xdr:row>
      <xdr:rowOff>22200</xdr:rowOff>
    </xdr:to>
    <xdr:sp macro="" textlink="">
      <xdr:nvSpPr>
        <xdr:cNvPr id="448" name="フローチャート : 判断 447"/>
        <xdr:cNvSpPr/>
      </xdr:nvSpPr>
      <xdr:spPr>
        <a:xfrm>
          <a:off x="14351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32377</xdr:rowOff>
    </xdr:from>
    <xdr:ext cx="762000" cy="259045"/>
    <xdr:sp macro="" textlink="">
      <xdr:nvSpPr>
        <xdr:cNvPr id="449" name="テキスト ボックス 448"/>
        <xdr:cNvSpPr txBox="1"/>
      </xdr:nvSpPr>
      <xdr:spPr>
        <a:xfrm>
          <a:off x="14020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124384</xdr:rowOff>
    </xdr:from>
    <xdr:to>
      <xdr:col>19</xdr:col>
      <xdr:colOff>533400</xdr:colOff>
      <xdr:row>16</xdr:row>
      <xdr:rowOff>54534</xdr:rowOff>
    </xdr:to>
    <xdr:sp macro="" textlink="">
      <xdr:nvSpPr>
        <xdr:cNvPr id="450" name="フローチャート : 判断 449"/>
        <xdr:cNvSpPr/>
      </xdr:nvSpPr>
      <xdr:spPr>
        <a:xfrm>
          <a:off x="13462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64711</xdr:rowOff>
    </xdr:from>
    <xdr:ext cx="762000" cy="259045"/>
    <xdr:sp macro="" textlink="">
      <xdr:nvSpPr>
        <xdr:cNvPr id="451" name="テキスト ボックス 450"/>
        <xdr:cNvSpPr txBox="1"/>
      </xdr:nvSpPr>
      <xdr:spPr>
        <a:xfrm>
          <a:off x="13131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茨城県利根町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16,768
16,440
24.90
6,399,905
6,212,217
173,642
3,670,336
4,433,726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委員報酬（小中学校非常勤講師報酬・適応指導教室指導員報酬）の新規計上により人件費の増となり，前年度より</a:t>
          </a:r>
          <a:r>
            <a:rPr kumimoji="1" lang="en-US" altLang="ja-JP" sz="1300">
              <a:latin typeface="ＭＳ Ｐゴシック"/>
            </a:rPr>
            <a:t>1.2</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　類似団体と比較すると，</a:t>
          </a:r>
          <a:r>
            <a:rPr kumimoji="1" lang="en-US" altLang="ja-JP" sz="1300">
              <a:latin typeface="ＭＳ Ｐゴシック"/>
            </a:rPr>
            <a:t>8.9</a:t>
          </a:r>
          <a:r>
            <a:rPr kumimoji="1" lang="ja-JP" altLang="en-US" sz="1300">
              <a:latin typeface="ＭＳ Ｐゴシック"/>
            </a:rPr>
            <a:t>ポイント高いが，職員の平均年齢が高いことの影響が考えられる。</a:t>
          </a:r>
          <a:endParaRPr kumimoji="1" lang="en-US" altLang="ja-JP" sz="1300">
            <a:latin typeface="ＭＳ Ｐゴシック"/>
          </a:endParaRPr>
        </a:p>
        <a:p>
          <a:r>
            <a:rPr kumimoji="1" lang="ja-JP" altLang="en-US" sz="1300">
              <a:latin typeface="ＭＳ Ｐゴシック"/>
            </a:rPr>
            <a:t>　今後も，職員の適正な管理に努め，人件費の抑制を図る。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81280</xdr:rowOff>
    </xdr:from>
    <xdr:to>
      <xdr:col>7</xdr:col>
      <xdr:colOff>15875</xdr:colOff>
      <xdr:row>41</xdr:row>
      <xdr:rowOff>1270</xdr:rowOff>
    </xdr:to>
    <xdr:cxnSp macro="">
      <xdr:nvCxnSpPr>
        <xdr:cNvPr id="66" name="直線コネクタ 65"/>
        <xdr:cNvCxnSpPr/>
      </xdr:nvCxnSpPr>
      <xdr:spPr>
        <a:xfrm>
          <a:off x="3987800" y="69392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7"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81280</xdr:rowOff>
    </xdr:from>
    <xdr:to>
      <xdr:col>5</xdr:col>
      <xdr:colOff>549275</xdr:colOff>
      <xdr:row>41</xdr:row>
      <xdr:rowOff>24130</xdr:rowOff>
    </xdr:to>
    <xdr:cxnSp macro="">
      <xdr:nvCxnSpPr>
        <xdr:cNvPr id="69" name="直線コネクタ 68"/>
        <xdr:cNvCxnSpPr/>
      </xdr:nvCxnSpPr>
      <xdr:spPr>
        <a:xfrm flipV="1">
          <a:off x="3098800" y="6939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1270</xdr:rowOff>
    </xdr:from>
    <xdr:to>
      <xdr:col>4</xdr:col>
      <xdr:colOff>346075</xdr:colOff>
      <xdr:row>41</xdr:row>
      <xdr:rowOff>24130</xdr:rowOff>
    </xdr:to>
    <xdr:cxnSp macro="">
      <xdr:nvCxnSpPr>
        <xdr:cNvPr id="72" name="直線コネクタ 71"/>
        <xdr:cNvCxnSpPr/>
      </xdr:nvCxnSpPr>
      <xdr:spPr>
        <a:xfrm>
          <a:off x="2209800" y="7030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127000</xdr:rowOff>
    </xdr:from>
    <xdr:to>
      <xdr:col>3</xdr:col>
      <xdr:colOff>142875</xdr:colOff>
      <xdr:row>41</xdr:row>
      <xdr:rowOff>1270</xdr:rowOff>
    </xdr:to>
    <xdr:cxnSp macro="">
      <xdr:nvCxnSpPr>
        <xdr:cNvPr id="75" name="直線コネクタ 74"/>
        <xdr:cNvCxnSpPr/>
      </xdr:nvCxnSpPr>
      <xdr:spPr>
        <a:xfrm>
          <a:off x="1320800" y="6985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40</xdr:row>
      <xdr:rowOff>121920</xdr:rowOff>
    </xdr:from>
    <xdr:to>
      <xdr:col>7</xdr:col>
      <xdr:colOff>66675</xdr:colOff>
      <xdr:row>41</xdr:row>
      <xdr:rowOff>52070</xdr:rowOff>
    </xdr:to>
    <xdr:sp macro="" textlink="">
      <xdr:nvSpPr>
        <xdr:cNvPr id="85" name="円/楕円 84"/>
        <xdr:cNvSpPr/>
      </xdr:nvSpPr>
      <xdr:spPr>
        <a:xfrm>
          <a:off x="47752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30497</xdr:rowOff>
    </xdr:from>
    <xdr:ext cx="762000" cy="259045"/>
    <xdr:sp macro="" textlink="">
      <xdr:nvSpPr>
        <xdr:cNvPr id="86" name="人件費該当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30480</xdr:rowOff>
    </xdr:from>
    <xdr:to>
      <xdr:col>5</xdr:col>
      <xdr:colOff>600075</xdr:colOff>
      <xdr:row>40</xdr:row>
      <xdr:rowOff>132080</xdr:rowOff>
    </xdr:to>
    <xdr:sp macro="" textlink="">
      <xdr:nvSpPr>
        <xdr:cNvPr id="87" name="円/楕円 86"/>
        <xdr:cNvSpPr/>
      </xdr:nvSpPr>
      <xdr:spPr>
        <a:xfrm>
          <a:off x="3937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116857</xdr:rowOff>
    </xdr:from>
    <xdr:ext cx="736600" cy="259045"/>
    <xdr:sp macro="" textlink="">
      <xdr:nvSpPr>
        <xdr:cNvPr id="88" name="テキスト ボックス 87"/>
        <xdr:cNvSpPr txBox="1"/>
      </xdr:nvSpPr>
      <xdr:spPr>
        <a:xfrm>
          <a:off x="3606800" y="697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144780</xdr:rowOff>
    </xdr:from>
    <xdr:to>
      <xdr:col>4</xdr:col>
      <xdr:colOff>396875</xdr:colOff>
      <xdr:row>41</xdr:row>
      <xdr:rowOff>74930</xdr:rowOff>
    </xdr:to>
    <xdr:sp macro="" textlink="">
      <xdr:nvSpPr>
        <xdr:cNvPr id="89" name="円/楕円 88"/>
        <xdr:cNvSpPr/>
      </xdr:nvSpPr>
      <xdr:spPr>
        <a:xfrm>
          <a:off x="3048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59707</xdr:rowOff>
    </xdr:from>
    <xdr:ext cx="762000" cy="259045"/>
    <xdr:sp macro="" textlink="">
      <xdr:nvSpPr>
        <xdr:cNvPr id="90" name="テキスト ボックス 89"/>
        <xdr:cNvSpPr txBox="1"/>
      </xdr:nvSpPr>
      <xdr:spPr>
        <a:xfrm>
          <a:off x="2717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121920</xdr:rowOff>
    </xdr:from>
    <xdr:to>
      <xdr:col>3</xdr:col>
      <xdr:colOff>193675</xdr:colOff>
      <xdr:row>41</xdr:row>
      <xdr:rowOff>52070</xdr:rowOff>
    </xdr:to>
    <xdr:sp macro="" textlink="">
      <xdr:nvSpPr>
        <xdr:cNvPr id="91" name="円/楕円 90"/>
        <xdr:cNvSpPr/>
      </xdr:nvSpPr>
      <xdr:spPr>
        <a:xfrm>
          <a:off x="2159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36847</xdr:rowOff>
    </xdr:from>
    <xdr:ext cx="762000" cy="259045"/>
    <xdr:sp macro="" textlink="">
      <xdr:nvSpPr>
        <xdr:cNvPr id="92" name="テキスト ボックス 91"/>
        <xdr:cNvSpPr txBox="1"/>
      </xdr:nvSpPr>
      <xdr:spPr>
        <a:xfrm>
          <a:off x="1828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76200</xdr:rowOff>
    </xdr:from>
    <xdr:to>
      <xdr:col>1</xdr:col>
      <xdr:colOff>676275</xdr:colOff>
      <xdr:row>41</xdr:row>
      <xdr:rowOff>6350</xdr:rowOff>
    </xdr:to>
    <xdr:sp macro="" textlink="">
      <xdr:nvSpPr>
        <xdr:cNvPr id="93" name="円/楕円 92"/>
        <xdr:cNvSpPr/>
      </xdr:nvSpPr>
      <xdr:spPr>
        <a:xfrm>
          <a:off x="127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162577</xdr:rowOff>
    </xdr:from>
    <xdr:ext cx="762000" cy="259045"/>
    <xdr:sp macro="" textlink="">
      <xdr:nvSpPr>
        <xdr:cNvPr id="94" name="テキスト ボックス 93"/>
        <xdr:cNvSpPr txBox="1"/>
      </xdr:nvSpPr>
      <xdr:spPr>
        <a:xfrm>
          <a:off x="93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a:t>
          </a:r>
          <a:r>
            <a:rPr kumimoji="1" lang="en-US" altLang="ja-JP" sz="1300">
              <a:latin typeface="ＭＳ Ｐゴシック"/>
            </a:rPr>
            <a:t>1.7</a:t>
          </a:r>
          <a:r>
            <a:rPr kumimoji="1" lang="ja-JP" altLang="en-US" sz="1300">
              <a:latin typeface="ＭＳ Ｐゴシック"/>
            </a:rPr>
            <a:t>ポイント下回っているが，前年度より</a:t>
          </a:r>
          <a:r>
            <a:rPr kumimoji="1" lang="en-US" altLang="ja-JP" sz="1300">
              <a:latin typeface="ＭＳ Ｐゴシック"/>
            </a:rPr>
            <a:t>2.3</a:t>
          </a:r>
          <a:r>
            <a:rPr kumimoji="1" lang="ja-JP" altLang="en-US" sz="1300">
              <a:latin typeface="ＭＳ Ｐゴシック"/>
            </a:rPr>
            <a:t>ポイント上昇している。</a:t>
          </a:r>
          <a:endParaRPr kumimoji="1" lang="en-US" altLang="ja-JP" sz="1300">
            <a:latin typeface="ＭＳ Ｐゴシック"/>
          </a:endParaRPr>
        </a:p>
        <a:p>
          <a:r>
            <a:rPr kumimoji="1" lang="ja-JP" altLang="en-US" sz="1300">
              <a:latin typeface="ＭＳ Ｐゴシック"/>
            </a:rPr>
            <a:t>　要因として，道路橋定期点検業務委託や塵芥収集運搬業務委託，外国語指導業務委託など委託料の増が挙げられる。</a:t>
          </a:r>
          <a:endParaRPr kumimoji="1" lang="en-US" altLang="ja-JP" sz="1300">
            <a:latin typeface="ＭＳ Ｐゴシック"/>
          </a:endParaRPr>
        </a:p>
        <a:p>
          <a:r>
            <a:rPr kumimoji="1" lang="ja-JP" altLang="en-US" sz="1300">
              <a:latin typeface="ＭＳ Ｐゴシック"/>
            </a:rPr>
            <a:t>　引き続き，徹底した経常経費の見直し行い物件費の削減に努める。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77470</xdr:rowOff>
    </xdr:from>
    <xdr:to>
      <xdr:col>24</xdr:col>
      <xdr:colOff>31750</xdr:colOff>
      <xdr:row>16</xdr:row>
      <xdr:rowOff>81280</xdr:rowOff>
    </xdr:to>
    <xdr:cxnSp macro="">
      <xdr:nvCxnSpPr>
        <xdr:cNvPr id="127" name="直線コネクタ 126"/>
        <xdr:cNvCxnSpPr/>
      </xdr:nvCxnSpPr>
      <xdr:spPr>
        <a:xfrm>
          <a:off x="15671800" y="264922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8"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77470</xdr:rowOff>
    </xdr:from>
    <xdr:to>
      <xdr:col>22</xdr:col>
      <xdr:colOff>565150</xdr:colOff>
      <xdr:row>15</xdr:row>
      <xdr:rowOff>115570</xdr:rowOff>
    </xdr:to>
    <xdr:cxnSp macro="">
      <xdr:nvCxnSpPr>
        <xdr:cNvPr id="130" name="直線コネクタ 129"/>
        <xdr:cNvCxnSpPr/>
      </xdr:nvCxnSpPr>
      <xdr:spPr>
        <a:xfrm flipV="1">
          <a:off x="14782800" y="2649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1" name="フローチャート :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74947</xdr:rowOff>
    </xdr:from>
    <xdr:ext cx="736600" cy="259045"/>
    <xdr:sp macro="" textlink="">
      <xdr:nvSpPr>
        <xdr:cNvPr id="132" name="テキスト ボックス 131"/>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54610</xdr:rowOff>
    </xdr:from>
    <xdr:to>
      <xdr:col>21</xdr:col>
      <xdr:colOff>361950</xdr:colOff>
      <xdr:row>15</xdr:row>
      <xdr:rowOff>115570</xdr:rowOff>
    </xdr:to>
    <xdr:cxnSp macro="">
      <xdr:nvCxnSpPr>
        <xdr:cNvPr id="133" name="直線コネクタ 132"/>
        <xdr:cNvCxnSpPr/>
      </xdr:nvCxnSpPr>
      <xdr:spPr>
        <a:xfrm>
          <a:off x="13893800" y="2626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6367</xdr:rowOff>
    </xdr:from>
    <xdr:ext cx="762000" cy="259045"/>
    <xdr:sp macro="" textlink="">
      <xdr:nvSpPr>
        <xdr:cNvPr id="135" name="テキスト ボックス 134"/>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54610</xdr:rowOff>
    </xdr:from>
    <xdr:to>
      <xdr:col>20</xdr:col>
      <xdr:colOff>158750</xdr:colOff>
      <xdr:row>15</xdr:row>
      <xdr:rowOff>69850</xdr:rowOff>
    </xdr:to>
    <xdr:cxnSp macro="">
      <xdr:nvCxnSpPr>
        <xdr:cNvPr id="136" name="直線コネクタ 135"/>
        <xdr:cNvCxnSpPr/>
      </xdr:nvCxnSpPr>
      <xdr:spPr>
        <a:xfrm flipV="1">
          <a:off x="13004800" y="2626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132097</xdr:rowOff>
    </xdr:from>
    <xdr:ext cx="762000" cy="259045"/>
    <xdr:sp macro="" textlink="">
      <xdr:nvSpPr>
        <xdr:cNvPr id="138" name="テキスト ボックス 137"/>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46" name="円/楕円 145"/>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47007</xdr:rowOff>
    </xdr:from>
    <xdr:ext cx="762000" cy="259045"/>
    <xdr:sp macro="" textlink="">
      <xdr:nvSpPr>
        <xdr:cNvPr id="147" name="物件費該当値テキスト"/>
        <xdr:cNvSpPr txBox="1"/>
      </xdr:nvSpPr>
      <xdr:spPr>
        <a:xfrm>
          <a:off x="165989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26670</xdr:rowOff>
    </xdr:from>
    <xdr:to>
      <xdr:col>22</xdr:col>
      <xdr:colOff>615950</xdr:colOff>
      <xdr:row>15</xdr:row>
      <xdr:rowOff>128270</xdr:rowOff>
    </xdr:to>
    <xdr:sp macro="" textlink="">
      <xdr:nvSpPr>
        <xdr:cNvPr id="148" name="円/楕円 147"/>
        <xdr:cNvSpPr/>
      </xdr:nvSpPr>
      <xdr:spPr>
        <a:xfrm>
          <a:off x="15621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138447</xdr:rowOff>
    </xdr:from>
    <xdr:ext cx="736600" cy="259045"/>
    <xdr:sp macro="" textlink="">
      <xdr:nvSpPr>
        <xdr:cNvPr id="149" name="テキスト ボックス 148"/>
        <xdr:cNvSpPr txBox="1"/>
      </xdr:nvSpPr>
      <xdr:spPr>
        <a:xfrm>
          <a:off x="15290800" y="236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64770</xdr:rowOff>
    </xdr:from>
    <xdr:to>
      <xdr:col>21</xdr:col>
      <xdr:colOff>412750</xdr:colOff>
      <xdr:row>15</xdr:row>
      <xdr:rowOff>166370</xdr:rowOff>
    </xdr:to>
    <xdr:sp macro="" textlink="">
      <xdr:nvSpPr>
        <xdr:cNvPr id="150" name="円/楕円 149"/>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5097</xdr:rowOff>
    </xdr:from>
    <xdr:ext cx="762000" cy="259045"/>
    <xdr:sp macro="" textlink="">
      <xdr:nvSpPr>
        <xdr:cNvPr id="151" name="テキスト ボックス 150"/>
        <xdr:cNvSpPr txBox="1"/>
      </xdr:nvSpPr>
      <xdr:spPr>
        <a:xfrm>
          <a:off x="14401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3810</xdr:rowOff>
    </xdr:from>
    <xdr:to>
      <xdr:col>20</xdr:col>
      <xdr:colOff>209550</xdr:colOff>
      <xdr:row>15</xdr:row>
      <xdr:rowOff>105410</xdr:rowOff>
    </xdr:to>
    <xdr:sp macro="" textlink="">
      <xdr:nvSpPr>
        <xdr:cNvPr id="152" name="円/楕円 151"/>
        <xdr:cNvSpPr/>
      </xdr:nvSpPr>
      <xdr:spPr>
        <a:xfrm>
          <a:off x="13843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53" name="テキスト ボックス 152"/>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54" name="円/楕円 153"/>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130827</xdr:rowOff>
    </xdr:from>
    <xdr:ext cx="762000" cy="259045"/>
    <xdr:sp macro="" textlink="">
      <xdr:nvSpPr>
        <xdr:cNvPr id="155" name="テキスト ボックス 154"/>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0.2</a:t>
          </a:r>
          <a:r>
            <a:rPr kumimoji="1" lang="ja-JP" altLang="en-US" sz="1300">
              <a:latin typeface="ＭＳ Ｐゴシック"/>
            </a:rPr>
            <a:t>ポイント上昇し，類似団体と比較しても</a:t>
          </a:r>
          <a:r>
            <a:rPr kumimoji="1" lang="en-US" altLang="ja-JP" sz="1300">
              <a:latin typeface="ＭＳ Ｐゴシック"/>
            </a:rPr>
            <a:t>0.5</a:t>
          </a:r>
          <a:r>
            <a:rPr kumimoji="1" lang="ja-JP" altLang="en-US" sz="1300">
              <a:latin typeface="ＭＳ Ｐゴシック"/>
            </a:rPr>
            <a:t>ポイント高い状況である。</a:t>
          </a:r>
          <a:endParaRPr kumimoji="1" lang="en-US" altLang="ja-JP" sz="1300">
            <a:latin typeface="ＭＳ Ｐゴシック"/>
          </a:endParaRPr>
        </a:p>
        <a:p>
          <a:r>
            <a:rPr kumimoji="1" lang="ja-JP" altLang="en-US" sz="1300">
              <a:latin typeface="ＭＳ Ｐゴシック"/>
            </a:rPr>
            <a:t>　要因としては，障がい者自立支援給付費の増加があげられる。</a:t>
          </a:r>
          <a:endParaRPr kumimoji="1" lang="en-US" altLang="ja-JP" sz="1300">
            <a:latin typeface="ＭＳ Ｐゴシック"/>
          </a:endParaRPr>
        </a:p>
        <a:p>
          <a:r>
            <a:rPr kumimoji="1" lang="ja-JP" altLang="en-US" sz="1300">
              <a:latin typeface="ＭＳ Ｐゴシック"/>
            </a:rPr>
            <a:t>　今後も少子高齢化の進展により扶助費の増加が見込まれる。</a:t>
          </a:r>
          <a:endParaRPr kumimoji="1" lang="en-US" altLang="ja-JP" sz="1300">
            <a:latin typeface="ＭＳ Ｐゴシック"/>
          </a:endParaRPr>
        </a:p>
        <a:p>
          <a:r>
            <a:rPr kumimoji="1" lang="ja-JP" altLang="en-US" sz="1300">
              <a:latin typeface="ＭＳ Ｐゴシック"/>
            </a:rPr>
            <a:t>　事業内容の見直しや適正な執行に努めていく。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5" name="直線コネクタ 184"/>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6" name="扶助費最小値テキスト"/>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7" name="直線コネクタ 186"/>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20865</xdr:rowOff>
    </xdr:from>
    <xdr:to>
      <xdr:col>7</xdr:col>
      <xdr:colOff>15875</xdr:colOff>
      <xdr:row>57</xdr:row>
      <xdr:rowOff>53522</xdr:rowOff>
    </xdr:to>
    <xdr:cxnSp macro="">
      <xdr:nvCxnSpPr>
        <xdr:cNvPr id="190" name="直線コネクタ 189"/>
        <xdr:cNvCxnSpPr/>
      </xdr:nvCxnSpPr>
      <xdr:spPr>
        <a:xfrm>
          <a:off x="3987800" y="97935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109055</xdr:rowOff>
    </xdr:from>
    <xdr:ext cx="762000" cy="259045"/>
    <xdr:sp macro="" textlink="">
      <xdr:nvSpPr>
        <xdr:cNvPr id="191" name="扶助費平均値テキスト"/>
        <xdr:cNvSpPr txBox="1"/>
      </xdr:nvSpPr>
      <xdr:spPr>
        <a:xfrm>
          <a:off x="4914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2" name="フローチャート : 判断 191"/>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78015</xdr:rowOff>
    </xdr:from>
    <xdr:to>
      <xdr:col>5</xdr:col>
      <xdr:colOff>549275</xdr:colOff>
      <xdr:row>57</xdr:row>
      <xdr:rowOff>20865</xdr:rowOff>
    </xdr:to>
    <xdr:cxnSp macro="">
      <xdr:nvCxnSpPr>
        <xdr:cNvPr id="193" name="直線コネクタ 192"/>
        <xdr:cNvCxnSpPr/>
      </xdr:nvCxnSpPr>
      <xdr:spPr>
        <a:xfrm>
          <a:off x="3098800" y="96792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4" name="フローチャート : 判断 193"/>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5" name="テキスト ボックス 194"/>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78015</xdr:rowOff>
    </xdr:from>
    <xdr:to>
      <xdr:col>4</xdr:col>
      <xdr:colOff>346075</xdr:colOff>
      <xdr:row>56</xdr:row>
      <xdr:rowOff>94343</xdr:rowOff>
    </xdr:to>
    <xdr:cxnSp macro="">
      <xdr:nvCxnSpPr>
        <xdr:cNvPr id="196" name="直線コネクタ 195"/>
        <xdr:cNvCxnSpPr/>
      </xdr:nvCxnSpPr>
      <xdr:spPr>
        <a:xfrm flipV="1">
          <a:off x="2209800" y="96792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8" name="テキスト ボックス 197"/>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94343</xdr:rowOff>
    </xdr:from>
    <xdr:to>
      <xdr:col>3</xdr:col>
      <xdr:colOff>142875</xdr:colOff>
      <xdr:row>57</xdr:row>
      <xdr:rowOff>53522</xdr:rowOff>
    </xdr:to>
    <xdr:cxnSp macro="">
      <xdr:nvCxnSpPr>
        <xdr:cNvPr id="199" name="直線コネクタ 198"/>
        <xdr:cNvCxnSpPr/>
      </xdr:nvCxnSpPr>
      <xdr:spPr>
        <a:xfrm flipV="1">
          <a:off x="1320800" y="96955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201" name="テキスト ボックス 200"/>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3" name="テキスト ボックス 202"/>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2722</xdr:rowOff>
    </xdr:from>
    <xdr:to>
      <xdr:col>7</xdr:col>
      <xdr:colOff>66675</xdr:colOff>
      <xdr:row>57</xdr:row>
      <xdr:rowOff>104322</xdr:rowOff>
    </xdr:to>
    <xdr:sp macro="" textlink="">
      <xdr:nvSpPr>
        <xdr:cNvPr id="209" name="円/楕円 208"/>
        <xdr:cNvSpPr/>
      </xdr:nvSpPr>
      <xdr:spPr>
        <a:xfrm>
          <a:off x="47752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146249</xdr:rowOff>
    </xdr:from>
    <xdr:ext cx="762000" cy="259045"/>
    <xdr:sp macro="" textlink="">
      <xdr:nvSpPr>
        <xdr:cNvPr id="210" name="扶助費該当値テキスト"/>
        <xdr:cNvSpPr txBox="1"/>
      </xdr:nvSpPr>
      <xdr:spPr>
        <a:xfrm>
          <a:off x="49149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141515</xdr:rowOff>
    </xdr:from>
    <xdr:to>
      <xdr:col>5</xdr:col>
      <xdr:colOff>600075</xdr:colOff>
      <xdr:row>57</xdr:row>
      <xdr:rowOff>71665</xdr:rowOff>
    </xdr:to>
    <xdr:sp macro="" textlink="">
      <xdr:nvSpPr>
        <xdr:cNvPr id="211" name="円/楕円 210"/>
        <xdr:cNvSpPr/>
      </xdr:nvSpPr>
      <xdr:spPr>
        <a:xfrm>
          <a:off x="3937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56442</xdr:rowOff>
    </xdr:from>
    <xdr:ext cx="736600" cy="259045"/>
    <xdr:sp macro="" textlink="">
      <xdr:nvSpPr>
        <xdr:cNvPr id="212" name="テキスト ボックス 211"/>
        <xdr:cNvSpPr txBox="1"/>
      </xdr:nvSpPr>
      <xdr:spPr>
        <a:xfrm>
          <a:off x="3606800" y="982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27215</xdr:rowOff>
    </xdr:from>
    <xdr:to>
      <xdr:col>4</xdr:col>
      <xdr:colOff>396875</xdr:colOff>
      <xdr:row>56</xdr:row>
      <xdr:rowOff>128815</xdr:rowOff>
    </xdr:to>
    <xdr:sp macro="" textlink="">
      <xdr:nvSpPr>
        <xdr:cNvPr id="213" name="円/楕円 212"/>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214" name="テキスト ボックス 213"/>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43543</xdr:rowOff>
    </xdr:from>
    <xdr:to>
      <xdr:col>3</xdr:col>
      <xdr:colOff>193675</xdr:colOff>
      <xdr:row>56</xdr:row>
      <xdr:rowOff>145143</xdr:rowOff>
    </xdr:to>
    <xdr:sp macro="" textlink="">
      <xdr:nvSpPr>
        <xdr:cNvPr id="215" name="円/楕円 214"/>
        <xdr:cNvSpPr/>
      </xdr:nvSpPr>
      <xdr:spPr>
        <a:xfrm>
          <a:off x="2159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129920</xdr:rowOff>
    </xdr:from>
    <xdr:ext cx="762000" cy="259045"/>
    <xdr:sp macro="" textlink="">
      <xdr:nvSpPr>
        <xdr:cNvPr id="216" name="テキスト ボックス 215"/>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2722</xdr:rowOff>
    </xdr:from>
    <xdr:to>
      <xdr:col>1</xdr:col>
      <xdr:colOff>676275</xdr:colOff>
      <xdr:row>57</xdr:row>
      <xdr:rowOff>104322</xdr:rowOff>
    </xdr:to>
    <xdr:sp macro="" textlink="">
      <xdr:nvSpPr>
        <xdr:cNvPr id="217" name="円/楕円 216"/>
        <xdr:cNvSpPr/>
      </xdr:nvSpPr>
      <xdr:spPr>
        <a:xfrm>
          <a:off x="1270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89099</xdr:rowOff>
    </xdr:from>
    <xdr:ext cx="762000" cy="259045"/>
    <xdr:sp macro="" textlink="">
      <xdr:nvSpPr>
        <xdr:cNvPr id="218" name="テキスト ボックス 217"/>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1.1</a:t>
          </a:r>
          <a:r>
            <a:rPr kumimoji="1" lang="ja-JP" altLang="en-US" sz="1300">
              <a:latin typeface="ＭＳ Ｐゴシック"/>
            </a:rPr>
            <a:t>ポイント上昇し，他団体と比較しても</a:t>
          </a:r>
          <a:r>
            <a:rPr kumimoji="1" lang="en-US" altLang="ja-JP" sz="1300">
              <a:latin typeface="ＭＳ Ｐゴシック"/>
            </a:rPr>
            <a:t>0.9</a:t>
          </a:r>
          <a:r>
            <a:rPr kumimoji="1" lang="ja-JP" altLang="en-US" sz="1300">
              <a:latin typeface="ＭＳ Ｐゴシック"/>
            </a:rPr>
            <a:t>ポイント高い。</a:t>
          </a:r>
          <a:endParaRPr kumimoji="1" lang="en-US" altLang="ja-JP" sz="1300">
            <a:latin typeface="ＭＳ Ｐゴシック"/>
          </a:endParaRPr>
        </a:p>
        <a:p>
          <a:r>
            <a:rPr kumimoji="1" lang="ja-JP" altLang="en-US" sz="1300">
              <a:latin typeface="ＭＳ Ｐゴシック"/>
            </a:rPr>
            <a:t>　主な要因は繰出金である。</a:t>
          </a:r>
          <a:endParaRPr kumimoji="1" lang="en-US" altLang="ja-JP" sz="1300">
            <a:latin typeface="ＭＳ Ｐゴシック"/>
          </a:endParaRPr>
        </a:p>
        <a:p>
          <a:r>
            <a:rPr kumimoji="1" lang="ja-JP" altLang="en-US" sz="1300">
              <a:latin typeface="ＭＳ Ｐゴシック"/>
            </a:rPr>
            <a:t>　高齢化率の割合が高く，国民健康保険，介護保険，後期高齢者医療事業特別会計に対する繰出金が増加傾向にある。</a:t>
          </a:r>
          <a:endParaRPr kumimoji="1" lang="en-US" altLang="ja-JP" sz="1300">
            <a:latin typeface="ＭＳ Ｐゴシック"/>
          </a:endParaRPr>
        </a:p>
        <a:p>
          <a:r>
            <a:rPr kumimoji="1" lang="ja-JP" altLang="en-US" sz="1300">
              <a:latin typeface="ＭＳ Ｐゴシック"/>
            </a:rPr>
            <a:t>　施設の老朽化による維持補修費も増加している。</a:t>
          </a:r>
          <a:endParaRPr kumimoji="1" lang="en-US" altLang="ja-JP" sz="1300">
            <a:latin typeface="ＭＳ Ｐゴシック"/>
          </a:endParaRPr>
        </a:p>
        <a:p>
          <a:r>
            <a:rPr kumimoji="1" lang="ja-JP" altLang="en-US" sz="1300">
              <a:latin typeface="ＭＳ Ｐゴシック"/>
            </a:rPr>
            <a:t>　保険料の適正化や施設利用料の見直しを図っていく。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6" name="直線コネクタ 245"/>
        <xdr:cNvCxnSpPr/>
      </xdr:nvCxnSpPr>
      <xdr:spPr>
        <a:xfrm flipV="1">
          <a:off x="16510000" y="9126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148607</xdr:rowOff>
    </xdr:from>
    <xdr:ext cx="762000" cy="259045"/>
    <xdr:sp macro="" textlink="">
      <xdr:nvSpPr>
        <xdr:cNvPr id="247" name="その他最小値テキスト"/>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8" name="直線コネクタ 247"/>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125747</xdr:rowOff>
    </xdr:from>
    <xdr:ext cx="762000" cy="259045"/>
    <xdr:sp macro="" textlink="">
      <xdr:nvSpPr>
        <xdr:cNvPr id="249" name="その他最大値テキスト"/>
        <xdr:cNvSpPr txBox="1"/>
      </xdr:nvSpPr>
      <xdr:spPr>
        <a:xfrm>
          <a:off x="16598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50" name="直線コネクタ 249"/>
        <xdr:cNvCxnSpPr/>
      </xdr:nvCxnSpPr>
      <xdr:spPr>
        <a:xfrm>
          <a:off x="16421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39370</xdr:rowOff>
    </xdr:from>
    <xdr:to>
      <xdr:col>24</xdr:col>
      <xdr:colOff>31750</xdr:colOff>
      <xdr:row>57</xdr:row>
      <xdr:rowOff>123190</xdr:rowOff>
    </xdr:to>
    <xdr:cxnSp macro="">
      <xdr:nvCxnSpPr>
        <xdr:cNvPr id="251" name="直線コネクタ 250"/>
        <xdr:cNvCxnSpPr/>
      </xdr:nvCxnSpPr>
      <xdr:spPr>
        <a:xfrm>
          <a:off x="15671800" y="98120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20337</xdr:rowOff>
    </xdr:from>
    <xdr:ext cx="762000" cy="259045"/>
    <xdr:sp macro="" textlink="">
      <xdr:nvSpPr>
        <xdr:cNvPr id="252"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3" name="フローチャート : 判断 252"/>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39370</xdr:rowOff>
    </xdr:from>
    <xdr:to>
      <xdr:col>22</xdr:col>
      <xdr:colOff>565150</xdr:colOff>
      <xdr:row>57</xdr:row>
      <xdr:rowOff>54610</xdr:rowOff>
    </xdr:to>
    <xdr:cxnSp macro="">
      <xdr:nvCxnSpPr>
        <xdr:cNvPr id="254" name="直線コネクタ 253"/>
        <xdr:cNvCxnSpPr/>
      </xdr:nvCxnSpPr>
      <xdr:spPr>
        <a:xfrm flipV="1">
          <a:off x="14782800" y="9812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39370</xdr:rowOff>
    </xdr:from>
    <xdr:to>
      <xdr:col>21</xdr:col>
      <xdr:colOff>361950</xdr:colOff>
      <xdr:row>57</xdr:row>
      <xdr:rowOff>54610</xdr:rowOff>
    </xdr:to>
    <xdr:cxnSp macro="">
      <xdr:nvCxnSpPr>
        <xdr:cNvPr id="257" name="直線コネクタ 256"/>
        <xdr:cNvCxnSpPr/>
      </xdr:nvCxnSpPr>
      <xdr:spPr>
        <a:xfrm>
          <a:off x="13893800" y="9812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107967</xdr:rowOff>
    </xdr:from>
    <xdr:ext cx="762000" cy="259045"/>
    <xdr:sp macro="" textlink="">
      <xdr:nvSpPr>
        <xdr:cNvPr id="259" name="テキスト ボックス 258"/>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149860</xdr:rowOff>
    </xdr:from>
    <xdr:to>
      <xdr:col>20</xdr:col>
      <xdr:colOff>158750</xdr:colOff>
      <xdr:row>57</xdr:row>
      <xdr:rowOff>39370</xdr:rowOff>
    </xdr:to>
    <xdr:cxnSp macro="">
      <xdr:nvCxnSpPr>
        <xdr:cNvPr id="260" name="直線コネクタ 259"/>
        <xdr:cNvCxnSpPr/>
      </xdr:nvCxnSpPr>
      <xdr:spPr>
        <a:xfrm>
          <a:off x="13004800" y="9751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61" name="フローチャート : 判断 260"/>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69867</xdr:rowOff>
    </xdr:from>
    <xdr:ext cx="762000" cy="259045"/>
    <xdr:sp macro="" textlink="">
      <xdr:nvSpPr>
        <xdr:cNvPr id="262" name="テキスト ボックス 261"/>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3" name="フローチャート :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64" name="テキスト ボックス 263"/>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72390</xdr:rowOff>
    </xdr:from>
    <xdr:to>
      <xdr:col>24</xdr:col>
      <xdr:colOff>82550</xdr:colOff>
      <xdr:row>58</xdr:row>
      <xdr:rowOff>2540</xdr:rowOff>
    </xdr:to>
    <xdr:sp macro="" textlink="">
      <xdr:nvSpPr>
        <xdr:cNvPr id="270" name="円/楕円 269"/>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44467</xdr:rowOff>
    </xdr:from>
    <xdr:ext cx="762000" cy="259045"/>
    <xdr:sp macro="" textlink="">
      <xdr:nvSpPr>
        <xdr:cNvPr id="271" name="その他該当値テキスト"/>
        <xdr:cNvSpPr txBox="1"/>
      </xdr:nvSpPr>
      <xdr:spPr>
        <a:xfrm>
          <a:off x="16598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160020</xdr:rowOff>
    </xdr:from>
    <xdr:to>
      <xdr:col>22</xdr:col>
      <xdr:colOff>615950</xdr:colOff>
      <xdr:row>57</xdr:row>
      <xdr:rowOff>90170</xdr:rowOff>
    </xdr:to>
    <xdr:sp macro="" textlink="">
      <xdr:nvSpPr>
        <xdr:cNvPr id="272" name="円/楕円 271"/>
        <xdr:cNvSpPr/>
      </xdr:nvSpPr>
      <xdr:spPr>
        <a:xfrm>
          <a:off x="15621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74947</xdr:rowOff>
    </xdr:from>
    <xdr:ext cx="736600" cy="259045"/>
    <xdr:sp macro="" textlink="">
      <xdr:nvSpPr>
        <xdr:cNvPr id="273" name="テキスト ボックス 272"/>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3810</xdr:rowOff>
    </xdr:from>
    <xdr:to>
      <xdr:col>21</xdr:col>
      <xdr:colOff>412750</xdr:colOff>
      <xdr:row>57</xdr:row>
      <xdr:rowOff>105410</xdr:rowOff>
    </xdr:to>
    <xdr:sp macro="" textlink="">
      <xdr:nvSpPr>
        <xdr:cNvPr id="274" name="円/楕円 273"/>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90187</xdr:rowOff>
    </xdr:from>
    <xdr:ext cx="762000" cy="259045"/>
    <xdr:sp macro="" textlink="">
      <xdr:nvSpPr>
        <xdr:cNvPr id="275" name="テキスト ボックス 274"/>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160020</xdr:rowOff>
    </xdr:from>
    <xdr:to>
      <xdr:col>20</xdr:col>
      <xdr:colOff>209550</xdr:colOff>
      <xdr:row>57</xdr:row>
      <xdr:rowOff>90170</xdr:rowOff>
    </xdr:to>
    <xdr:sp macro="" textlink="">
      <xdr:nvSpPr>
        <xdr:cNvPr id="276" name="円/楕円 275"/>
        <xdr:cNvSpPr/>
      </xdr:nvSpPr>
      <xdr:spPr>
        <a:xfrm>
          <a:off x="13843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74947</xdr:rowOff>
    </xdr:from>
    <xdr:ext cx="762000" cy="259045"/>
    <xdr:sp macro="" textlink="">
      <xdr:nvSpPr>
        <xdr:cNvPr id="277" name="テキスト ボックス 276"/>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78" name="円/楕円 277"/>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79" name="テキスト ボックス 278"/>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前年度と同水準であるが，類似団体をわずかに下回った。</a:t>
          </a:r>
          <a:endParaRPr kumimoji="1" lang="en-US" altLang="ja-JP" sz="1300">
            <a:latin typeface="ＭＳ Ｐゴシック"/>
          </a:endParaRPr>
        </a:p>
        <a:p>
          <a:r>
            <a:rPr kumimoji="1" lang="ja-JP" altLang="en-US" sz="1300">
              <a:latin typeface="ＭＳ Ｐゴシック"/>
            </a:rPr>
            <a:t>　ごみ処理・し尿処理業務や消防業務を一部事務組合で行っている為，負担金が占める割合は高い。</a:t>
          </a:r>
          <a:endParaRPr kumimoji="1" lang="en-US" altLang="ja-JP" sz="1300">
            <a:latin typeface="ＭＳ Ｐゴシック"/>
          </a:endParaRPr>
        </a:p>
        <a:p>
          <a:r>
            <a:rPr kumimoji="1" lang="ja-JP" altLang="en-US" sz="1300">
              <a:latin typeface="ＭＳ Ｐゴシック"/>
            </a:rPr>
            <a:t>　各種補助金等の必要性を検証し，補助費等の抑制に努める。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4" name="直線コネクタ 303"/>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5" name="補助費等最小値テキスト"/>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6" name="直線コネクタ 305"/>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163576</xdr:rowOff>
    </xdr:from>
    <xdr:to>
      <xdr:col>24</xdr:col>
      <xdr:colOff>31750</xdr:colOff>
      <xdr:row>37</xdr:row>
      <xdr:rowOff>5842</xdr:rowOff>
    </xdr:to>
    <xdr:cxnSp macro="">
      <xdr:nvCxnSpPr>
        <xdr:cNvPr id="309" name="直線コネクタ 308"/>
        <xdr:cNvCxnSpPr/>
      </xdr:nvCxnSpPr>
      <xdr:spPr>
        <a:xfrm>
          <a:off x="15671800" y="63357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103141</xdr:rowOff>
    </xdr:from>
    <xdr:ext cx="762000" cy="259045"/>
    <xdr:sp macro="" textlink="">
      <xdr:nvSpPr>
        <xdr:cNvPr id="310"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11" name="フローチャート :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163576</xdr:rowOff>
    </xdr:from>
    <xdr:to>
      <xdr:col>22</xdr:col>
      <xdr:colOff>565150</xdr:colOff>
      <xdr:row>37</xdr:row>
      <xdr:rowOff>101854</xdr:rowOff>
    </xdr:to>
    <xdr:cxnSp macro="">
      <xdr:nvCxnSpPr>
        <xdr:cNvPr id="312" name="直線コネクタ 311"/>
        <xdr:cNvCxnSpPr/>
      </xdr:nvCxnSpPr>
      <xdr:spPr>
        <a:xfrm flipV="1">
          <a:off x="14782800" y="633577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3" name="フローチャート : 判断 312"/>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4" name="テキスト ボックス 313"/>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101854</xdr:rowOff>
    </xdr:from>
    <xdr:to>
      <xdr:col>21</xdr:col>
      <xdr:colOff>361950</xdr:colOff>
      <xdr:row>37</xdr:row>
      <xdr:rowOff>143002</xdr:rowOff>
    </xdr:to>
    <xdr:cxnSp macro="">
      <xdr:nvCxnSpPr>
        <xdr:cNvPr id="315" name="直線コネクタ 314"/>
        <xdr:cNvCxnSpPr/>
      </xdr:nvCxnSpPr>
      <xdr:spPr>
        <a:xfrm flipV="1">
          <a:off x="13893800" y="64455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143002</xdr:rowOff>
    </xdr:from>
    <xdr:to>
      <xdr:col>20</xdr:col>
      <xdr:colOff>158750</xdr:colOff>
      <xdr:row>38</xdr:row>
      <xdr:rowOff>90424</xdr:rowOff>
    </xdr:to>
    <xdr:cxnSp macro="">
      <xdr:nvCxnSpPr>
        <xdr:cNvPr id="318" name="直線コネクタ 317"/>
        <xdr:cNvCxnSpPr/>
      </xdr:nvCxnSpPr>
      <xdr:spPr>
        <a:xfrm flipV="1">
          <a:off x="13004800" y="64866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9" name="フローチャート : 判断 31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53103</xdr:rowOff>
    </xdr:from>
    <xdr:ext cx="762000" cy="259045"/>
    <xdr:sp macro="" textlink="">
      <xdr:nvSpPr>
        <xdr:cNvPr id="320" name="テキスト ボックス 319"/>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21" name="フローチャート : 判断 320"/>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22" name="テキスト ボックス 321"/>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28" name="円/楕円 327"/>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143019</xdr:rowOff>
    </xdr:from>
    <xdr:ext cx="762000" cy="259045"/>
    <xdr:sp macro="" textlink="">
      <xdr:nvSpPr>
        <xdr:cNvPr id="329" name="補助費等該当値テキスト"/>
        <xdr:cNvSpPr txBox="1"/>
      </xdr:nvSpPr>
      <xdr:spPr>
        <a:xfrm>
          <a:off x="16598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112776</xdr:rowOff>
    </xdr:from>
    <xdr:to>
      <xdr:col>22</xdr:col>
      <xdr:colOff>615950</xdr:colOff>
      <xdr:row>37</xdr:row>
      <xdr:rowOff>42926</xdr:rowOff>
    </xdr:to>
    <xdr:sp macro="" textlink="">
      <xdr:nvSpPr>
        <xdr:cNvPr id="330" name="円/楕円 329"/>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31" name="テキスト ボックス 330"/>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51054</xdr:rowOff>
    </xdr:from>
    <xdr:to>
      <xdr:col>21</xdr:col>
      <xdr:colOff>412750</xdr:colOff>
      <xdr:row>37</xdr:row>
      <xdr:rowOff>152654</xdr:rowOff>
    </xdr:to>
    <xdr:sp macro="" textlink="">
      <xdr:nvSpPr>
        <xdr:cNvPr id="332" name="円/楕円 331"/>
        <xdr:cNvSpPr/>
      </xdr:nvSpPr>
      <xdr:spPr>
        <a:xfrm>
          <a:off x="14732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137431</xdr:rowOff>
    </xdr:from>
    <xdr:ext cx="762000" cy="259045"/>
    <xdr:sp macro="" textlink="">
      <xdr:nvSpPr>
        <xdr:cNvPr id="333" name="テキスト ボックス 332"/>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92202</xdr:rowOff>
    </xdr:from>
    <xdr:to>
      <xdr:col>20</xdr:col>
      <xdr:colOff>209550</xdr:colOff>
      <xdr:row>38</xdr:row>
      <xdr:rowOff>22352</xdr:rowOff>
    </xdr:to>
    <xdr:sp macro="" textlink="">
      <xdr:nvSpPr>
        <xdr:cNvPr id="334" name="円/楕円 333"/>
        <xdr:cNvSpPr/>
      </xdr:nvSpPr>
      <xdr:spPr>
        <a:xfrm>
          <a:off x="13843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7129</xdr:rowOff>
    </xdr:from>
    <xdr:ext cx="762000" cy="259045"/>
    <xdr:sp macro="" textlink="">
      <xdr:nvSpPr>
        <xdr:cNvPr id="335" name="テキスト ボックス 334"/>
        <xdr:cNvSpPr txBox="1"/>
      </xdr:nvSpPr>
      <xdr:spPr>
        <a:xfrm>
          <a:off x="13512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39624</xdr:rowOff>
    </xdr:from>
    <xdr:to>
      <xdr:col>19</xdr:col>
      <xdr:colOff>6350</xdr:colOff>
      <xdr:row>38</xdr:row>
      <xdr:rowOff>141224</xdr:rowOff>
    </xdr:to>
    <xdr:sp macro="" textlink="">
      <xdr:nvSpPr>
        <xdr:cNvPr id="336" name="円/楕円 335"/>
        <xdr:cNvSpPr/>
      </xdr:nvSpPr>
      <xdr:spPr>
        <a:xfrm>
          <a:off x="12954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126001</xdr:rowOff>
    </xdr:from>
    <xdr:ext cx="762000" cy="259045"/>
    <xdr:sp macro="" textlink="">
      <xdr:nvSpPr>
        <xdr:cNvPr id="337" name="テキスト ボックス 336"/>
        <xdr:cNvSpPr txBox="1"/>
      </xdr:nvSpPr>
      <xdr:spPr>
        <a:xfrm>
          <a:off x="12623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0.3</a:t>
          </a:r>
          <a:r>
            <a:rPr kumimoji="1" lang="ja-JP" altLang="en-US" sz="1300">
              <a:latin typeface="ＭＳ Ｐゴシック"/>
            </a:rPr>
            <a:t>ポイント上昇しているが，償還額としては減額となっており，類似団体と比較しても</a:t>
          </a:r>
          <a:r>
            <a:rPr kumimoji="1" lang="en-US" altLang="ja-JP" sz="1300">
              <a:latin typeface="ＭＳ Ｐゴシック"/>
            </a:rPr>
            <a:t>5.4</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過去の地方債の償還終了に伴い年々減少傾向にあったが，今後は小中学校大規模改造事業の償還開始や，過疎債の発行などにより公債費の上昇が見込まれる。</a:t>
          </a:r>
          <a:endParaRPr kumimoji="1" lang="en-US" altLang="ja-JP" sz="1300">
            <a:latin typeface="ＭＳ Ｐゴシック"/>
          </a:endParaRPr>
        </a:p>
        <a:p>
          <a:r>
            <a:rPr kumimoji="1" lang="ja-JP" altLang="en-US" sz="1300">
              <a:latin typeface="ＭＳ Ｐゴシック"/>
            </a:rPr>
            <a:t>　普通建設事業の必要性，費用対効果等を十分考慮し，起債発行額の適正管理を進めていく。</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62" name="直線コネクタ 361"/>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3"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4" name="直線コネクタ 363"/>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5"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6" name="直線コネクタ 365"/>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170435</xdr:rowOff>
    </xdr:from>
    <xdr:to>
      <xdr:col>7</xdr:col>
      <xdr:colOff>15875</xdr:colOff>
      <xdr:row>76</xdr:row>
      <xdr:rowOff>12700</xdr:rowOff>
    </xdr:to>
    <xdr:cxnSp macro="">
      <xdr:nvCxnSpPr>
        <xdr:cNvPr id="367" name="直線コネクタ 366"/>
        <xdr:cNvCxnSpPr/>
      </xdr:nvCxnSpPr>
      <xdr:spPr>
        <a:xfrm>
          <a:off x="3987800" y="13029185"/>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8"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9" name="フローチャート : 判断 368"/>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170435</xdr:rowOff>
    </xdr:from>
    <xdr:to>
      <xdr:col>5</xdr:col>
      <xdr:colOff>549275</xdr:colOff>
      <xdr:row>76</xdr:row>
      <xdr:rowOff>76708</xdr:rowOff>
    </xdr:to>
    <xdr:cxnSp macro="">
      <xdr:nvCxnSpPr>
        <xdr:cNvPr id="370" name="直線コネクタ 369"/>
        <xdr:cNvCxnSpPr/>
      </xdr:nvCxnSpPr>
      <xdr:spPr>
        <a:xfrm flipV="1">
          <a:off x="3098800" y="13029185"/>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23622</xdr:rowOff>
    </xdr:from>
    <xdr:to>
      <xdr:col>5</xdr:col>
      <xdr:colOff>600075</xdr:colOff>
      <xdr:row>77</xdr:row>
      <xdr:rowOff>125222</xdr:rowOff>
    </xdr:to>
    <xdr:sp macro="" textlink="">
      <xdr:nvSpPr>
        <xdr:cNvPr id="371" name="フローチャート : 判断 370"/>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109999</xdr:rowOff>
    </xdr:from>
    <xdr:ext cx="736600" cy="259045"/>
    <xdr:sp macro="" textlink="">
      <xdr:nvSpPr>
        <xdr:cNvPr id="372" name="テキスト ボックス 371"/>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76708</xdr:rowOff>
    </xdr:from>
    <xdr:to>
      <xdr:col>4</xdr:col>
      <xdr:colOff>346075</xdr:colOff>
      <xdr:row>76</xdr:row>
      <xdr:rowOff>104139</xdr:rowOff>
    </xdr:to>
    <xdr:cxnSp macro="">
      <xdr:nvCxnSpPr>
        <xdr:cNvPr id="373" name="直線コネクタ 372"/>
        <xdr:cNvCxnSpPr/>
      </xdr:nvCxnSpPr>
      <xdr:spPr>
        <a:xfrm flipV="1">
          <a:off x="2209800" y="131069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4" name="フローチャート : 判断 373"/>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5" name="テキスト ボックス 374"/>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99568</xdr:rowOff>
    </xdr:from>
    <xdr:to>
      <xdr:col>3</xdr:col>
      <xdr:colOff>142875</xdr:colOff>
      <xdr:row>76</xdr:row>
      <xdr:rowOff>104139</xdr:rowOff>
    </xdr:to>
    <xdr:cxnSp macro="">
      <xdr:nvCxnSpPr>
        <xdr:cNvPr id="376" name="直線コネクタ 375"/>
        <xdr:cNvCxnSpPr/>
      </xdr:nvCxnSpPr>
      <xdr:spPr>
        <a:xfrm>
          <a:off x="1320800" y="131297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133350</xdr:rowOff>
    </xdr:from>
    <xdr:to>
      <xdr:col>7</xdr:col>
      <xdr:colOff>66675</xdr:colOff>
      <xdr:row>76</xdr:row>
      <xdr:rowOff>63500</xdr:rowOff>
    </xdr:to>
    <xdr:sp macro="" textlink="">
      <xdr:nvSpPr>
        <xdr:cNvPr id="386" name="円/楕円 385"/>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149877</xdr:rowOff>
    </xdr:from>
    <xdr:ext cx="762000" cy="259045"/>
    <xdr:sp macro="" textlink="">
      <xdr:nvSpPr>
        <xdr:cNvPr id="387"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119634</xdr:rowOff>
    </xdr:from>
    <xdr:to>
      <xdr:col>5</xdr:col>
      <xdr:colOff>600075</xdr:colOff>
      <xdr:row>76</xdr:row>
      <xdr:rowOff>49783</xdr:rowOff>
    </xdr:to>
    <xdr:sp macro="" textlink="">
      <xdr:nvSpPr>
        <xdr:cNvPr id="388" name="円/楕円 387"/>
        <xdr:cNvSpPr/>
      </xdr:nvSpPr>
      <xdr:spPr>
        <a:xfrm>
          <a:off x="3937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59961</xdr:rowOff>
    </xdr:from>
    <xdr:ext cx="736600" cy="259045"/>
    <xdr:sp macro="" textlink="">
      <xdr:nvSpPr>
        <xdr:cNvPr id="389" name="テキスト ボックス 388"/>
        <xdr:cNvSpPr txBox="1"/>
      </xdr:nvSpPr>
      <xdr:spPr>
        <a:xfrm>
          <a:off x="3606800" y="1274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25908</xdr:rowOff>
    </xdr:from>
    <xdr:to>
      <xdr:col>4</xdr:col>
      <xdr:colOff>396875</xdr:colOff>
      <xdr:row>76</xdr:row>
      <xdr:rowOff>127508</xdr:rowOff>
    </xdr:to>
    <xdr:sp macro="" textlink="">
      <xdr:nvSpPr>
        <xdr:cNvPr id="390" name="円/楕円 389"/>
        <xdr:cNvSpPr/>
      </xdr:nvSpPr>
      <xdr:spPr>
        <a:xfrm>
          <a:off x="3048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137685</xdr:rowOff>
    </xdr:from>
    <xdr:ext cx="762000" cy="259045"/>
    <xdr:sp macro="" textlink="">
      <xdr:nvSpPr>
        <xdr:cNvPr id="391" name="テキスト ボックス 390"/>
        <xdr:cNvSpPr txBox="1"/>
      </xdr:nvSpPr>
      <xdr:spPr>
        <a:xfrm>
          <a:off x="2717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53339</xdr:rowOff>
    </xdr:from>
    <xdr:to>
      <xdr:col>3</xdr:col>
      <xdr:colOff>193675</xdr:colOff>
      <xdr:row>76</xdr:row>
      <xdr:rowOff>154939</xdr:rowOff>
    </xdr:to>
    <xdr:sp macro="" textlink="">
      <xdr:nvSpPr>
        <xdr:cNvPr id="392" name="円/楕円 391"/>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165117</xdr:rowOff>
    </xdr:from>
    <xdr:ext cx="762000" cy="259045"/>
    <xdr:sp macro="" textlink="">
      <xdr:nvSpPr>
        <xdr:cNvPr id="393" name="テキスト ボックス 392"/>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48768</xdr:rowOff>
    </xdr:from>
    <xdr:to>
      <xdr:col>1</xdr:col>
      <xdr:colOff>676275</xdr:colOff>
      <xdr:row>76</xdr:row>
      <xdr:rowOff>150368</xdr:rowOff>
    </xdr:to>
    <xdr:sp macro="" textlink="">
      <xdr:nvSpPr>
        <xdr:cNvPr id="394" name="円/楕円 393"/>
        <xdr:cNvSpPr/>
      </xdr:nvSpPr>
      <xdr:spPr>
        <a:xfrm>
          <a:off x="1270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160545</xdr:rowOff>
    </xdr:from>
    <xdr:ext cx="762000" cy="259045"/>
    <xdr:sp macro="" textlink="">
      <xdr:nvSpPr>
        <xdr:cNvPr id="395" name="テキスト ボックス 394"/>
        <xdr:cNvSpPr txBox="1"/>
      </xdr:nvSpPr>
      <xdr:spPr>
        <a:xfrm>
          <a:off x="939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前年度より</a:t>
          </a:r>
          <a:r>
            <a:rPr kumimoji="1" lang="en-US" altLang="ja-JP" sz="1300" baseline="0">
              <a:latin typeface="ＭＳ Ｐゴシック"/>
            </a:rPr>
            <a:t>5.1</a:t>
          </a:r>
          <a:r>
            <a:rPr kumimoji="1" lang="ja-JP" altLang="en-US" sz="1300" baseline="0">
              <a:latin typeface="ＭＳ Ｐゴシック"/>
            </a:rPr>
            <a:t>ポイント上昇し，類似団体と比較しても依然として高い状況にある。</a:t>
          </a:r>
          <a:endParaRPr kumimoji="1" lang="en-US" altLang="ja-JP" sz="1300" baseline="0">
            <a:latin typeface="ＭＳ Ｐゴシック"/>
          </a:endParaRPr>
        </a:p>
        <a:p>
          <a:r>
            <a:rPr kumimoji="1" lang="ja-JP" altLang="en-US" sz="1300" baseline="0">
              <a:latin typeface="ＭＳ Ｐゴシック"/>
            </a:rPr>
            <a:t>　人件費の増や物件費の増が主な増加要因である。</a:t>
          </a:r>
          <a:endParaRPr kumimoji="1" lang="en-US" altLang="ja-JP" sz="1300" baseline="0">
            <a:latin typeface="ＭＳ Ｐゴシック"/>
          </a:endParaRPr>
        </a:p>
        <a:p>
          <a:r>
            <a:rPr kumimoji="1" lang="ja-JP" altLang="en-US" sz="1300" baseline="0">
              <a:latin typeface="ＭＳ Ｐゴシック"/>
            </a:rPr>
            <a:t>　今後は，扶助費や維持補修費などの増加が見込まれることから，経常経費に占める割合の高い人件費及び繰出金を中心に改善を図るなど，経常経費の削減に努める。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3" name="直線コネクタ 422"/>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5" name="直線コネクタ 42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6" name="公債費以外最大値テキスト"/>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7" name="直線コネクタ 426"/>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130811</xdr:rowOff>
    </xdr:from>
    <xdr:to>
      <xdr:col>24</xdr:col>
      <xdr:colOff>31750</xdr:colOff>
      <xdr:row>77</xdr:row>
      <xdr:rowOff>153670</xdr:rowOff>
    </xdr:to>
    <xdr:cxnSp macro="">
      <xdr:nvCxnSpPr>
        <xdr:cNvPr id="428" name="直線コネクタ 427"/>
        <xdr:cNvCxnSpPr/>
      </xdr:nvCxnSpPr>
      <xdr:spPr>
        <a:xfrm>
          <a:off x="15671800" y="13161011"/>
          <a:ext cx="8382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138447</xdr:rowOff>
    </xdr:from>
    <xdr:ext cx="762000" cy="259045"/>
    <xdr:sp macro="" textlink="">
      <xdr:nvSpPr>
        <xdr:cNvPr id="429" name="公債費以外平均値テキスト"/>
        <xdr:cNvSpPr txBox="1"/>
      </xdr:nvSpPr>
      <xdr:spPr>
        <a:xfrm>
          <a:off x="16598900" y="1282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30" name="フローチャート : 判断 429"/>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130811</xdr:rowOff>
    </xdr:from>
    <xdr:to>
      <xdr:col>22</xdr:col>
      <xdr:colOff>565150</xdr:colOff>
      <xdr:row>77</xdr:row>
      <xdr:rowOff>107950</xdr:rowOff>
    </xdr:to>
    <xdr:cxnSp macro="">
      <xdr:nvCxnSpPr>
        <xdr:cNvPr id="431" name="直線コネクタ 430"/>
        <xdr:cNvCxnSpPr/>
      </xdr:nvCxnSpPr>
      <xdr:spPr>
        <a:xfrm flipV="1">
          <a:off x="14782800" y="13161011"/>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45720</xdr:rowOff>
    </xdr:from>
    <xdr:to>
      <xdr:col>22</xdr:col>
      <xdr:colOff>615950</xdr:colOff>
      <xdr:row>75</xdr:row>
      <xdr:rowOff>147320</xdr:rowOff>
    </xdr:to>
    <xdr:sp macro="" textlink="">
      <xdr:nvSpPr>
        <xdr:cNvPr id="432" name="フローチャート : 判断 431"/>
        <xdr:cNvSpPr/>
      </xdr:nvSpPr>
      <xdr:spPr>
        <a:xfrm>
          <a:off x="15621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157497</xdr:rowOff>
    </xdr:from>
    <xdr:ext cx="736600" cy="259045"/>
    <xdr:sp macro="" textlink="">
      <xdr:nvSpPr>
        <xdr:cNvPr id="433" name="テキスト ボックス 432"/>
        <xdr:cNvSpPr txBox="1"/>
      </xdr:nvSpPr>
      <xdr:spPr>
        <a:xfrm>
          <a:off x="15290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96520</xdr:rowOff>
    </xdr:from>
    <xdr:to>
      <xdr:col>21</xdr:col>
      <xdr:colOff>361950</xdr:colOff>
      <xdr:row>77</xdr:row>
      <xdr:rowOff>107950</xdr:rowOff>
    </xdr:to>
    <xdr:cxnSp macro="">
      <xdr:nvCxnSpPr>
        <xdr:cNvPr id="434" name="直線コネクタ 433"/>
        <xdr:cNvCxnSpPr/>
      </xdr:nvCxnSpPr>
      <xdr:spPr>
        <a:xfrm>
          <a:off x="13893800" y="132981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38100</xdr:rowOff>
    </xdr:from>
    <xdr:to>
      <xdr:col>21</xdr:col>
      <xdr:colOff>412750</xdr:colOff>
      <xdr:row>75</xdr:row>
      <xdr:rowOff>139700</xdr:rowOff>
    </xdr:to>
    <xdr:sp macro="" textlink="">
      <xdr:nvSpPr>
        <xdr:cNvPr id="435" name="フローチャート : 判断 434"/>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149877</xdr:rowOff>
    </xdr:from>
    <xdr:ext cx="762000" cy="259045"/>
    <xdr:sp macro="" textlink="">
      <xdr:nvSpPr>
        <xdr:cNvPr id="436" name="テキスト ボックス 435"/>
        <xdr:cNvSpPr txBox="1"/>
      </xdr:nvSpPr>
      <xdr:spPr>
        <a:xfrm>
          <a:off x="14401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96520</xdr:rowOff>
    </xdr:from>
    <xdr:to>
      <xdr:col>20</xdr:col>
      <xdr:colOff>158750</xdr:colOff>
      <xdr:row>78</xdr:row>
      <xdr:rowOff>8889</xdr:rowOff>
    </xdr:to>
    <xdr:cxnSp macro="">
      <xdr:nvCxnSpPr>
        <xdr:cNvPr id="437" name="直線コネクタ 436"/>
        <xdr:cNvCxnSpPr/>
      </xdr:nvCxnSpPr>
      <xdr:spPr>
        <a:xfrm flipV="1">
          <a:off x="13004800" y="1329817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160020</xdr:rowOff>
    </xdr:from>
    <xdr:to>
      <xdr:col>20</xdr:col>
      <xdr:colOff>209550</xdr:colOff>
      <xdr:row>75</xdr:row>
      <xdr:rowOff>90170</xdr:rowOff>
    </xdr:to>
    <xdr:sp macro="" textlink="">
      <xdr:nvSpPr>
        <xdr:cNvPr id="438" name="フローチャート : 判断 437"/>
        <xdr:cNvSpPr/>
      </xdr:nvSpPr>
      <xdr:spPr>
        <a:xfrm>
          <a:off x="13843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100347</xdr:rowOff>
    </xdr:from>
    <xdr:ext cx="762000" cy="259045"/>
    <xdr:sp macro="" textlink="">
      <xdr:nvSpPr>
        <xdr:cNvPr id="439" name="テキスト ボックス 438"/>
        <xdr:cNvSpPr txBox="1"/>
      </xdr:nvSpPr>
      <xdr:spPr>
        <a:xfrm>
          <a:off x="13512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40" name="フローチャート : 判断 439"/>
        <xdr:cNvSpPr/>
      </xdr:nvSpPr>
      <xdr:spPr>
        <a:xfrm>
          <a:off x="12954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115587</xdr:rowOff>
    </xdr:from>
    <xdr:ext cx="762000" cy="259045"/>
    <xdr:sp macro="" textlink="">
      <xdr:nvSpPr>
        <xdr:cNvPr id="441" name="テキスト ボックス 440"/>
        <xdr:cNvSpPr txBox="1"/>
      </xdr:nvSpPr>
      <xdr:spPr>
        <a:xfrm>
          <a:off x="12623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102870</xdr:rowOff>
    </xdr:from>
    <xdr:to>
      <xdr:col>24</xdr:col>
      <xdr:colOff>82550</xdr:colOff>
      <xdr:row>78</xdr:row>
      <xdr:rowOff>33020</xdr:rowOff>
    </xdr:to>
    <xdr:sp macro="" textlink="">
      <xdr:nvSpPr>
        <xdr:cNvPr id="447" name="円/楕円 446"/>
        <xdr:cNvSpPr/>
      </xdr:nvSpPr>
      <xdr:spPr>
        <a:xfrm>
          <a:off x="16459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74947</xdr:rowOff>
    </xdr:from>
    <xdr:ext cx="762000" cy="259045"/>
    <xdr:sp macro="" textlink="">
      <xdr:nvSpPr>
        <xdr:cNvPr id="448" name="公債費以外該当値テキスト"/>
        <xdr:cNvSpPr txBox="1"/>
      </xdr:nvSpPr>
      <xdr:spPr>
        <a:xfrm>
          <a:off x="16598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80011</xdr:rowOff>
    </xdr:from>
    <xdr:to>
      <xdr:col>22</xdr:col>
      <xdr:colOff>615950</xdr:colOff>
      <xdr:row>77</xdr:row>
      <xdr:rowOff>10161</xdr:rowOff>
    </xdr:to>
    <xdr:sp macro="" textlink="">
      <xdr:nvSpPr>
        <xdr:cNvPr id="449" name="円/楕円 448"/>
        <xdr:cNvSpPr/>
      </xdr:nvSpPr>
      <xdr:spPr>
        <a:xfrm>
          <a:off x="15621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166388</xdr:rowOff>
    </xdr:from>
    <xdr:ext cx="736600" cy="259045"/>
    <xdr:sp macro="" textlink="">
      <xdr:nvSpPr>
        <xdr:cNvPr id="450" name="テキスト ボックス 449"/>
        <xdr:cNvSpPr txBox="1"/>
      </xdr:nvSpPr>
      <xdr:spPr>
        <a:xfrm>
          <a:off x="15290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57150</xdr:rowOff>
    </xdr:from>
    <xdr:to>
      <xdr:col>21</xdr:col>
      <xdr:colOff>412750</xdr:colOff>
      <xdr:row>77</xdr:row>
      <xdr:rowOff>158750</xdr:rowOff>
    </xdr:to>
    <xdr:sp macro="" textlink="">
      <xdr:nvSpPr>
        <xdr:cNvPr id="451" name="円/楕円 450"/>
        <xdr:cNvSpPr/>
      </xdr:nvSpPr>
      <xdr:spPr>
        <a:xfrm>
          <a:off x="14732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143527</xdr:rowOff>
    </xdr:from>
    <xdr:ext cx="762000" cy="259045"/>
    <xdr:sp macro="" textlink="">
      <xdr:nvSpPr>
        <xdr:cNvPr id="452" name="テキスト ボックス 451"/>
        <xdr:cNvSpPr txBox="1"/>
      </xdr:nvSpPr>
      <xdr:spPr>
        <a:xfrm>
          <a:off x="14401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45720</xdr:rowOff>
    </xdr:from>
    <xdr:to>
      <xdr:col>20</xdr:col>
      <xdr:colOff>209550</xdr:colOff>
      <xdr:row>77</xdr:row>
      <xdr:rowOff>147320</xdr:rowOff>
    </xdr:to>
    <xdr:sp macro="" textlink="">
      <xdr:nvSpPr>
        <xdr:cNvPr id="453" name="円/楕円 452"/>
        <xdr:cNvSpPr/>
      </xdr:nvSpPr>
      <xdr:spPr>
        <a:xfrm>
          <a:off x="13843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132097</xdr:rowOff>
    </xdr:from>
    <xdr:ext cx="762000" cy="259045"/>
    <xdr:sp macro="" textlink="">
      <xdr:nvSpPr>
        <xdr:cNvPr id="454" name="テキスト ボックス 453"/>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129539</xdr:rowOff>
    </xdr:from>
    <xdr:to>
      <xdr:col>19</xdr:col>
      <xdr:colOff>6350</xdr:colOff>
      <xdr:row>78</xdr:row>
      <xdr:rowOff>59689</xdr:rowOff>
    </xdr:to>
    <xdr:sp macro="" textlink="">
      <xdr:nvSpPr>
        <xdr:cNvPr id="455" name="円/楕円 454"/>
        <xdr:cNvSpPr/>
      </xdr:nvSpPr>
      <xdr:spPr>
        <a:xfrm>
          <a:off x="12954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44466</xdr:rowOff>
    </xdr:from>
    <xdr:ext cx="762000" cy="259045"/>
    <xdr:sp macro="" textlink="">
      <xdr:nvSpPr>
        <xdr:cNvPr id="456" name="テキスト ボックス 455"/>
        <xdr:cNvSpPr txBox="1"/>
      </xdr:nvSpPr>
      <xdr:spPr>
        <a:xfrm>
          <a:off x="12623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茨城県利根町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141919</xdr:rowOff>
    </xdr:from>
    <xdr:to>
      <xdr:col>4</xdr:col>
      <xdr:colOff>1117600</xdr:colOff>
      <xdr:row>18</xdr:row>
      <xdr:rowOff>34967</xdr:rowOff>
    </xdr:to>
    <xdr:cxnSp macro="">
      <xdr:nvCxnSpPr>
        <xdr:cNvPr id="52" name="直線コネクタ 51"/>
        <xdr:cNvCxnSpPr/>
      </xdr:nvCxnSpPr>
      <xdr:spPr bwMode="auto">
        <a:xfrm flipV="1">
          <a:off x="5003800" y="3104194"/>
          <a:ext cx="647700" cy="64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5870</xdr:rowOff>
    </xdr:from>
    <xdr:ext cx="762000" cy="259045"/>
    <xdr:sp macro="" textlink="">
      <xdr:nvSpPr>
        <xdr:cNvPr id="53" name="人口1人当たり決算額の推移平均値テキスト130"/>
        <xdr:cNvSpPr txBox="1"/>
      </xdr:nvSpPr>
      <xdr:spPr>
        <a:xfrm>
          <a:off x="5740400" y="27966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34967</xdr:rowOff>
    </xdr:from>
    <xdr:to>
      <xdr:col>4</xdr:col>
      <xdr:colOff>469900</xdr:colOff>
      <xdr:row>18</xdr:row>
      <xdr:rowOff>35816</xdr:rowOff>
    </xdr:to>
    <xdr:cxnSp macro="">
      <xdr:nvCxnSpPr>
        <xdr:cNvPr id="55" name="直線コネクタ 54"/>
        <xdr:cNvCxnSpPr/>
      </xdr:nvCxnSpPr>
      <xdr:spPr bwMode="auto">
        <a:xfrm flipV="1">
          <a:off x="4305300" y="3168692"/>
          <a:ext cx="698500" cy="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267</xdr:rowOff>
    </xdr:from>
    <xdr:to>
      <xdr:col>4</xdr:col>
      <xdr:colOff>520700</xdr:colOff>
      <xdr:row>17</xdr:row>
      <xdr:rowOff>101867</xdr:rowOff>
    </xdr:to>
    <xdr:sp macro="" textlink="">
      <xdr:nvSpPr>
        <xdr:cNvPr id="56" name="フローチャート : 判断 55"/>
        <xdr:cNvSpPr/>
      </xdr:nvSpPr>
      <xdr:spPr bwMode="auto">
        <a:xfrm>
          <a:off x="4953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112044</xdr:rowOff>
    </xdr:from>
    <xdr:ext cx="736600" cy="259045"/>
    <xdr:sp macro="" textlink="">
      <xdr:nvSpPr>
        <xdr:cNvPr id="57" name="テキスト ボックス 56"/>
        <xdr:cNvSpPr txBox="1"/>
      </xdr:nvSpPr>
      <xdr:spPr>
        <a:xfrm>
          <a:off x="4622800" y="2731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35816</xdr:rowOff>
    </xdr:from>
    <xdr:to>
      <xdr:col>3</xdr:col>
      <xdr:colOff>904875</xdr:colOff>
      <xdr:row>18</xdr:row>
      <xdr:rowOff>61893</xdr:rowOff>
    </xdr:to>
    <xdr:cxnSp macro="">
      <xdr:nvCxnSpPr>
        <xdr:cNvPr id="58" name="直線コネクタ 57"/>
        <xdr:cNvCxnSpPr/>
      </xdr:nvCxnSpPr>
      <xdr:spPr bwMode="auto">
        <a:xfrm flipV="1">
          <a:off x="3606800" y="3169541"/>
          <a:ext cx="698500" cy="26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140880</xdr:rowOff>
    </xdr:from>
    <xdr:ext cx="762000" cy="259045"/>
    <xdr:sp macro="" textlink="">
      <xdr:nvSpPr>
        <xdr:cNvPr id="60" name="テキスト ボックス 59"/>
        <xdr:cNvSpPr txBox="1"/>
      </xdr:nvSpPr>
      <xdr:spPr>
        <a:xfrm>
          <a:off x="39243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61893</xdr:rowOff>
    </xdr:from>
    <xdr:to>
      <xdr:col>3</xdr:col>
      <xdr:colOff>206375</xdr:colOff>
      <xdr:row>18</xdr:row>
      <xdr:rowOff>74759</xdr:rowOff>
    </xdr:to>
    <xdr:cxnSp macro="">
      <xdr:nvCxnSpPr>
        <xdr:cNvPr id="61" name="直線コネクタ 60"/>
        <xdr:cNvCxnSpPr/>
      </xdr:nvCxnSpPr>
      <xdr:spPr bwMode="auto">
        <a:xfrm flipV="1">
          <a:off x="2908300" y="3195618"/>
          <a:ext cx="698500" cy="12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2822</xdr:rowOff>
    </xdr:from>
    <xdr:ext cx="762000" cy="259045"/>
    <xdr:sp macro="" textlink="">
      <xdr:nvSpPr>
        <xdr:cNvPr id="63" name="テキスト ボックス 62"/>
        <xdr:cNvSpPr txBox="1"/>
      </xdr:nvSpPr>
      <xdr:spPr>
        <a:xfrm>
          <a:off x="32258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135900</xdr:rowOff>
    </xdr:from>
    <xdr:ext cx="762000" cy="259045"/>
    <xdr:sp macro="" textlink="">
      <xdr:nvSpPr>
        <xdr:cNvPr id="65" name="テキスト ボックス 64"/>
        <xdr:cNvSpPr txBox="1"/>
      </xdr:nvSpPr>
      <xdr:spPr>
        <a:xfrm>
          <a:off x="2527300" y="27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91119</xdr:rowOff>
    </xdr:from>
    <xdr:to>
      <xdr:col>5</xdr:col>
      <xdr:colOff>34925</xdr:colOff>
      <xdr:row>18</xdr:row>
      <xdr:rowOff>21269</xdr:rowOff>
    </xdr:to>
    <xdr:sp macro="" textlink="">
      <xdr:nvSpPr>
        <xdr:cNvPr id="71" name="円/楕円 70"/>
        <xdr:cNvSpPr/>
      </xdr:nvSpPr>
      <xdr:spPr bwMode="auto">
        <a:xfrm>
          <a:off x="5600700" y="3053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63196</xdr:rowOff>
    </xdr:from>
    <xdr:ext cx="762000" cy="259045"/>
    <xdr:sp macro="" textlink="">
      <xdr:nvSpPr>
        <xdr:cNvPr id="72" name="人口1人当たり決算額の推移該当値テキスト130"/>
        <xdr:cNvSpPr txBox="1"/>
      </xdr:nvSpPr>
      <xdr:spPr>
        <a:xfrm>
          <a:off x="5740400" y="302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91,003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155617</xdr:rowOff>
    </xdr:from>
    <xdr:to>
      <xdr:col>4</xdr:col>
      <xdr:colOff>520700</xdr:colOff>
      <xdr:row>18</xdr:row>
      <xdr:rowOff>85767</xdr:rowOff>
    </xdr:to>
    <xdr:sp macro="" textlink="">
      <xdr:nvSpPr>
        <xdr:cNvPr id="73" name="円/楕円 72"/>
        <xdr:cNvSpPr/>
      </xdr:nvSpPr>
      <xdr:spPr bwMode="auto">
        <a:xfrm>
          <a:off x="4953000" y="3117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70544</xdr:rowOff>
    </xdr:from>
    <xdr:ext cx="736600" cy="259045"/>
    <xdr:sp macro="" textlink="">
      <xdr:nvSpPr>
        <xdr:cNvPr id="74" name="テキスト ボックス 73"/>
        <xdr:cNvSpPr txBox="1"/>
      </xdr:nvSpPr>
      <xdr:spPr>
        <a:xfrm>
          <a:off x="4622800" y="320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87,053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156466</xdr:rowOff>
    </xdr:from>
    <xdr:to>
      <xdr:col>3</xdr:col>
      <xdr:colOff>955675</xdr:colOff>
      <xdr:row>18</xdr:row>
      <xdr:rowOff>86616</xdr:rowOff>
    </xdr:to>
    <xdr:sp macro="" textlink="">
      <xdr:nvSpPr>
        <xdr:cNvPr id="75" name="円/楕円 74"/>
        <xdr:cNvSpPr/>
      </xdr:nvSpPr>
      <xdr:spPr bwMode="auto">
        <a:xfrm>
          <a:off x="4254500" y="3118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71393</xdr:rowOff>
    </xdr:from>
    <xdr:ext cx="762000" cy="259045"/>
    <xdr:sp macro="" textlink="">
      <xdr:nvSpPr>
        <xdr:cNvPr id="76" name="テキスト ボックス 75"/>
        <xdr:cNvSpPr txBox="1"/>
      </xdr:nvSpPr>
      <xdr:spPr>
        <a:xfrm>
          <a:off x="3924300" y="320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87,001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11093</xdr:rowOff>
    </xdr:from>
    <xdr:to>
      <xdr:col>3</xdr:col>
      <xdr:colOff>257175</xdr:colOff>
      <xdr:row>18</xdr:row>
      <xdr:rowOff>112693</xdr:rowOff>
    </xdr:to>
    <xdr:sp macro="" textlink="">
      <xdr:nvSpPr>
        <xdr:cNvPr id="77" name="円/楕円 76"/>
        <xdr:cNvSpPr/>
      </xdr:nvSpPr>
      <xdr:spPr bwMode="auto">
        <a:xfrm>
          <a:off x="3556000" y="3144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97470</xdr:rowOff>
    </xdr:from>
    <xdr:ext cx="762000" cy="259045"/>
    <xdr:sp macro="" textlink="">
      <xdr:nvSpPr>
        <xdr:cNvPr id="78" name="テキスト ボックス 77"/>
        <xdr:cNvSpPr txBox="1"/>
      </xdr:nvSpPr>
      <xdr:spPr>
        <a:xfrm>
          <a:off x="3225800" y="323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85,404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23959</xdr:rowOff>
    </xdr:from>
    <xdr:to>
      <xdr:col>2</xdr:col>
      <xdr:colOff>692150</xdr:colOff>
      <xdr:row>18</xdr:row>
      <xdr:rowOff>125559</xdr:rowOff>
    </xdr:to>
    <xdr:sp macro="" textlink="">
      <xdr:nvSpPr>
        <xdr:cNvPr id="79" name="円/楕円 78"/>
        <xdr:cNvSpPr/>
      </xdr:nvSpPr>
      <xdr:spPr bwMode="auto">
        <a:xfrm>
          <a:off x="2857500" y="3157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110336</xdr:rowOff>
    </xdr:from>
    <xdr:ext cx="762000" cy="259045"/>
    <xdr:sp macro="" textlink="">
      <xdr:nvSpPr>
        <xdr:cNvPr id="80" name="テキスト ボックス 79"/>
        <xdr:cNvSpPr txBox="1"/>
      </xdr:nvSpPr>
      <xdr:spPr>
        <a:xfrm>
          <a:off x="2527300" y="32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84,616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124390</xdr:rowOff>
    </xdr:from>
    <xdr:to>
      <xdr:col>4</xdr:col>
      <xdr:colOff>1117600</xdr:colOff>
      <xdr:row>36</xdr:row>
      <xdr:rowOff>134410</xdr:rowOff>
    </xdr:to>
    <xdr:cxnSp macro="">
      <xdr:nvCxnSpPr>
        <xdr:cNvPr id="113" name="直線コネクタ 112"/>
        <xdr:cNvCxnSpPr/>
      </xdr:nvCxnSpPr>
      <xdr:spPr bwMode="auto">
        <a:xfrm>
          <a:off x="5003800" y="7077640"/>
          <a:ext cx="647700" cy="10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321651</xdr:rowOff>
    </xdr:from>
    <xdr:ext cx="762000" cy="259045"/>
    <xdr:sp macro="" textlink="">
      <xdr:nvSpPr>
        <xdr:cNvPr id="114" name="人口1人当たり決算額の推移平均値テキスト445"/>
        <xdr:cNvSpPr txBox="1"/>
      </xdr:nvSpPr>
      <xdr:spPr>
        <a:xfrm>
          <a:off x="5740400" y="6589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98940</xdr:rowOff>
    </xdr:from>
    <xdr:to>
      <xdr:col>4</xdr:col>
      <xdr:colOff>469900</xdr:colOff>
      <xdr:row>36</xdr:row>
      <xdr:rowOff>124390</xdr:rowOff>
    </xdr:to>
    <xdr:cxnSp macro="">
      <xdr:nvCxnSpPr>
        <xdr:cNvPr id="116" name="直線コネクタ 115"/>
        <xdr:cNvCxnSpPr/>
      </xdr:nvCxnSpPr>
      <xdr:spPr bwMode="auto">
        <a:xfrm>
          <a:off x="4305300" y="7052190"/>
          <a:ext cx="698500" cy="25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120358</xdr:rowOff>
    </xdr:from>
    <xdr:to>
      <xdr:col>4</xdr:col>
      <xdr:colOff>520700</xdr:colOff>
      <xdr:row>35</xdr:row>
      <xdr:rowOff>221958</xdr:rowOff>
    </xdr:to>
    <xdr:sp macro="" textlink="">
      <xdr:nvSpPr>
        <xdr:cNvPr id="117" name="フローチャート : 判断 116"/>
        <xdr:cNvSpPr/>
      </xdr:nvSpPr>
      <xdr:spPr bwMode="auto">
        <a:xfrm>
          <a:off x="4953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232135</xdr:rowOff>
    </xdr:from>
    <xdr:ext cx="736600" cy="259045"/>
    <xdr:sp macro="" textlink="">
      <xdr:nvSpPr>
        <xdr:cNvPr id="118" name="テキスト ボックス 117"/>
        <xdr:cNvSpPr txBox="1"/>
      </xdr:nvSpPr>
      <xdr:spPr>
        <a:xfrm>
          <a:off x="4622800" y="6499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21749</xdr:rowOff>
    </xdr:from>
    <xdr:to>
      <xdr:col>3</xdr:col>
      <xdr:colOff>904875</xdr:colOff>
      <xdr:row>36</xdr:row>
      <xdr:rowOff>98940</xdr:rowOff>
    </xdr:to>
    <xdr:cxnSp macro="">
      <xdr:nvCxnSpPr>
        <xdr:cNvPr id="119" name="直線コネクタ 118"/>
        <xdr:cNvCxnSpPr/>
      </xdr:nvCxnSpPr>
      <xdr:spPr bwMode="auto">
        <a:xfrm>
          <a:off x="3606800" y="6974999"/>
          <a:ext cx="698500" cy="77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81953</xdr:rowOff>
    </xdr:from>
    <xdr:to>
      <xdr:col>3</xdr:col>
      <xdr:colOff>955675</xdr:colOff>
      <xdr:row>35</xdr:row>
      <xdr:rowOff>183553</xdr:rowOff>
    </xdr:to>
    <xdr:sp macro="" textlink="">
      <xdr:nvSpPr>
        <xdr:cNvPr id="120" name="フローチャート : 判断 119"/>
        <xdr:cNvSpPr/>
      </xdr:nvSpPr>
      <xdr:spPr bwMode="auto">
        <a:xfrm>
          <a:off x="4254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193730</xdr:rowOff>
    </xdr:from>
    <xdr:ext cx="762000" cy="259045"/>
    <xdr:sp macro="" textlink="">
      <xdr:nvSpPr>
        <xdr:cNvPr id="121" name="テキスト ボックス 120"/>
        <xdr:cNvSpPr txBox="1"/>
      </xdr:nvSpPr>
      <xdr:spPr>
        <a:xfrm>
          <a:off x="3924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243777</xdr:rowOff>
    </xdr:from>
    <xdr:to>
      <xdr:col>3</xdr:col>
      <xdr:colOff>206375</xdr:colOff>
      <xdr:row>36</xdr:row>
      <xdr:rowOff>21749</xdr:rowOff>
    </xdr:to>
    <xdr:cxnSp macro="">
      <xdr:nvCxnSpPr>
        <xdr:cNvPr id="122" name="直線コネクタ 121"/>
        <xdr:cNvCxnSpPr/>
      </xdr:nvCxnSpPr>
      <xdr:spPr bwMode="auto">
        <a:xfrm>
          <a:off x="2908300" y="6854127"/>
          <a:ext cx="698500" cy="120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31070</xdr:rowOff>
    </xdr:from>
    <xdr:to>
      <xdr:col>3</xdr:col>
      <xdr:colOff>257175</xdr:colOff>
      <xdr:row>35</xdr:row>
      <xdr:rowOff>132670</xdr:rowOff>
    </xdr:to>
    <xdr:sp macro="" textlink="">
      <xdr:nvSpPr>
        <xdr:cNvPr id="123" name="フローチャート : 判断 122"/>
        <xdr:cNvSpPr/>
      </xdr:nvSpPr>
      <xdr:spPr bwMode="auto">
        <a:xfrm>
          <a:off x="35560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142848</xdr:rowOff>
    </xdr:from>
    <xdr:ext cx="762000" cy="259045"/>
    <xdr:sp macro="" textlink="">
      <xdr:nvSpPr>
        <xdr:cNvPr id="124" name="テキスト ボックス 123"/>
        <xdr:cNvSpPr txBox="1"/>
      </xdr:nvSpPr>
      <xdr:spPr>
        <a:xfrm>
          <a:off x="32258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1695</xdr:rowOff>
    </xdr:from>
    <xdr:to>
      <xdr:col>2</xdr:col>
      <xdr:colOff>692150</xdr:colOff>
      <xdr:row>35</xdr:row>
      <xdr:rowOff>103295</xdr:rowOff>
    </xdr:to>
    <xdr:sp macro="" textlink="">
      <xdr:nvSpPr>
        <xdr:cNvPr id="125" name="フローチャート : 判断 124"/>
        <xdr:cNvSpPr/>
      </xdr:nvSpPr>
      <xdr:spPr bwMode="auto">
        <a:xfrm>
          <a:off x="2857500" y="6612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113473</xdr:rowOff>
    </xdr:from>
    <xdr:ext cx="762000" cy="259045"/>
    <xdr:sp macro="" textlink="">
      <xdr:nvSpPr>
        <xdr:cNvPr id="126" name="テキスト ボックス 125"/>
        <xdr:cNvSpPr txBox="1"/>
      </xdr:nvSpPr>
      <xdr:spPr>
        <a:xfrm>
          <a:off x="2527300" y="638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83610</xdr:rowOff>
    </xdr:from>
    <xdr:to>
      <xdr:col>5</xdr:col>
      <xdr:colOff>34925</xdr:colOff>
      <xdr:row>37</xdr:row>
      <xdr:rowOff>13760</xdr:rowOff>
    </xdr:to>
    <xdr:sp macro="" textlink="">
      <xdr:nvSpPr>
        <xdr:cNvPr id="132" name="円/楕円 131"/>
        <xdr:cNvSpPr/>
      </xdr:nvSpPr>
      <xdr:spPr bwMode="auto">
        <a:xfrm>
          <a:off x="5600700" y="7036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55687</xdr:rowOff>
    </xdr:from>
    <xdr:ext cx="762000" cy="259045"/>
    <xdr:sp macro="" textlink="">
      <xdr:nvSpPr>
        <xdr:cNvPr id="133" name="人口1人当たり決算額の推移該当値テキスト445"/>
        <xdr:cNvSpPr txBox="1"/>
      </xdr:nvSpPr>
      <xdr:spPr>
        <a:xfrm>
          <a:off x="5740400" y="70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4,611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73590</xdr:rowOff>
    </xdr:from>
    <xdr:to>
      <xdr:col>4</xdr:col>
      <xdr:colOff>520700</xdr:colOff>
      <xdr:row>37</xdr:row>
      <xdr:rowOff>3740</xdr:rowOff>
    </xdr:to>
    <xdr:sp macro="" textlink="">
      <xdr:nvSpPr>
        <xdr:cNvPr id="134" name="円/楕円 133"/>
        <xdr:cNvSpPr/>
      </xdr:nvSpPr>
      <xdr:spPr bwMode="auto">
        <a:xfrm>
          <a:off x="4953000" y="7026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159967</xdr:rowOff>
    </xdr:from>
    <xdr:ext cx="736600" cy="259045"/>
    <xdr:sp macro="" textlink="">
      <xdr:nvSpPr>
        <xdr:cNvPr id="135" name="テキスト ボックス 134"/>
        <xdr:cNvSpPr txBox="1"/>
      </xdr:nvSpPr>
      <xdr:spPr>
        <a:xfrm>
          <a:off x="4622800" y="7113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48140</xdr:rowOff>
    </xdr:from>
    <xdr:to>
      <xdr:col>3</xdr:col>
      <xdr:colOff>955675</xdr:colOff>
      <xdr:row>36</xdr:row>
      <xdr:rowOff>149740</xdr:rowOff>
    </xdr:to>
    <xdr:sp macro="" textlink="">
      <xdr:nvSpPr>
        <xdr:cNvPr id="136" name="円/楕円 135"/>
        <xdr:cNvSpPr/>
      </xdr:nvSpPr>
      <xdr:spPr bwMode="auto">
        <a:xfrm>
          <a:off x="4254500" y="7001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134517</xdr:rowOff>
    </xdr:from>
    <xdr:ext cx="762000" cy="259045"/>
    <xdr:sp macro="" textlink="">
      <xdr:nvSpPr>
        <xdr:cNvPr id="137" name="テキスト ボックス 136"/>
        <xdr:cNvSpPr txBox="1"/>
      </xdr:nvSpPr>
      <xdr:spPr>
        <a:xfrm>
          <a:off x="3924300" y="708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313849</xdr:rowOff>
    </xdr:from>
    <xdr:to>
      <xdr:col>3</xdr:col>
      <xdr:colOff>257175</xdr:colOff>
      <xdr:row>36</xdr:row>
      <xdr:rowOff>72549</xdr:rowOff>
    </xdr:to>
    <xdr:sp macro="" textlink="">
      <xdr:nvSpPr>
        <xdr:cNvPr id="138" name="円/楕円 137"/>
        <xdr:cNvSpPr/>
      </xdr:nvSpPr>
      <xdr:spPr bwMode="auto">
        <a:xfrm>
          <a:off x="3556000" y="6924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57326</xdr:rowOff>
    </xdr:from>
    <xdr:ext cx="762000" cy="259045"/>
    <xdr:sp macro="" textlink="">
      <xdr:nvSpPr>
        <xdr:cNvPr id="139" name="テキスト ボックス 138"/>
        <xdr:cNvSpPr txBox="1"/>
      </xdr:nvSpPr>
      <xdr:spPr>
        <a:xfrm>
          <a:off x="3225800" y="701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192977</xdr:rowOff>
    </xdr:from>
    <xdr:to>
      <xdr:col>2</xdr:col>
      <xdr:colOff>692150</xdr:colOff>
      <xdr:row>35</xdr:row>
      <xdr:rowOff>294577</xdr:rowOff>
    </xdr:to>
    <xdr:sp macro="" textlink="">
      <xdr:nvSpPr>
        <xdr:cNvPr id="140" name="円/楕円 139"/>
        <xdr:cNvSpPr/>
      </xdr:nvSpPr>
      <xdr:spPr bwMode="auto">
        <a:xfrm>
          <a:off x="2857500" y="6803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279354</xdr:rowOff>
    </xdr:from>
    <xdr:ext cx="762000" cy="259045"/>
    <xdr:sp macro="" textlink="">
      <xdr:nvSpPr>
        <xdr:cNvPr id="141" name="テキスト ボックス 140"/>
        <xdr:cNvSpPr txBox="1"/>
      </xdr:nvSpPr>
      <xdr:spPr>
        <a:xfrm>
          <a:off x="2527300" y="688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16,870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茨城県利根町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16,768
16,440
24.90
6,399,905
6,212,217
173,642
3,670,336
4,433,726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46186</xdr:rowOff>
    </xdr:from>
    <xdr:to>
      <xdr:col>6</xdr:col>
      <xdr:colOff>511175</xdr:colOff>
      <xdr:row>36</xdr:row>
      <xdr:rowOff>46905</xdr:rowOff>
    </xdr:to>
    <xdr:cxnSp macro="">
      <xdr:nvCxnSpPr>
        <xdr:cNvPr id="63" name="直線コネクタ 62"/>
        <xdr:cNvCxnSpPr/>
      </xdr:nvCxnSpPr>
      <xdr:spPr>
        <a:xfrm flipV="1">
          <a:off x="3797300" y="6218386"/>
          <a:ext cx="8382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110781</xdr:rowOff>
    </xdr:from>
    <xdr:ext cx="534377" cy="259045"/>
    <xdr:sp macro="" textlink="">
      <xdr:nvSpPr>
        <xdr:cNvPr id="64" name="人件費平均値テキスト"/>
        <xdr:cNvSpPr txBox="1"/>
      </xdr:nvSpPr>
      <xdr:spPr>
        <a:xfrm>
          <a:off x="4686300" y="5940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46905</xdr:rowOff>
    </xdr:from>
    <xdr:to>
      <xdr:col>5</xdr:col>
      <xdr:colOff>358775</xdr:colOff>
      <xdr:row>36</xdr:row>
      <xdr:rowOff>61944</xdr:rowOff>
    </xdr:to>
    <xdr:cxnSp macro="">
      <xdr:nvCxnSpPr>
        <xdr:cNvPr id="66" name="直線コネクタ 65"/>
        <xdr:cNvCxnSpPr/>
      </xdr:nvCxnSpPr>
      <xdr:spPr>
        <a:xfrm flipV="1">
          <a:off x="2908300" y="6219105"/>
          <a:ext cx="889000" cy="1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79478</xdr:rowOff>
    </xdr:from>
    <xdr:to>
      <xdr:col>5</xdr:col>
      <xdr:colOff>409575</xdr:colOff>
      <xdr:row>36</xdr:row>
      <xdr:rowOff>9628</xdr:rowOff>
    </xdr:to>
    <xdr:sp macro="" textlink="">
      <xdr:nvSpPr>
        <xdr:cNvPr id="67" name="フローチャート : 判断 66"/>
        <xdr:cNvSpPr/>
      </xdr:nvSpPr>
      <xdr:spPr>
        <a:xfrm>
          <a:off x="3746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26155</xdr:rowOff>
    </xdr:from>
    <xdr:ext cx="534377" cy="259045"/>
    <xdr:sp macro="" textlink="">
      <xdr:nvSpPr>
        <xdr:cNvPr id="68" name="テキスト ボックス 67"/>
        <xdr:cNvSpPr txBox="1"/>
      </xdr:nvSpPr>
      <xdr:spPr>
        <a:xfrm>
          <a:off x="3530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61944</xdr:rowOff>
    </xdr:from>
    <xdr:to>
      <xdr:col>4</xdr:col>
      <xdr:colOff>155575</xdr:colOff>
      <xdr:row>36</xdr:row>
      <xdr:rowOff>69748</xdr:rowOff>
    </xdr:to>
    <xdr:cxnSp macro="">
      <xdr:nvCxnSpPr>
        <xdr:cNvPr id="69" name="直線コネクタ 68"/>
        <xdr:cNvCxnSpPr/>
      </xdr:nvCxnSpPr>
      <xdr:spPr>
        <a:xfrm flipV="1">
          <a:off x="2019300" y="6234144"/>
          <a:ext cx="889000" cy="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63352</xdr:rowOff>
    </xdr:from>
    <xdr:ext cx="534377" cy="259045"/>
    <xdr:sp macro="" textlink="">
      <xdr:nvSpPr>
        <xdr:cNvPr id="71" name="テキスト ボックス 70"/>
        <xdr:cNvSpPr txBox="1"/>
      </xdr:nvSpPr>
      <xdr:spPr>
        <a:xfrm>
          <a:off x="2641111" y="58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69748</xdr:rowOff>
    </xdr:from>
    <xdr:to>
      <xdr:col>2</xdr:col>
      <xdr:colOff>638175</xdr:colOff>
      <xdr:row>36</xdr:row>
      <xdr:rowOff>110260</xdr:rowOff>
    </xdr:to>
    <xdr:cxnSp macro="">
      <xdr:nvCxnSpPr>
        <xdr:cNvPr id="72" name="直線コネクタ 71"/>
        <xdr:cNvCxnSpPr/>
      </xdr:nvCxnSpPr>
      <xdr:spPr>
        <a:xfrm flipV="1">
          <a:off x="1130300" y="6241948"/>
          <a:ext cx="889000" cy="4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76676</xdr:rowOff>
    </xdr:from>
    <xdr:ext cx="534377" cy="259045"/>
    <xdr:sp macro="" textlink="">
      <xdr:nvSpPr>
        <xdr:cNvPr id="74" name="テキスト ボックス 73"/>
        <xdr:cNvSpPr txBox="1"/>
      </xdr:nvSpPr>
      <xdr:spPr>
        <a:xfrm>
          <a:off x="1752111" y="590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43170</xdr:rowOff>
    </xdr:from>
    <xdr:ext cx="534377" cy="259045"/>
    <xdr:sp macro="" textlink="">
      <xdr:nvSpPr>
        <xdr:cNvPr id="76" name="テキスト ボックス 75"/>
        <xdr:cNvSpPr txBox="1"/>
      </xdr:nvSpPr>
      <xdr:spPr>
        <a:xfrm>
          <a:off x="863111" y="587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166836</xdr:rowOff>
    </xdr:from>
    <xdr:to>
      <xdr:col>6</xdr:col>
      <xdr:colOff>561975</xdr:colOff>
      <xdr:row>36</xdr:row>
      <xdr:rowOff>96986</xdr:rowOff>
    </xdr:to>
    <xdr:sp macro="" textlink="">
      <xdr:nvSpPr>
        <xdr:cNvPr id="82" name="円/楕円 81"/>
        <xdr:cNvSpPr/>
      </xdr:nvSpPr>
      <xdr:spPr>
        <a:xfrm>
          <a:off x="4584700" y="616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145263</xdr:rowOff>
    </xdr:from>
    <xdr:ext cx="534377" cy="259045"/>
    <xdr:sp macro="" textlink="">
      <xdr:nvSpPr>
        <xdr:cNvPr id="83" name="人件費該当値テキスト"/>
        <xdr:cNvSpPr txBox="1"/>
      </xdr:nvSpPr>
      <xdr:spPr>
        <a:xfrm>
          <a:off x="4686300" y="614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74,727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167555</xdr:rowOff>
    </xdr:from>
    <xdr:to>
      <xdr:col>5</xdr:col>
      <xdr:colOff>409575</xdr:colOff>
      <xdr:row>36</xdr:row>
      <xdr:rowOff>97705</xdr:rowOff>
    </xdr:to>
    <xdr:sp macro="" textlink="">
      <xdr:nvSpPr>
        <xdr:cNvPr id="84" name="円/楕円 83"/>
        <xdr:cNvSpPr/>
      </xdr:nvSpPr>
      <xdr:spPr>
        <a:xfrm>
          <a:off x="3746500" y="616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88832</xdr:rowOff>
    </xdr:from>
    <xdr:ext cx="534377" cy="259045"/>
    <xdr:sp macro="" textlink="">
      <xdr:nvSpPr>
        <xdr:cNvPr id="85" name="テキスト ボックス 84"/>
        <xdr:cNvSpPr txBox="1"/>
      </xdr:nvSpPr>
      <xdr:spPr>
        <a:xfrm>
          <a:off x="3530111" y="626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74,683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11144</xdr:rowOff>
    </xdr:from>
    <xdr:to>
      <xdr:col>4</xdr:col>
      <xdr:colOff>206375</xdr:colOff>
      <xdr:row>36</xdr:row>
      <xdr:rowOff>112744</xdr:rowOff>
    </xdr:to>
    <xdr:sp macro="" textlink="">
      <xdr:nvSpPr>
        <xdr:cNvPr id="86" name="円/楕円 85"/>
        <xdr:cNvSpPr/>
      </xdr:nvSpPr>
      <xdr:spPr>
        <a:xfrm>
          <a:off x="2857500" y="618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103871</xdr:rowOff>
    </xdr:from>
    <xdr:ext cx="534377" cy="259045"/>
    <xdr:sp macro="" textlink="">
      <xdr:nvSpPr>
        <xdr:cNvPr id="87" name="テキスト ボックス 86"/>
        <xdr:cNvSpPr txBox="1"/>
      </xdr:nvSpPr>
      <xdr:spPr>
        <a:xfrm>
          <a:off x="2641111" y="627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73,762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18948</xdr:rowOff>
    </xdr:from>
    <xdr:to>
      <xdr:col>3</xdr:col>
      <xdr:colOff>3175</xdr:colOff>
      <xdr:row>36</xdr:row>
      <xdr:rowOff>120548</xdr:rowOff>
    </xdr:to>
    <xdr:sp macro="" textlink="">
      <xdr:nvSpPr>
        <xdr:cNvPr id="88" name="円/楕円 87"/>
        <xdr:cNvSpPr/>
      </xdr:nvSpPr>
      <xdr:spPr>
        <a:xfrm>
          <a:off x="1968500" y="619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111675</xdr:rowOff>
    </xdr:from>
    <xdr:ext cx="534377" cy="259045"/>
    <xdr:sp macro="" textlink="">
      <xdr:nvSpPr>
        <xdr:cNvPr id="89" name="テキスト ボックス 88"/>
        <xdr:cNvSpPr txBox="1"/>
      </xdr:nvSpPr>
      <xdr:spPr>
        <a:xfrm>
          <a:off x="1752111" y="628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73,284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59460</xdr:rowOff>
    </xdr:from>
    <xdr:to>
      <xdr:col>1</xdr:col>
      <xdr:colOff>485775</xdr:colOff>
      <xdr:row>36</xdr:row>
      <xdr:rowOff>161060</xdr:rowOff>
    </xdr:to>
    <xdr:sp macro="" textlink="">
      <xdr:nvSpPr>
        <xdr:cNvPr id="90" name="円/楕円 89"/>
        <xdr:cNvSpPr/>
      </xdr:nvSpPr>
      <xdr:spPr>
        <a:xfrm>
          <a:off x="1079500" y="623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152187</xdr:rowOff>
    </xdr:from>
    <xdr:ext cx="534377" cy="259045"/>
    <xdr:sp macro="" textlink="">
      <xdr:nvSpPr>
        <xdr:cNvPr id="91" name="テキスト ボックス 90"/>
        <xdr:cNvSpPr txBox="1"/>
      </xdr:nvSpPr>
      <xdr:spPr>
        <a:xfrm>
          <a:off x="863111" y="632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70,803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52</xdr:row>
      <xdr:rowOff>74544</xdr:rowOff>
    </xdr:from>
    <xdr:to>
      <xdr:col>6</xdr:col>
      <xdr:colOff>510540</xdr:colOff>
      <xdr:row>57</xdr:row>
      <xdr:rowOff>106594</xdr:rowOff>
    </xdr:to>
    <xdr:cxnSp macro="">
      <xdr:nvCxnSpPr>
        <xdr:cNvPr id="113" name="直線コネクタ 112"/>
        <xdr:cNvCxnSpPr/>
      </xdr:nvCxnSpPr>
      <xdr:spPr>
        <a:xfrm flipV="1">
          <a:off x="4633595" y="8989944"/>
          <a:ext cx="1270" cy="88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110421</xdr:rowOff>
    </xdr:from>
    <xdr:ext cx="534377" cy="259045"/>
    <xdr:sp macro="" textlink="">
      <xdr:nvSpPr>
        <xdr:cNvPr id="114" name="物件費最小値テキスト"/>
        <xdr:cNvSpPr txBox="1"/>
      </xdr:nvSpPr>
      <xdr:spPr>
        <a:xfrm>
          <a:off x="4686300" y="988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57</xdr:row>
      <xdr:rowOff>106594</xdr:rowOff>
    </xdr:from>
    <xdr:to>
      <xdr:col>6</xdr:col>
      <xdr:colOff>600075</xdr:colOff>
      <xdr:row>57</xdr:row>
      <xdr:rowOff>106594</xdr:rowOff>
    </xdr:to>
    <xdr:cxnSp macro="">
      <xdr:nvCxnSpPr>
        <xdr:cNvPr id="115" name="直線コネクタ 114"/>
        <xdr:cNvCxnSpPr/>
      </xdr:nvCxnSpPr>
      <xdr:spPr>
        <a:xfrm>
          <a:off x="4546600" y="9879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51</xdr:row>
      <xdr:rowOff>21221</xdr:rowOff>
    </xdr:from>
    <xdr:ext cx="599010" cy="259045"/>
    <xdr:sp macro="" textlink="">
      <xdr:nvSpPr>
        <xdr:cNvPr id="116" name="物件費最大値テキスト"/>
        <xdr:cNvSpPr txBox="1"/>
      </xdr:nvSpPr>
      <xdr:spPr>
        <a:xfrm>
          <a:off x="4686300" y="8765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52</xdr:row>
      <xdr:rowOff>74544</xdr:rowOff>
    </xdr:from>
    <xdr:to>
      <xdr:col>6</xdr:col>
      <xdr:colOff>600075</xdr:colOff>
      <xdr:row>52</xdr:row>
      <xdr:rowOff>74544</xdr:rowOff>
    </xdr:to>
    <xdr:cxnSp macro="">
      <xdr:nvCxnSpPr>
        <xdr:cNvPr id="117" name="直線コネクタ 116"/>
        <xdr:cNvCxnSpPr/>
      </xdr:nvCxnSpPr>
      <xdr:spPr>
        <a:xfrm>
          <a:off x="4546600" y="89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98854</xdr:rowOff>
    </xdr:from>
    <xdr:to>
      <xdr:col>6</xdr:col>
      <xdr:colOff>511175</xdr:colOff>
      <xdr:row>57</xdr:row>
      <xdr:rowOff>136706</xdr:rowOff>
    </xdr:to>
    <xdr:cxnSp macro="">
      <xdr:nvCxnSpPr>
        <xdr:cNvPr id="118" name="直線コネクタ 117"/>
        <xdr:cNvCxnSpPr/>
      </xdr:nvCxnSpPr>
      <xdr:spPr>
        <a:xfrm flipV="1">
          <a:off x="3797300" y="9871504"/>
          <a:ext cx="838200" cy="3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103625</xdr:rowOff>
    </xdr:from>
    <xdr:ext cx="534377" cy="259045"/>
    <xdr:sp macro="" textlink="">
      <xdr:nvSpPr>
        <xdr:cNvPr id="119" name="物件費平均値テキスト"/>
        <xdr:cNvSpPr txBox="1"/>
      </xdr:nvSpPr>
      <xdr:spPr>
        <a:xfrm>
          <a:off x="4686300" y="9533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80748</xdr:rowOff>
    </xdr:from>
    <xdr:to>
      <xdr:col>6</xdr:col>
      <xdr:colOff>561975</xdr:colOff>
      <xdr:row>57</xdr:row>
      <xdr:rowOff>10898</xdr:rowOff>
    </xdr:to>
    <xdr:sp macro="" textlink="">
      <xdr:nvSpPr>
        <xdr:cNvPr id="120" name="フローチャート : 判断 119"/>
        <xdr:cNvSpPr/>
      </xdr:nvSpPr>
      <xdr:spPr>
        <a:xfrm>
          <a:off x="45847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136706</xdr:rowOff>
    </xdr:from>
    <xdr:to>
      <xdr:col>5</xdr:col>
      <xdr:colOff>358775</xdr:colOff>
      <xdr:row>57</xdr:row>
      <xdr:rowOff>146595</xdr:rowOff>
    </xdr:to>
    <xdr:cxnSp macro="">
      <xdr:nvCxnSpPr>
        <xdr:cNvPr id="121" name="直線コネクタ 120"/>
        <xdr:cNvCxnSpPr/>
      </xdr:nvCxnSpPr>
      <xdr:spPr>
        <a:xfrm flipV="1">
          <a:off x="2908300" y="9909356"/>
          <a:ext cx="889000" cy="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110461</xdr:rowOff>
    </xdr:from>
    <xdr:to>
      <xdr:col>5</xdr:col>
      <xdr:colOff>409575</xdr:colOff>
      <xdr:row>57</xdr:row>
      <xdr:rowOff>40611</xdr:rowOff>
    </xdr:to>
    <xdr:sp macro="" textlink="">
      <xdr:nvSpPr>
        <xdr:cNvPr id="122" name="フローチャート : 判断 121"/>
        <xdr:cNvSpPr/>
      </xdr:nvSpPr>
      <xdr:spPr>
        <a:xfrm>
          <a:off x="3746500" y="971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57138</xdr:rowOff>
    </xdr:from>
    <xdr:ext cx="534377" cy="259045"/>
    <xdr:sp macro="" textlink="">
      <xdr:nvSpPr>
        <xdr:cNvPr id="123" name="テキスト ボックス 122"/>
        <xdr:cNvSpPr txBox="1"/>
      </xdr:nvSpPr>
      <xdr:spPr>
        <a:xfrm>
          <a:off x="3530111" y="948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146595</xdr:rowOff>
    </xdr:from>
    <xdr:to>
      <xdr:col>4</xdr:col>
      <xdr:colOff>155575</xdr:colOff>
      <xdr:row>57</xdr:row>
      <xdr:rowOff>158816</xdr:rowOff>
    </xdr:to>
    <xdr:cxnSp macro="">
      <xdr:nvCxnSpPr>
        <xdr:cNvPr id="124" name="直線コネクタ 123"/>
        <xdr:cNvCxnSpPr/>
      </xdr:nvCxnSpPr>
      <xdr:spPr>
        <a:xfrm flipV="1">
          <a:off x="2019300" y="9919245"/>
          <a:ext cx="889000" cy="1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108592</xdr:rowOff>
    </xdr:from>
    <xdr:to>
      <xdr:col>4</xdr:col>
      <xdr:colOff>206375</xdr:colOff>
      <xdr:row>57</xdr:row>
      <xdr:rowOff>38742</xdr:rowOff>
    </xdr:to>
    <xdr:sp macro="" textlink="">
      <xdr:nvSpPr>
        <xdr:cNvPr id="125" name="フローチャート : 判断 124"/>
        <xdr:cNvSpPr/>
      </xdr:nvSpPr>
      <xdr:spPr>
        <a:xfrm>
          <a:off x="2857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55269</xdr:rowOff>
    </xdr:from>
    <xdr:ext cx="534377" cy="259045"/>
    <xdr:sp macro="" textlink="">
      <xdr:nvSpPr>
        <xdr:cNvPr id="126" name="テキスト ボックス 125"/>
        <xdr:cNvSpPr txBox="1"/>
      </xdr:nvSpPr>
      <xdr:spPr>
        <a:xfrm>
          <a:off x="2641111" y="94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158816</xdr:rowOff>
    </xdr:from>
    <xdr:to>
      <xdr:col>2</xdr:col>
      <xdr:colOff>638175</xdr:colOff>
      <xdr:row>57</xdr:row>
      <xdr:rowOff>159140</xdr:rowOff>
    </xdr:to>
    <xdr:cxnSp macro="">
      <xdr:nvCxnSpPr>
        <xdr:cNvPr id="127" name="直線コネクタ 126"/>
        <xdr:cNvCxnSpPr/>
      </xdr:nvCxnSpPr>
      <xdr:spPr>
        <a:xfrm flipV="1">
          <a:off x="1130300" y="9931466"/>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146489</xdr:rowOff>
    </xdr:from>
    <xdr:to>
      <xdr:col>3</xdr:col>
      <xdr:colOff>3175</xdr:colOff>
      <xdr:row>57</xdr:row>
      <xdr:rowOff>76639</xdr:rowOff>
    </xdr:to>
    <xdr:sp macro="" textlink="">
      <xdr:nvSpPr>
        <xdr:cNvPr id="128" name="フローチャート : 判断 127"/>
        <xdr:cNvSpPr/>
      </xdr:nvSpPr>
      <xdr:spPr>
        <a:xfrm>
          <a:off x="1968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93166</xdr:rowOff>
    </xdr:from>
    <xdr:ext cx="534377" cy="259045"/>
    <xdr:sp macro="" textlink="">
      <xdr:nvSpPr>
        <xdr:cNvPr id="129" name="テキスト ボックス 128"/>
        <xdr:cNvSpPr txBox="1"/>
      </xdr:nvSpPr>
      <xdr:spPr>
        <a:xfrm>
          <a:off x="1752111" y="95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142081</xdr:rowOff>
    </xdr:from>
    <xdr:to>
      <xdr:col>1</xdr:col>
      <xdr:colOff>485775</xdr:colOff>
      <xdr:row>57</xdr:row>
      <xdr:rowOff>72231</xdr:rowOff>
    </xdr:to>
    <xdr:sp macro="" textlink="">
      <xdr:nvSpPr>
        <xdr:cNvPr id="130" name="フローチャート : 判断 129"/>
        <xdr:cNvSpPr/>
      </xdr:nvSpPr>
      <xdr:spPr>
        <a:xfrm>
          <a:off x="1079500" y="974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88758</xdr:rowOff>
    </xdr:from>
    <xdr:ext cx="534377" cy="259045"/>
    <xdr:sp macro="" textlink="">
      <xdr:nvSpPr>
        <xdr:cNvPr id="131" name="テキスト ボックス 130"/>
        <xdr:cNvSpPr txBox="1"/>
      </xdr:nvSpPr>
      <xdr:spPr>
        <a:xfrm>
          <a:off x="863111" y="95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48054</xdr:rowOff>
    </xdr:from>
    <xdr:to>
      <xdr:col>6</xdr:col>
      <xdr:colOff>561975</xdr:colOff>
      <xdr:row>57</xdr:row>
      <xdr:rowOff>149654</xdr:rowOff>
    </xdr:to>
    <xdr:sp macro="" textlink="">
      <xdr:nvSpPr>
        <xdr:cNvPr id="137" name="円/楕円 136"/>
        <xdr:cNvSpPr/>
      </xdr:nvSpPr>
      <xdr:spPr>
        <a:xfrm>
          <a:off x="4584700" y="982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134431</xdr:rowOff>
    </xdr:from>
    <xdr:ext cx="534377" cy="259045"/>
    <xdr:sp macro="" textlink="">
      <xdr:nvSpPr>
        <xdr:cNvPr id="138" name="物件費該当値テキスト"/>
        <xdr:cNvSpPr txBox="1"/>
      </xdr:nvSpPr>
      <xdr:spPr>
        <a:xfrm>
          <a:off x="4686300" y="973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46,434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85906</xdr:rowOff>
    </xdr:from>
    <xdr:to>
      <xdr:col>5</xdr:col>
      <xdr:colOff>409575</xdr:colOff>
      <xdr:row>58</xdr:row>
      <xdr:rowOff>16056</xdr:rowOff>
    </xdr:to>
    <xdr:sp macro="" textlink="">
      <xdr:nvSpPr>
        <xdr:cNvPr id="139" name="円/楕円 138"/>
        <xdr:cNvSpPr/>
      </xdr:nvSpPr>
      <xdr:spPr>
        <a:xfrm>
          <a:off x="3746500" y="985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7183</xdr:rowOff>
    </xdr:from>
    <xdr:ext cx="534377" cy="259045"/>
    <xdr:sp macro="" textlink="">
      <xdr:nvSpPr>
        <xdr:cNvPr id="140" name="テキスト ボックス 139"/>
        <xdr:cNvSpPr txBox="1"/>
      </xdr:nvSpPr>
      <xdr:spPr>
        <a:xfrm>
          <a:off x="3530111" y="995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38,155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95795</xdr:rowOff>
    </xdr:from>
    <xdr:to>
      <xdr:col>4</xdr:col>
      <xdr:colOff>206375</xdr:colOff>
      <xdr:row>58</xdr:row>
      <xdr:rowOff>25945</xdr:rowOff>
    </xdr:to>
    <xdr:sp macro="" textlink="">
      <xdr:nvSpPr>
        <xdr:cNvPr id="141" name="円/楕円 140"/>
        <xdr:cNvSpPr/>
      </xdr:nvSpPr>
      <xdr:spPr>
        <a:xfrm>
          <a:off x="2857500" y="986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17072</xdr:rowOff>
    </xdr:from>
    <xdr:ext cx="534377" cy="259045"/>
    <xdr:sp macro="" textlink="">
      <xdr:nvSpPr>
        <xdr:cNvPr id="142" name="テキスト ボックス 141"/>
        <xdr:cNvSpPr txBox="1"/>
      </xdr:nvSpPr>
      <xdr:spPr>
        <a:xfrm>
          <a:off x="2641111" y="996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35,992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108016</xdr:rowOff>
    </xdr:from>
    <xdr:to>
      <xdr:col>3</xdr:col>
      <xdr:colOff>3175</xdr:colOff>
      <xdr:row>58</xdr:row>
      <xdr:rowOff>38166</xdr:rowOff>
    </xdr:to>
    <xdr:sp macro="" textlink="">
      <xdr:nvSpPr>
        <xdr:cNvPr id="143" name="円/楕円 142"/>
        <xdr:cNvSpPr/>
      </xdr:nvSpPr>
      <xdr:spPr>
        <a:xfrm>
          <a:off x="1968500" y="988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29293</xdr:rowOff>
    </xdr:from>
    <xdr:ext cx="534377" cy="259045"/>
    <xdr:sp macro="" textlink="">
      <xdr:nvSpPr>
        <xdr:cNvPr id="144" name="テキスト ボックス 143"/>
        <xdr:cNvSpPr txBox="1"/>
      </xdr:nvSpPr>
      <xdr:spPr>
        <a:xfrm>
          <a:off x="1752111" y="997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33,319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108340</xdr:rowOff>
    </xdr:from>
    <xdr:to>
      <xdr:col>1</xdr:col>
      <xdr:colOff>485775</xdr:colOff>
      <xdr:row>58</xdr:row>
      <xdr:rowOff>38490</xdr:rowOff>
    </xdr:to>
    <xdr:sp macro="" textlink="">
      <xdr:nvSpPr>
        <xdr:cNvPr id="145" name="円/楕円 144"/>
        <xdr:cNvSpPr/>
      </xdr:nvSpPr>
      <xdr:spPr>
        <a:xfrm>
          <a:off x="1079500" y="988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29617</xdr:rowOff>
    </xdr:from>
    <xdr:ext cx="534377" cy="259045"/>
    <xdr:sp macro="" textlink="">
      <xdr:nvSpPr>
        <xdr:cNvPr id="146" name="テキスト ボックス 145"/>
        <xdr:cNvSpPr txBox="1"/>
      </xdr:nvSpPr>
      <xdr:spPr>
        <a:xfrm>
          <a:off x="863111" y="997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0" name="直線コネクタ 169"/>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1" name="維持補修費最小値テキスト"/>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2" name="直線コネクタ 171"/>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3" name="維持補修費最大値テキスト"/>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4" name="直線コネクタ 173"/>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53403</xdr:rowOff>
    </xdr:from>
    <xdr:to>
      <xdr:col>6</xdr:col>
      <xdr:colOff>511175</xdr:colOff>
      <xdr:row>78</xdr:row>
      <xdr:rowOff>89142</xdr:rowOff>
    </xdr:to>
    <xdr:cxnSp macro="">
      <xdr:nvCxnSpPr>
        <xdr:cNvPr id="175" name="直線コネクタ 174"/>
        <xdr:cNvCxnSpPr/>
      </xdr:nvCxnSpPr>
      <xdr:spPr>
        <a:xfrm flipV="1">
          <a:off x="3797300" y="13426503"/>
          <a:ext cx="838200" cy="3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137571</xdr:rowOff>
    </xdr:from>
    <xdr:ext cx="469744" cy="259045"/>
    <xdr:sp macro="" textlink="">
      <xdr:nvSpPr>
        <xdr:cNvPr id="176" name="維持補修費平均値テキスト"/>
        <xdr:cNvSpPr txBox="1"/>
      </xdr:nvSpPr>
      <xdr:spPr>
        <a:xfrm>
          <a:off x="4686300" y="13167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77" name="フローチャート : 判断 176"/>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79845</xdr:rowOff>
    </xdr:from>
    <xdr:to>
      <xdr:col>5</xdr:col>
      <xdr:colOff>358775</xdr:colOff>
      <xdr:row>78</xdr:row>
      <xdr:rowOff>89142</xdr:rowOff>
    </xdr:to>
    <xdr:cxnSp macro="">
      <xdr:nvCxnSpPr>
        <xdr:cNvPr id="178" name="直線コネクタ 177"/>
        <xdr:cNvCxnSpPr/>
      </xdr:nvCxnSpPr>
      <xdr:spPr>
        <a:xfrm>
          <a:off x="2908300" y="13452945"/>
          <a:ext cx="8890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127724</xdr:rowOff>
    </xdr:from>
    <xdr:to>
      <xdr:col>5</xdr:col>
      <xdr:colOff>409575</xdr:colOff>
      <xdr:row>78</xdr:row>
      <xdr:rowOff>57874</xdr:rowOff>
    </xdr:to>
    <xdr:sp macro="" textlink="">
      <xdr:nvSpPr>
        <xdr:cNvPr id="179" name="フローチャート : 判断 178"/>
        <xdr:cNvSpPr/>
      </xdr:nvSpPr>
      <xdr:spPr>
        <a:xfrm>
          <a:off x="3746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74401</xdr:rowOff>
    </xdr:from>
    <xdr:ext cx="469744" cy="259045"/>
    <xdr:sp macro="" textlink="">
      <xdr:nvSpPr>
        <xdr:cNvPr id="180" name="テキスト ボックス 179"/>
        <xdr:cNvSpPr txBox="1"/>
      </xdr:nvSpPr>
      <xdr:spPr>
        <a:xfrm>
          <a:off x="3562427"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76378</xdr:rowOff>
    </xdr:from>
    <xdr:to>
      <xdr:col>4</xdr:col>
      <xdr:colOff>155575</xdr:colOff>
      <xdr:row>78</xdr:row>
      <xdr:rowOff>79845</xdr:rowOff>
    </xdr:to>
    <xdr:cxnSp macro="">
      <xdr:nvCxnSpPr>
        <xdr:cNvPr id="181" name="直線コネクタ 180"/>
        <xdr:cNvCxnSpPr/>
      </xdr:nvCxnSpPr>
      <xdr:spPr>
        <a:xfrm>
          <a:off x="2019300" y="13449478"/>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2" name="フローチャート : 判断 181"/>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91964</xdr:rowOff>
    </xdr:from>
    <xdr:ext cx="469744" cy="259045"/>
    <xdr:sp macro="" textlink="">
      <xdr:nvSpPr>
        <xdr:cNvPr id="183" name="テキスト ボックス 182"/>
        <xdr:cNvSpPr txBox="1"/>
      </xdr:nvSpPr>
      <xdr:spPr>
        <a:xfrm>
          <a:off x="2673427"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76378</xdr:rowOff>
    </xdr:from>
    <xdr:to>
      <xdr:col>2</xdr:col>
      <xdr:colOff>638175</xdr:colOff>
      <xdr:row>78</xdr:row>
      <xdr:rowOff>110477</xdr:rowOff>
    </xdr:to>
    <xdr:cxnSp macro="">
      <xdr:nvCxnSpPr>
        <xdr:cNvPr id="184" name="直線コネクタ 183"/>
        <xdr:cNvCxnSpPr/>
      </xdr:nvCxnSpPr>
      <xdr:spPr>
        <a:xfrm flipV="1">
          <a:off x="1130300" y="13449478"/>
          <a:ext cx="889000" cy="3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5" name="フローチャート : 判断 184"/>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113949</xdr:rowOff>
    </xdr:from>
    <xdr:ext cx="469744" cy="259045"/>
    <xdr:sp macro="" textlink="">
      <xdr:nvSpPr>
        <xdr:cNvPr id="186" name="テキスト ボックス 185"/>
        <xdr:cNvSpPr txBox="1"/>
      </xdr:nvSpPr>
      <xdr:spPr>
        <a:xfrm>
          <a:off x="1784427"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87" name="フローチャート : 判断 186"/>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119893</xdr:rowOff>
    </xdr:from>
    <xdr:ext cx="469744" cy="259045"/>
    <xdr:sp macro="" textlink="">
      <xdr:nvSpPr>
        <xdr:cNvPr id="188" name="テキスト ボックス 187"/>
        <xdr:cNvSpPr txBox="1"/>
      </xdr:nvSpPr>
      <xdr:spPr>
        <a:xfrm>
          <a:off x="895427" y="131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2603</xdr:rowOff>
    </xdr:from>
    <xdr:to>
      <xdr:col>6</xdr:col>
      <xdr:colOff>561975</xdr:colOff>
      <xdr:row>78</xdr:row>
      <xdr:rowOff>104203</xdr:rowOff>
    </xdr:to>
    <xdr:sp macro="" textlink="">
      <xdr:nvSpPr>
        <xdr:cNvPr id="194" name="円/楕円 193"/>
        <xdr:cNvSpPr/>
      </xdr:nvSpPr>
      <xdr:spPr>
        <a:xfrm>
          <a:off x="4584700" y="1337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152480</xdr:rowOff>
    </xdr:from>
    <xdr:ext cx="469744" cy="259045"/>
    <xdr:sp macro="" textlink="">
      <xdr:nvSpPr>
        <xdr:cNvPr id="195" name="維持補修費該当値テキスト"/>
        <xdr:cNvSpPr txBox="1"/>
      </xdr:nvSpPr>
      <xdr:spPr>
        <a:xfrm>
          <a:off x="4686300" y="1335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38342</xdr:rowOff>
    </xdr:from>
    <xdr:to>
      <xdr:col>5</xdr:col>
      <xdr:colOff>409575</xdr:colOff>
      <xdr:row>78</xdr:row>
      <xdr:rowOff>139942</xdr:rowOff>
    </xdr:to>
    <xdr:sp macro="" textlink="">
      <xdr:nvSpPr>
        <xdr:cNvPr id="196" name="円/楕円 195"/>
        <xdr:cNvSpPr/>
      </xdr:nvSpPr>
      <xdr:spPr>
        <a:xfrm>
          <a:off x="3746500" y="1341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131069</xdr:rowOff>
    </xdr:from>
    <xdr:ext cx="469744" cy="259045"/>
    <xdr:sp macro="" textlink="">
      <xdr:nvSpPr>
        <xdr:cNvPr id="197" name="テキスト ボックス 196"/>
        <xdr:cNvSpPr txBox="1"/>
      </xdr:nvSpPr>
      <xdr:spPr>
        <a:xfrm>
          <a:off x="3562427" y="1350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29045</xdr:rowOff>
    </xdr:from>
    <xdr:to>
      <xdr:col>4</xdr:col>
      <xdr:colOff>206375</xdr:colOff>
      <xdr:row>78</xdr:row>
      <xdr:rowOff>130645</xdr:rowOff>
    </xdr:to>
    <xdr:sp macro="" textlink="">
      <xdr:nvSpPr>
        <xdr:cNvPr id="198" name="円/楕円 197"/>
        <xdr:cNvSpPr/>
      </xdr:nvSpPr>
      <xdr:spPr>
        <a:xfrm>
          <a:off x="2857500" y="1340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121772</xdr:rowOff>
    </xdr:from>
    <xdr:ext cx="469744" cy="259045"/>
    <xdr:sp macro="" textlink="">
      <xdr:nvSpPr>
        <xdr:cNvPr id="199" name="テキスト ボックス 198"/>
        <xdr:cNvSpPr txBox="1"/>
      </xdr:nvSpPr>
      <xdr:spPr>
        <a:xfrm>
          <a:off x="2673427" y="1349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25578</xdr:rowOff>
    </xdr:from>
    <xdr:to>
      <xdr:col>3</xdr:col>
      <xdr:colOff>3175</xdr:colOff>
      <xdr:row>78</xdr:row>
      <xdr:rowOff>127178</xdr:rowOff>
    </xdr:to>
    <xdr:sp macro="" textlink="">
      <xdr:nvSpPr>
        <xdr:cNvPr id="200" name="円/楕円 199"/>
        <xdr:cNvSpPr/>
      </xdr:nvSpPr>
      <xdr:spPr>
        <a:xfrm>
          <a:off x="1968500" y="1339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118305</xdr:rowOff>
    </xdr:from>
    <xdr:ext cx="469744" cy="259045"/>
    <xdr:sp macro="" textlink="">
      <xdr:nvSpPr>
        <xdr:cNvPr id="201" name="テキスト ボックス 200"/>
        <xdr:cNvSpPr txBox="1"/>
      </xdr:nvSpPr>
      <xdr:spPr>
        <a:xfrm>
          <a:off x="1784427" y="134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59677</xdr:rowOff>
    </xdr:from>
    <xdr:to>
      <xdr:col>1</xdr:col>
      <xdr:colOff>485775</xdr:colOff>
      <xdr:row>78</xdr:row>
      <xdr:rowOff>161277</xdr:rowOff>
    </xdr:to>
    <xdr:sp macro="" textlink="">
      <xdr:nvSpPr>
        <xdr:cNvPr id="202" name="円/楕円 201"/>
        <xdr:cNvSpPr/>
      </xdr:nvSpPr>
      <xdr:spPr>
        <a:xfrm>
          <a:off x="1079500" y="1343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152404</xdr:rowOff>
    </xdr:from>
    <xdr:ext cx="469744" cy="259045"/>
    <xdr:sp macro="" textlink="">
      <xdr:nvSpPr>
        <xdr:cNvPr id="203" name="テキスト ボックス 202"/>
        <xdr:cNvSpPr txBox="1"/>
      </xdr:nvSpPr>
      <xdr:spPr>
        <a:xfrm>
          <a:off x="895427" y="1352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0" name="直線コネクタ 229"/>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1" name="扶助費最小値テキスト"/>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2" name="直線コネクタ 231"/>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3" name="扶助費最大値テキスト"/>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4" name="直線コネクタ 233"/>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149448</xdr:rowOff>
    </xdr:from>
    <xdr:to>
      <xdr:col>6</xdr:col>
      <xdr:colOff>511175</xdr:colOff>
      <xdr:row>96</xdr:row>
      <xdr:rowOff>83645</xdr:rowOff>
    </xdr:to>
    <xdr:cxnSp macro="">
      <xdr:nvCxnSpPr>
        <xdr:cNvPr id="235" name="直線コネクタ 234"/>
        <xdr:cNvCxnSpPr/>
      </xdr:nvCxnSpPr>
      <xdr:spPr>
        <a:xfrm flipV="1">
          <a:off x="3797300" y="16437198"/>
          <a:ext cx="838200" cy="1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151782</xdr:rowOff>
    </xdr:from>
    <xdr:ext cx="534377" cy="259045"/>
    <xdr:sp macro="" textlink="">
      <xdr:nvSpPr>
        <xdr:cNvPr id="236" name="扶助費平均値テキスト"/>
        <xdr:cNvSpPr txBox="1"/>
      </xdr:nvSpPr>
      <xdr:spPr>
        <a:xfrm>
          <a:off x="4686300" y="1609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37" name="フローチャート : 判断 236"/>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83645</xdr:rowOff>
    </xdr:from>
    <xdr:to>
      <xdr:col>5</xdr:col>
      <xdr:colOff>358775</xdr:colOff>
      <xdr:row>96</xdr:row>
      <xdr:rowOff>145529</xdr:rowOff>
    </xdr:to>
    <xdr:cxnSp macro="">
      <xdr:nvCxnSpPr>
        <xdr:cNvPr id="238" name="直線コネクタ 237"/>
        <xdr:cNvCxnSpPr/>
      </xdr:nvCxnSpPr>
      <xdr:spPr>
        <a:xfrm flipV="1">
          <a:off x="2908300" y="16542845"/>
          <a:ext cx="889000" cy="6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91170</xdr:rowOff>
    </xdr:from>
    <xdr:to>
      <xdr:col>5</xdr:col>
      <xdr:colOff>409575</xdr:colOff>
      <xdr:row>96</xdr:row>
      <xdr:rowOff>21320</xdr:rowOff>
    </xdr:to>
    <xdr:sp macro="" textlink="">
      <xdr:nvSpPr>
        <xdr:cNvPr id="239" name="フローチャート : 判断 238"/>
        <xdr:cNvSpPr/>
      </xdr:nvSpPr>
      <xdr:spPr>
        <a:xfrm>
          <a:off x="3746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37847</xdr:rowOff>
    </xdr:from>
    <xdr:ext cx="534377" cy="259045"/>
    <xdr:sp macro="" textlink="">
      <xdr:nvSpPr>
        <xdr:cNvPr id="240" name="テキスト ボックス 239"/>
        <xdr:cNvSpPr txBox="1"/>
      </xdr:nvSpPr>
      <xdr:spPr>
        <a:xfrm>
          <a:off x="3530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145529</xdr:rowOff>
    </xdr:from>
    <xdr:to>
      <xdr:col>4</xdr:col>
      <xdr:colOff>155575</xdr:colOff>
      <xdr:row>97</xdr:row>
      <xdr:rowOff>41697</xdr:rowOff>
    </xdr:to>
    <xdr:cxnSp macro="">
      <xdr:nvCxnSpPr>
        <xdr:cNvPr id="241" name="直線コネクタ 240"/>
        <xdr:cNvCxnSpPr/>
      </xdr:nvCxnSpPr>
      <xdr:spPr>
        <a:xfrm flipV="1">
          <a:off x="2019300" y="16604729"/>
          <a:ext cx="889000" cy="6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42" name="フローチャート : 判断 241"/>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24114</xdr:rowOff>
    </xdr:from>
    <xdr:ext cx="534377" cy="259045"/>
    <xdr:sp macro="" textlink="">
      <xdr:nvSpPr>
        <xdr:cNvPr id="243" name="テキスト ボックス 242"/>
        <xdr:cNvSpPr txBox="1"/>
      </xdr:nvSpPr>
      <xdr:spPr>
        <a:xfrm>
          <a:off x="2641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41697</xdr:rowOff>
    </xdr:from>
    <xdr:to>
      <xdr:col>2</xdr:col>
      <xdr:colOff>638175</xdr:colOff>
      <xdr:row>97</xdr:row>
      <xdr:rowOff>60899</xdr:rowOff>
    </xdr:to>
    <xdr:cxnSp macro="">
      <xdr:nvCxnSpPr>
        <xdr:cNvPr id="244" name="直線コネクタ 243"/>
        <xdr:cNvCxnSpPr/>
      </xdr:nvCxnSpPr>
      <xdr:spPr>
        <a:xfrm flipV="1">
          <a:off x="1130300" y="16672347"/>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5" name="フローチャート : 判断 244"/>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113726</xdr:rowOff>
    </xdr:from>
    <xdr:ext cx="534377" cy="259045"/>
    <xdr:sp macro="" textlink="">
      <xdr:nvSpPr>
        <xdr:cNvPr id="246" name="テキスト ボックス 245"/>
        <xdr:cNvSpPr txBox="1"/>
      </xdr:nvSpPr>
      <xdr:spPr>
        <a:xfrm>
          <a:off x="1752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47" name="フローチャート : 判断 246"/>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96238</xdr:rowOff>
    </xdr:from>
    <xdr:ext cx="534377" cy="259045"/>
    <xdr:sp macro="" textlink="">
      <xdr:nvSpPr>
        <xdr:cNvPr id="248" name="テキスト ボックス 247"/>
        <xdr:cNvSpPr txBox="1"/>
      </xdr:nvSpPr>
      <xdr:spPr>
        <a:xfrm>
          <a:off x="863111" y="162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98648</xdr:rowOff>
    </xdr:from>
    <xdr:to>
      <xdr:col>6</xdr:col>
      <xdr:colOff>561975</xdr:colOff>
      <xdr:row>96</xdr:row>
      <xdr:rowOff>28798</xdr:rowOff>
    </xdr:to>
    <xdr:sp macro="" textlink="">
      <xdr:nvSpPr>
        <xdr:cNvPr id="254" name="円/楕円 253"/>
        <xdr:cNvSpPr/>
      </xdr:nvSpPr>
      <xdr:spPr>
        <a:xfrm>
          <a:off x="4584700" y="1638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77075</xdr:rowOff>
    </xdr:from>
    <xdr:ext cx="534377" cy="259045"/>
    <xdr:sp macro="" textlink="">
      <xdr:nvSpPr>
        <xdr:cNvPr id="255" name="扶助費該当値テキスト"/>
        <xdr:cNvSpPr txBox="1"/>
      </xdr:nvSpPr>
      <xdr:spPr>
        <a:xfrm>
          <a:off x="4686300" y="163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58,903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32845</xdr:rowOff>
    </xdr:from>
    <xdr:to>
      <xdr:col>5</xdr:col>
      <xdr:colOff>409575</xdr:colOff>
      <xdr:row>96</xdr:row>
      <xdr:rowOff>134445</xdr:rowOff>
    </xdr:to>
    <xdr:sp macro="" textlink="">
      <xdr:nvSpPr>
        <xdr:cNvPr id="256" name="円/楕円 255"/>
        <xdr:cNvSpPr/>
      </xdr:nvSpPr>
      <xdr:spPr>
        <a:xfrm>
          <a:off x="3746500" y="1649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125572</xdr:rowOff>
    </xdr:from>
    <xdr:ext cx="534377" cy="259045"/>
    <xdr:sp macro="" textlink="">
      <xdr:nvSpPr>
        <xdr:cNvPr id="257" name="テキスト ボックス 256"/>
        <xdr:cNvSpPr txBox="1"/>
      </xdr:nvSpPr>
      <xdr:spPr>
        <a:xfrm>
          <a:off x="3530111" y="1658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52,433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94729</xdr:rowOff>
    </xdr:from>
    <xdr:to>
      <xdr:col>4</xdr:col>
      <xdr:colOff>206375</xdr:colOff>
      <xdr:row>97</xdr:row>
      <xdr:rowOff>24879</xdr:rowOff>
    </xdr:to>
    <xdr:sp macro="" textlink="">
      <xdr:nvSpPr>
        <xdr:cNvPr id="258" name="円/楕円 257"/>
        <xdr:cNvSpPr/>
      </xdr:nvSpPr>
      <xdr:spPr>
        <a:xfrm>
          <a:off x="2857500" y="1655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16006</xdr:rowOff>
    </xdr:from>
    <xdr:ext cx="534377" cy="259045"/>
    <xdr:sp macro="" textlink="">
      <xdr:nvSpPr>
        <xdr:cNvPr id="259" name="テキスト ボックス 258"/>
        <xdr:cNvSpPr txBox="1"/>
      </xdr:nvSpPr>
      <xdr:spPr>
        <a:xfrm>
          <a:off x="2641111" y="1664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48,643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162347</xdr:rowOff>
    </xdr:from>
    <xdr:to>
      <xdr:col>3</xdr:col>
      <xdr:colOff>3175</xdr:colOff>
      <xdr:row>97</xdr:row>
      <xdr:rowOff>92497</xdr:rowOff>
    </xdr:to>
    <xdr:sp macro="" textlink="">
      <xdr:nvSpPr>
        <xdr:cNvPr id="260" name="円/楕円 259"/>
        <xdr:cNvSpPr/>
      </xdr:nvSpPr>
      <xdr:spPr>
        <a:xfrm>
          <a:off x="1968500" y="1662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83624</xdr:rowOff>
    </xdr:from>
    <xdr:ext cx="534377" cy="259045"/>
    <xdr:sp macro="" textlink="">
      <xdr:nvSpPr>
        <xdr:cNvPr id="261" name="テキスト ボックス 260"/>
        <xdr:cNvSpPr txBox="1"/>
      </xdr:nvSpPr>
      <xdr:spPr>
        <a:xfrm>
          <a:off x="1752111" y="167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44,502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10099</xdr:rowOff>
    </xdr:from>
    <xdr:to>
      <xdr:col>1</xdr:col>
      <xdr:colOff>485775</xdr:colOff>
      <xdr:row>97</xdr:row>
      <xdr:rowOff>111699</xdr:rowOff>
    </xdr:to>
    <xdr:sp macro="" textlink="">
      <xdr:nvSpPr>
        <xdr:cNvPr id="262" name="円/楕円 261"/>
        <xdr:cNvSpPr/>
      </xdr:nvSpPr>
      <xdr:spPr>
        <a:xfrm>
          <a:off x="1079500" y="1664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102826</xdr:rowOff>
    </xdr:from>
    <xdr:ext cx="534377" cy="259045"/>
    <xdr:sp macro="" textlink="">
      <xdr:nvSpPr>
        <xdr:cNvPr id="263" name="テキスト ボックス 262"/>
        <xdr:cNvSpPr txBox="1"/>
      </xdr:nvSpPr>
      <xdr:spPr>
        <a:xfrm>
          <a:off x="863111" y="1673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89" name="直線コネクタ 288"/>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0" name="補助費等最小値テキスト"/>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1" name="直線コネクタ 290"/>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2" name="補助費等最大値テキスト"/>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3" name="直線コネクタ 292"/>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140560</xdr:rowOff>
    </xdr:from>
    <xdr:to>
      <xdr:col>15</xdr:col>
      <xdr:colOff>180975</xdr:colOff>
      <xdr:row>36</xdr:row>
      <xdr:rowOff>15265</xdr:rowOff>
    </xdr:to>
    <xdr:cxnSp macro="">
      <xdr:nvCxnSpPr>
        <xdr:cNvPr id="294" name="直線コネクタ 293"/>
        <xdr:cNvCxnSpPr/>
      </xdr:nvCxnSpPr>
      <xdr:spPr>
        <a:xfrm>
          <a:off x="9639300" y="6141310"/>
          <a:ext cx="838200" cy="4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70346</xdr:rowOff>
    </xdr:from>
    <xdr:ext cx="534377" cy="259045"/>
    <xdr:sp macro="" textlink="">
      <xdr:nvSpPr>
        <xdr:cNvPr id="295" name="補助費等平均値テキスト"/>
        <xdr:cNvSpPr txBox="1"/>
      </xdr:nvSpPr>
      <xdr:spPr>
        <a:xfrm>
          <a:off x="10528300" y="5899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6" name="フローチャート : 判断 295"/>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140560</xdr:rowOff>
    </xdr:from>
    <xdr:to>
      <xdr:col>14</xdr:col>
      <xdr:colOff>28575</xdr:colOff>
      <xdr:row>36</xdr:row>
      <xdr:rowOff>142987</xdr:rowOff>
    </xdr:to>
    <xdr:cxnSp macro="">
      <xdr:nvCxnSpPr>
        <xdr:cNvPr id="297" name="直線コネクタ 296"/>
        <xdr:cNvCxnSpPr/>
      </xdr:nvCxnSpPr>
      <xdr:spPr>
        <a:xfrm flipV="1">
          <a:off x="8750300" y="6141310"/>
          <a:ext cx="889000" cy="17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72191</xdr:rowOff>
    </xdr:from>
    <xdr:to>
      <xdr:col>14</xdr:col>
      <xdr:colOff>79375</xdr:colOff>
      <xdr:row>36</xdr:row>
      <xdr:rowOff>2341</xdr:rowOff>
    </xdr:to>
    <xdr:sp macro="" textlink="">
      <xdr:nvSpPr>
        <xdr:cNvPr id="298" name="フローチャート : 判断 297"/>
        <xdr:cNvSpPr/>
      </xdr:nvSpPr>
      <xdr:spPr>
        <a:xfrm>
          <a:off x="9588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18868</xdr:rowOff>
    </xdr:from>
    <xdr:ext cx="534377" cy="259045"/>
    <xdr:sp macro="" textlink="">
      <xdr:nvSpPr>
        <xdr:cNvPr id="299" name="テキスト ボックス 298"/>
        <xdr:cNvSpPr txBox="1"/>
      </xdr:nvSpPr>
      <xdr:spPr>
        <a:xfrm>
          <a:off x="9372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98476</xdr:rowOff>
    </xdr:from>
    <xdr:to>
      <xdr:col>12</xdr:col>
      <xdr:colOff>511175</xdr:colOff>
      <xdr:row>36</xdr:row>
      <xdr:rowOff>142987</xdr:rowOff>
    </xdr:to>
    <xdr:cxnSp macro="">
      <xdr:nvCxnSpPr>
        <xdr:cNvPr id="300" name="直線コネクタ 299"/>
        <xdr:cNvCxnSpPr/>
      </xdr:nvCxnSpPr>
      <xdr:spPr>
        <a:xfrm>
          <a:off x="7861300" y="6270676"/>
          <a:ext cx="889000" cy="4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76088</xdr:rowOff>
    </xdr:from>
    <xdr:to>
      <xdr:col>12</xdr:col>
      <xdr:colOff>561975</xdr:colOff>
      <xdr:row>36</xdr:row>
      <xdr:rowOff>6238</xdr:rowOff>
    </xdr:to>
    <xdr:sp macro="" textlink="">
      <xdr:nvSpPr>
        <xdr:cNvPr id="301" name="フローチャート : 判断 300"/>
        <xdr:cNvSpPr/>
      </xdr:nvSpPr>
      <xdr:spPr>
        <a:xfrm>
          <a:off x="8699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22765</xdr:rowOff>
    </xdr:from>
    <xdr:ext cx="534377" cy="259045"/>
    <xdr:sp macro="" textlink="">
      <xdr:nvSpPr>
        <xdr:cNvPr id="302" name="テキスト ボックス 301"/>
        <xdr:cNvSpPr txBox="1"/>
      </xdr:nvSpPr>
      <xdr:spPr>
        <a:xfrm>
          <a:off x="8483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25857</xdr:rowOff>
    </xdr:from>
    <xdr:to>
      <xdr:col>11</xdr:col>
      <xdr:colOff>307975</xdr:colOff>
      <xdr:row>36</xdr:row>
      <xdr:rowOff>98476</xdr:rowOff>
    </xdr:to>
    <xdr:cxnSp macro="">
      <xdr:nvCxnSpPr>
        <xdr:cNvPr id="303" name="直線コネクタ 302"/>
        <xdr:cNvCxnSpPr/>
      </xdr:nvCxnSpPr>
      <xdr:spPr>
        <a:xfrm>
          <a:off x="6972300" y="6198057"/>
          <a:ext cx="889000" cy="7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81356</xdr:rowOff>
    </xdr:from>
    <xdr:to>
      <xdr:col>11</xdr:col>
      <xdr:colOff>358775</xdr:colOff>
      <xdr:row>36</xdr:row>
      <xdr:rowOff>11506</xdr:rowOff>
    </xdr:to>
    <xdr:sp macro="" textlink="">
      <xdr:nvSpPr>
        <xdr:cNvPr id="304" name="フローチャート : 判断 303"/>
        <xdr:cNvSpPr/>
      </xdr:nvSpPr>
      <xdr:spPr>
        <a:xfrm>
          <a:off x="7810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28033</xdr:rowOff>
    </xdr:from>
    <xdr:ext cx="534377" cy="259045"/>
    <xdr:sp macro="" textlink="">
      <xdr:nvSpPr>
        <xdr:cNvPr id="305" name="テキスト ボックス 304"/>
        <xdr:cNvSpPr txBox="1"/>
      </xdr:nvSpPr>
      <xdr:spPr>
        <a:xfrm>
          <a:off x="7594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126935</xdr:rowOff>
    </xdr:from>
    <xdr:to>
      <xdr:col>10</xdr:col>
      <xdr:colOff>155575</xdr:colOff>
      <xdr:row>35</xdr:row>
      <xdr:rowOff>57085</xdr:rowOff>
    </xdr:to>
    <xdr:sp macro="" textlink="">
      <xdr:nvSpPr>
        <xdr:cNvPr id="306" name="フローチャート : 判断 305"/>
        <xdr:cNvSpPr/>
      </xdr:nvSpPr>
      <xdr:spPr>
        <a:xfrm>
          <a:off x="6921500" y="59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73612</xdr:rowOff>
    </xdr:from>
    <xdr:ext cx="534377" cy="259045"/>
    <xdr:sp macro="" textlink="">
      <xdr:nvSpPr>
        <xdr:cNvPr id="307" name="テキスト ボックス 306"/>
        <xdr:cNvSpPr txBox="1"/>
      </xdr:nvSpPr>
      <xdr:spPr>
        <a:xfrm>
          <a:off x="6705111" y="57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135915</xdr:rowOff>
    </xdr:from>
    <xdr:to>
      <xdr:col>15</xdr:col>
      <xdr:colOff>231775</xdr:colOff>
      <xdr:row>36</xdr:row>
      <xdr:rowOff>66065</xdr:rowOff>
    </xdr:to>
    <xdr:sp macro="" textlink="">
      <xdr:nvSpPr>
        <xdr:cNvPr id="313" name="円/楕円 312"/>
        <xdr:cNvSpPr/>
      </xdr:nvSpPr>
      <xdr:spPr>
        <a:xfrm>
          <a:off x="10426700" y="61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114342</xdr:rowOff>
    </xdr:from>
    <xdr:ext cx="534377" cy="259045"/>
    <xdr:sp macro="" textlink="">
      <xdr:nvSpPr>
        <xdr:cNvPr id="314" name="補助費等該当値テキスト"/>
        <xdr:cNvSpPr txBox="1"/>
      </xdr:nvSpPr>
      <xdr:spPr>
        <a:xfrm>
          <a:off x="10528300" y="611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54,931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89760</xdr:rowOff>
    </xdr:from>
    <xdr:to>
      <xdr:col>14</xdr:col>
      <xdr:colOff>79375</xdr:colOff>
      <xdr:row>36</xdr:row>
      <xdr:rowOff>19910</xdr:rowOff>
    </xdr:to>
    <xdr:sp macro="" textlink="">
      <xdr:nvSpPr>
        <xdr:cNvPr id="315" name="円/楕円 314"/>
        <xdr:cNvSpPr/>
      </xdr:nvSpPr>
      <xdr:spPr>
        <a:xfrm>
          <a:off x="9588500" y="609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11037</xdr:rowOff>
    </xdr:from>
    <xdr:ext cx="534377" cy="259045"/>
    <xdr:sp macro="" textlink="">
      <xdr:nvSpPr>
        <xdr:cNvPr id="316" name="テキスト ボックス 315"/>
        <xdr:cNvSpPr txBox="1"/>
      </xdr:nvSpPr>
      <xdr:spPr>
        <a:xfrm>
          <a:off x="9372111" y="618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59,171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92187</xdr:rowOff>
    </xdr:from>
    <xdr:to>
      <xdr:col>12</xdr:col>
      <xdr:colOff>561975</xdr:colOff>
      <xdr:row>37</xdr:row>
      <xdr:rowOff>22337</xdr:rowOff>
    </xdr:to>
    <xdr:sp macro="" textlink="">
      <xdr:nvSpPr>
        <xdr:cNvPr id="317" name="円/楕円 316"/>
        <xdr:cNvSpPr/>
      </xdr:nvSpPr>
      <xdr:spPr>
        <a:xfrm>
          <a:off x="8699500" y="626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13464</xdr:rowOff>
    </xdr:from>
    <xdr:ext cx="534377" cy="259045"/>
    <xdr:sp macro="" textlink="">
      <xdr:nvSpPr>
        <xdr:cNvPr id="318" name="テキスト ボックス 317"/>
        <xdr:cNvSpPr txBox="1"/>
      </xdr:nvSpPr>
      <xdr:spPr>
        <a:xfrm>
          <a:off x="8483111" y="63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43,198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47676</xdr:rowOff>
    </xdr:from>
    <xdr:to>
      <xdr:col>11</xdr:col>
      <xdr:colOff>358775</xdr:colOff>
      <xdr:row>36</xdr:row>
      <xdr:rowOff>149276</xdr:rowOff>
    </xdr:to>
    <xdr:sp macro="" textlink="">
      <xdr:nvSpPr>
        <xdr:cNvPr id="319" name="円/楕円 318"/>
        <xdr:cNvSpPr/>
      </xdr:nvSpPr>
      <xdr:spPr>
        <a:xfrm>
          <a:off x="7810500" y="62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140403</xdr:rowOff>
    </xdr:from>
    <xdr:ext cx="534377" cy="259045"/>
    <xdr:sp macro="" textlink="">
      <xdr:nvSpPr>
        <xdr:cNvPr id="320" name="テキスト ボックス 319"/>
        <xdr:cNvSpPr txBox="1"/>
      </xdr:nvSpPr>
      <xdr:spPr>
        <a:xfrm>
          <a:off x="7594111" y="631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47,287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146507</xdr:rowOff>
    </xdr:from>
    <xdr:to>
      <xdr:col>10</xdr:col>
      <xdr:colOff>155575</xdr:colOff>
      <xdr:row>36</xdr:row>
      <xdr:rowOff>76657</xdr:rowOff>
    </xdr:to>
    <xdr:sp macro="" textlink="">
      <xdr:nvSpPr>
        <xdr:cNvPr id="321" name="円/楕円 320"/>
        <xdr:cNvSpPr/>
      </xdr:nvSpPr>
      <xdr:spPr>
        <a:xfrm>
          <a:off x="6921500" y="614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67784</xdr:rowOff>
    </xdr:from>
    <xdr:ext cx="534377" cy="259045"/>
    <xdr:sp macro="" textlink="">
      <xdr:nvSpPr>
        <xdr:cNvPr id="322" name="テキスト ボックス 321"/>
        <xdr:cNvSpPr txBox="1"/>
      </xdr:nvSpPr>
      <xdr:spPr>
        <a:xfrm>
          <a:off x="6705111" y="623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53,958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3" name="直線コネクタ 33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4" name="テキスト ボックス 33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7" name="直線コネクタ 33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8" name="テキスト ボックス 337"/>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2" name="直線コネクタ 341"/>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3" name="普通建設事業費最小値テキスト"/>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4" name="直線コネクタ 343"/>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5" name="普通建設事業費最大値テキスト"/>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6" name="直線コネクタ 345"/>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14461</xdr:rowOff>
    </xdr:from>
    <xdr:to>
      <xdr:col>15</xdr:col>
      <xdr:colOff>180975</xdr:colOff>
      <xdr:row>56</xdr:row>
      <xdr:rowOff>53346</xdr:rowOff>
    </xdr:to>
    <xdr:cxnSp macro="">
      <xdr:nvCxnSpPr>
        <xdr:cNvPr id="347" name="直線コネクタ 346"/>
        <xdr:cNvCxnSpPr/>
      </xdr:nvCxnSpPr>
      <xdr:spPr>
        <a:xfrm flipV="1">
          <a:off x="9639300" y="9615661"/>
          <a:ext cx="838200" cy="3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127247</xdr:rowOff>
    </xdr:from>
    <xdr:ext cx="534377" cy="259045"/>
    <xdr:sp macro="" textlink="">
      <xdr:nvSpPr>
        <xdr:cNvPr id="348" name="普通建設事業費平均値テキスト"/>
        <xdr:cNvSpPr txBox="1"/>
      </xdr:nvSpPr>
      <xdr:spPr>
        <a:xfrm>
          <a:off x="10528300" y="938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49" name="フローチャート : 判断 348"/>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53346</xdr:rowOff>
    </xdr:from>
    <xdr:to>
      <xdr:col>14</xdr:col>
      <xdr:colOff>28575</xdr:colOff>
      <xdr:row>57</xdr:row>
      <xdr:rowOff>53060</xdr:rowOff>
    </xdr:to>
    <xdr:cxnSp macro="">
      <xdr:nvCxnSpPr>
        <xdr:cNvPr id="350" name="直線コネクタ 349"/>
        <xdr:cNvCxnSpPr/>
      </xdr:nvCxnSpPr>
      <xdr:spPr>
        <a:xfrm flipV="1">
          <a:off x="8750300" y="9654546"/>
          <a:ext cx="889000" cy="17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91935</xdr:rowOff>
    </xdr:from>
    <xdr:to>
      <xdr:col>14</xdr:col>
      <xdr:colOff>79375</xdr:colOff>
      <xdr:row>56</xdr:row>
      <xdr:rowOff>22085</xdr:rowOff>
    </xdr:to>
    <xdr:sp macro="" textlink="">
      <xdr:nvSpPr>
        <xdr:cNvPr id="351" name="フローチャート : 判断 350"/>
        <xdr:cNvSpPr/>
      </xdr:nvSpPr>
      <xdr:spPr>
        <a:xfrm>
          <a:off x="9588500" y="952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38612</xdr:rowOff>
    </xdr:from>
    <xdr:ext cx="534377" cy="259045"/>
    <xdr:sp macro="" textlink="">
      <xdr:nvSpPr>
        <xdr:cNvPr id="352" name="テキスト ボックス 351"/>
        <xdr:cNvSpPr txBox="1"/>
      </xdr:nvSpPr>
      <xdr:spPr>
        <a:xfrm>
          <a:off x="9372111" y="92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53060</xdr:rowOff>
    </xdr:from>
    <xdr:to>
      <xdr:col>12</xdr:col>
      <xdr:colOff>511175</xdr:colOff>
      <xdr:row>57</xdr:row>
      <xdr:rowOff>112743</xdr:rowOff>
    </xdr:to>
    <xdr:cxnSp macro="">
      <xdr:nvCxnSpPr>
        <xdr:cNvPr id="353" name="直線コネクタ 352"/>
        <xdr:cNvCxnSpPr/>
      </xdr:nvCxnSpPr>
      <xdr:spPr>
        <a:xfrm flipV="1">
          <a:off x="7861300" y="9825710"/>
          <a:ext cx="889000" cy="5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2004</xdr:rowOff>
    </xdr:from>
    <xdr:to>
      <xdr:col>12</xdr:col>
      <xdr:colOff>561975</xdr:colOff>
      <xdr:row>55</xdr:row>
      <xdr:rowOff>103604</xdr:rowOff>
    </xdr:to>
    <xdr:sp macro="" textlink="">
      <xdr:nvSpPr>
        <xdr:cNvPr id="354" name="フローチャート : 判断 353"/>
        <xdr:cNvSpPr/>
      </xdr:nvSpPr>
      <xdr:spPr>
        <a:xfrm>
          <a:off x="8699500" y="943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120131</xdr:rowOff>
    </xdr:from>
    <xdr:ext cx="534377" cy="259045"/>
    <xdr:sp macro="" textlink="">
      <xdr:nvSpPr>
        <xdr:cNvPr id="355" name="テキスト ボックス 354"/>
        <xdr:cNvSpPr txBox="1"/>
      </xdr:nvSpPr>
      <xdr:spPr>
        <a:xfrm>
          <a:off x="8483111" y="920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108256</xdr:rowOff>
    </xdr:from>
    <xdr:to>
      <xdr:col>11</xdr:col>
      <xdr:colOff>307975</xdr:colOff>
      <xdr:row>57</xdr:row>
      <xdr:rowOff>112743</xdr:rowOff>
    </xdr:to>
    <xdr:cxnSp macro="">
      <xdr:nvCxnSpPr>
        <xdr:cNvPr id="356" name="直線コネクタ 355"/>
        <xdr:cNvCxnSpPr/>
      </xdr:nvCxnSpPr>
      <xdr:spPr>
        <a:xfrm>
          <a:off x="6972300" y="9880906"/>
          <a:ext cx="889000" cy="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63502</xdr:rowOff>
    </xdr:from>
    <xdr:to>
      <xdr:col>11</xdr:col>
      <xdr:colOff>358775</xdr:colOff>
      <xdr:row>55</xdr:row>
      <xdr:rowOff>165102</xdr:rowOff>
    </xdr:to>
    <xdr:sp macro="" textlink="">
      <xdr:nvSpPr>
        <xdr:cNvPr id="357" name="フローチャート : 判断 356"/>
        <xdr:cNvSpPr/>
      </xdr:nvSpPr>
      <xdr:spPr>
        <a:xfrm>
          <a:off x="7810500" y="949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10179</xdr:rowOff>
    </xdr:from>
    <xdr:ext cx="534377" cy="259045"/>
    <xdr:sp macro="" textlink="">
      <xdr:nvSpPr>
        <xdr:cNvPr id="358" name="テキスト ボックス 357"/>
        <xdr:cNvSpPr txBox="1"/>
      </xdr:nvSpPr>
      <xdr:spPr>
        <a:xfrm>
          <a:off x="7594111" y="926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90008</xdr:rowOff>
    </xdr:from>
    <xdr:to>
      <xdr:col>10</xdr:col>
      <xdr:colOff>155575</xdr:colOff>
      <xdr:row>56</xdr:row>
      <xdr:rowOff>20158</xdr:rowOff>
    </xdr:to>
    <xdr:sp macro="" textlink="">
      <xdr:nvSpPr>
        <xdr:cNvPr id="359" name="フローチャート : 判断 358"/>
        <xdr:cNvSpPr/>
      </xdr:nvSpPr>
      <xdr:spPr>
        <a:xfrm>
          <a:off x="6921500" y="951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36685</xdr:rowOff>
    </xdr:from>
    <xdr:ext cx="534377" cy="259045"/>
    <xdr:sp macro="" textlink="">
      <xdr:nvSpPr>
        <xdr:cNvPr id="360" name="テキスト ボックス 359"/>
        <xdr:cNvSpPr txBox="1"/>
      </xdr:nvSpPr>
      <xdr:spPr>
        <a:xfrm>
          <a:off x="6705111" y="92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135111</xdr:rowOff>
    </xdr:from>
    <xdr:to>
      <xdr:col>15</xdr:col>
      <xdr:colOff>231775</xdr:colOff>
      <xdr:row>56</xdr:row>
      <xdr:rowOff>65261</xdr:rowOff>
    </xdr:to>
    <xdr:sp macro="" textlink="">
      <xdr:nvSpPr>
        <xdr:cNvPr id="366" name="円/楕円 365"/>
        <xdr:cNvSpPr/>
      </xdr:nvSpPr>
      <xdr:spPr>
        <a:xfrm>
          <a:off x="10426700" y="9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113538</xdr:rowOff>
    </xdr:from>
    <xdr:ext cx="534377" cy="259045"/>
    <xdr:sp macro="" textlink="">
      <xdr:nvSpPr>
        <xdr:cNvPr id="367" name="普通建設事業費該当値テキスト"/>
        <xdr:cNvSpPr txBox="1"/>
      </xdr:nvSpPr>
      <xdr:spPr>
        <a:xfrm>
          <a:off x="10528300" y="954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61,914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2546</xdr:rowOff>
    </xdr:from>
    <xdr:to>
      <xdr:col>14</xdr:col>
      <xdr:colOff>79375</xdr:colOff>
      <xdr:row>56</xdr:row>
      <xdr:rowOff>104146</xdr:rowOff>
    </xdr:to>
    <xdr:sp macro="" textlink="">
      <xdr:nvSpPr>
        <xdr:cNvPr id="368" name="円/楕円 367"/>
        <xdr:cNvSpPr/>
      </xdr:nvSpPr>
      <xdr:spPr>
        <a:xfrm>
          <a:off x="9588500" y="960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95273</xdr:rowOff>
    </xdr:from>
    <xdr:ext cx="534377" cy="259045"/>
    <xdr:sp macro="" textlink="">
      <xdr:nvSpPr>
        <xdr:cNvPr id="369" name="テキスト ボックス 368"/>
        <xdr:cNvSpPr txBox="1"/>
      </xdr:nvSpPr>
      <xdr:spPr>
        <a:xfrm>
          <a:off x="9372111" y="969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55,110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2260</xdr:rowOff>
    </xdr:from>
    <xdr:to>
      <xdr:col>12</xdr:col>
      <xdr:colOff>561975</xdr:colOff>
      <xdr:row>57</xdr:row>
      <xdr:rowOff>103860</xdr:rowOff>
    </xdr:to>
    <xdr:sp macro="" textlink="">
      <xdr:nvSpPr>
        <xdr:cNvPr id="370" name="円/楕円 369"/>
        <xdr:cNvSpPr/>
      </xdr:nvSpPr>
      <xdr:spPr>
        <a:xfrm>
          <a:off x="8699500" y="97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94987</xdr:rowOff>
    </xdr:from>
    <xdr:ext cx="534377" cy="259045"/>
    <xdr:sp macro="" textlink="">
      <xdr:nvSpPr>
        <xdr:cNvPr id="371" name="テキスト ボックス 370"/>
        <xdr:cNvSpPr txBox="1"/>
      </xdr:nvSpPr>
      <xdr:spPr>
        <a:xfrm>
          <a:off x="8483111" y="98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25,160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61943</xdr:rowOff>
    </xdr:from>
    <xdr:to>
      <xdr:col>11</xdr:col>
      <xdr:colOff>358775</xdr:colOff>
      <xdr:row>57</xdr:row>
      <xdr:rowOff>163543</xdr:rowOff>
    </xdr:to>
    <xdr:sp macro="" textlink="">
      <xdr:nvSpPr>
        <xdr:cNvPr id="372" name="円/楕円 371"/>
        <xdr:cNvSpPr/>
      </xdr:nvSpPr>
      <xdr:spPr>
        <a:xfrm>
          <a:off x="7810500" y="983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154670</xdr:rowOff>
    </xdr:from>
    <xdr:ext cx="534377" cy="259045"/>
    <xdr:sp macro="" textlink="">
      <xdr:nvSpPr>
        <xdr:cNvPr id="373" name="テキスト ボックス 372"/>
        <xdr:cNvSpPr txBox="1"/>
      </xdr:nvSpPr>
      <xdr:spPr>
        <a:xfrm>
          <a:off x="7594111" y="992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57456</xdr:rowOff>
    </xdr:from>
    <xdr:to>
      <xdr:col>10</xdr:col>
      <xdr:colOff>155575</xdr:colOff>
      <xdr:row>57</xdr:row>
      <xdr:rowOff>159056</xdr:rowOff>
    </xdr:to>
    <xdr:sp macro="" textlink="">
      <xdr:nvSpPr>
        <xdr:cNvPr id="374" name="円/楕円 373"/>
        <xdr:cNvSpPr/>
      </xdr:nvSpPr>
      <xdr:spPr>
        <a:xfrm>
          <a:off x="6921500" y="983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150183</xdr:rowOff>
    </xdr:from>
    <xdr:ext cx="534377" cy="259045"/>
    <xdr:sp macro="" textlink="">
      <xdr:nvSpPr>
        <xdr:cNvPr id="375" name="テキスト ボックス 374"/>
        <xdr:cNvSpPr txBox="1"/>
      </xdr:nvSpPr>
      <xdr:spPr>
        <a:xfrm>
          <a:off x="6705111" y="992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106716</xdr:rowOff>
    </xdr:from>
    <xdr:to>
      <xdr:col>15</xdr:col>
      <xdr:colOff>180340</xdr:colOff>
      <xdr:row>79</xdr:row>
      <xdr:rowOff>98879</xdr:rowOff>
    </xdr:to>
    <xdr:cxnSp macro="">
      <xdr:nvCxnSpPr>
        <xdr:cNvPr id="401" name="直線コネクタ 400"/>
        <xdr:cNvCxnSpPr/>
      </xdr:nvCxnSpPr>
      <xdr:spPr>
        <a:xfrm flipV="1">
          <a:off x="10475595" y="12108216"/>
          <a:ext cx="1270" cy="153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2"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3" name="直線コネクタ 402"/>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53393</xdr:rowOff>
    </xdr:from>
    <xdr:ext cx="534377" cy="259045"/>
    <xdr:sp macro="" textlink="">
      <xdr:nvSpPr>
        <xdr:cNvPr id="404" name="普通建設事業費 （ うち新規整備　）最大値テキスト"/>
        <xdr:cNvSpPr txBox="1"/>
      </xdr:nvSpPr>
      <xdr:spPr>
        <a:xfrm>
          <a:off x="10528300" y="11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106716</xdr:rowOff>
    </xdr:from>
    <xdr:to>
      <xdr:col>15</xdr:col>
      <xdr:colOff>269875</xdr:colOff>
      <xdr:row>70</xdr:row>
      <xdr:rowOff>106716</xdr:rowOff>
    </xdr:to>
    <xdr:cxnSp macro="">
      <xdr:nvCxnSpPr>
        <xdr:cNvPr id="405" name="直線コネクタ 404"/>
        <xdr:cNvCxnSpPr/>
      </xdr:nvCxnSpPr>
      <xdr:spPr>
        <a:xfrm>
          <a:off x="10388600" y="1210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101916</xdr:rowOff>
    </xdr:from>
    <xdr:to>
      <xdr:col>15</xdr:col>
      <xdr:colOff>180975</xdr:colOff>
      <xdr:row>78</xdr:row>
      <xdr:rowOff>155849</xdr:rowOff>
    </xdr:to>
    <xdr:cxnSp macro="">
      <xdr:nvCxnSpPr>
        <xdr:cNvPr id="406" name="直線コネクタ 405"/>
        <xdr:cNvCxnSpPr/>
      </xdr:nvCxnSpPr>
      <xdr:spPr>
        <a:xfrm>
          <a:off x="9639300" y="13303566"/>
          <a:ext cx="838200" cy="22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52553</xdr:rowOff>
    </xdr:from>
    <xdr:ext cx="534377" cy="259045"/>
    <xdr:sp macro="" textlink="">
      <xdr:nvSpPr>
        <xdr:cNvPr id="407" name="普通建設事業費 （ うち新規整備　）平均値テキスト"/>
        <xdr:cNvSpPr txBox="1"/>
      </xdr:nvSpPr>
      <xdr:spPr>
        <a:xfrm>
          <a:off x="10528300" y="1308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29676</xdr:rowOff>
    </xdr:from>
    <xdr:to>
      <xdr:col>15</xdr:col>
      <xdr:colOff>231775</xdr:colOff>
      <xdr:row>77</xdr:row>
      <xdr:rowOff>131276</xdr:rowOff>
    </xdr:to>
    <xdr:sp macro="" textlink="">
      <xdr:nvSpPr>
        <xdr:cNvPr id="408" name="フローチャート : 判断 407"/>
        <xdr:cNvSpPr/>
      </xdr:nvSpPr>
      <xdr:spPr>
        <a:xfrm>
          <a:off x="104267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52668</xdr:rowOff>
    </xdr:from>
    <xdr:to>
      <xdr:col>14</xdr:col>
      <xdr:colOff>28575</xdr:colOff>
      <xdr:row>77</xdr:row>
      <xdr:rowOff>101916</xdr:rowOff>
    </xdr:to>
    <xdr:cxnSp macro="">
      <xdr:nvCxnSpPr>
        <xdr:cNvPr id="409" name="直線コネクタ 408"/>
        <xdr:cNvCxnSpPr/>
      </xdr:nvCxnSpPr>
      <xdr:spPr>
        <a:xfrm>
          <a:off x="8750300" y="13254318"/>
          <a:ext cx="889000" cy="4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63117</xdr:rowOff>
    </xdr:from>
    <xdr:to>
      <xdr:col>14</xdr:col>
      <xdr:colOff>79375</xdr:colOff>
      <xdr:row>76</xdr:row>
      <xdr:rowOff>164717</xdr:rowOff>
    </xdr:to>
    <xdr:sp macro="" textlink="">
      <xdr:nvSpPr>
        <xdr:cNvPr id="410" name="フローチャート : 判断 409"/>
        <xdr:cNvSpPr/>
      </xdr:nvSpPr>
      <xdr:spPr>
        <a:xfrm>
          <a:off x="9588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9794</xdr:rowOff>
    </xdr:from>
    <xdr:ext cx="534377" cy="259045"/>
    <xdr:sp macro="" textlink="">
      <xdr:nvSpPr>
        <xdr:cNvPr id="411" name="テキスト ボックス 410"/>
        <xdr:cNvSpPr txBox="1"/>
      </xdr:nvSpPr>
      <xdr:spPr>
        <a:xfrm>
          <a:off x="9372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74319</xdr:rowOff>
    </xdr:from>
    <xdr:to>
      <xdr:col>12</xdr:col>
      <xdr:colOff>561975</xdr:colOff>
      <xdr:row>76</xdr:row>
      <xdr:rowOff>4468</xdr:rowOff>
    </xdr:to>
    <xdr:sp macro="" textlink="">
      <xdr:nvSpPr>
        <xdr:cNvPr id="412" name="フローチャート : 判断 411"/>
        <xdr:cNvSpPr/>
      </xdr:nvSpPr>
      <xdr:spPr>
        <a:xfrm>
          <a:off x="8699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20996</xdr:rowOff>
    </xdr:from>
    <xdr:ext cx="534377" cy="259045"/>
    <xdr:sp macro="" textlink="">
      <xdr:nvSpPr>
        <xdr:cNvPr id="413" name="テキスト ボックス 412"/>
        <xdr:cNvSpPr txBox="1"/>
      </xdr:nvSpPr>
      <xdr:spPr>
        <a:xfrm>
          <a:off x="8483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105049</xdr:rowOff>
    </xdr:from>
    <xdr:to>
      <xdr:col>15</xdr:col>
      <xdr:colOff>231775</xdr:colOff>
      <xdr:row>79</xdr:row>
      <xdr:rowOff>35199</xdr:rowOff>
    </xdr:to>
    <xdr:sp macro="" textlink="">
      <xdr:nvSpPr>
        <xdr:cNvPr id="419" name="円/楕円 418"/>
        <xdr:cNvSpPr/>
      </xdr:nvSpPr>
      <xdr:spPr>
        <a:xfrm>
          <a:off x="10426700" y="1347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19976</xdr:rowOff>
    </xdr:from>
    <xdr:ext cx="469744" cy="259045"/>
    <xdr:sp macro="" textlink="">
      <xdr:nvSpPr>
        <xdr:cNvPr id="420" name="普通建設事業費 （ うち新規整備　）該当値テキスト"/>
        <xdr:cNvSpPr txBox="1"/>
      </xdr:nvSpPr>
      <xdr:spPr>
        <a:xfrm>
          <a:off x="10528300" y="1339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51116</xdr:rowOff>
    </xdr:from>
    <xdr:to>
      <xdr:col>14</xdr:col>
      <xdr:colOff>79375</xdr:colOff>
      <xdr:row>77</xdr:row>
      <xdr:rowOff>152716</xdr:rowOff>
    </xdr:to>
    <xdr:sp macro="" textlink="">
      <xdr:nvSpPr>
        <xdr:cNvPr id="421" name="円/楕円 420"/>
        <xdr:cNvSpPr/>
      </xdr:nvSpPr>
      <xdr:spPr>
        <a:xfrm>
          <a:off x="9588500" y="1325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143843</xdr:rowOff>
    </xdr:from>
    <xdr:ext cx="534377" cy="259045"/>
    <xdr:sp macro="" textlink="">
      <xdr:nvSpPr>
        <xdr:cNvPr id="422" name="テキスト ボックス 421"/>
        <xdr:cNvSpPr txBox="1"/>
      </xdr:nvSpPr>
      <xdr:spPr>
        <a:xfrm>
          <a:off x="9372111" y="1334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20,814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1868</xdr:rowOff>
    </xdr:from>
    <xdr:to>
      <xdr:col>12</xdr:col>
      <xdr:colOff>561975</xdr:colOff>
      <xdr:row>77</xdr:row>
      <xdr:rowOff>103468</xdr:rowOff>
    </xdr:to>
    <xdr:sp macro="" textlink="">
      <xdr:nvSpPr>
        <xdr:cNvPr id="423" name="円/楕円 422"/>
        <xdr:cNvSpPr/>
      </xdr:nvSpPr>
      <xdr:spPr>
        <a:xfrm>
          <a:off x="8699500" y="1320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94595</xdr:rowOff>
    </xdr:from>
    <xdr:ext cx="534377" cy="259045"/>
    <xdr:sp macro="" textlink="">
      <xdr:nvSpPr>
        <xdr:cNvPr id="424" name="テキスト ボックス 423"/>
        <xdr:cNvSpPr txBox="1"/>
      </xdr:nvSpPr>
      <xdr:spPr>
        <a:xfrm>
          <a:off x="8483111" y="132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23,830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48" name="直線コネクタ 447"/>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49" name="普通建設事業費 （ うち更新整備　）最小値テキスト"/>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0" name="直線コネクタ 449"/>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1" name="普通建設事業費 （ うち更新整備　）最大値テキスト"/>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2" name="直線コネクタ 451"/>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93599</xdr:rowOff>
    </xdr:from>
    <xdr:to>
      <xdr:col>15</xdr:col>
      <xdr:colOff>180975</xdr:colOff>
      <xdr:row>96</xdr:row>
      <xdr:rowOff>136258</xdr:rowOff>
    </xdr:to>
    <xdr:cxnSp macro="">
      <xdr:nvCxnSpPr>
        <xdr:cNvPr id="453" name="直線コネクタ 452"/>
        <xdr:cNvCxnSpPr/>
      </xdr:nvCxnSpPr>
      <xdr:spPr>
        <a:xfrm flipV="1">
          <a:off x="9639300" y="16381349"/>
          <a:ext cx="838200" cy="21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57662</xdr:rowOff>
    </xdr:from>
    <xdr:ext cx="534377" cy="259045"/>
    <xdr:sp macro="" textlink="">
      <xdr:nvSpPr>
        <xdr:cNvPr id="454" name="普通建設事業費 （ うち更新整備　）平均値テキスト"/>
        <xdr:cNvSpPr txBox="1"/>
      </xdr:nvSpPr>
      <xdr:spPr>
        <a:xfrm>
          <a:off x="10528300" y="16516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5" name="フローチャート : 判断 454"/>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136258</xdr:rowOff>
    </xdr:from>
    <xdr:to>
      <xdr:col>14</xdr:col>
      <xdr:colOff>28575</xdr:colOff>
      <xdr:row>99</xdr:row>
      <xdr:rowOff>44450</xdr:rowOff>
    </xdr:to>
    <xdr:cxnSp macro="">
      <xdr:nvCxnSpPr>
        <xdr:cNvPr id="456" name="直線コネクタ 455"/>
        <xdr:cNvCxnSpPr/>
      </xdr:nvCxnSpPr>
      <xdr:spPr>
        <a:xfrm flipV="1">
          <a:off x="8750300" y="16595458"/>
          <a:ext cx="889000" cy="42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151981</xdr:rowOff>
    </xdr:from>
    <xdr:to>
      <xdr:col>14</xdr:col>
      <xdr:colOff>79375</xdr:colOff>
      <xdr:row>97</xdr:row>
      <xdr:rowOff>82131</xdr:rowOff>
    </xdr:to>
    <xdr:sp macro="" textlink="">
      <xdr:nvSpPr>
        <xdr:cNvPr id="457" name="フローチャート : 判断 456"/>
        <xdr:cNvSpPr/>
      </xdr:nvSpPr>
      <xdr:spPr>
        <a:xfrm>
          <a:off x="9588500" y="1661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73258</xdr:rowOff>
    </xdr:from>
    <xdr:ext cx="534377" cy="259045"/>
    <xdr:sp macro="" textlink="">
      <xdr:nvSpPr>
        <xdr:cNvPr id="458" name="テキスト ボックス 457"/>
        <xdr:cNvSpPr txBox="1"/>
      </xdr:nvSpPr>
      <xdr:spPr>
        <a:xfrm>
          <a:off x="9372111" y="1670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105918</xdr:rowOff>
    </xdr:from>
    <xdr:to>
      <xdr:col>12</xdr:col>
      <xdr:colOff>561975</xdr:colOff>
      <xdr:row>97</xdr:row>
      <xdr:rowOff>36068</xdr:rowOff>
    </xdr:to>
    <xdr:sp macro="" textlink="">
      <xdr:nvSpPr>
        <xdr:cNvPr id="459" name="フローチャート : 判断 458"/>
        <xdr:cNvSpPr/>
      </xdr:nvSpPr>
      <xdr:spPr>
        <a:xfrm>
          <a:off x="8699500" y="1656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52595</xdr:rowOff>
    </xdr:from>
    <xdr:ext cx="534377" cy="259045"/>
    <xdr:sp macro="" textlink="">
      <xdr:nvSpPr>
        <xdr:cNvPr id="460" name="テキスト ボックス 459"/>
        <xdr:cNvSpPr txBox="1"/>
      </xdr:nvSpPr>
      <xdr:spPr>
        <a:xfrm>
          <a:off x="8483111" y="163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42799</xdr:rowOff>
    </xdr:from>
    <xdr:to>
      <xdr:col>15</xdr:col>
      <xdr:colOff>231775</xdr:colOff>
      <xdr:row>95</xdr:row>
      <xdr:rowOff>144399</xdr:rowOff>
    </xdr:to>
    <xdr:sp macro="" textlink="">
      <xdr:nvSpPr>
        <xdr:cNvPr id="466" name="円/楕円 465"/>
        <xdr:cNvSpPr/>
      </xdr:nvSpPr>
      <xdr:spPr>
        <a:xfrm>
          <a:off x="10426700" y="1633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65676</xdr:rowOff>
    </xdr:from>
    <xdr:ext cx="534377" cy="259045"/>
    <xdr:sp macro="" textlink="">
      <xdr:nvSpPr>
        <xdr:cNvPr id="467" name="普通建設事業費 （ うち更新整備　）該当値テキスト"/>
        <xdr:cNvSpPr txBox="1"/>
      </xdr:nvSpPr>
      <xdr:spPr>
        <a:xfrm>
          <a:off x="10528300" y="1618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50,130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85458</xdr:rowOff>
    </xdr:from>
    <xdr:to>
      <xdr:col>14</xdr:col>
      <xdr:colOff>79375</xdr:colOff>
      <xdr:row>97</xdr:row>
      <xdr:rowOff>15608</xdr:rowOff>
    </xdr:to>
    <xdr:sp macro="" textlink="">
      <xdr:nvSpPr>
        <xdr:cNvPr id="468" name="円/楕円 467"/>
        <xdr:cNvSpPr/>
      </xdr:nvSpPr>
      <xdr:spPr>
        <a:xfrm>
          <a:off x="9588500" y="1654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32135</xdr:rowOff>
    </xdr:from>
    <xdr:ext cx="534377" cy="259045"/>
    <xdr:sp macro="" textlink="">
      <xdr:nvSpPr>
        <xdr:cNvPr id="469" name="テキスト ボックス 468"/>
        <xdr:cNvSpPr txBox="1"/>
      </xdr:nvSpPr>
      <xdr:spPr>
        <a:xfrm>
          <a:off x="9372111" y="1631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33,271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165100</xdr:rowOff>
    </xdr:from>
    <xdr:to>
      <xdr:col>12</xdr:col>
      <xdr:colOff>561975</xdr:colOff>
      <xdr:row>99</xdr:row>
      <xdr:rowOff>95250</xdr:rowOff>
    </xdr:to>
    <xdr:sp macro="" textlink="">
      <xdr:nvSpPr>
        <xdr:cNvPr id="470" name="円/楕円 469"/>
        <xdr:cNvSpPr/>
      </xdr:nvSpPr>
      <xdr:spPr>
        <a:xfrm>
          <a:off x="8699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99</xdr:row>
      <xdr:rowOff>86377</xdr:rowOff>
    </xdr:from>
    <xdr:ext cx="249299" cy="259045"/>
    <xdr:sp macro="" textlink="">
      <xdr:nvSpPr>
        <xdr:cNvPr id="471" name="テキスト ボックス 470"/>
        <xdr:cNvSpPr txBox="1"/>
      </xdr:nvSpPr>
      <xdr:spPr>
        <a:xfrm>
          <a:off x="8625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2" name="直線コネクタ 48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3" name="テキスト ボックス 48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4" name="直線コネクタ 48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5" name="テキスト ボックス 48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6" name="直線コネクタ 48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7" name="テキスト ボックス 48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8" name="直線コネクタ 48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9" name="テキスト ボックス 48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0" name="直線コネクタ 48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1" name="テキスト ボックス 49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2" name="直線コネクタ 49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3" name="テキスト ボックス 49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497" name="直線コネクタ 496"/>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498" name="災害復旧事業費最小値テキスト"/>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9" name="直線コネクタ 49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0" name="災害復旧事業費最大値テキスト"/>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1" name="直線コネクタ 500"/>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97001</xdr:rowOff>
    </xdr:from>
    <xdr:to>
      <xdr:col>23</xdr:col>
      <xdr:colOff>517525</xdr:colOff>
      <xdr:row>39</xdr:row>
      <xdr:rowOff>98878</xdr:rowOff>
    </xdr:to>
    <xdr:cxnSp macro="">
      <xdr:nvCxnSpPr>
        <xdr:cNvPr id="502" name="直線コネクタ 501"/>
        <xdr:cNvCxnSpPr/>
      </xdr:nvCxnSpPr>
      <xdr:spPr>
        <a:xfrm>
          <a:off x="15481300" y="6783551"/>
          <a:ext cx="838200" cy="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27374</xdr:rowOff>
    </xdr:from>
    <xdr:ext cx="469744" cy="259045"/>
    <xdr:sp macro="" textlink="">
      <xdr:nvSpPr>
        <xdr:cNvPr id="503" name="災害復旧事業費平均値テキスト"/>
        <xdr:cNvSpPr txBox="1"/>
      </xdr:nvSpPr>
      <xdr:spPr>
        <a:xfrm>
          <a:off x="16370300" y="654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4" name="フローチャート : 判断 503"/>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39704</xdr:rowOff>
    </xdr:from>
    <xdr:to>
      <xdr:col>22</xdr:col>
      <xdr:colOff>365125</xdr:colOff>
      <xdr:row>39</xdr:row>
      <xdr:rowOff>97001</xdr:rowOff>
    </xdr:to>
    <xdr:cxnSp macro="">
      <xdr:nvCxnSpPr>
        <xdr:cNvPr id="505" name="直線コネクタ 504"/>
        <xdr:cNvCxnSpPr/>
      </xdr:nvCxnSpPr>
      <xdr:spPr>
        <a:xfrm>
          <a:off x="14592300" y="6726254"/>
          <a:ext cx="889000" cy="5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21838</xdr:rowOff>
    </xdr:from>
    <xdr:to>
      <xdr:col>22</xdr:col>
      <xdr:colOff>415925</xdr:colOff>
      <xdr:row>39</xdr:row>
      <xdr:rowOff>123438</xdr:rowOff>
    </xdr:to>
    <xdr:sp macro="" textlink="">
      <xdr:nvSpPr>
        <xdr:cNvPr id="506" name="フローチャート : 判断 505"/>
        <xdr:cNvSpPr/>
      </xdr:nvSpPr>
      <xdr:spPr>
        <a:xfrm>
          <a:off x="15430500" y="670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139965</xdr:rowOff>
    </xdr:from>
    <xdr:ext cx="469744" cy="259045"/>
    <xdr:sp macro="" textlink="">
      <xdr:nvSpPr>
        <xdr:cNvPr id="507" name="テキスト ボックス 506"/>
        <xdr:cNvSpPr txBox="1"/>
      </xdr:nvSpPr>
      <xdr:spPr>
        <a:xfrm>
          <a:off x="15246427" y="648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39704</xdr:rowOff>
    </xdr:from>
    <xdr:to>
      <xdr:col>21</xdr:col>
      <xdr:colOff>161925</xdr:colOff>
      <xdr:row>39</xdr:row>
      <xdr:rowOff>70418</xdr:rowOff>
    </xdr:to>
    <xdr:cxnSp macro="">
      <xdr:nvCxnSpPr>
        <xdr:cNvPr id="508" name="直線コネクタ 507"/>
        <xdr:cNvCxnSpPr/>
      </xdr:nvCxnSpPr>
      <xdr:spPr>
        <a:xfrm flipV="1">
          <a:off x="13703300" y="6726254"/>
          <a:ext cx="889000" cy="3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161889</xdr:rowOff>
    </xdr:from>
    <xdr:to>
      <xdr:col>21</xdr:col>
      <xdr:colOff>212725</xdr:colOff>
      <xdr:row>39</xdr:row>
      <xdr:rowOff>92039</xdr:rowOff>
    </xdr:to>
    <xdr:sp macro="" textlink="">
      <xdr:nvSpPr>
        <xdr:cNvPr id="509" name="フローチャート : 判断 508"/>
        <xdr:cNvSpPr/>
      </xdr:nvSpPr>
      <xdr:spPr>
        <a:xfrm>
          <a:off x="14541500" y="66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83166</xdr:rowOff>
    </xdr:from>
    <xdr:ext cx="469744" cy="259045"/>
    <xdr:sp macro="" textlink="">
      <xdr:nvSpPr>
        <xdr:cNvPr id="510" name="テキスト ボックス 509"/>
        <xdr:cNvSpPr txBox="1"/>
      </xdr:nvSpPr>
      <xdr:spPr>
        <a:xfrm>
          <a:off x="14357427" y="6769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78157</xdr:rowOff>
    </xdr:from>
    <xdr:to>
      <xdr:col>19</xdr:col>
      <xdr:colOff>644525</xdr:colOff>
      <xdr:row>39</xdr:row>
      <xdr:rowOff>70418</xdr:rowOff>
    </xdr:to>
    <xdr:cxnSp macro="">
      <xdr:nvCxnSpPr>
        <xdr:cNvPr id="511" name="直線コネクタ 510"/>
        <xdr:cNvCxnSpPr/>
      </xdr:nvCxnSpPr>
      <xdr:spPr>
        <a:xfrm>
          <a:off x="12814300" y="6593257"/>
          <a:ext cx="889000" cy="16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164942</xdr:rowOff>
    </xdr:from>
    <xdr:to>
      <xdr:col>20</xdr:col>
      <xdr:colOff>9525</xdr:colOff>
      <xdr:row>39</xdr:row>
      <xdr:rowOff>95092</xdr:rowOff>
    </xdr:to>
    <xdr:sp macro="" textlink="">
      <xdr:nvSpPr>
        <xdr:cNvPr id="512" name="フローチャート : 判断 511"/>
        <xdr:cNvSpPr/>
      </xdr:nvSpPr>
      <xdr:spPr>
        <a:xfrm>
          <a:off x="13652500" y="668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111619</xdr:rowOff>
    </xdr:from>
    <xdr:ext cx="469744" cy="259045"/>
    <xdr:sp macro="" textlink="">
      <xdr:nvSpPr>
        <xdr:cNvPr id="513" name="テキスト ボックス 512"/>
        <xdr:cNvSpPr txBox="1"/>
      </xdr:nvSpPr>
      <xdr:spPr>
        <a:xfrm>
          <a:off x="13468427" y="645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142964</xdr:rowOff>
    </xdr:from>
    <xdr:to>
      <xdr:col>18</xdr:col>
      <xdr:colOff>492125</xdr:colOff>
      <xdr:row>38</xdr:row>
      <xdr:rowOff>73113</xdr:rowOff>
    </xdr:to>
    <xdr:sp macro="" textlink="">
      <xdr:nvSpPr>
        <xdr:cNvPr id="514" name="フローチャート : 判断 513"/>
        <xdr:cNvSpPr/>
      </xdr:nvSpPr>
      <xdr:spPr>
        <a:xfrm>
          <a:off x="12763500" y="64866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89641</xdr:rowOff>
    </xdr:from>
    <xdr:ext cx="534377" cy="259045"/>
    <xdr:sp macro="" textlink="">
      <xdr:nvSpPr>
        <xdr:cNvPr id="515" name="テキスト ボックス 514"/>
        <xdr:cNvSpPr txBox="1"/>
      </xdr:nvSpPr>
      <xdr:spPr>
        <a:xfrm>
          <a:off x="12547111" y="62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1" name="円/楕円 520"/>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154374</xdr:rowOff>
    </xdr:from>
    <xdr:ext cx="249299" cy="259045"/>
    <xdr:sp macro="" textlink="">
      <xdr:nvSpPr>
        <xdr:cNvPr id="522" name="災害復旧事業費該当値テキスト"/>
        <xdr:cNvSpPr txBox="1"/>
      </xdr:nvSpPr>
      <xdr:spPr>
        <a:xfrm>
          <a:off x="16370300" y="6669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46201</xdr:rowOff>
    </xdr:from>
    <xdr:to>
      <xdr:col>22</xdr:col>
      <xdr:colOff>415925</xdr:colOff>
      <xdr:row>39</xdr:row>
      <xdr:rowOff>147801</xdr:rowOff>
    </xdr:to>
    <xdr:sp macro="" textlink="">
      <xdr:nvSpPr>
        <xdr:cNvPr id="523" name="円/楕円 522"/>
        <xdr:cNvSpPr/>
      </xdr:nvSpPr>
      <xdr:spPr>
        <a:xfrm>
          <a:off x="15430500" y="673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138928</xdr:rowOff>
    </xdr:from>
    <xdr:ext cx="378565" cy="259045"/>
    <xdr:sp macro="" textlink="">
      <xdr:nvSpPr>
        <xdr:cNvPr id="524" name="テキスト ボックス 523"/>
        <xdr:cNvSpPr txBox="1"/>
      </xdr:nvSpPr>
      <xdr:spPr>
        <a:xfrm>
          <a:off x="15292017" y="682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160354</xdr:rowOff>
    </xdr:from>
    <xdr:to>
      <xdr:col>21</xdr:col>
      <xdr:colOff>212725</xdr:colOff>
      <xdr:row>39</xdr:row>
      <xdr:rowOff>90504</xdr:rowOff>
    </xdr:to>
    <xdr:sp macro="" textlink="">
      <xdr:nvSpPr>
        <xdr:cNvPr id="525" name="円/楕円 524"/>
        <xdr:cNvSpPr/>
      </xdr:nvSpPr>
      <xdr:spPr>
        <a:xfrm>
          <a:off x="14541500" y="66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107031</xdr:rowOff>
    </xdr:from>
    <xdr:ext cx="469744" cy="259045"/>
    <xdr:sp macro="" textlink="">
      <xdr:nvSpPr>
        <xdr:cNvPr id="526" name="テキスト ボックス 525"/>
        <xdr:cNvSpPr txBox="1"/>
      </xdr:nvSpPr>
      <xdr:spPr>
        <a:xfrm>
          <a:off x="14357427" y="645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3,624</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19618</xdr:rowOff>
    </xdr:from>
    <xdr:to>
      <xdr:col>20</xdr:col>
      <xdr:colOff>9525</xdr:colOff>
      <xdr:row>39</xdr:row>
      <xdr:rowOff>121218</xdr:rowOff>
    </xdr:to>
    <xdr:sp macro="" textlink="">
      <xdr:nvSpPr>
        <xdr:cNvPr id="527" name="円/楕円 526"/>
        <xdr:cNvSpPr/>
      </xdr:nvSpPr>
      <xdr:spPr>
        <a:xfrm>
          <a:off x="13652500" y="670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112345</xdr:rowOff>
    </xdr:from>
    <xdr:ext cx="469744" cy="259045"/>
    <xdr:sp macro="" textlink="">
      <xdr:nvSpPr>
        <xdr:cNvPr id="528" name="テキスト ボックス 527"/>
        <xdr:cNvSpPr txBox="1"/>
      </xdr:nvSpPr>
      <xdr:spPr>
        <a:xfrm>
          <a:off x="13468427" y="679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27357</xdr:rowOff>
    </xdr:from>
    <xdr:to>
      <xdr:col>18</xdr:col>
      <xdr:colOff>492125</xdr:colOff>
      <xdr:row>38</xdr:row>
      <xdr:rowOff>128957</xdr:rowOff>
    </xdr:to>
    <xdr:sp macro="" textlink="">
      <xdr:nvSpPr>
        <xdr:cNvPr id="529" name="円/楕円 528"/>
        <xdr:cNvSpPr/>
      </xdr:nvSpPr>
      <xdr:spPr>
        <a:xfrm>
          <a:off x="12763500" y="654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120084</xdr:rowOff>
    </xdr:from>
    <xdr:ext cx="534377" cy="259045"/>
    <xdr:sp macro="" textlink="">
      <xdr:nvSpPr>
        <xdr:cNvPr id="530" name="テキスト ボックス 529"/>
        <xdr:cNvSpPr txBox="1"/>
      </xdr:nvSpPr>
      <xdr:spPr>
        <a:xfrm>
          <a:off x="12547111" y="663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1" name="直線コネクタ 540"/>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2" name="テキスト ボックス 541"/>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4" name="テキスト ボックス 543"/>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5" name="直線コネクタ 544"/>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46" name="テキスト ボックス 545"/>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8" name="テキスト ボックス 54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0" name="直線コネクタ 549"/>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1" name="失業対策事業費最小値テキスト"/>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2" name="直線コネクタ 551"/>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3" name="失業対策事業費最大値テキスト"/>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4" name="直線コネクタ 553"/>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5" name="直線コネクタ 554"/>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56" name="失業対策事業費平均値テキスト"/>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57" name="フローチャート : 判断 556"/>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58" name="直線コネクタ 557"/>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9" name="フローチャート : 判断 558"/>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60" name="テキスト ボックス 559"/>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1" name="直線コネクタ 560"/>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62" name="フローチャート : 判断 561"/>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63" name="テキスト ボックス 562"/>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4" name="直線コネクタ 563"/>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65" name="フローチャート : 判断 564"/>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66" name="テキスト ボックス 565"/>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106045</xdr:rowOff>
    </xdr:from>
    <xdr:to>
      <xdr:col>18</xdr:col>
      <xdr:colOff>492125</xdr:colOff>
      <xdr:row>58</xdr:row>
      <xdr:rowOff>36195</xdr:rowOff>
    </xdr:to>
    <xdr:sp macro="" textlink="">
      <xdr:nvSpPr>
        <xdr:cNvPr id="567" name="フローチャート : 判断 566"/>
        <xdr:cNvSpPr/>
      </xdr:nvSpPr>
      <xdr:spPr>
        <a:xfrm>
          <a:off x="12763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52722</xdr:rowOff>
    </xdr:from>
    <xdr:ext cx="249299" cy="259045"/>
    <xdr:sp macro="" textlink="">
      <xdr:nvSpPr>
        <xdr:cNvPr id="568" name="テキスト ボックス 567"/>
        <xdr:cNvSpPr txBox="1"/>
      </xdr:nvSpPr>
      <xdr:spPr>
        <a:xfrm>
          <a:off x="12689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4" name="円/楕円 573"/>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75" name="失業対策事業費該当値テキスト"/>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6" name="円/楕円 575"/>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77" name="テキスト ボックス 576"/>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78" name="円/楕円 577"/>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79" name="テキスト ボックス 578"/>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0" name="円/楕円 579"/>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81" name="テキスト ボックス 580"/>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2" name="円/楕円 581"/>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83" name="テキスト ボックス 582"/>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07" name="直線コネクタ 606"/>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08" name="公債費最小値テキスト"/>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09" name="直線コネクタ 608"/>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0" name="公債費最大値テキスト"/>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1" name="直線コネクタ 610"/>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45349</xdr:rowOff>
    </xdr:from>
    <xdr:to>
      <xdr:col>23</xdr:col>
      <xdr:colOff>517525</xdr:colOff>
      <xdr:row>78</xdr:row>
      <xdr:rowOff>45760</xdr:rowOff>
    </xdr:to>
    <xdr:cxnSp macro="">
      <xdr:nvCxnSpPr>
        <xdr:cNvPr id="612" name="直線コネクタ 611"/>
        <xdr:cNvCxnSpPr/>
      </xdr:nvCxnSpPr>
      <xdr:spPr>
        <a:xfrm>
          <a:off x="15481300" y="13418449"/>
          <a:ext cx="8382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146508</xdr:rowOff>
    </xdr:from>
    <xdr:ext cx="534377" cy="259045"/>
    <xdr:sp macro="" textlink="">
      <xdr:nvSpPr>
        <xdr:cNvPr id="613" name="公債費平均値テキスト"/>
        <xdr:cNvSpPr txBox="1"/>
      </xdr:nvSpPr>
      <xdr:spPr>
        <a:xfrm>
          <a:off x="16370300" y="13005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4" name="フローチャート : 判断 613"/>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26085</xdr:rowOff>
    </xdr:from>
    <xdr:to>
      <xdr:col>22</xdr:col>
      <xdr:colOff>365125</xdr:colOff>
      <xdr:row>78</xdr:row>
      <xdr:rowOff>45349</xdr:rowOff>
    </xdr:to>
    <xdr:cxnSp macro="">
      <xdr:nvCxnSpPr>
        <xdr:cNvPr id="615" name="直線コネクタ 614"/>
        <xdr:cNvCxnSpPr/>
      </xdr:nvCxnSpPr>
      <xdr:spPr>
        <a:xfrm>
          <a:off x="14592300" y="13399185"/>
          <a:ext cx="889000" cy="1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130375</xdr:rowOff>
    </xdr:from>
    <xdr:to>
      <xdr:col>22</xdr:col>
      <xdr:colOff>415925</xdr:colOff>
      <xdr:row>77</xdr:row>
      <xdr:rowOff>60525</xdr:rowOff>
    </xdr:to>
    <xdr:sp macro="" textlink="">
      <xdr:nvSpPr>
        <xdr:cNvPr id="616" name="フローチャート : 判断 615"/>
        <xdr:cNvSpPr/>
      </xdr:nvSpPr>
      <xdr:spPr>
        <a:xfrm>
          <a:off x="15430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77053</xdr:rowOff>
    </xdr:from>
    <xdr:ext cx="534377" cy="259045"/>
    <xdr:sp macro="" textlink="">
      <xdr:nvSpPr>
        <xdr:cNvPr id="617" name="テキスト ボックス 616"/>
        <xdr:cNvSpPr txBox="1"/>
      </xdr:nvSpPr>
      <xdr:spPr>
        <a:xfrm>
          <a:off x="15214111" y="1293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13224</xdr:rowOff>
    </xdr:from>
    <xdr:to>
      <xdr:col>21</xdr:col>
      <xdr:colOff>161925</xdr:colOff>
      <xdr:row>78</xdr:row>
      <xdr:rowOff>26085</xdr:rowOff>
    </xdr:to>
    <xdr:cxnSp macro="">
      <xdr:nvCxnSpPr>
        <xdr:cNvPr id="618" name="直線コネクタ 617"/>
        <xdr:cNvCxnSpPr/>
      </xdr:nvCxnSpPr>
      <xdr:spPr>
        <a:xfrm>
          <a:off x="13703300" y="13386324"/>
          <a:ext cx="889000" cy="1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19" name="フローチャート : 判断 618"/>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38122</xdr:rowOff>
    </xdr:from>
    <xdr:ext cx="534377" cy="259045"/>
    <xdr:sp macro="" textlink="">
      <xdr:nvSpPr>
        <xdr:cNvPr id="620" name="テキスト ボックス 619"/>
        <xdr:cNvSpPr txBox="1"/>
      </xdr:nvSpPr>
      <xdr:spPr>
        <a:xfrm>
          <a:off x="14325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13224</xdr:rowOff>
    </xdr:from>
    <xdr:to>
      <xdr:col>19</xdr:col>
      <xdr:colOff>644525</xdr:colOff>
      <xdr:row>78</xdr:row>
      <xdr:rowOff>15501</xdr:rowOff>
    </xdr:to>
    <xdr:cxnSp macro="">
      <xdr:nvCxnSpPr>
        <xdr:cNvPr id="621" name="直線コネクタ 620"/>
        <xdr:cNvCxnSpPr/>
      </xdr:nvCxnSpPr>
      <xdr:spPr>
        <a:xfrm flipV="1">
          <a:off x="12814300" y="13386324"/>
          <a:ext cx="889000" cy="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22" name="フローチャート : 判断 621"/>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20969</xdr:rowOff>
    </xdr:from>
    <xdr:ext cx="534377" cy="259045"/>
    <xdr:sp macro="" textlink="">
      <xdr:nvSpPr>
        <xdr:cNvPr id="623" name="テキスト ボックス 622"/>
        <xdr:cNvSpPr txBox="1"/>
      </xdr:nvSpPr>
      <xdr:spPr>
        <a:xfrm>
          <a:off x="13436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24" name="フローチャート : 判断 623"/>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22813</xdr:rowOff>
    </xdr:from>
    <xdr:ext cx="534377" cy="259045"/>
    <xdr:sp macro="" textlink="">
      <xdr:nvSpPr>
        <xdr:cNvPr id="625" name="テキスト ボックス 624"/>
        <xdr:cNvSpPr txBox="1"/>
      </xdr:nvSpPr>
      <xdr:spPr>
        <a:xfrm>
          <a:off x="12547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166410</xdr:rowOff>
    </xdr:from>
    <xdr:to>
      <xdr:col>23</xdr:col>
      <xdr:colOff>568325</xdr:colOff>
      <xdr:row>78</xdr:row>
      <xdr:rowOff>96560</xdr:rowOff>
    </xdr:to>
    <xdr:sp macro="" textlink="">
      <xdr:nvSpPr>
        <xdr:cNvPr id="631" name="円/楕円 630"/>
        <xdr:cNvSpPr/>
      </xdr:nvSpPr>
      <xdr:spPr>
        <a:xfrm>
          <a:off x="16268700" y="133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81337</xdr:rowOff>
    </xdr:from>
    <xdr:ext cx="534377" cy="259045"/>
    <xdr:sp macro="" textlink="">
      <xdr:nvSpPr>
        <xdr:cNvPr id="632" name="公債費該当値テキスト"/>
        <xdr:cNvSpPr txBox="1"/>
      </xdr:nvSpPr>
      <xdr:spPr>
        <a:xfrm>
          <a:off x="16370300" y="1328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22,328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165999</xdr:rowOff>
    </xdr:from>
    <xdr:to>
      <xdr:col>22</xdr:col>
      <xdr:colOff>415925</xdr:colOff>
      <xdr:row>78</xdr:row>
      <xdr:rowOff>96149</xdr:rowOff>
    </xdr:to>
    <xdr:sp macro="" textlink="">
      <xdr:nvSpPr>
        <xdr:cNvPr id="633" name="円/楕円 632"/>
        <xdr:cNvSpPr/>
      </xdr:nvSpPr>
      <xdr:spPr>
        <a:xfrm>
          <a:off x="15430500" y="1336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87276</xdr:rowOff>
    </xdr:from>
    <xdr:ext cx="534377" cy="259045"/>
    <xdr:sp macro="" textlink="">
      <xdr:nvSpPr>
        <xdr:cNvPr id="634" name="テキスト ボックス 633"/>
        <xdr:cNvSpPr txBox="1"/>
      </xdr:nvSpPr>
      <xdr:spPr>
        <a:xfrm>
          <a:off x="15214111" y="1346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22,382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146735</xdr:rowOff>
    </xdr:from>
    <xdr:to>
      <xdr:col>21</xdr:col>
      <xdr:colOff>212725</xdr:colOff>
      <xdr:row>78</xdr:row>
      <xdr:rowOff>76885</xdr:rowOff>
    </xdr:to>
    <xdr:sp macro="" textlink="">
      <xdr:nvSpPr>
        <xdr:cNvPr id="635" name="円/楕円 634"/>
        <xdr:cNvSpPr/>
      </xdr:nvSpPr>
      <xdr:spPr>
        <a:xfrm>
          <a:off x="14541500" y="1334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68012</xdr:rowOff>
    </xdr:from>
    <xdr:ext cx="534377" cy="259045"/>
    <xdr:sp macro="" textlink="">
      <xdr:nvSpPr>
        <xdr:cNvPr id="636" name="テキスト ボックス 635"/>
        <xdr:cNvSpPr txBox="1"/>
      </xdr:nvSpPr>
      <xdr:spPr>
        <a:xfrm>
          <a:off x="14325111" y="1344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24,910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133874</xdr:rowOff>
    </xdr:from>
    <xdr:to>
      <xdr:col>20</xdr:col>
      <xdr:colOff>9525</xdr:colOff>
      <xdr:row>78</xdr:row>
      <xdr:rowOff>64024</xdr:rowOff>
    </xdr:to>
    <xdr:sp macro="" textlink="">
      <xdr:nvSpPr>
        <xdr:cNvPr id="637" name="円/楕円 636"/>
        <xdr:cNvSpPr/>
      </xdr:nvSpPr>
      <xdr:spPr>
        <a:xfrm>
          <a:off x="13652500" y="1333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55151</xdr:rowOff>
    </xdr:from>
    <xdr:ext cx="534377" cy="259045"/>
    <xdr:sp macro="" textlink="">
      <xdr:nvSpPr>
        <xdr:cNvPr id="638" name="テキスト ボックス 637"/>
        <xdr:cNvSpPr txBox="1"/>
      </xdr:nvSpPr>
      <xdr:spPr>
        <a:xfrm>
          <a:off x="13436111" y="1342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26,598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136151</xdr:rowOff>
    </xdr:from>
    <xdr:to>
      <xdr:col>18</xdr:col>
      <xdr:colOff>492125</xdr:colOff>
      <xdr:row>78</xdr:row>
      <xdr:rowOff>66301</xdr:rowOff>
    </xdr:to>
    <xdr:sp macro="" textlink="">
      <xdr:nvSpPr>
        <xdr:cNvPr id="639" name="円/楕円 638"/>
        <xdr:cNvSpPr/>
      </xdr:nvSpPr>
      <xdr:spPr>
        <a:xfrm>
          <a:off x="12763500" y="1333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57428</xdr:rowOff>
    </xdr:from>
    <xdr:ext cx="534377" cy="259045"/>
    <xdr:sp macro="" textlink="">
      <xdr:nvSpPr>
        <xdr:cNvPr id="640" name="テキスト ボックス 639"/>
        <xdr:cNvSpPr txBox="1"/>
      </xdr:nvSpPr>
      <xdr:spPr>
        <a:xfrm>
          <a:off x="12547111" y="134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4" name="テキスト ボックス 65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6" name="テキスト ボックス 65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8" name="テキスト ボックス 65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2" name="テキスト ボックス 66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110046</xdr:rowOff>
    </xdr:from>
    <xdr:to>
      <xdr:col>23</xdr:col>
      <xdr:colOff>516889</xdr:colOff>
      <xdr:row>99</xdr:row>
      <xdr:rowOff>43892</xdr:rowOff>
    </xdr:to>
    <xdr:cxnSp macro="">
      <xdr:nvCxnSpPr>
        <xdr:cNvPr id="664" name="直線コネクタ 663"/>
        <xdr:cNvCxnSpPr/>
      </xdr:nvCxnSpPr>
      <xdr:spPr>
        <a:xfrm flipV="1">
          <a:off x="16317595" y="15883446"/>
          <a:ext cx="1269" cy="113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47719</xdr:rowOff>
    </xdr:from>
    <xdr:ext cx="313932" cy="259045"/>
    <xdr:sp macro="" textlink="">
      <xdr:nvSpPr>
        <xdr:cNvPr id="665" name="積立金最小値テキスト"/>
        <xdr:cNvSpPr txBox="1"/>
      </xdr:nvSpPr>
      <xdr:spPr>
        <a:xfrm>
          <a:off x="16370300" y="17021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43892</xdr:rowOff>
    </xdr:from>
    <xdr:to>
      <xdr:col>23</xdr:col>
      <xdr:colOff>606425</xdr:colOff>
      <xdr:row>99</xdr:row>
      <xdr:rowOff>43892</xdr:rowOff>
    </xdr:to>
    <xdr:cxnSp macro="">
      <xdr:nvCxnSpPr>
        <xdr:cNvPr id="666" name="直線コネクタ 665"/>
        <xdr:cNvCxnSpPr/>
      </xdr:nvCxnSpPr>
      <xdr:spPr>
        <a:xfrm>
          <a:off x="16230600" y="1701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56723</xdr:rowOff>
    </xdr:from>
    <xdr:ext cx="534377" cy="259045"/>
    <xdr:sp macro="" textlink="">
      <xdr:nvSpPr>
        <xdr:cNvPr id="667" name="積立金最大値テキスト"/>
        <xdr:cNvSpPr txBox="1"/>
      </xdr:nvSpPr>
      <xdr:spPr>
        <a:xfrm>
          <a:off x="16370300" y="156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92</xdr:row>
      <xdr:rowOff>110046</xdr:rowOff>
    </xdr:from>
    <xdr:to>
      <xdr:col>23</xdr:col>
      <xdr:colOff>606425</xdr:colOff>
      <xdr:row>92</xdr:row>
      <xdr:rowOff>110046</xdr:rowOff>
    </xdr:to>
    <xdr:cxnSp macro="">
      <xdr:nvCxnSpPr>
        <xdr:cNvPr id="668" name="直線コネクタ 667"/>
        <xdr:cNvCxnSpPr/>
      </xdr:nvCxnSpPr>
      <xdr:spPr>
        <a:xfrm>
          <a:off x="16230600" y="15883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28790</xdr:rowOff>
    </xdr:from>
    <xdr:to>
      <xdr:col>23</xdr:col>
      <xdr:colOff>517525</xdr:colOff>
      <xdr:row>98</xdr:row>
      <xdr:rowOff>114312</xdr:rowOff>
    </xdr:to>
    <xdr:cxnSp macro="">
      <xdr:nvCxnSpPr>
        <xdr:cNvPr id="669" name="直線コネクタ 668"/>
        <xdr:cNvCxnSpPr/>
      </xdr:nvCxnSpPr>
      <xdr:spPr>
        <a:xfrm>
          <a:off x="15481300" y="16659440"/>
          <a:ext cx="838200" cy="2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88180</xdr:rowOff>
    </xdr:from>
    <xdr:ext cx="534377" cy="259045"/>
    <xdr:sp macro="" textlink="">
      <xdr:nvSpPr>
        <xdr:cNvPr id="670" name="積立金平均値テキスト"/>
        <xdr:cNvSpPr txBox="1"/>
      </xdr:nvSpPr>
      <xdr:spPr>
        <a:xfrm>
          <a:off x="16370300" y="1654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65303</xdr:rowOff>
    </xdr:from>
    <xdr:to>
      <xdr:col>23</xdr:col>
      <xdr:colOff>568325</xdr:colOff>
      <xdr:row>97</xdr:row>
      <xdr:rowOff>166903</xdr:rowOff>
    </xdr:to>
    <xdr:sp macro="" textlink="">
      <xdr:nvSpPr>
        <xdr:cNvPr id="671" name="フローチャート : 判断 670"/>
        <xdr:cNvSpPr/>
      </xdr:nvSpPr>
      <xdr:spPr>
        <a:xfrm>
          <a:off x="162687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28790</xdr:rowOff>
    </xdr:from>
    <xdr:to>
      <xdr:col>22</xdr:col>
      <xdr:colOff>365125</xdr:colOff>
      <xdr:row>97</xdr:row>
      <xdr:rowOff>132626</xdr:rowOff>
    </xdr:to>
    <xdr:cxnSp macro="">
      <xdr:nvCxnSpPr>
        <xdr:cNvPr id="672" name="直線コネクタ 671"/>
        <xdr:cNvCxnSpPr/>
      </xdr:nvCxnSpPr>
      <xdr:spPr>
        <a:xfrm flipV="1">
          <a:off x="14592300" y="16659440"/>
          <a:ext cx="889000" cy="10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57455</xdr:rowOff>
    </xdr:from>
    <xdr:to>
      <xdr:col>22</xdr:col>
      <xdr:colOff>415925</xdr:colOff>
      <xdr:row>97</xdr:row>
      <xdr:rowOff>159055</xdr:rowOff>
    </xdr:to>
    <xdr:sp macro="" textlink="">
      <xdr:nvSpPr>
        <xdr:cNvPr id="673" name="フローチャート : 判断 672"/>
        <xdr:cNvSpPr/>
      </xdr:nvSpPr>
      <xdr:spPr>
        <a:xfrm>
          <a:off x="15430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150182</xdr:rowOff>
    </xdr:from>
    <xdr:ext cx="534377" cy="259045"/>
    <xdr:sp macro="" textlink="">
      <xdr:nvSpPr>
        <xdr:cNvPr id="674" name="テキスト ボックス 673"/>
        <xdr:cNvSpPr txBox="1"/>
      </xdr:nvSpPr>
      <xdr:spPr>
        <a:xfrm>
          <a:off x="15214111" y="1678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132626</xdr:rowOff>
    </xdr:from>
    <xdr:to>
      <xdr:col>21</xdr:col>
      <xdr:colOff>161925</xdr:colOff>
      <xdr:row>97</xdr:row>
      <xdr:rowOff>146038</xdr:rowOff>
    </xdr:to>
    <xdr:cxnSp macro="">
      <xdr:nvCxnSpPr>
        <xdr:cNvPr id="675" name="直線コネクタ 674"/>
        <xdr:cNvCxnSpPr/>
      </xdr:nvCxnSpPr>
      <xdr:spPr>
        <a:xfrm flipV="1">
          <a:off x="13703300" y="16763276"/>
          <a:ext cx="8890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76" name="フローチャート : 判断 675"/>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6354</xdr:rowOff>
    </xdr:from>
    <xdr:ext cx="534377" cy="259045"/>
    <xdr:sp macro="" textlink="">
      <xdr:nvSpPr>
        <xdr:cNvPr id="677" name="テキスト ボックス 676"/>
        <xdr:cNvSpPr txBox="1"/>
      </xdr:nvSpPr>
      <xdr:spPr>
        <a:xfrm>
          <a:off x="14325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146038</xdr:rowOff>
    </xdr:from>
    <xdr:to>
      <xdr:col>19</xdr:col>
      <xdr:colOff>644525</xdr:colOff>
      <xdr:row>98</xdr:row>
      <xdr:rowOff>101930</xdr:rowOff>
    </xdr:to>
    <xdr:cxnSp macro="">
      <xdr:nvCxnSpPr>
        <xdr:cNvPr id="678" name="直線コネクタ 677"/>
        <xdr:cNvCxnSpPr/>
      </xdr:nvCxnSpPr>
      <xdr:spPr>
        <a:xfrm flipV="1">
          <a:off x="12814300" y="16776688"/>
          <a:ext cx="889000" cy="12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79" name="フローチャート : 判断 678"/>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17581</xdr:rowOff>
    </xdr:from>
    <xdr:ext cx="534377" cy="259045"/>
    <xdr:sp macro="" textlink="">
      <xdr:nvSpPr>
        <xdr:cNvPr id="680" name="テキスト ボックス 679"/>
        <xdr:cNvSpPr txBox="1"/>
      </xdr:nvSpPr>
      <xdr:spPr>
        <a:xfrm>
          <a:off x="13436111" y="164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81" name="フローチャート : 判断 680"/>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16818</xdr:rowOff>
    </xdr:from>
    <xdr:ext cx="599010" cy="259045"/>
    <xdr:sp macro="" textlink="">
      <xdr:nvSpPr>
        <xdr:cNvPr id="682" name="テキスト ボックス 681"/>
        <xdr:cNvSpPr txBox="1"/>
      </xdr:nvSpPr>
      <xdr:spPr>
        <a:xfrm>
          <a:off x="12514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63512</xdr:rowOff>
    </xdr:from>
    <xdr:to>
      <xdr:col>23</xdr:col>
      <xdr:colOff>568325</xdr:colOff>
      <xdr:row>98</xdr:row>
      <xdr:rowOff>165112</xdr:rowOff>
    </xdr:to>
    <xdr:sp macro="" textlink="">
      <xdr:nvSpPr>
        <xdr:cNvPr id="688" name="円/楕円 687"/>
        <xdr:cNvSpPr/>
      </xdr:nvSpPr>
      <xdr:spPr>
        <a:xfrm>
          <a:off x="16268700" y="1686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149889</xdr:rowOff>
    </xdr:from>
    <xdr:ext cx="469744" cy="259045"/>
    <xdr:sp macro="" textlink="">
      <xdr:nvSpPr>
        <xdr:cNvPr id="689" name="積立金該当値テキスト"/>
        <xdr:cNvSpPr txBox="1"/>
      </xdr:nvSpPr>
      <xdr:spPr>
        <a:xfrm>
          <a:off x="16370300" y="1678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7,999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149440</xdr:rowOff>
    </xdr:from>
    <xdr:to>
      <xdr:col>22</xdr:col>
      <xdr:colOff>415925</xdr:colOff>
      <xdr:row>97</xdr:row>
      <xdr:rowOff>79590</xdr:rowOff>
    </xdr:to>
    <xdr:sp macro="" textlink="">
      <xdr:nvSpPr>
        <xdr:cNvPr id="690" name="円/楕円 689"/>
        <xdr:cNvSpPr/>
      </xdr:nvSpPr>
      <xdr:spPr>
        <a:xfrm>
          <a:off x="15430500" y="166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96117</xdr:rowOff>
    </xdr:from>
    <xdr:ext cx="534377" cy="259045"/>
    <xdr:sp macro="" textlink="">
      <xdr:nvSpPr>
        <xdr:cNvPr id="691" name="テキスト ボックス 690"/>
        <xdr:cNvSpPr txBox="1"/>
      </xdr:nvSpPr>
      <xdr:spPr>
        <a:xfrm>
          <a:off x="15214111" y="1638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28,233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81826</xdr:rowOff>
    </xdr:from>
    <xdr:to>
      <xdr:col>21</xdr:col>
      <xdr:colOff>212725</xdr:colOff>
      <xdr:row>98</xdr:row>
      <xdr:rowOff>11976</xdr:rowOff>
    </xdr:to>
    <xdr:sp macro="" textlink="">
      <xdr:nvSpPr>
        <xdr:cNvPr id="692" name="円/楕円 691"/>
        <xdr:cNvSpPr/>
      </xdr:nvSpPr>
      <xdr:spPr>
        <a:xfrm>
          <a:off x="14541500" y="1671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3103</xdr:rowOff>
    </xdr:from>
    <xdr:ext cx="534377" cy="259045"/>
    <xdr:sp macro="" textlink="">
      <xdr:nvSpPr>
        <xdr:cNvPr id="693" name="テキスト ボックス 692"/>
        <xdr:cNvSpPr txBox="1"/>
      </xdr:nvSpPr>
      <xdr:spPr>
        <a:xfrm>
          <a:off x="14325111" y="1680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20,057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95238</xdr:rowOff>
    </xdr:from>
    <xdr:to>
      <xdr:col>20</xdr:col>
      <xdr:colOff>9525</xdr:colOff>
      <xdr:row>98</xdr:row>
      <xdr:rowOff>25388</xdr:rowOff>
    </xdr:to>
    <xdr:sp macro="" textlink="">
      <xdr:nvSpPr>
        <xdr:cNvPr id="694" name="円/楕円 693"/>
        <xdr:cNvSpPr/>
      </xdr:nvSpPr>
      <xdr:spPr>
        <a:xfrm>
          <a:off x="13652500" y="1672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16515</xdr:rowOff>
    </xdr:from>
    <xdr:ext cx="534377" cy="259045"/>
    <xdr:sp macro="" textlink="">
      <xdr:nvSpPr>
        <xdr:cNvPr id="695" name="テキスト ボックス 694"/>
        <xdr:cNvSpPr txBox="1"/>
      </xdr:nvSpPr>
      <xdr:spPr>
        <a:xfrm>
          <a:off x="13436111" y="168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19,001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51130</xdr:rowOff>
    </xdr:from>
    <xdr:to>
      <xdr:col>18</xdr:col>
      <xdr:colOff>492125</xdr:colOff>
      <xdr:row>98</xdr:row>
      <xdr:rowOff>152730</xdr:rowOff>
    </xdr:to>
    <xdr:sp macro="" textlink="">
      <xdr:nvSpPr>
        <xdr:cNvPr id="696" name="円/楕円 695"/>
        <xdr:cNvSpPr/>
      </xdr:nvSpPr>
      <xdr:spPr>
        <a:xfrm>
          <a:off x="12763500" y="1685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143857</xdr:rowOff>
    </xdr:from>
    <xdr:ext cx="469744" cy="259045"/>
    <xdr:sp macro="" textlink="">
      <xdr:nvSpPr>
        <xdr:cNvPr id="697" name="テキスト ボックス 696"/>
        <xdr:cNvSpPr txBox="1"/>
      </xdr:nvSpPr>
      <xdr:spPr>
        <a:xfrm>
          <a:off x="12579427" y="1694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8" name="直線コネクタ 70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9" name="テキスト ボックス 70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0" name="直線コネクタ 70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1" name="テキスト ボックス 71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2" name="直線コネクタ 71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3" name="テキスト ボックス 71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4" name="直線コネクタ 71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5" name="テキスト ボックス 71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6" name="直線コネクタ 71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7" name="テキスト ボックス 71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1" name="直線コネクタ 720"/>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3" name="直線コネクタ 72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4" name="投資及び出資金最大値テキスト"/>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25" name="直線コネクタ 724"/>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42164</xdr:rowOff>
    </xdr:from>
    <xdr:to>
      <xdr:col>32</xdr:col>
      <xdr:colOff>187325</xdr:colOff>
      <xdr:row>39</xdr:row>
      <xdr:rowOff>44450</xdr:rowOff>
    </xdr:to>
    <xdr:cxnSp macro="">
      <xdr:nvCxnSpPr>
        <xdr:cNvPr id="726" name="直線コネクタ 725"/>
        <xdr:cNvCxnSpPr/>
      </xdr:nvCxnSpPr>
      <xdr:spPr>
        <a:xfrm>
          <a:off x="21323300" y="672871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76344</xdr:rowOff>
    </xdr:from>
    <xdr:ext cx="378565" cy="259045"/>
    <xdr:sp macro="" textlink="">
      <xdr:nvSpPr>
        <xdr:cNvPr id="727" name="投資及び出資金平均値テキスト"/>
        <xdr:cNvSpPr txBox="1"/>
      </xdr:nvSpPr>
      <xdr:spPr>
        <a:xfrm>
          <a:off x="22212300" y="6419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28" name="フローチャート : 判断 727"/>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42164</xdr:rowOff>
    </xdr:from>
    <xdr:to>
      <xdr:col>31</xdr:col>
      <xdr:colOff>34925</xdr:colOff>
      <xdr:row>39</xdr:row>
      <xdr:rowOff>44450</xdr:rowOff>
    </xdr:to>
    <xdr:cxnSp macro="">
      <xdr:nvCxnSpPr>
        <xdr:cNvPr id="729" name="直線コネクタ 728"/>
        <xdr:cNvCxnSpPr/>
      </xdr:nvCxnSpPr>
      <xdr:spPr>
        <a:xfrm flipV="1">
          <a:off x="20434300" y="67287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30" name="フローチャート : 判断 729"/>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71391</xdr:rowOff>
    </xdr:from>
    <xdr:ext cx="378565" cy="259045"/>
    <xdr:sp macro="" textlink="">
      <xdr:nvSpPr>
        <xdr:cNvPr id="731" name="テキスト ボックス 730"/>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2" name="直線コネクタ 73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33" name="フローチャート : 判断 732"/>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156481</xdr:rowOff>
    </xdr:from>
    <xdr:ext cx="378565" cy="259045"/>
    <xdr:sp macro="" textlink="">
      <xdr:nvSpPr>
        <xdr:cNvPr id="734" name="テキスト ボックス 733"/>
        <xdr:cNvSpPr txBox="1"/>
      </xdr:nvSpPr>
      <xdr:spPr>
        <a:xfrm>
          <a:off x="20245017" y="63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5" name="直線コネクタ 73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36" name="フローチャート : 判断 735"/>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162196</xdr:rowOff>
    </xdr:from>
    <xdr:ext cx="378565" cy="259045"/>
    <xdr:sp macro="" textlink="">
      <xdr:nvSpPr>
        <xdr:cNvPr id="737" name="テキスト ボックス 736"/>
        <xdr:cNvSpPr txBox="1"/>
      </xdr:nvSpPr>
      <xdr:spPr>
        <a:xfrm>
          <a:off x="19356017" y="633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38" name="フローチャート : 判断 737"/>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115333</xdr:rowOff>
    </xdr:from>
    <xdr:ext cx="469744" cy="259045"/>
    <xdr:sp macro="" textlink="">
      <xdr:nvSpPr>
        <xdr:cNvPr id="739" name="テキスト ボックス 738"/>
        <xdr:cNvSpPr txBox="1"/>
      </xdr:nvSpPr>
      <xdr:spPr>
        <a:xfrm>
          <a:off x="18421427"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5" name="円/楕円 74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162814</xdr:rowOff>
    </xdr:from>
    <xdr:to>
      <xdr:col>31</xdr:col>
      <xdr:colOff>85725</xdr:colOff>
      <xdr:row>39</xdr:row>
      <xdr:rowOff>92964</xdr:rowOff>
    </xdr:to>
    <xdr:sp macro="" textlink="">
      <xdr:nvSpPr>
        <xdr:cNvPr id="747" name="円/楕円 746"/>
        <xdr:cNvSpPr/>
      </xdr:nvSpPr>
      <xdr:spPr>
        <a:xfrm>
          <a:off x="21272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84091</xdr:rowOff>
    </xdr:from>
    <xdr:ext cx="313932" cy="259045"/>
    <xdr:sp macro="" textlink="">
      <xdr:nvSpPr>
        <xdr:cNvPr id="748" name="テキスト ボックス 747"/>
        <xdr:cNvSpPr txBox="1"/>
      </xdr:nvSpPr>
      <xdr:spPr>
        <a:xfrm>
          <a:off x="21166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9" name="円/楕円 74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0" name="テキスト ボックス 74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1" name="円/楕円 75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2" name="テキスト ボックス 75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3" name="円/楕円 75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4" name="テキスト ボックス 75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76" name="直線コネクタ 775"/>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79" name="貸付金最大値テキスト"/>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0" name="直線コネクタ 779"/>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107376</xdr:rowOff>
    </xdr:from>
    <xdr:to>
      <xdr:col>32</xdr:col>
      <xdr:colOff>187325</xdr:colOff>
      <xdr:row>58</xdr:row>
      <xdr:rowOff>120634</xdr:rowOff>
    </xdr:to>
    <xdr:cxnSp macro="">
      <xdr:nvCxnSpPr>
        <xdr:cNvPr id="781" name="直線コネクタ 780"/>
        <xdr:cNvCxnSpPr/>
      </xdr:nvCxnSpPr>
      <xdr:spPr>
        <a:xfrm>
          <a:off x="21323300" y="10051476"/>
          <a:ext cx="8382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12427</xdr:rowOff>
    </xdr:from>
    <xdr:ext cx="469744" cy="259045"/>
    <xdr:sp macro="" textlink="">
      <xdr:nvSpPr>
        <xdr:cNvPr id="782" name="貸付金平均値テキスト"/>
        <xdr:cNvSpPr txBox="1"/>
      </xdr:nvSpPr>
      <xdr:spPr>
        <a:xfrm>
          <a:off x="22212300" y="978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3" name="フローチャート : 判断 782"/>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94391</xdr:rowOff>
    </xdr:from>
    <xdr:to>
      <xdr:col>31</xdr:col>
      <xdr:colOff>34925</xdr:colOff>
      <xdr:row>58</xdr:row>
      <xdr:rowOff>107376</xdr:rowOff>
    </xdr:to>
    <xdr:cxnSp macro="">
      <xdr:nvCxnSpPr>
        <xdr:cNvPr id="784" name="直線コネクタ 783"/>
        <xdr:cNvCxnSpPr/>
      </xdr:nvCxnSpPr>
      <xdr:spPr>
        <a:xfrm>
          <a:off x="20434300" y="10038491"/>
          <a:ext cx="889000" cy="1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30196</xdr:rowOff>
    </xdr:from>
    <xdr:to>
      <xdr:col>31</xdr:col>
      <xdr:colOff>85725</xdr:colOff>
      <xdr:row>58</xdr:row>
      <xdr:rowOff>131796</xdr:rowOff>
    </xdr:to>
    <xdr:sp macro="" textlink="">
      <xdr:nvSpPr>
        <xdr:cNvPr id="785" name="フローチャート : 判断 784"/>
        <xdr:cNvSpPr/>
      </xdr:nvSpPr>
      <xdr:spPr>
        <a:xfrm>
          <a:off x="21272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148323</xdr:rowOff>
    </xdr:from>
    <xdr:ext cx="469744" cy="259045"/>
    <xdr:sp macro="" textlink="">
      <xdr:nvSpPr>
        <xdr:cNvPr id="786" name="テキスト ボックス 785"/>
        <xdr:cNvSpPr txBox="1"/>
      </xdr:nvSpPr>
      <xdr:spPr>
        <a:xfrm>
          <a:off x="21088427"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79624</xdr:rowOff>
    </xdr:from>
    <xdr:to>
      <xdr:col>29</xdr:col>
      <xdr:colOff>517525</xdr:colOff>
      <xdr:row>58</xdr:row>
      <xdr:rowOff>94391</xdr:rowOff>
    </xdr:to>
    <xdr:cxnSp macro="">
      <xdr:nvCxnSpPr>
        <xdr:cNvPr id="787" name="直線コネクタ 786"/>
        <xdr:cNvCxnSpPr/>
      </xdr:nvCxnSpPr>
      <xdr:spPr>
        <a:xfrm>
          <a:off x="19545300" y="10023724"/>
          <a:ext cx="889000" cy="1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8204</xdr:rowOff>
    </xdr:from>
    <xdr:to>
      <xdr:col>29</xdr:col>
      <xdr:colOff>568325</xdr:colOff>
      <xdr:row>58</xdr:row>
      <xdr:rowOff>109804</xdr:rowOff>
    </xdr:to>
    <xdr:sp macro="" textlink="">
      <xdr:nvSpPr>
        <xdr:cNvPr id="788" name="フローチャート : 判断 787"/>
        <xdr:cNvSpPr/>
      </xdr:nvSpPr>
      <xdr:spPr>
        <a:xfrm>
          <a:off x="20383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126331</xdr:rowOff>
    </xdr:from>
    <xdr:ext cx="469744" cy="259045"/>
    <xdr:sp macro="" textlink="">
      <xdr:nvSpPr>
        <xdr:cNvPr id="789" name="テキスト ボックス 788"/>
        <xdr:cNvSpPr txBox="1"/>
      </xdr:nvSpPr>
      <xdr:spPr>
        <a:xfrm>
          <a:off x="20199427"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36419</xdr:rowOff>
    </xdr:from>
    <xdr:to>
      <xdr:col>28</xdr:col>
      <xdr:colOff>314325</xdr:colOff>
      <xdr:row>58</xdr:row>
      <xdr:rowOff>79624</xdr:rowOff>
    </xdr:to>
    <xdr:cxnSp macro="">
      <xdr:nvCxnSpPr>
        <xdr:cNvPr id="790" name="直線コネクタ 789"/>
        <xdr:cNvCxnSpPr/>
      </xdr:nvCxnSpPr>
      <xdr:spPr>
        <a:xfrm>
          <a:off x="18656300" y="9980519"/>
          <a:ext cx="8890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83642</xdr:rowOff>
    </xdr:from>
    <xdr:to>
      <xdr:col>28</xdr:col>
      <xdr:colOff>365125</xdr:colOff>
      <xdr:row>58</xdr:row>
      <xdr:rowOff>13792</xdr:rowOff>
    </xdr:to>
    <xdr:sp macro="" textlink="">
      <xdr:nvSpPr>
        <xdr:cNvPr id="791" name="フローチャート : 判断 790"/>
        <xdr:cNvSpPr/>
      </xdr:nvSpPr>
      <xdr:spPr>
        <a:xfrm>
          <a:off x="19494500" y="985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30319</xdr:rowOff>
    </xdr:from>
    <xdr:ext cx="469744" cy="259045"/>
    <xdr:sp macro="" textlink="">
      <xdr:nvSpPr>
        <xdr:cNvPr id="792" name="テキスト ボックス 791"/>
        <xdr:cNvSpPr txBox="1"/>
      </xdr:nvSpPr>
      <xdr:spPr>
        <a:xfrm>
          <a:off x="19310427" y="96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138506</xdr:rowOff>
    </xdr:from>
    <xdr:to>
      <xdr:col>27</xdr:col>
      <xdr:colOff>161925</xdr:colOff>
      <xdr:row>58</xdr:row>
      <xdr:rowOff>68656</xdr:rowOff>
    </xdr:to>
    <xdr:sp macro="" textlink="">
      <xdr:nvSpPr>
        <xdr:cNvPr id="793" name="フローチャート : 判断 792"/>
        <xdr:cNvSpPr/>
      </xdr:nvSpPr>
      <xdr:spPr>
        <a:xfrm>
          <a:off x="18605500" y="991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85183</xdr:rowOff>
    </xdr:from>
    <xdr:ext cx="469744" cy="259045"/>
    <xdr:sp macro="" textlink="">
      <xdr:nvSpPr>
        <xdr:cNvPr id="794" name="テキスト ボックス 793"/>
        <xdr:cNvSpPr txBox="1"/>
      </xdr:nvSpPr>
      <xdr:spPr>
        <a:xfrm>
          <a:off x="18421427" y="968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69834</xdr:rowOff>
    </xdr:from>
    <xdr:to>
      <xdr:col>32</xdr:col>
      <xdr:colOff>238125</xdr:colOff>
      <xdr:row>58</xdr:row>
      <xdr:rowOff>171434</xdr:rowOff>
    </xdr:to>
    <xdr:sp macro="" textlink="">
      <xdr:nvSpPr>
        <xdr:cNvPr id="800" name="円/楕円 799"/>
        <xdr:cNvSpPr/>
      </xdr:nvSpPr>
      <xdr:spPr>
        <a:xfrm>
          <a:off x="22110700" y="1001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156211</xdr:rowOff>
    </xdr:from>
    <xdr:ext cx="378565" cy="259045"/>
    <xdr:sp macro="" textlink="">
      <xdr:nvSpPr>
        <xdr:cNvPr id="801" name="貸付金該当値テキスト"/>
        <xdr:cNvSpPr txBox="1"/>
      </xdr:nvSpPr>
      <xdr:spPr>
        <a:xfrm>
          <a:off x="22212300" y="9928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56576</xdr:rowOff>
    </xdr:from>
    <xdr:to>
      <xdr:col>31</xdr:col>
      <xdr:colOff>85725</xdr:colOff>
      <xdr:row>58</xdr:row>
      <xdr:rowOff>158176</xdr:rowOff>
    </xdr:to>
    <xdr:sp macro="" textlink="">
      <xdr:nvSpPr>
        <xdr:cNvPr id="802" name="円/楕円 801"/>
        <xdr:cNvSpPr/>
      </xdr:nvSpPr>
      <xdr:spPr>
        <a:xfrm>
          <a:off x="21272500" y="1000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149303</xdr:rowOff>
    </xdr:from>
    <xdr:ext cx="378565" cy="259045"/>
    <xdr:sp macro="" textlink="">
      <xdr:nvSpPr>
        <xdr:cNvPr id="803" name="テキスト ボックス 802"/>
        <xdr:cNvSpPr txBox="1"/>
      </xdr:nvSpPr>
      <xdr:spPr>
        <a:xfrm>
          <a:off x="21134017" y="10093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43591</xdr:rowOff>
    </xdr:from>
    <xdr:to>
      <xdr:col>29</xdr:col>
      <xdr:colOff>568325</xdr:colOff>
      <xdr:row>58</xdr:row>
      <xdr:rowOff>145191</xdr:rowOff>
    </xdr:to>
    <xdr:sp macro="" textlink="">
      <xdr:nvSpPr>
        <xdr:cNvPr id="804" name="円/楕円 803"/>
        <xdr:cNvSpPr/>
      </xdr:nvSpPr>
      <xdr:spPr>
        <a:xfrm>
          <a:off x="20383500" y="998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136318</xdr:rowOff>
    </xdr:from>
    <xdr:ext cx="378565" cy="259045"/>
    <xdr:sp macro="" textlink="">
      <xdr:nvSpPr>
        <xdr:cNvPr id="805" name="テキスト ボックス 804"/>
        <xdr:cNvSpPr txBox="1"/>
      </xdr:nvSpPr>
      <xdr:spPr>
        <a:xfrm>
          <a:off x="20245017" y="1008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28824</xdr:rowOff>
    </xdr:from>
    <xdr:to>
      <xdr:col>28</xdr:col>
      <xdr:colOff>365125</xdr:colOff>
      <xdr:row>58</xdr:row>
      <xdr:rowOff>130424</xdr:rowOff>
    </xdr:to>
    <xdr:sp macro="" textlink="">
      <xdr:nvSpPr>
        <xdr:cNvPr id="806" name="円/楕円 805"/>
        <xdr:cNvSpPr/>
      </xdr:nvSpPr>
      <xdr:spPr>
        <a:xfrm>
          <a:off x="19494500" y="99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121551</xdr:rowOff>
    </xdr:from>
    <xdr:ext cx="469744" cy="259045"/>
    <xdr:sp macro="" textlink="">
      <xdr:nvSpPr>
        <xdr:cNvPr id="807" name="テキスト ボックス 806"/>
        <xdr:cNvSpPr txBox="1"/>
      </xdr:nvSpPr>
      <xdr:spPr>
        <a:xfrm>
          <a:off x="19310427" y="1006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157069</xdr:rowOff>
    </xdr:from>
    <xdr:to>
      <xdr:col>27</xdr:col>
      <xdr:colOff>161925</xdr:colOff>
      <xdr:row>58</xdr:row>
      <xdr:rowOff>87219</xdr:rowOff>
    </xdr:to>
    <xdr:sp macro="" textlink="">
      <xdr:nvSpPr>
        <xdr:cNvPr id="808" name="円/楕円 807"/>
        <xdr:cNvSpPr/>
      </xdr:nvSpPr>
      <xdr:spPr>
        <a:xfrm>
          <a:off x="18605500" y="99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78346</xdr:rowOff>
    </xdr:from>
    <xdr:ext cx="469744" cy="259045"/>
    <xdr:sp macro="" textlink="">
      <xdr:nvSpPr>
        <xdr:cNvPr id="809" name="テキスト ボックス 808"/>
        <xdr:cNvSpPr txBox="1"/>
      </xdr:nvSpPr>
      <xdr:spPr>
        <a:xfrm>
          <a:off x="18421427" y="1002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44,432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0" name="テキスト ボックス 81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1" name="直線コネクタ 82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2" name="テキスト ボックス 82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3" name="直線コネクタ 82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4" name="テキスト ボックス 82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5" name="直線コネクタ 82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6" name="テキスト ボックス 82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7" name="直線コネクタ 82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8" name="テキスト ボックス 82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9" name="直線コネクタ 82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0" name="テキスト ボックス 82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1" name="直線コネクタ 83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2" name="テキスト ボックス 83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4" name="テキスト ボックス 83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36" name="直線コネクタ 835"/>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37" name="繰出金最小値テキスト"/>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38" name="直線コネクタ 837"/>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39" name="繰出金最大値テキスト"/>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0" name="直線コネクタ 839"/>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138688</xdr:rowOff>
    </xdr:from>
    <xdr:to>
      <xdr:col>32</xdr:col>
      <xdr:colOff>187325</xdr:colOff>
      <xdr:row>77</xdr:row>
      <xdr:rowOff>166805</xdr:rowOff>
    </xdr:to>
    <xdr:cxnSp macro="">
      <xdr:nvCxnSpPr>
        <xdr:cNvPr id="841" name="直線コネクタ 840"/>
        <xdr:cNvCxnSpPr/>
      </xdr:nvCxnSpPr>
      <xdr:spPr>
        <a:xfrm flipV="1">
          <a:off x="21323300" y="13340338"/>
          <a:ext cx="8382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133739</xdr:rowOff>
    </xdr:from>
    <xdr:ext cx="534377" cy="259045"/>
    <xdr:sp macro="" textlink="">
      <xdr:nvSpPr>
        <xdr:cNvPr id="842" name="繰出金平均値テキスト"/>
        <xdr:cNvSpPr txBox="1"/>
      </xdr:nvSpPr>
      <xdr:spPr>
        <a:xfrm>
          <a:off x="22212300" y="1282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3" name="フローチャート : 判断 842"/>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166805</xdr:rowOff>
    </xdr:from>
    <xdr:to>
      <xdr:col>31</xdr:col>
      <xdr:colOff>34925</xdr:colOff>
      <xdr:row>78</xdr:row>
      <xdr:rowOff>33369</xdr:rowOff>
    </xdr:to>
    <xdr:cxnSp macro="">
      <xdr:nvCxnSpPr>
        <xdr:cNvPr id="844" name="直線コネクタ 843"/>
        <xdr:cNvCxnSpPr/>
      </xdr:nvCxnSpPr>
      <xdr:spPr>
        <a:xfrm flipV="1">
          <a:off x="20434300" y="13368455"/>
          <a:ext cx="889000" cy="3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120087</xdr:rowOff>
    </xdr:from>
    <xdr:to>
      <xdr:col>31</xdr:col>
      <xdr:colOff>85725</xdr:colOff>
      <xdr:row>76</xdr:row>
      <xdr:rowOff>50237</xdr:rowOff>
    </xdr:to>
    <xdr:sp macro="" textlink="">
      <xdr:nvSpPr>
        <xdr:cNvPr id="845" name="フローチャート : 判断 844"/>
        <xdr:cNvSpPr/>
      </xdr:nvSpPr>
      <xdr:spPr>
        <a:xfrm>
          <a:off x="21272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66764</xdr:rowOff>
    </xdr:from>
    <xdr:ext cx="534377" cy="259045"/>
    <xdr:sp macro="" textlink="">
      <xdr:nvSpPr>
        <xdr:cNvPr id="846" name="テキスト ボックス 845"/>
        <xdr:cNvSpPr txBox="1"/>
      </xdr:nvSpPr>
      <xdr:spPr>
        <a:xfrm>
          <a:off x="21056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22935</xdr:rowOff>
    </xdr:from>
    <xdr:to>
      <xdr:col>29</xdr:col>
      <xdr:colOff>517525</xdr:colOff>
      <xdr:row>78</xdr:row>
      <xdr:rowOff>33369</xdr:rowOff>
    </xdr:to>
    <xdr:cxnSp macro="">
      <xdr:nvCxnSpPr>
        <xdr:cNvPr id="847" name="直線コネクタ 846"/>
        <xdr:cNvCxnSpPr/>
      </xdr:nvCxnSpPr>
      <xdr:spPr>
        <a:xfrm>
          <a:off x="19545300" y="13396035"/>
          <a:ext cx="889000" cy="1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129542</xdr:rowOff>
    </xdr:from>
    <xdr:to>
      <xdr:col>29</xdr:col>
      <xdr:colOff>568325</xdr:colOff>
      <xdr:row>76</xdr:row>
      <xdr:rowOff>59692</xdr:rowOff>
    </xdr:to>
    <xdr:sp macro="" textlink="">
      <xdr:nvSpPr>
        <xdr:cNvPr id="848" name="フローチャート : 判断 847"/>
        <xdr:cNvSpPr/>
      </xdr:nvSpPr>
      <xdr:spPr>
        <a:xfrm>
          <a:off x="20383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76219</xdr:rowOff>
    </xdr:from>
    <xdr:ext cx="534377" cy="259045"/>
    <xdr:sp macro="" textlink="">
      <xdr:nvSpPr>
        <xdr:cNvPr id="849" name="テキスト ボックス 848"/>
        <xdr:cNvSpPr txBox="1"/>
      </xdr:nvSpPr>
      <xdr:spPr>
        <a:xfrm>
          <a:off x="20167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22935</xdr:rowOff>
    </xdr:from>
    <xdr:to>
      <xdr:col>28</xdr:col>
      <xdr:colOff>314325</xdr:colOff>
      <xdr:row>78</xdr:row>
      <xdr:rowOff>29254</xdr:rowOff>
    </xdr:to>
    <xdr:cxnSp macro="">
      <xdr:nvCxnSpPr>
        <xdr:cNvPr id="850" name="直線コネクタ 849"/>
        <xdr:cNvCxnSpPr/>
      </xdr:nvCxnSpPr>
      <xdr:spPr>
        <a:xfrm flipV="1">
          <a:off x="18656300" y="13396035"/>
          <a:ext cx="8890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3158</xdr:rowOff>
    </xdr:from>
    <xdr:to>
      <xdr:col>28</xdr:col>
      <xdr:colOff>365125</xdr:colOff>
      <xdr:row>76</xdr:row>
      <xdr:rowOff>104758</xdr:rowOff>
    </xdr:to>
    <xdr:sp macro="" textlink="">
      <xdr:nvSpPr>
        <xdr:cNvPr id="851" name="フローチャート : 判断 850"/>
        <xdr:cNvSpPr/>
      </xdr:nvSpPr>
      <xdr:spPr>
        <a:xfrm>
          <a:off x="19494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121286</xdr:rowOff>
    </xdr:from>
    <xdr:ext cx="534377" cy="259045"/>
    <xdr:sp macro="" textlink="">
      <xdr:nvSpPr>
        <xdr:cNvPr id="852" name="テキスト ボックス 851"/>
        <xdr:cNvSpPr txBox="1"/>
      </xdr:nvSpPr>
      <xdr:spPr>
        <a:xfrm>
          <a:off x="19278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167963</xdr:rowOff>
    </xdr:from>
    <xdr:to>
      <xdr:col>27</xdr:col>
      <xdr:colOff>161925</xdr:colOff>
      <xdr:row>76</xdr:row>
      <xdr:rowOff>98113</xdr:rowOff>
    </xdr:to>
    <xdr:sp macro="" textlink="">
      <xdr:nvSpPr>
        <xdr:cNvPr id="853" name="フローチャート : 判断 852"/>
        <xdr:cNvSpPr/>
      </xdr:nvSpPr>
      <xdr:spPr>
        <a:xfrm>
          <a:off x="18605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114640</xdr:rowOff>
    </xdr:from>
    <xdr:ext cx="534377" cy="259045"/>
    <xdr:sp macro="" textlink="">
      <xdr:nvSpPr>
        <xdr:cNvPr id="854" name="テキスト ボックス 853"/>
        <xdr:cNvSpPr txBox="1"/>
      </xdr:nvSpPr>
      <xdr:spPr>
        <a:xfrm>
          <a:off x="18389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87888</xdr:rowOff>
    </xdr:from>
    <xdr:to>
      <xdr:col>32</xdr:col>
      <xdr:colOff>238125</xdr:colOff>
      <xdr:row>78</xdr:row>
      <xdr:rowOff>18038</xdr:rowOff>
    </xdr:to>
    <xdr:sp macro="" textlink="">
      <xdr:nvSpPr>
        <xdr:cNvPr id="860" name="円/楕円 859"/>
        <xdr:cNvSpPr/>
      </xdr:nvSpPr>
      <xdr:spPr>
        <a:xfrm>
          <a:off x="22110700" y="13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66315</xdr:rowOff>
    </xdr:from>
    <xdr:ext cx="534377" cy="259045"/>
    <xdr:sp macro="" textlink="">
      <xdr:nvSpPr>
        <xdr:cNvPr id="861" name="繰出金該当値テキスト"/>
        <xdr:cNvSpPr txBox="1"/>
      </xdr:nvSpPr>
      <xdr:spPr>
        <a:xfrm>
          <a:off x="22212300" y="1326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38,562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116005</xdr:rowOff>
    </xdr:from>
    <xdr:to>
      <xdr:col>31</xdr:col>
      <xdr:colOff>85725</xdr:colOff>
      <xdr:row>78</xdr:row>
      <xdr:rowOff>46155</xdr:rowOff>
    </xdr:to>
    <xdr:sp macro="" textlink="">
      <xdr:nvSpPr>
        <xdr:cNvPr id="862" name="円/楕円 861"/>
        <xdr:cNvSpPr/>
      </xdr:nvSpPr>
      <xdr:spPr>
        <a:xfrm>
          <a:off x="21272500" y="1331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37282</xdr:rowOff>
    </xdr:from>
    <xdr:ext cx="534377" cy="259045"/>
    <xdr:sp macro="" textlink="">
      <xdr:nvSpPr>
        <xdr:cNvPr id="863" name="テキスト ボックス 862"/>
        <xdr:cNvSpPr txBox="1"/>
      </xdr:nvSpPr>
      <xdr:spPr>
        <a:xfrm>
          <a:off x="21056111" y="1341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36,840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154019</xdr:rowOff>
    </xdr:from>
    <xdr:to>
      <xdr:col>29</xdr:col>
      <xdr:colOff>568325</xdr:colOff>
      <xdr:row>78</xdr:row>
      <xdr:rowOff>84169</xdr:rowOff>
    </xdr:to>
    <xdr:sp macro="" textlink="">
      <xdr:nvSpPr>
        <xdr:cNvPr id="864" name="円/楕円 863"/>
        <xdr:cNvSpPr/>
      </xdr:nvSpPr>
      <xdr:spPr>
        <a:xfrm>
          <a:off x="20383500" y="1335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75296</xdr:rowOff>
    </xdr:from>
    <xdr:ext cx="534377" cy="259045"/>
    <xdr:sp macro="" textlink="">
      <xdr:nvSpPr>
        <xdr:cNvPr id="865" name="テキスト ボックス 864"/>
        <xdr:cNvSpPr txBox="1"/>
      </xdr:nvSpPr>
      <xdr:spPr>
        <a:xfrm>
          <a:off x="20167111" y="1344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34,512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143585</xdr:rowOff>
    </xdr:from>
    <xdr:to>
      <xdr:col>28</xdr:col>
      <xdr:colOff>365125</xdr:colOff>
      <xdr:row>78</xdr:row>
      <xdr:rowOff>73735</xdr:rowOff>
    </xdr:to>
    <xdr:sp macro="" textlink="">
      <xdr:nvSpPr>
        <xdr:cNvPr id="866" name="円/楕円 865"/>
        <xdr:cNvSpPr/>
      </xdr:nvSpPr>
      <xdr:spPr>
        <a:xfrm>
          <a:off x="19494500" y="1334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64862</xdr:rowOff>
    </xdr:from>
    <xdr:ext cx="534377" cy="259045"/>
    <xdr:sp macro="" textlink="">
      <xdr:nvSpPr>
        <xdr:cNvPr id="867" name="テキスト ボックス 866"/>
        <xdr:cNvSpPr txBox="1"/>
      </xdr:nvSpPr>
      <xdr:spPr>
        <a:xfrm>
          <a:off x="19278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149904</xdr:rowOff>
    </xdr:from>
    <xdr:to>
      <xdr:col>27</xdr:col>
      <xdr:colOff>161925</xdr:colOff>
      <xdr:row>78</xdr:row>
      <xdr:rowOff>80054</xdr:rowOff>
    </xdr:to>
    <xdr:sp macro="" textlink="">
      <xdr:nvSpPr>
        <xdr:cNvPr id="868" name="円/楕円 867"/>
        <xdr:cNvSpPr/>
      </xdr:nvSpPr>
      <xdr:spPr>
        <a:xfrm>
          <a:off x="18605500" y="1335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71181</xdr:rowOff>
    </xdr:from>
    <xdr:ext cx="534377" cy="259045"/>
    <xdr:sp macro="" textlink="">
      <xdr:nvSpPr>
        <xdr:cNvPr id="869" name="テキスト ボックス 868"/>
        <xdr:cNvSpPr txBox="1"/>
      </xdr:nvSpPr>
      <xdr:spPr>
        <a:xfrm>
          <a:off x="18389111" y="1344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34,764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2" name="フローチャート :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4" name="フローチャート :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5" name="テキスト ボックス 89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7" name="フローチャート :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8" name="テキスト ボックス 89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0" name="フローチャート :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1" name="テキスト ボックス 90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2" name="フローチャート :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3" name="テキスト ボックス 90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9" name="円/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1" name="円/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2" name="テキスト ボックス 91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3" name="円/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4" name="テキスト ボックス 91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5" name="円/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6" name="テキスト ボックス 91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7" name="円/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8" name="テキスト ボックス 91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普通建設事業費（うち更新整備）は，住民一人当たり</a:t>
          </a:r>
          <a:r>
            <a:rPr kumimoji="1" lang="en-US" altLang="ja-JP" sz="1300">
              <a:latin typeface="ＭＳ Ｐゴシック"/>
            </a:rPr>
            <a:t>50,130</a:t>
          </a:r>
          <a:r>
            <a:rPr kumimoji="1" lang="ja-JP" altLang="en-US" sz="1300">
              <a:latin typeface="ＭＳ Ｐゴシック"/>
            </a:rPr>
            <a:t>円となっており，昨年より</a:t>
          </a:r>
          <a:r>
            <a:rPr kumimoji="1" lang="en-US" altLang="ja-JP" sz="1300">
              <a:latin typeface="ＭＳ Ｐゴシック"/>
            </a:rPr>
            <a:t>16,859</a:t>
          </a:r>
          <a:r>
            <a:rPr kumimoji="1" lang="ja-JP" altLang="en-US" sz="1300">
              <a:latin typeface="ＭＳ Ｐゴシック"/>
            </a:rPr>
            <a:t>円増となり，類似団体と比較しても一人当たりのコストが高い状況となっている。</a:t>
          </a:r>
          <a:endParaRPr kumimoji="1" lang="en-US" altLang="ja-JP" sz="1300">
            <a:latin typeface="ＭＳ Ｐゴシック"/>
          </a:endParaRPr>
        </a:p>
        <a:p>
          <a:r>
            <a:rPr kumimoji="1" lang="ja-JP" altLang="en-US" sz="1300">
              <a:latin typeface="ＭＳ Ｐゴシック"/>
            </a:rPr>
            <a:t>　これは，小中学校大規模改造工事によるものであり，前年度決算と比較すると，</a:t>
          </a:r>
          <a:r>
            <a:rPr kumimoji="1" lang="en-US" altLang="ja-JP" sz="1300">
              <a:latin typeface="ＭＳ Ｐゴシック"/>
            </a:rPr>
            <a:t>48.8</a:t>
          </a:r>
          <a:r>
            <a:rPr kumimoji="1" lang="ja-JP" altLang="en-US" sz="1300">
              <a:latin typeface="ＭＳ Ｐゴシック"/>
            </a:rPr>
            <a:t>％増となっている。学校教育施設整備については，今後数年で事業は一段落する。</a:t>
          </a:r>
          <a:endParaRPr kumimoji="1" lang="en-US" altLang="ja-JP" sz="1300">
            <a:latin typeface="ＭＳ Ｐゴシック"/>
          </a:endParaRPr>
        </a:p>
        <a:p>
          <a:r>
            <a:rPr kumimoji="1" lang="ja-JP" altLang="en-US" sz="1300">
              <a:latin typeface="ＭＳ Ｐゴシック"/>
            </a:rPr>
            <a:t>　普通建設事業費については，公共施設等総合管理計画に基づき，事業の取捨選択をしていくことで，事業費の減少を目指す。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茨城県利根町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16,768
16,440
24.90
6,399,905
6,212,217
173,642
3,670,336
4,433,726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25727</xdr:rowOff>
    </xdr:from>
    <xdr:to>
      <xdr:col>6</xdr:col>
      <xdr:colOff>511175</xdr:colOff>
      <xdr:row>34</xdr:row>
      <xdr:rowOff>156355</xdr:rowOff>
    </xdr:to>
    <xdr:cxnSp macro="">
      <xdr:nvCxnSpPr>
        <xdr:cNvPr id="63" name="直線コネクタ 62"/>
        <xdr:cNvCxnSpPr/>
      </xdr:nvCxnSpPr>
      <xdr:spPr>
        <a:xfrm>
          <a:off x="3797300" y="5855027"/>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33073</xdr:rowOff>
    </xdr:from>
    <xdr:ext cx="469744" cy="259045"/>
    <xdr:sp macro="" textlink="">
      <xdr:nvSpPr>
        <xdr:cNvPr id="64" name="議会費平均値テキスト"/>
        <xdr:cNvSpPr txBox="1"/>
      </xdr:nvSpPr>
      <xdr:spPr>
        <a:xfrm>
          <a:off x="4686300" y="5690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25727</xdr:rowOff>
    </xdr:from>
    <xdr:to>
      <xdr:col>5</xdr:col>
      <xdr:colOff>358775</xdr:colOff>
      <xdr:row>34</xdr:row>
      <xdr:rowOff>100511</xdr:rowOff>
    </xdr:to>
    <xdr:cxnSp macro="">
      <xdr:nvCxnSpPr>
        <xdr:cNvPr id="66" name="直線コネクタ 65"/>
        <xdr:cNvCxnSpPr/>
      </xdr:nvCxnSpPr>
      <xdr:spPr>
        <a:xfrm flipV="1">
          <a:off x="2908300" y="5855027"/>
          <a:ext cx="889000" cy="7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17707</xdr:rowOff>
    </xdr:from>
    <xdr:to>
      <xdr:col>5</xdr:col>
      <xdr:colOff>409575</xdr:colOff>
      <xdr:row>33</xdr:row>
      <xdr:rowOff>119307</xdr:rowOff>
    </xdr:to>
    <xdr:sp macro="" textlink="">
      <xdr:nvSpPr>
        <xdr:cNvPr id="67" name="フローチャート : 判断 66"/>
        <xdr:cNvSpPr/>
      </xdr:nvSpPr>
      <xdr:spPr>
        <a:xfrm>
          <a:off x="3746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135834</xdr:rowOff>
    </xdr:from>
    <xdr:ext cx="469744" cy="259045"/>
    <xdr:sp macro="" textlink="">
      <xdr:nvSpPr>
        <xdr:cNvPr id="68" name="テキスト ボックス 67"/>
        <xdr:cNvSpPr txBox="1"/>
      </xdr:nvSpPr>
      <xdr:spPr>
        <a:xfrm>
          <a:off x="3562427"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100511</xdr:rowOff>
    </xdr:from>
    <xdr:to>
      <xdr:col>4</xdr:col>
      <xdr:colOff>155575</xdr:colOff>
      <xdr:row>35</xdr:row>
      <xdr:rowOff>63609</xdr:rowOff>
    </xdr:to>
    <xdr:cxnSp macro="">
      <xdr:nvCxnSpPr>
        <xdr:cNvPr id="69" name="直線コネクタ 68"/>
        <xdr:cNvCxnSpPr/>
      </xdr:nvCxnSpPr>
      <xdr:spPr>
        <a:xfrm flipV="1">
          <a:off x="2019300" y="5929811"/>
          <a:ext cx="889000" cy="13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106861</xdr:rowOff>
    </xdr:from>
    <xdr:to>
      <xdr:col>4</xdr:col>
      <xdr:colOff>206375</xdr:colOff>
      <xdr:row>34</xdr:row>
      <xdr:rowOff>37011</xdr:rowOff>
    </xdr:to>
    <xdr:sp macro="" textlink="">
      <xdr:nvSpPr>
        <xdr:cNvPr id="70" name="フローチャート : 判断 69"/>
        <xdr:cNvSpPr/>
      </xdr:nvSpPr>
      <xdr:spPr>
        <a:xfrm>
          <a:off x="2857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53538</xdr:rowOff>
    </xdr:from>
    <xdr:ext cx="469744" cy="259045"/>
    <xdr:sp macro="" textlink="">
      <xdr:nvSpPr>
        <xdr:cNvPr id="71" name="テキスト ボックス 70"/>
        <xdr:cNvSpPr txBox="1"/>
      </xdr:nvSpPr>
      <xdr:spPr>
        <a:xfrm>
          <a:off x="2673427"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63609</xdr:rowOff>
    </xdr:from>
    <xdr:to>
      <xdr:col>2</xdr:col>
      <xdr:colOff>638175</xdr:colOff>
      <xdr:row>35</xdr:row>
      <xdr:rowOff>77978</xdr:rowOff>
    </xdr:to>
    <xdr:cxnSp macro="">
      <xdr:nvCxnSpPr>
        <xdr:cNvPr id="72" name="直線コネクタ 71"/>
        <xdr:cNvCxnSpPr/>
      </xdr:nvCxnSpPr>
      <xdr:spPr>
        <a:xfrm flipV="1">
          <a:off x="1130300" y="6064359"/>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123843</xdr:rowOff>
    </xdr:from>
    <xdr:to>
      <xdr:col>3</xdr:col>
      <xdr:colOff>3175</xdr:colOff>
      <xdr:row>34</xdr:row>
      <xdr:rowOff>53993</xdr:rowOff>
    </xdr:to>
    <xdr:sp macro="" textlink="">
      <xdr:nvSpPr>
        <xdr:cNvPr id="73" name="フローチャート : 判断 72"/>
        <xdr:cNvSpPr/>
      </xdr:nvSpPr>
      <xdr:spPr>
        <a:xfrm>
          <a:off x="1968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70520</xdr:rowOff>
    </xdr:from>
    <xdr:ext cx="469744" cy="259045"/>
    <xdr:sp macro="" textlink="">
      <xdr:nvSpPr>
        <xdr:cNvPr id="74" name="テキスト ボックス 73"/>
        <xdr:cNvSpPr txBox="1"/>
      </xdr:nvSpPr>
      <xdr:spPr>
        <a:xfrm>
          <a:off x="1784427" y="55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42854</xdr:rowOff>
    </xdr:from>
    <xdr:to>
      <xdr:col>1</xdr:col>
      <xdr:colOff>485775</xdr:colOff>
      <xdr:row>33</xdr:row>
      <xdr:rowOff>144454</xdr:rowOff>
    </xdr:to>
    <xdr:sp macro="" textlink="">
      <xdr:nvSpPr>
        <xdr:cNvPr id="75" name="フローチャート : 判断 74"/>
        <xdr:cNvSpPr/>
      </xdr:nvSpPr>
      <xdr:spPr>
        <a:xfrm>
          <a:off x="1079500" y="570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160981</xdr:rowOff>
    </xdr:from>
    <xdr:ext cx="469744" cy="259045"/>
    <xdr:sp macro="" textlink="">
      <xdr:nvSpPr>
        <xdr:cNvPr id="76" name="テキスト ボックス 75"/>
        <xdr:cNvSpPr txBox="1"/>
      </xdr:nvSpPr>
      <xdr:spPr>
        <a:xfrm>
          <a:off x="895427" y="547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105555</xdr:rowOff>
    </xdr:from>
    <xdr:to>
      <xdr:col>6</xdr:col>
      <xdr:colOff>561975</xdr:colOff>
      <xdr:row>35</xdr:row>
      <xdr:rowOff>35705</xdr:rowOff>
    </xdr:to>
    <xdr:sp macro="" textlink="">
      <xdr:nvSpPr>
        <xdr:cNvPr id="82" name="円/楕円 81"/>
        <xdr:cNvSpPr/>
      </xdr:nvSpPr>
      <xdr:spPr>
        <a:xfrm>
          <a:off x="4584700" y="593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83982</xdr:rowOff>
    </xdr:from>
    <xdr:ext cx="469744" cy="259045"/>
    <xdr:sp macro="" textlink="">
      <xdr:nvSpPr>
        <xdr:cNvPr id="83" name="議会費該当値テキスト"/>
        <xdr:cNvSpPr txBox="1"/>
      </xdr:nvSpPr>
      <xdr:spPr>
        <a:xfrm>
          <a:off x="4686300" y="591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146377</xdr:rowOff>
    </xdr:from>
    <xdr:to>
      <xdr:col>5</xdr:col>
      <xdr:colOff>409575</xdr:colOff>
      <xdr:row>34</xdr:row>
      <xdr:rowOff>76527</xdr:rowOff>
    </xdr:to>
    <xdr:sp macro="" textlink="">
      <xdr:nvSpPr>
        <xdr:cNvPr id="84" name="円/楕円 83"/>
        <xdr:cNvSpPr/>
      </xdr:nvSpPr>
      <xdr:spPr>
        <a:xfrm>
          <a:off x="3746500" y="580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67654</xdr:rowOff>
    </xdr:from>
    <xdr:ext cx="469744" cy="259045"/>
    <xdr:sp macro="" textlink="">
      <xdr:nvSpPr>
        <xdr:cNvPr id="85" name="テキスト ボックス 84"/>
        <xdr:cNvSpPr txBox="1"/>
      </xdr:nvSpPr>
      <xdr:spPr>
        <a:xfrm>
          <a:off x="3562427" y="589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49711</xdr:rowOff>
    </xdr:from>
    <xdr:to>
      <xdr:col>4</xdr:col>
      <xdr:colOff>206375</xdr:colOff>
      <xdr:row>34</xdr:row>
      <xdr:rowOff>151311</xdr:rowOff>
    </xdr:to>
    <xdr:sp macro="" textlink="">
      <xdr:nvSpPr>
        <xdr:cNvPr id="86" name="円/楕円 85"/>
        <xdr:cNvSpPr/>
      </xdr:nvSpPr>
      <xdr:spPr>
        <a:xfrm>
          <a:off x="2857500" y="58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142438</xdr:rowOff>
    </xdr:from>
    <xdr:ext cx="469744" cy="259045"/>
    <xdr:sp macro="" textlink="">
      <xdr:nvSpPr>
        <xdr:cNvPr id="87" name="テキスト ボックス 86"/>
        <xdr:cNvSpPr txBox="1"/>
      </xdr:nvSpPr>
      <xdr:spPr>
        <a:xfrm>
          <a:off x="2673427" y="597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12809</xdr:rowOff>
    </xdr:from>
    <xdr:to>
      <xdr:col>3</xdr:col>
      <xdr:colOff>3175</xdr:colOff>
      <xdr:row>35</xdr:row>
      <xdr:rowOff>114409</xdr:rowOff>
    </xdr:to>
    <xdr:sp macro="" textlink="">
      <xdr:nvSpPr>
        <xdr:cNvPr id="88" name="円/楕円 87"/>
        <xdr:cNvSpPr/>
      </xdr:nvSpPr>
      <xdr:spPr>
        <a:xfrm>
          <a:off x="1968500" y="601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105536</xdr:rowOff>
    </xdr:from>
    <xdr:ext cx="469744" cy="259045"/>
    <xdr:sp macro="" textlink="">
      <xdr:nvSpPr>
        <xdr:cNvPr id="89" name="テキスト ボックス 88"/>
        <xdr:cNvSpPr txBox="1"/>
      </xdr:nvSpPr>
      <xdr:spPr>
        <a:xfrm>
          <a:off x="1784427" y="610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27178</xdr:rowOff>
    </xdr:from>
    <xdr:to>
      <xdr:col>1</xdr:col>
      <xdr:colOff>485775</xdr:colOff>
      <xdr:row>35</xdr:row>
      <xdr:rowOff>128778</xdr:rowOff>
    </xdr:to>
    <xdr:sp macro="" textlink="">
      <xdr:nvSpPr>
        <xdr:cNvPr id="90" name="円/楕円 89"/>
        <xdr:cNvSpPr/>
      </xdr:nvSpPr>
      <xdr:spPr>
        <a:xfrm>
          <a:off x="1079500" y="602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119905</xdr:rowOff>
    </xdr:from>
    <xdr:ext cx="469744" cy="259045"/>
    <xdr:sp macro="" textlink="">
      <xdr:nvSpPr>
        <xdr:cNvPr id="91" name="テキスト ボックス 90"/>
        <xdr:cNvSpPr txBox="1"/>
      </xdr:nvSpPr>
      <xdr:spPr>
        <a:xfrm>
          <a:off x="895427" y="612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55,744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110766</xdr:rowOff>
    </xdr:from>
    <xdr:to>
      <xdr:col>6</xdr:col>
      <xdr:colOff>511175</xdr:colOff>
      <xdr:row>57</xdr:row>
      <xdr:rowOff>159393</xdr:rowOff>
    </xdr:to>
    <xdr:cxnSp macro="">
      <xdr:nvCxnSpPr>
        <xdr:cNvPr id="123" name="直線コネクタ 122"/>
        <xdr:cNvCxnSpPr/>
      </xdr:nvCxnSpPr>
      <xdr:spPr>
        <a:xfrm>
          <a:off x="3797300" y="9711966"/>
          <a:ext cx="838200" cy="22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26934</xdr:rowOff>
    </xdr:from>
    <xdr:ext cx="534377" cy="259045"/>
    <xdr:sp macro="" textlink="">
      <xdr:nvSpPr>
        <xdr:cNvPr id="124" name="総務費平均値テキスト"/>
        <xdr:cNvSpPr txBox="1"/>
      </xdr:nvSpPr>
      <xdr:spPr>
        <a:xfrm>
          <a:off x="4686300" y="9456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110766</xdr:rowOff>
    </xdr:from>
    <xdr:to>
      <xdr:col>5</xdr:col>
      <xdr:colOff>358775</xdr:colOff>
      <xdr:row>58</xdr:row>
      <xdr:rowOff>15516</xdr:rowOff>
    </xdr:to>
    <xdr:cxnSp macro="">
      <xdr:nvCxnSpPr>
        <xdr:cNvPr id="126" name="直線コネクタ 125"/>
        <xdr:cNvCxnSpPr/>
      </xdr:nvCxnSpPr>
      <xdr:spPr>
        <a:xfrm flipV="1">
          <a:off x="2908300" y="9711966"/>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22334</xdr:rowOff>
    </xdr:from>
    <xdr:to>
      <xdr:col>5</xdr:col>
      <xdr:colOff>409575</xdr:colOff>
      <xdr:row>56</xdr:row>
      <xdr:rowOff>123934</xdr:rowOff>
    </xdr:to>
    <xdr:sp macro="" textlink="">
      <xdr:nvSpPr>
        <xdr:cNvPr id="127" name="フローチャート : 判断 126"/>
        <xdr:cNvSpPr/>
      </xdr:nvSpPr>
      <xdr:spPr>
        <a:xfrm>
          <a:off x="37465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140461</xdr:rowOff>
    </xdr:from>
    <xdr:ext cx="534377" cy="259045"/>
    <xdr:sp macro="" textlink="">
      <xdr:nvSpPr>
        <xdr:cNvPr id="128" name="テキスト ボックス 127"/>
        <xdr:cNvSpPr txBox="1"/>
      </xdr:nvSpPr>
      <xdr:spPr>
        <a:xfrm>
          <a:off x="3530111" y="939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12903</xdr:rowOff>
    </xdr:from>
    <xdr:to>
      <xdr:col>4</xdr:col>
      <xdr:colOff>155575</xdr:colOff>
      <xdr:row>58</xdr:row>
      <xdr:rowOff>15516</xdr:rowOff>
    </xdr:to>
    <xdr:cxnSp macro="">
      <xdr:nvCxnSpPr>
        <xdr:cNvPr id="129" name="直線コネクタ 128"/>
        <xdr:cNvCxnSpPr/>
      </xdr:nvCxnSpPr>
      <xdr:spPr>
        <a:xfrm>
          <a:off x="2019300" y="9957003"/>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28266</xdr:rowOff>
    </xdr:from>
    <xdr:to>
      <xdr:col>4</xdr:col>
      <xdr:colOff>206375</xdr:colOff>
      <xdr:row>56</xdr:row>
      <xdr:rowOff>129866</xdr:rowOff>
    </xdr:to>
    <xdr:sp macro="" textlink="">
      <xdr:nvSpPr>
        <xdr:cNvPr id="130" name="フローチャート : 判断 129"/>
        <xdr:cNvSpPr/>
      </xdr:nvSpPr>
      <xdr:spPr>
        <a:xfrm>
          <a:off x="2857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146393</xdr:rowOff>
    </xdr:from>
    <xdr:ext cx="534377" cy="259045"/>
    <xdr:sp macro="" textlink="">
      <xdr:nvSpPr>
        <xdr:cNvPr id="131" name="テキスト ボックス 130"/>
        <xdr:cNvSpPr txBox="1"/>
      </xdr:nvSpPr>
      <xdr:spPr>
        <a:xfrm>
          <a:off x="2641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12903</xdr:rowOff>
    </xdr:from>
    <xdr:to>
      <xdr:col>2</xdr:col>
      <xdr:colOff>638175</xdr:colOff>
      <xdr:row>58</xdr:row>
      <xdr:rowOff>24714</xdr:rowOff>
    </xdr:to>
    <xdr:cxnSp macro="">
      <xdr:nvCxnSpPr>
        <xdr:cNvPr id="132" name="直線コネクタ 131"/>
        <xdr:cNvCxnSpPr/>
      </xdr:nvCxnSpPr>
      <xdr:spPr>
        <a:xfrm flipV="1">
          <a:off x="1130300" y="9957003"/>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44029</xdr:rowOff>
    </xdr:from>
    <xdr:to>
      <xdr:col>3</xdr:col>
      <xdr:colOff>3175</xdr:colOff>
      <xdr:row>56</xdr:row>
      <xdr:rowOff>145629</xdr:rowOff>
    </xdr:to>
    <xdr:sp macro="" textlink="">
      <xdr:nvSpPr>
        <xdr:cNvPr id="133" name="フローチャート : 判断 132"/>
        <xdr:cNvSpPr/>
      </xdr:nvSpPr>
      <xdr:spPr>
        <a:xfrm>
          <a:off x="1968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162156</xdr:rowOff>
    </xdr:from>
    <xdr:ext cx="534377" cy="259045"/>
    <xdr:sp macro="" textlink="">
      <xdr:nvSpPr>
        <xdr:cNvPr id="134" name="テキスト ボックス 133"/>
        <xdr:cNvSpPr txBox="1"/>
      </xdr:nvSpPr>
      <xdr:spPr>
        <a:xfrm>
          <a:off x="1752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30727</xdr:rowOff>
    </xdr:from>
    <xdr:to>
      <xdr:col>1</xdr:col>
      <xdr:colOff>485775</xdr:colOff>
      <xdr:row>51</xdr:row>
      <xdr:rowOff>132327</xdr:rowOff>
    </xdr:to>
    <xdr:sp macro="" textlink="">
      <xdr:nvSpPr>
        <xdr:cNvPr id="135" name="フローチャート : 判断 134"/>
        <xdr:cNvSpPr/>
      </xdr:nvSpPr>
      <xdr:spPr>
        <a:xfrm>
          <a:off x="1079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148854</xdr:rowOff>
    </xdr:from>
    <xdr:ext cx="599010" cy="259045"/>
    <xdr:sp macro="" textlink="">
      <xdr:nvSpPr>
        <xdr:cNvPr id="136" name="テキスト ボックス 135"/>
        <xdr:cNvSpPr txBox="1"/>
      </xdr:nvSpPr>
      <xdr:spPr>
        <a:xfrm>
          <a:off x="830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108593</xdr:rowOff>
    </xdr:from>
    <xdr:to>
      <xdr:col>6</xdr:col>
      <xdr:colOff>561975</xdr:colOff>
      <xdr:row>58</xdr:row>
      <xdr:rowOff>38743</xdr:rowOff>
    </xdr:to>
    <xdr:sp macro="" textlink="">
      <xdr:nvSpPr>
        <xdr:cNvPr id="142" name="円/楕円 141"/>
        <xdr:cNvSpPr/>
      </xdr:nvSpPr>
      <xdr:spPr>
        <a:xfrm>
          <a:off x="4584700" y="988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87020</xdr:rowOff>
    </xdr:from>
    <xdr:ext cx="534377" cy="259045"/>
    <xdr:sp macro="" textlink="">
      <xdr:nvSpPr>
        <xdr:cNvPr id="143" name="総務費該当値テキスト"/>
        <xdr:cNvSpPr txBox="1"/>
      </xdr:nvSpPr>
      <xdr:spPr>
        <a:xfrm>
          <a:off x="4686300" y="985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55,941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59966</xdr:rowOff>
    </xdr:from>
    <xdr:to>
      <xdr:col>5</xdr:col>
      <xdr:colOff>409575</xdr:colOff>
      <xdr:row>56</xdr:row>
      <xdr:rowOff>161566</xdr:rowOff>
    </xdr:to>
    <xdr:sp macro="" textlink="">
      <xdr:nvSpPr>
        <xdr:cNvPr id="144" name="円/楕円 143"/>
        <xdr:cNvSpPr/>
      </xdr:nvSpPr>
      <xdr:spPr>
        <a:xfrm>
          <a:off x="3746500" y="966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152693</xdr:rowOff>
    </xdr:from>
    <xdr:ext cx="534377" cy="259045"/>
    <xdr:sp macro="" textlink="">
      <xdr:nvSpPr>
        <xdr:cNvPr id="145" name="テキスト ボックス 144"/>
        <xdr:cNvSpPr txBox="1"/>
      </xdr:nvSpPr>
      <xdr:spPr>
        <a:xfrm>
          <a:off x="3530111" y="97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76,158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136166</xdr:rowOff>
    </xdr:from>
    <xdr:to>
      <xdr:col>4</xdr:col>
      <xdr:colOff>206375</xdr:colOff>
      <xdr:row>58</xdr:row>
      <xdr:rowOff>66316</xdr:rowOff>
    </xdr:to>
    <xdr:sp macro="" textlink="">
      <xdr:nvSpPr>
        <xdr:cNvPr id="146" name="円/楕円 145"/>
        <xdr:cNvSpPr/>
      </xdr:nvSpPr>
      <xdr:spPr>
        <a:xfrm>
          <a:off x="2857500" y="990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57443</xdr:rowOff>
    </xdr:from>
    <xdr:ext cx="534377" cy="259045"/>
    <xdr:sp macro="" textlink="">
      <xdr:nvSpPr>
        <xdr:cNvPr id="147" name="テキスト ボックス 146"/>
        <xdr:cNvSpPr txBox="1"/>
      </xdr:nvSpPr>
      <xdr:spPr>
        <a:xfrm>
          <a:off x="2641111" y="1000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53,408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133553</xdr:rowOff>
    </xdr:from>
    <xdr:to>
      <xdr:col>3</xdr:col>
      <xdr:colOff>3175</xdr:colOff>
      <xdr:row>58</xdr:row>
      <xdr:rowOff>63703</xdr:rowOff>
    </xdr:to>
    <xdr:sp macro="" textlink="">
      <xdr:nvSpPr>
        <xdr:cNvPr id="148" name="円/楕円 147"/>
        <xdr:cNvSpPr/>
      </xdr:nvSpPr>
      <xdr:spPr>
        <a:xfrm>
          <a:off x="1968500" y="990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54830</xdr:rowOff>
    </xdr:from>
    <xdr:ext cx="534377" cy="259045"/>
    <xdr:sp macro="" textlink="">
      <xdr:nvSpPr>
        <xdr:cNvPr id="149" name="テキスト ボックス 148"/>
        <xdr:cNvSpPr txBox="1"/>
      </xdr:nvSpPr>
      <xdr:spPr>
        <a:xfrm>
          <a:off x="1752111" y="999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53,648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145364</xdr:rowOff>
    </xdr:from>
    <xdr:to>
      <xdr:col>1</xdr:col>
      <xdr:colOff>485775</xdr:colOff>
      <xdr:row>58</xdr:row>
      <xdr:rowOff>75514</xdr:rowOff>
    </xdr:to>
    <xdr:sp macro="" textlink="">
      <xdr:nvSpPr>
        <xdr:cNvPr id="150" name="円/楕円 149"/>
        <xdr:cNvSpPr/>
      </xdr:nvSpPr>
      <xdr:spPr>
        <a:xfrm>
          <a:off x="1079500" y="99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66641</xdr:rowOff>
    </xdr:from>
    <xdr:ext cx="534377" cy="259045"/>
    <xdr:sp macro="" textlink="">
      <xdr:nvSpPr>
        <xdr:cNvPr id="151" name="テキスト ボックス 150"/>
        <xdr:cNvSpPr txBox="1"/>
      </xdr:nvSpPr>
      <xdr:spPr>
        <a:xfrm>
          <a:off x="863111" y="1001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129,740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157480</xdr:rowOff>
    </xdr:from>
    <xdr:to>
      <xdr:col>6</xdr:col>
      <xdr:colOff>511175</xdr:colOff>
      <xdr:row>78</xdr:row>
      <xdr:rowOff>117208</xdr:rowOff>
    </xdr:to>
    <xdr:cxnSp macro="">
      <xdr:nvCxnSpPr>
        <xdr:cNvPr id="181" name="直線コネクタ 180"/>
        <xdr:cNvCxnSpPr/>
      </xdr:nvCxnSpPr>
      <xdr:spPr>
        <a:xfrm flipV="1">
          <a:off x="3797300" y="13359130"/>
          <a:ext cx="838200" cy="13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58145</xdr:rowOff>
    </xdr:from>
    <xdr:ext cx="599010" cy="259045"/>
    <xdr:sp macro="" textlink="">
      <xdr:nvSpPr>
        <xdr:cNvPr id="182" name="民生費平均値テキスト"/>
        <xdr:cNvSpPr txBox="1"/>
      </xdr:nvSpPr>
      <xdr:spPr>
        <a:xfrm>
          <a:off x="4686300" y="12745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117208</xdr:rowOff>
    </xdr:from>
    <xdr:to>
      <xdr:col>5</xdr:col>
      <xdr:colOff>358775</xdr:colOff>
      <xdr:row>79</xdr:row>
      <xdr:rowOff>6832</xdr:rowOff>
    </xdr:to>
    <xdr:cxnSp macro="">
      <xdr:nvCxnSpPr>
        <xdr:cNvPr id="184" name="直線コネクタ 183"/>
        <xdr:cNvCxnSpPr/>
      </xdr:nvCxnSpPr>
      <xdr:spPr>
        <a:xfrm flipV="1">
          <a:off x="2908300" y="13490308"/>
          <a:ext cx="889000" cy="6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155550</xdr:rowOff>
    </xdr:from>
    <xdr:to>
      <xdr:col>5</xdr:col>
      <xdr:colOff>409575</xdr:colOff>
      <xdr:row>76</xdr:row>
      <xdr:rowOff>85700</xdr:rowOff>
    </xdr:to>
    <xdr:sp macro="" textlink="">
      <xdr:nvSpPr>
        <xdr:cNvPr id="185" name="フローチャート : 判断 184"/>
        <xdr:cNvSpPr/>
      </xdr:nvSpPr>
      <xdr:spPr>
        <a:xfrm>
          <a:off x="3746500" y="1301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102226</xdr:rowOff>
    </xdr:from>
    <xdr:ext cx="599010" cy="259045"/>
    <xdr:sp macro="" textlink="">
      <xdr:nvSpPr>
        <xdr:cNvPr id="186" name="テキスト ボックス 185"/>
        <xdr:cNvSpPr txBox="1"/>
      </xdr:nvSpPr>
      <xdr:spPr>
        <a:xfrm>
          <a:off x="3497794" y="1278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6832</xdr:rowOff>
    </xdr:from>
    <xdr:to>
      <xdr:col>4</xdr:col>
      <xdr:colOff>155575</xdr:colOff>
      <xdr:row>79</xdr:row>
      <xdr:rowOff>94932</xdr:rowOff>
    </xdr:to>
    <xdr:cxnSp macro="">
      <xdr:nvCxnSpPr>
        <xdr:cNvPr id="187" name="直線コネクタ 186"/>
        <xdr:cNvCxnSpPr/>
      </xdr:nvCxnSpPr>
      <xdr:spPr>
        <a:xfrm flipV="1">
          <a:off x="2019300" y="13551382"/>
          <a:ext cx="889000" cy="8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97193</xdr:rowOff>
    </xdr:from>
    <xdr:to>
      <xdr:col>4</xdr:col>
      <xdr:colOff>206375</xdr:colOff>
      <xdr:row>76</xdr:row>
      <xdr:rowOff>27344</xdr:rowOff>
    </xdr:to>
    <xdr:sp macro="" textlink="">
      <xdr:nvSpPr>
        <xdr:cNvPr id="188" name="フローチャート : 判断 187"/>
        <xdr:cNvSpPr/>
      </xdr:nvSpPr>
      <xdr:spPr>
        <a:xfrm>
          <a:off x="2857500" y="12955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43870</xdr:rowOff>
    </xdr:from>
    <xdr:ext cx="599010" cy="259045"/>
    <xdr:sp macro="" textlink="">
      <xdr:nvSpPr>
        <xdr:cNvPr id="189" name="テキスト ボックス 188"/>
        <xdr:cNvSpPr txBox="1"/>
      </xdr:nvSpPr>
      <xdr:spPr>
        <a:xfrm>
          <a:off x="2608794" y="1273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91148</xdr:rowOff>
    </xdr:from>
    <xdr:to>
      <xdr:col>2</xdr:col>
      <xdr:colOff>638175</xdr:colOff>
      <xdr:row>79</xdr:row>
      <xdr:rowOff>94932</xdr:rowOff>
    </xdr:to>
    <xdr:cxnSp macro="">
      <xdr:nvCxnSpPr>
        <xdr:cNvPr id="190" name="直線コネクタ 189"/>
        <xdr:cNvCxnSpPr/>
      </xdr:nvCxnSpPr>
      <xdr:spPr>
        <a:xfrm>
          <a:off x="1130300" y="13635698"/>
          <a:ext cx="889000" cy="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103594</xdr:rowOff>
    </xdr:from>
    <xdr:to>
      <xdr:col>3</xdr:col>
      <xdr:colOff>3175</xdr:colOff>
      <xdr:row>77</xdr:row>
      <xdr:rowOff>33744</xdr:rowOff>
    </xdr:to>
    <xdr:sp macro="" textlink="">
      <xdr:nvSpPr>
        <xdr:cNvPr id="191" name="フローチャート : 判断 190"/>
        <xdr:cNvSpPr/>
      </xdr:nvSpPr>
      <xdr:spPr>
        <a:xfrm>
          <a:off x="1968500" y="131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50271</xdr:rowOff>
    </xdr:from>
    <xdr:ext cx="599010" cy="259045"/>
    <xdr:sp macro="" textlink="">
      <xdr:nvSpPr>
        <xdr:cNvPr id="192" name="テキスト ボックス 191"/>
        <xdr:cNvSpPr txBox="1"/>
      </xdr:nvSpPr>
      <xdr:spPr>
        <a:xfrm>
          <a:off x="1719794" y="129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115138</xdr:rowOff>
    </xdr:from>
    <xdr:to>
      <xdr:col>1</xdr:col>
      <xdr:colOff>485775</xdr:colOff>
      <xdr:row>76</xdr:row>
      <xdr:rowOff>45287</xdr:rowOff>
    </xdr:to>
    <xdr:sp macro="" textlink="">
      <xdr:nvSpPr>
        <xdr:cNvPr id="193" name="フローチャート : 判断 192"/>
        <xdr:cNvSpPr/>
      </xdr:nvSpPr>
      <xdr:spPr>
        <a:xfrm>
          <a:off x="1079500" y="129738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61815</xdr:rowOff>
    </xdr:from>
    <xdr:ext cx="599010" cy="259045"/>
    <xdr:sp macro="" textlink="">
      <xdr:nvSpPr>
        <xdr:cNvPr id="194" name="テキスト ボックス 193"/>
        <xdr:cNvSpPr txBox="1"/>
      </xdr:nvSpPr>
      <xdr:spPr>
        <a:xfrm>
          <a:off x="830794" y="1274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106680</xdr:rowOff>
    </xdr:from>
    <xdr:to>
      <xdr:col>6</xdr:col>
      <xdr:colOff>561975</xdr:colOff>
      <xdr:row>78</xdr:row>
      <xdr:rowOff>36830</xdr:rowOff>
    </xdr:to>
    <xdr:sp macro="" textlink="">
      <xdr:nvSpPr>
        <xdr:cNvPr id="200" name="円/楕円 199"/>
        <xdr:cNvSpPr/>
      </xdr:nvSpPr>
      <xdr:spPr>
        <a:xfrm>
          <a:off x="45847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85107</xdr:rowOff>
    </xdr:from>
    <xdr:ext cx="599010" cy="259045"/>
    <xdr:sp macro="" textlink="">
      <xdr:nvSpPr>
        <xdr:cNvPr id="201" name="民生費該当値テキスト"/>
        <xdr:cNvSpPr txBox="1"/>
      </xdr:nvSpPr>
      <xdr:spPr>
        <a:xfrm>
          <a:off x="4686300" y="13286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108,100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66408</xdr:rowOff>
    </xdr:from>
    <xdr:to>
      <xdr:col>5</xdr:col>
      <xdr:colOff>409575</xdr:colOff>
      <xdr:row>78</xdr:row>
      <xdr:rowOff>168008</xdr:rowOff>
    </xdr:to>
    <xdr:sp macro="" textlink="">
      <xdr:nvSpPr>
        <xdr:cNvPr id="202" name="円/楕円 201"/>
        <xdr:cNvSpPr/>
      </xdr:nvSpPr>
      <xdr:spPr>
        <a:xfrm>
          <a:off x="3746500" y="1343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159135</xdr:rowOff>
    </xdr:from>
    <xdr:ext cx="534377" cy="259045"/>
    <xdr:sp macro="" textlink="">
      <xdr:nvSpPr>
        <xdr:cNvPr id="203" name="テキスト ボックス 202"/>
        <xdr:cNvSpPr txBox="1"/>
      </xdr:nvSpPr>
      <xdr:spPr>
        <a:xfrm>
          <a:off x="3530111" y="1353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97,771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127482</xdr:rowOff>
    </xdr:from>
    <xdr:to>
      <xdr:col>4</xdr:col>
      <xdr:colOff>206375</xdr:colOff>
      <xdr:row>79</xdr:row>
      <xdr:rowOff>57632</xdr:rowOff>
    </xdr:to>
    <xdr:sp macro="" textlink="">
      <xdr:nvSpPr>
        <xdr:cNvPr id="204" name="円/楕円 203"/>
        <xdr:cNvSpPr/>
      </xdr:nvSpPr>
      <xdr:spPr>
        <a:xfrm>
          <a:off x="2857500" y="1350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48759</xdr:rowOff>
    </xdr:from>
    <xdr:ext cx="534377" cy="259045"/>
    <xdr:sp macro="" textlink="">
      <xdr:nvSpPr>
        <xdr:cNvPr id="205" name="テキスト ボックス 204"/>
        <xdr:cNvSpPr txBox="1"/>
      </xdr:nvSpPr>
      <xdr:spPr>
        <a:xfrm>
          <a:off x="2641111" y="1359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92,962</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44132</xdr:rowOff>
    </xdr:from>
    <xdr:to>
      <xdr:col>3</xdr:col>
      <xdr:colOff>3175</xdr:colOff>
      <xdr:row>79</xdr:row>
      <xdr:rowOff>145732</xdr:rowOff>
    </xdr:to>
    <xdr:sp macro="" textlink="">
      <xdr:nvSpPr>
        <xdr:cNvPr id="206" name="円/楕円 205"/>
        <xdr:cNvSpPr/>
      </xdr:nvSpPr>
      <xdr:spPr>
        <a:xfrm>
          <a:off x="1968500" y="1358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136859</xdr:rowOff>
    </xdr:from>
    <xdr:ext cx="534377" cy="259045"/>
    <xdr:sp macro="" textlink="">
      <xdr:nvSpPr>
        <xdr:cNvPr id="207" name="テキスト ボックス 206"/>
        <xdr:cNvSpPr txBox="1"/>
      </xdr:nvSpPr>
      <xdr:spPr>
        <a:xfrm>
          <a:off x="1752111" y="1368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86,025</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40348</xdr:rowOff>
    </xdr:from>
    <xdr:to>
      <xdr:col>1</xdr:col>
      <xdr:colOff>485775</xdr:colOff>
      <xdr:row>79</xdr:row>
      <xdr:rowOff>141948</xdr:rowOff>
    </xdr:to>
    <xdr:sp macro="" textlink="">
      <xdr:nvSpPr>
        <xdr:cNvPr id="208" name="円/楕円 207"/>
        <xdr:cNvSpPr/>
      </xdr:nvSpPr>
      <xdr:spPr>
        <a:xfrm>
          <a:off x="1079500" y="1358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133075</xdr:rowOff>
    </xdr:from>
    <xdr:ext cx="534377" cy="259045"/>
    <xdr:sp macro="" textlink="">
      <xdr:nvSpPr>
        <xdr:cNvPr id="209" name="テキスト ボックス 208"/>
        <xdr:cNvSpPr txBox="1"/>
      </xdr:nvSpPr>
      <xdr:spPr>
        <a:xfrm>
          <a:off x="863111" y="1367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23225</xdr:rowOff>
    </xdr:from>
    <xdr:to>
      <xdr:col>6</xdr:col>
      <xdr:colOff>511175</xdr:colOff>
      <xdr:row>98</xdr:row>
      <xdr:rowOff>23969</xdr:rowOff>
    </xdr:to>
    <xdr:cxnSp macro="">
      <xdr:nvCxnSpPr>
        <xdr:cNvPr id="240" name="直線コネクタ 239"/>
        <xdr:cNvCxnSpPr/>
      </xdr:nvCxnSpPr>
      <xdr:spPr>
        <a:xfrm>
          <a:off x="3797300" y="16825325"/>
          <a:ext cx="838200" cy="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93547</xdr:rowOff>
    </xdr:from>
    <xdr:ext cx="534377" cy="259045"/>
    <xdr:sp macro="" textlink="">
      <xdr:nvSpPr>
        <xdr:cNvPr id="241" name="衛生費平均値テキスト"/>
        <xdr:cNvSpPr txBox="1"/>
      </xdr:nvSpPr>
      <xdr:spPr>
        <a:xfrm>
          <a:off x="4686300" y="16552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23225</xdr:rowOff>
    </xdr:from>
    <xdr:to>
      <xdr:col>5</xdr:col>
      <xdr:colOff>358775</xdr:colOff>
      <xdr:row>98</xdr:row>
      <xdr:rowOff>77704</xdr:rowOff>
    </xdr:to>
    <xdr:cxnSp macro="">
      <xdr:nvCxnSpPr>
        <xdr:cNvPr id="243" name="直線コネクタ 242"/>
        <xdr:cNvCxnSpPr/>
      </xdr:nvCxnSpPr>
      <xdr:spPr>
        <a:xfrm flipV="1">
          <a:off x="2908300" y="16825325"/>
          <a:ext cx="889000" cy="5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106888</xdr:rowOff>
    </xdr:from>
    <xdr:to>
      <xdr:col>5</xdr:col>
      <xdr:colOff>409575</xdr:colOff>
      <xdr:row>98</xdr:row>
      <xdr:rowOff>37038</xdr:rowOff>
    </xdr:to>
    <xdr:sp macro="" textlink="">
      <xdr:nvSpPr>
        <xdr:cNvPr id="244" name="フローチャート : 判断 243"/>
        <xdr:cNvSpPr/>
      </xdr:nvSpPr>
      <xdr:spPr>
        <a:xfrm>
          <a:off x="3746500" y="1673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53565</xdr:rowOff>
    </xdr:from>
    <xdr:ext cx="534377" cy="259045"/>
    <xdr:sp macro="" textlink="">
      <xdr:nvSpPr>
        <xdr:cNvPr id="245" name="テキスト ボックス 244"/>
        <xdr:cNvSpPr txBox="1"/>
      </xdr:nvSpPr>
      <xdr:spPr>
        <a:xfrm>
          <a:off x="3530111" y="1651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154533</xdr:rowOff>
    </xdr:from>
    <xdr:to>
      <xdr:col>4</xdr:col>
      <xdr:colOff>155575</xdr:colOff>
      <xdr:row>98</xdr:row>
      <xdr:rowOff>77704</xdr:rowOff>
    </xdr:to>
    <xdr:cxnSp macro="">
      <xdr:nvCxnSpPr>
        <xdr:cNvPr id="246" name="直線コネクタ 245"/>
        <xdr:cNvCxnSpPr/>
      </xdr:nvCxnSpPr>
      <xdr:spPr>
        <a:xfrm>
          <a:off x="2019300" y="16785183"/>
          <a:ext cx="889000" cy="9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119742</xdr:rowOff>
    </xdr:from>
    <xdr:to>
      <xdr:col>4</xdr:col>
      <xdr:colOff>206375</xdr:colOff>
      <xdr:row>98</xdr:row>
      <xdr:rowOff>49892</xdr:rowOff>
    </xdr:to>
    <xdr:sp macro="" textlink="">
      <xdr:nvSpPr>
        <xdr:cNvPr id="247" name="フローチャート : 判断 246"/>
        <xdr:cNvSpPr/>
      </xdr:nvSpPr>
      <xdr:spPr>
        <a:xfrm>
          <a:off x="2857500" y="167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66419</xdr:rowOff>
    </xdr:from>
    <xdr:ext cx="534377" cy="259045"/>
    <xdr:sp macro="" textlink="">
      <xdr:nvSpPr>
        <xdr:cNvPr id="248" name="テキスト ボックス 247"/>
        <xdr:cNvSpPr txBox="1"/>
      </xdr:nvSpPr>
      <xdr:spPr>
        <a:xfrm>
          <a:off x="2641111" y="165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154533</xdr:rowOff>
    </xdr:from>
    <xdr:to>
      <xdr:col>2</xdr:col>
      <xdr:colOff>638175</xdr:colOff>
      <xdr:row>98</xdr:row>
      <xdr:rowOff>13461</xdr:rowOff>
    </xdr:to>
    <xdr:cxnSp macro="">
      <xdr:nvCxnSpPr>
        <xdr:cNvPr id="249" name="直線コネクタ 248"/>
        <xdr:cNvCxnSpPr/>
      </xdr:nvCxnSpPr>
      <xdr:spPr>
        <a:xfrm flipV="1">
          <a:off x="1130300" y="16785183"/>
          <a:ext cx="889000" cy="3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109291</xdr:rowOff>
    </xdr:from>
    <xdr:to>
      <xdr:col>3</xdr:col>
      <xdr:colOff>3175</xdr:colOff>
      <xdr:row>98</xdr:row>
      <xdr:rowOff>39441</xdr:rowOff>
    </xdr:to>
    <xdr:sp macro="" textlink="">
      <xdr:nvSpPr>
        <xdr:cNvPr id="250" name="フローチャート : 判断 249"/>
        <xdr:cNvSpPr/>
      </xdr:nvSpPr>
      <xdr:spPr>
        <a:xfrm>
          <a:off x="1968500" y="167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30568</xdr:rowOff>
    </xdr:from>
    <xdr:ext cx="534377" cy="259045"/>
    <xdr:sp macro="" textlink="">
      <xdr:nvSpPr>
        <xdr:cNvPr id="251" name="テキスト ボックス 250"/>
        <xdr:cNvSpPr txBox="1"/>
      </xdr:nvSpPr>
      <xdr:spPr>
        <a:xfrm>
          <a:off x="1752111" y="1683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120506</xdr:rowOff>
    </xdr:from>
    <xdr:to>
      <xdr:col>1</xdr:col>
      <xdr:colOff>485775</xdr:colOff>
      <xdr:row>98</xdr:row>
      <xdr:rowOff>50656</xdr:rowOff>
    </xdr:to>
    <xdr:sp macro="" textlink="">
      <xdr:nvSpPr>
        <xdr:cNvPr id="252" name="フローチャート : 判断 251"/>
        <xdr:cNvSpPr/>
      </xdr:nvSpPr>
      <xdr:spPr>
        <a:xfrm>
          <a:off x="1079500" y="167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67183</xdr:rowOff>
    </xdr:from>
    <xdr:ext cx="534377" cy="259045"/>
    <xdr:sp macro="" textlink="">
      <xdr:nvSpPr>
        <xdr:cNvPr id="253" name="テキスト ボックス 252"/>
        <xdr:cNvSpPr txBox="1"/>
      </xdr:nvSpPr>
      <xdr:spPr>
        <a:xfrm>
          <a:off x="863111" y="165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144619</xdr:rowOff>
    </xdr:from>
    <xdr:to>
      <xdr:col>6</xdr:col>
      <xdr:colOff>561975</xdr:colOff>
      <xdr:row>98</xdr:row>
      <xdr:rowOff>74769</xdr:rowOff>
    </xdr:to>
    <xdr:sp macro="" textlink="">
      <xdr:nvSpPr>
        <xdr:cNvPr id="259" name="円/楕円 258"/>
        <xdr:cNvSpPr/>
      </xdr:nvSpPr>
      <xdr:spPr>
        <a:xfrm>
          <a:off x="4584700" y="1677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59546</xdr:rowOff>
    </xdr:from>
    <xdr:ext cx="534377" cy="259045"/>
    <xdr:sp macro="" textlink="">
      <xdr:nvSpPr>
        <xdr:cNvPr id="260" name="衛生費該当値テキスト"/>
        <xdr:cNvSpPr txBox="1"/>
      </xdr:nvSpPr>
      <xdr:spPr>
        <a:xfrm>
          <a:off x="4686300" y="1669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37,719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143875</xdr:rowOff>
    </xdr:from>
    <xdr:to>
      <xdr:col>5</xdr:col>
      <xdr:colOff>409575</xdr:colOff>
      <xdr:row>98</xdr:row>
      <xdr:rowOff>74025</xdr:rowOff>
    </xdr:to>
    <xdr:sp macro="" textlink="">
      <xdr:nvSpPr>
        <xdr:cNvPr id="261" name="円/楕円 260"/>
        <xdr:cNvSpPr/>
      </xdr:nvSpPr>
      <xdr:spPr>
        <a:xfrm>
          <a:off x="3746500" y="1677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65152</xdr:rowOff>
    </xdr:from>
    <xdr:ext cx="534377" cy="259045"/>
    <xdr:sp macro="" textlink="">
      <xdr:nvSpPr>
        <xdr:cNvPr id="262" name="テキスト ボックス 261"/>
        <xdr:cNvSpPr txBox="1"/>
      </xdr:nvSpPr>
      <xdr:spPr>
        <a:xfrm>
          <a:off x="3530111" y="1686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37,833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26904</xdr:rowOff>
    </xdr:from>
    <xdr:to>
      <xdr:col>4</xdr:col>
      <xdr:colOff>206375</xdr:colOff>
      <xdr:row>98</xdr:row>
      <xdr:rowOff>128504</xdr:rowOff>
    </xdr:to>
    <xdr:sp macro="" textlink="">
      <xdr:nvSpPr>
        <xdr:cNvPr id="263" name="円/楕円 262"/>
        <xdr:cNvSpPr/>
      </xdr:nvSpPr>
      <xdr:spPr>
        <a:xfrm>
          <a:off x="2857500" y="1682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119631</xdr:rowOff>
    </xdr:from>
    <xdr:ext cx="534377" cy="259045"/>
    <xdr:sp macro="" textlink="">
      <xdr:nvSpPr>
        <xdr:cNvPr id="264" name="テキスト ボックス 263"/>
        <xdr:cNvSpPr txBox="1"/>
      </xdr:nvSpPr>
      <xdr:spPr>
        <a:xfrm>
          <a:off x="2641111" y="1692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29,492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103733</xdr:rowOff>
    </xdr:from>
    <xdr:to>
      <xdr:col>3</xdr:col>
      <xdr:colOff>3175</xdr:colOff>
      <xdr:row>98</xdr:row>
      <xdr:rowOff>33883</xdr:rowOff>
    </xdr:to>
    <xdr:sp macro="" textlink="">
      <xdr:nvSpPr>
        <xdr:cNvPr id="265" name="円/楕円 264"/>
        <xdr:cNvSpPr/>
      </xdr:nvSpPr>
      <xdr:spPr>
        <a:xfrm>
          <a:off x="1968500" y="1673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50410</xdr:rowOff>
    </xdr:from>
    <xdr:ext cx="534377" cy="259045"/>
    <xdr:sp macro="" textlink="">
      <xdr:nvSpPr>
        <xdr:cNvPr id="266" name="テキスト ボックス 265"/>
        <xdr:cNvSpPr txBox="1"/>
      </xdr:nvSpPr>
      <xdr:spPr>
        <a:xfrm>
          <a:off x="1752111" y="1650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43,979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134111</xdr:rowOff>
    </xdr:from>
    <xdr:to>
      <xdr:col>1</xdr:col>
      <xdr:colOff>485775</xdr:colOff>
      <xdr:row>98</xdr:row>
      <xdr:rowOff>64261</xdr:rowOff>
    </xdr:to>
    <xdr:sp macro="" textlink="">
      <xdr:nvSpPr>
        <xdr:cNvPr id="267" name="円/楕円 266"/>
        <xdr:cNvSpPr/>
      </xdr:nvSpPr>
      <xdr:spPr>
        <a:xfrm>
          <a:off x="1079500" y="16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55388</xdr:rowOff>
    </xdr:from>
    <xdr:ext cx="534377" cy="259045"/>
    <xdr:sp macro="" textlink="">
      <xdr:nvSpPr>
        <xdr:cNvPr id="268" name="テキスト ボックス 267"/>
        <xdr:cNvSpPr txBox="1"/>
      </xdr:nvSpPr>
      <xdr:spPr>
        <a:xfrm>
          <a:off x="863111" y="1685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47280</xdr:rowOff>
    </xdr:from>
    <xdr:to>
      <xdr:col>15</xdr:col>
      <xdr:colOff>180340</xdr:colOff>
      <xdr:row>39</xdr:row>
      <xdr:rowOff>98878</xdr:rowOff>
    </xdr:to>
    <xdr:cxnSp macro="">
      <xdr:nvCxnSpPr>
        <xdr:cNvPr id="294" name="直線コネクタ 293"/>
        <xdr:cNvCxnSpPr/>
      </xdr:nvCxnSpPr>
      <xdr:spPr>
        <a:xfrm flipV="1">
          <a:off x="10475595" y="5190780"/>
          <a:ext cx="1270" cy="159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165407</xdr:rowOff>
    </xdr:from>
    <xdr:ext cx="469744" cy="259045"/>
    <xdr:sp macro="" textlink="">
      <xdr:nvSpPr>
        <xdr:cNvPr id="297" name="労働費最大値テキスト"/>
        <xdr:cNvSpPr txBox="1"/>
      </xdr:nvSpPr>
      <xdr:spPr>
        <a:xfrm>
          <a:off x="10528300" y="49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47280</xdr:rowOff>
    </xdr:from>
    <xdr:to>
      <xdr:col>15</xdr:col>
      <xdr:colOff>269875</xdr:colOff>
      <xdr:row>30</xdr:row>
      <xdr:rowOff>47280</xdr:rowOff>
    </xdr:to>
    <xdr:cxnSp macro="">
      <xdr:nvCxnSpPr>
        <xdr:cNvPr id="298" name="直線コネクタ 297"/>
        <xdr:cNvCxnSpPr/>
      </xdr:nvCxnSpPr>
      <xdr:spPr>
        <a:xfrm>
          <a:off x="10388600" y="51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9" name="直線コネクタ 298"/>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73895</xdr:rowOff>
    </xdr:from>
    <xdr:ext cx="378565" cy="259045"/>
    <xdr:sp macro="" textlink="">
      <xdr:nvSpPr>
        <xdr:cNvPr id="300" name="労働費平均値テキスト"/>
        <xdr:cNvSpPr txBox="1"/>
      </xdr:nvSpPr>
      <xdr:spPr>
        <a:xfrm>
          <a:off x="10528300" y="64175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51018</xdr:rowOff>
    </xdr:from>
    <xdr:to>
      <xdr:col>15</xdr:col>
      <xdr:colOff>231775</xdr:colOff>
      <xdr:row>38</xdr:row>
      <xdr:rowOff>152618</xdr:rowOff>
    </xdr:to>
    <xdr:sp macro="" textlink="">
      <xdr:nvSpPr>
        <xdr:cNvPr id="301" name="フローチャート : 判断 300"/>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302" name="直線コネクタ 301"/>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1705</xdr:rowOff>
    </xdr:from>
    <xdr:to>
      <xdr:col>14</xdr:col>
      <xdr:colOff>79375</xdr:colOff>
      <xdr:row>38</xdr:row>
      <xdr:rowOff>103305</xdr:rowOff>
    </xdr:to>
    <xdr:sp macro="" textlink="">
      <xdr:nvSpPr>
        <xdr:cNvPr id="303" name="フローチャート : 判断 302"/>
        <xdr:cNvSpPr/>
      </xdr:nvSpPr>
      <xdr:spPr>
        <a:xfrm>
          <a:off x="9588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119832</xdr:rowOff>
    </xdr:from>
    <xdr:ext cx="378565" cy="259045"/>
    <xdr:sp macro="" textlink="">
      <xdr:nvSpPr>
        <xdr:cNvPr id="304" name="テキスト ボックス 303"/>
        <xdr:cNvSpPr txBox="1"/>
      </xdr:nvSpPr>
      <xdr:spPr>
        <a:xfrm>
          <a:off x="9450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305" name="直線コネクタ 304"/>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108494</xdr:rowOff>
    </xdr:from>
    <xdr:to>
      <xdr:col>12</xdr:col>
      <xdr:colOff>561975</xdr:colOff>
      <xdr:row>37</xdr:row>
      <xdr:rowOff>38644</xdr:rowOff>
    </xdr:to>
    <xdr:sp macro="" textlink="">
      <xdr:nvSpPr>
        <xdr:cNvPr id="306" name="フローチャート : 判断 305"/>
        <xdr:cNvSpPr/>
      </xdr:nvSpPr>
      <xdr:spPr>
        <a:xfrm>
          <a:off x="8699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55171</xdr:rowOff>
    </xdr:from>
    <xdr:ext cx="469744" cy="259045"/>
    <xdr:sp macro="" textlink="">
      <xdr:nvSpPr>
        <xdr:cNvPr id="307" name="テキスト ボックス 306"/>
        <xdr:cNvSpPr txBox="1"/>
      </xdr:nvSpPr>
      <xdr:spPr>
        <a:xfrm>
          <a:off x="8515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63935</xdr:rowOff>
    </xdr:from>
    <xdr:to>
      <xdr:col>11</xdr:col>
      <xdr:colOff>307975</xdr:colOff>
      <xdr:row>39</xdr:row>
      <xdr:rowOff>98878</xdr:rowOff>
    </xdr:to>
    <xdr:cxnSp macro="">
      <xdr:nvCxnSpPr>
        <xdr:cNvPr id="308" name="直線コネクタ 307"/>
        <xdr:cNvCxnSpPr/>
      </xdr:nvCxnSpPr>
      <xdr:spPr>
        <a:xfrm>
          <a:off x="6972300" y="6407585"/>
          <a:ext cx="889000" cy="37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145397</xdr:rowOff>
    </xdr:from>
    <xdr:to>
      <xdr:col>11</xdr:col>
      <xdr:colOff>358775</xdr:colOff>
      <xdr:row>36</xdr:row>
      <xdr:rowOff>75547</xdr:rowOff>
    </xdr:to>
    <xdr:sp macro="" textlink="">
      <xdr:nvSpPr>
        <xdr:cNvPr id="309" name="フローチャート : 判断 308"/>
        <xdr:cNvSpPr/>
      </xdr:nvSpPr>
      <xdr:spPr>
        <a:xfrm>
          <a:off x="7810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92074</xdr:rowOff>
    </xdr:from>
    <xdr:ext cx="469744" cy="259045"/>
    <xdr:sp macro="" textlink="">
      <xdr:nvSpPr>
        <xdr:cNvPr id="310" name="テキスト ボックス 309"/>
        <xdr:cNvSpPr txBox="1"/>
      </xdr:nvSpPr>
      <xdr:spPr>
        <a:xfrm>
          <a:off x="7626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17707</xdr:rowOff>
    </xdr:from>
    <xdr:to>
      <xdr:col>10</xdr:col>
      <xdr:colOff>155575</xdr:colOff>
      <xdr:row>34</xdr:row>
      <xdr:rowOff>119307</xdr:rowOff>
    </xdr:to>
    <xdr:sp macro="" textlink="">
      <xdr:nvSpPr>
        <xdr:cNvPr id="311" name="フローチャート : 判断 310"/>
        <xdr:cNvSpPr/>
      </xdr:nvSpPr>
      <xdr:spPr>
        <a:xfrm>
          <a:off x="6921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135834</xdr:rowOff>
    </xdr:from>
    <xdr:ext cx="469744" cy="259045"/>
    <xdr:sp macro="" textlink="">
      <xdr:nvSpPr>
        <xdr:cNvPr id="312" name="テキスト ボックス 311"/>
        <xdr:cNvSpPr txBox="1"/>
      </xdr:nvSpPr>
      <xdr:spPr>
        <a:xfrm>
          <a:off x="6737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8" name="円/楕円 317"/>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19"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20" name="円/楕円 319"/>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21" name="テキスト ボックス 320"/>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22" name="円/楕円 321"/>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3" name="テキスト ボックス 322"/>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24" name="円/楕円 323"/>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5" name="テキスト ボックス 324"/>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13135</xdr:rowOff>
    </xdr:from>
    <xdr:to>
      <xdr:col>10</xdr:col>
      <xdr:colOff>155575</xdr:colOff>
      <xdr:row>37</xdr:row>
      <xdr:rowOff>114735</xdr:rowOff>
    </xdr:to>
    <xdr:sp macro="" textlink="">
      <xdr:nvSpPr>
        <xdr:cNvPr id="326" name="円/楕円 325"/>
        <xdr:cNvSpPr/>
      </xdr:nvSpPr>
      <xdr:spPr>
        <a:xfrm>
          <a:off x="6921500" y="63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105862</xdr:rowOff>
    </xdr:from>
    <xdr:ext cx="469744" cy="259045"/>
    <xdr:sp macro="" textlink="">
      <xdr:nvSpPr>
        <xdr:cNvPr id="327" name="テキスト ボックス 326"/>
        <xdr:cNvSpPr txBox="1"/>
      </xdr:nvSpPr>
      <xdr:spPr>
        <a:xfrm>
          <a:off x="6737427" y="64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51" name="直線コネクタ 350"/>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2" name="農林水産業費最小値テキスト"/>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3" name="直線コネクタ 352"/>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4" name="農林水産業費最大値テキスト"/>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5" name="直線コネクタ 354"/>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168884</xdr:rowOff>
    </xdr:from>
    <xdr:to>
      <xdr:col>15</xdr:col>
      <xdr:colOff>180975</xdr:colOff>
      <xdr:row>58</xdr:row>
      <xdr:rowOff>2236</xdr:rowOff>
    </xdr:to>
    <xdr:cxnSp macro="">
      <xdr:nvCxnSpPr>
        <xdr:cNvPr id="356" name="直線コネクタ 355"/>
        <xdr:cNvCxnSpPr/>
      </xdr:nvCxnSpPr>
      <xdr:spPr>
        <a:xfrm>
          <a:off x="9639300" y="9941534"/>
          <a:ext cx="838200" cy="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85183</xdr:rowOff>
    </xdr:from>
    <xdr:ext cx="534377" cy="259045"/>
    <xdr:sp macro="" textlink="">
      <xdr:nvSpPr>
        <xdr:cNvPr id="357" name="農林水産業費平均値テキスト"/>
        <xdr:cNvSpPr txBox="1"/>
      </xdr:nvSpPr>
      <xdr:spPr>
        <a:xfrm>
          <a:off x="10528300" y="9686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8" name="フローチャート : 判断 357"/>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168884</xdr:rowOff>
    </xdr:from>
    <xdr:to>
      <xdr:col>14</xdr:col>
      <xdr:colOff>28575</xdr:colOff>
      <xdr:row>58</xdr:row>
      <xdr:rowOff>17729</xdr:rowOff>
    </xdr:to>
    <xdr:cxnSp macro="">
      <xdr:nvCxnSpPr>
        <xdr:cNvPr id="359" name="直線コネクタ 358"/>
        <xdr:cNvCxnSpPr/>
      </xdr:nvCxnSpPr>
      <xdr:spPr>
        <a:xfrm flipV="1">
          <a:off x="8750300" y="9941534"/>
          <a:ext cx="889000" cy="2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58521</xdr:rowOff>
    </xdr:from>
    <xdr:to>
      <xdr:col>14</xdr:col>
      <xdr:colOff>79375</xdr:colOff>
      <xdr:row>57</xdr:row>
      <xdr:rowOff>160121</xdr:rowOff>
    </xdr:to>
    <xdr:sp macro="" textlink="">
      <xdr:nvSpPr>
        <xdr:cNvPr id="360" name="フローチャート : 判断 359"/>
        <xdr:cNvSpPr/>
      </xdr:nvSpPr>
      <xdr:spPr>
        <a:xfrm>
          <a:off x="9588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5198</xdr:rowOff>
    </xdr:from>
    <xdr:ext cx="534377" cy="259045"/>
    <xdr:sp macro="" textlink="">
      <xdr:nvSpPr>
        <xdr:cNvPr id="361" name="テキスト ボックス 360"/>
        <xdr:cNvSpPr txBox="1"/>
      </xdr:nvSpPr>
      <xdr:spPr>
        <a:xfrm>
          <a:off x="9372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17729</xdr:rowOff>
    </xdr:from>
    <xdr:to>
      <xdr:col>12</xdr:col>
      <xdr:colOff>511175</xdr:colOff>
      <xdr:row>58</xdr:row>
      <xdr:rowOff>34175</xdr:rowOff>
    </xdr:to>
    <xdr:cxnSp macro="">
      <xdr:nvCxnSpPr>
        <xdr:cNvPr id="362" name="直線コネクタ 361"/>
        <xdr:cNvCxnSpPr/>
      </xdr:nvCxnSpPr>
      <xdr:spPr>
        <a:xfrm flipV="1">
          <a:off x="7861300" y="9961829"/>
          <a:ext cx="889000" cy="1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43383</xdr:rowOff>
    </xdr:from>
    <xdr:to>
      <xdr:col>12</xdr:col>
      <xdr:colOff>561975</xdr:colOff>
      <xdr:row>57</xdr:row>
      <xdr:rowOff>144983</xdr:rowOff>
    </xdr:to>
    <xdr:sp macro="" textlink="">
      <xdr:nvSpPr>
        <xdr:cNvPr id="363" name="フローチャート : 判断 362"/>
        <xdr:cNvSpPr/>
      </xdr:nvSpPr>
      <xdr:spPr>
        <a:xfrm>
          <a:off x="8699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161510</xdr:rowOff>
    </xdr:from>
    <xdr:ext cx="534377" cy="259045"/>
    <xdr:sp macro="" textlink="">
      <xdr:nvSpPr>
        <xdr:cNvPr id="364" name="テキスト ボックス 363"/>
        <xdr:cNvSpPr txBox="1"/>
      </xdr:nvSpPr>
      <xdr:spPr>
        <a:xfrm>
          <a:off x="8483111" y="95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34175</xdr:rowOff>
    </xdr:from>
    <xdr:to>
      <xdr:col>11</xdr:col>
      <xdr:colOff>307975</xdr:colOff>
      <xdr:row>58</xdr:row>
      <xdr:rowOff>42710</xdr:rowOff>
    </xdr:to>
    <xdr:cxnSp macro="">
      <xdr:nvCxnSpPr>
        <xdr:cNvPr id="365" name="直線コネクタ 364"/>
        <xdr:cNvCxnSpPr/>
      </xdr:nvCxnSpPr>
      <xdr:spPr>
        <a:xfrm flipV="1">
          <a:off x="6972300" y="9978275"/>
          <a:ext cx="889000" cy="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48819</xdr:rowOff>
    </xdr:from>
    <xdr:to>
      <xdr:col>11</xdr:col>
      <xdr:colOff>358775</xdr:colOff>
      <xdr:row>57</xdr:row>
      <xdr:rowOff>150419</xdr:rowOff>
    </xdr:to>
    <xdr:sp macro="" textlink="">
      <xdr:nvSpPr>
        <xdr:cNvPr id="366" name="フローチャート : 判断 365"/>
        <xdr:cNvSpPr/>
      </xdr:nvSpPr>
      <xdr:spPr>
        <a:xfrm>
          <a:off x="7810500" y="982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166946</xdr:rowOff>
    </xdr:from>
    <xdr:ext cx="534377" cy="259045"/>
    <xdr:sp macro="" textlink="">
      <xdr:nvSpPr>
        <xdr:cNvPr id="367" name="テキスト ボックス 366"/>
        <xdr:cNvSpPr txBox="1"/>
      </xdr:nvSpPr>
      <xdr:spPr>
        <a:xfrm>
          <a:off x="7594111" y="959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33858</xdr:rowOff>
    </xdr:from>
    <xdr:to>
      <xdr:col>10</xdr:col>
      <xdr:colOff>155575</xdr:colOff>
      <xdr:row>57</xdr:row>
      <xdr:rowOff>135458</xdr:rowOff>
    </xdr:to>
    <xdr:sp macro="" textlink="">
      <xdr:nvSpPr>
        <xdr:cNvPr id="368" name="フローチャート : 判断 367"/>
        <xdr:cNvSpPr/>
      </xdr:nvSpPr>
      <xdr:spPr>
        <a:xfrm>
          <a:off x="6921500" y="98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151985</xdr:rowOff>
    </xdr:from>
    <xdr:ext cx="534377" cy="259045"/>
    <xdr:sp macro="" textlink="">
      <xdr:nvSpPr>
        <xdr:cNvPr id="369" name="テキスト ボックス 368"/>
        <xdr:cNvSpPr txBox="1"/>
      </xdr:nvSpPr>
      <xdr:spPr>
        <a:xfrm>
          <a:off x="6705111" y="958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122886</xdr:rowOff>
    </xdr:from>
    <xdr:to>
      <xdr:col>15</xdr:col>
      <xdr:colOff>231775</xdr:colOff>
      <xdr:row>58</xdr:row>
      <xdr:rowOff>53036</xdr:rowOff>
    </xdr:to>
    <xdr:sp macro="" textlink="">
      <xdr:nvSpPr>
        <xdr:cNvPr id="375" name="円/楕円 374"/>
        <xdr:cNvSpPr/>
      </xdr:nvSpPr>
      <xdr:spPr>
        <a:xfrm>
          <a:off x="10426700" y="989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101313</xdr:rowOff>
    </xdr:from>
    <xdr:ext cx="534377" cy="259045"/>
    <xdr:sp macro="" textlink="">
      <xdr:nvSpPr>
        <xdr:cNvPr id="376" name="農林水産業費該当値テキスト"/>
        <xdr:cNvSpPr txBox="1"/>
      </xdr:nvSpPr>
      <xdr:spPr>
        <a:xfrm>
          <a:off x="10528300" y="98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16,824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118084</xdr:rowOff>
    </xdr:from>
    <xdr:to>
      <xdr:col>14</xdr:col>
      <xdr:colOff>79375</xdr:colOff>
      <xdr:row>58</xdr:row>
      <xdr:rowOff>48234</xdr:rowOff>
    </xdr:to>
    <xdr:sp macro="" textlink="">
      <xdr:nvSpPr>
        <xdr:cNvPr id="377" name="円/楕円 376"/>
        <xdr:cNvSpPr/>
      </xdr:nvSpPr>
      <xdr:spPr>
        <a:xfrm>
          <a:off x="9588500" y="989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39361</xdr:rowOff>
    </xdr:from>
    <xdr:ext cx="534377" cy="259045"/>
    <xdr:sp macro="" textlink="">
      <xdr:nvSpPr>
        <xdr:cNvPr id="378" name="テキスト ボックス 377"/>
        <xdr:cNvSpPr txBox="1"/>
      </xdr:nvSpPr>
      <xdr:spPr>
        <a:xfrm>
          <a:off x="9372111" y="998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138379</xdr:rowOff>
    </xdr:from>
    <xdr:to>
      <xdr:col>12</xdr:col>
      <xdr:colOff>561975</xdr:colOff>
      <xdr:row>58</xdr:row>
      <xdr:rowOff>68529</xdr:rowOff>
    </xdr:to>
    <xdr:sp macro="" textlink="">
      <xdr:nvSpPr>
        <xdr:cNvPr id="379" name="円/楕円 378"/>
        <xdr:cNvSpPr/>
      </xdr:nvSpPr>
      <xdr:spPr>
        <a:xfrm>
          <a:off x="8699500" y="991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59656</xdr:rowOff>
    </xdr:from>
    <xdr:ext cx="534377" cy="259045"/>
    <xdr:sp macro="" textlink="">
      <xdr:nvSpPr>
        <xdr:cNvPr id="380" name="テキスト ボックス 379"/>
        <xdr:cNvSpPr txBox="1"/>
      </xdr:nvSpPr>
      <xdr:spPr>
        <a:xfrm>
          <a:off x="8483111" y="1000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154825</xdr:rowOff>
    </xdr:from>
    <xdr:to>
      <xdr:col>11</xdr:col>
      <xdr:colOff>358775</xdr:colOff>
      <xdr:row>58</xdr:row>
      <xdr:rowOff>84975</xdr:rowOff>
    </xdr:to>
    <xdr:sp macro="" textlink="">
      <xdr:nvSpPr>
        <xdr:cNvPr id="381" name="円/楕円 380"/>
        <xdr:cNvSpPr/>
      </xdr:nvSpPr>
      <xdr:spPr>
        <a:xfrm>
          <a:off x="7810500" y="992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76102</xdr:rowOff>
    </xdr:from>
    <xdr:ext cx="534377" cy="259045"/>
    <xdr:sp macro="" textlink="">
      <xdr:nvSpPr>
        <xdr:cNvPr id="382" name="テキスト ボックス 381"/>
        <xdr:cNvSpPr txBox="1"/>
      </xdr:nvSpPr>
      <xdr:spPr>
        <a:xfrm>
          <a:off x="7594111" y="1002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163360</xdr:rowOff>
    </xdr:from>
    <xdr:to>
      <xdr:col>10</xdr:col>
      <xdr:colOff>155575</xdr:colOff>
      <xdr:row>58</xdr:row>
      <xdr:rowOff>93510</xdr:rowOff>
    </xdr:to>
    <xdr:sp macro="" textlink="">
      <xdr:nvSpPr>
        <xdr:cNvPr id="383" name="円/楕円 382"/>
        <xdr:cNvSpPr/>
      </xdr:nvSpPr>
      <xdr:spPr>
        <a:xfrm>
          <a:off x="6921500" y="993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84637</xdr:rowOff>
    </xdr:from>
    <xdr:ext cx="534377" cy="259045"/>
    <xdr:sp macro="" textlink="">
      <xdr:nvSpPr>
        <xdr:cNvPr id="384" name="テキスト ボックス 383"/>
        <xdr:cNvSpPr txBox="1"/>
      </xdr:nvSpPr>
      <xdr:spPr>
        <a:xfrm>
          <a:off x="6705111" y="1002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6" name="直線コネクタ 405"/>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7" name="商工費最小値テキスト"/>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8" name="直線コネクタ 407"/>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9" name="商工費最大値テキスト"/>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10" name="直線コネクタ 409"/>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53724</xdr:rowOff>
    </xdr:from>
    <xdr:to>
      <xdr:col>15</xdr:col>
      <xdr:colOff>180975</xdr:colOff>
      <xdr:row>78</xdr:row>
      <xdr:rowOff>105821</xdr:rowOff>
    </xdr:to>
    <xdr:cxnSp macro="">
      <xdr:nvCxnSpPr>
        <xdr:cNvPr id="411" name="直線コネクタ 410"/>
        <xdr:cNvCxnSpPr/>
      </xdr:nvCxnSpPr>
      <xdr:spPr>
        <a:xfrm>
          <a:off x="9639300" y="13426824"/>
          <a:ext cx="838200" cy="5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8267</xdr:rowOff>
    </xdr:from>
    <xdr:ext cx="534377" cy="259045"/>
    <xdr:sp macro="" textlink="">
      <xdr:nvSpPr>
        <xdr:cNvPr id="412" name="商工費平均値テキスト"/>
        <xdr:cNvSpPr txBox="1"/>
      </xdr:nvSpPr>
      <xdr:spPr>
        <a:xfrm>
          <a:off x="10528300" y="13038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3" name="フローチャート : 判断 412"/>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53724</xdr:rowOff>
    </xdr:from>
    <xdr:to>
      <xdr:col>14</xdr:col>
      <xdr:colOff>28575</xdr:colOff>
      <xdr:row>78</xdr:row>
      <xdr:rowOff>112199</xdr:rowOff>
    </xdr:to>
    <xdr:cxnSp macro="">
      <xdr:nvCxnSpPr>
        <xdr:cNvPr id="414" name="直線コネクタ 413"/>
        <xdr:cNvCxnSpPr/>
      </xdr:nvCxnSpPr>
      <xdr:spPr>
        <a:xfrm flipV="1">
          <a:off x="8750300" y="13426824"/>
          <a:ext cx="889000" cy="5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11587</xdr:rowOff>
    </xdr:from>
    <xdr:to>
      <xdr:col>14</xdr:col>
      <xdr:colOff>79375</xdr:colOff>
      <xdr:row>77</xdr:row>
      <xdr:rowOff>113187</xdr:rowOff>
    </xdr:to>
    <xdr:sp macro="" textlink="">
      <xdr:nvSpPr>
        <xdr:cNvPr id="415" name="フローチャート : 判断 414"/>
        <xdr:cNvSpPr/>
      </xdr:nvSpPr>
      <xdr:spPr>
        <a:xfrm>
          <a:off x="9588500" y="132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129714</xdr:rowOff>
    </xdr:from>
    <xdr:ext cx="534377" cy="259045"/>
    <xdr:sp macro="" textlink="">
      <xdr:nvSpPr>
        <xdr:cNvPr id="416" name="テキスト ボックス 415"/>
        <xdr:cNvSpPr txBox="1"/>
      </xdr:nvSpPr>
      <xdr:spPr>
        <a:xfrm>
          <a:off x="9372111" y="1298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111742</xdr:rowOff>
    </xdr:from>
    <xdr:to>
      <xdr:col>12</xdr:col>
      <xdr:colOff>511175</xdr:colOff>
      <xdr:row>78</xdr:row>
      <xdr:rowOff>112199</xdr:rowOff>
    </xdr:to>
    <xdr:cxnSp macro="">
      <xdr:nvCxnSpPr>
        <xdr:cNvPr id="417" name="直線コネクタ 416"/>
        <xdr:cNvCxnSpPr/>
      </xdr:nvCxnSpPr>
      <xdr:spPr>
        <a:xfrm>
          <a:off x="7861300" y="1348484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18" name="フローチャート : 判断 417"/>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166885</xdr:rowOff>
    </xdr:from>
    <xdr:ext cx="469744" cy="259045"/>
    <xdr:sp macro="" textlink="">
      <xdr:nvSpPr>
        <xdr:cNvPr id="419" name="テキスト ボックス 418"/>
        <xdr:cNvSpPr txBox="1"/>
      </xdr:nvSpPr>
      <xdr:spPr>
        <a:xfrm>
          <a:off x="8515427" y="1302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111742</xdr:rowOff>
    </xdr:from>
    <xdr:to>
      <xdr:col>11</xdr:col>
      <xdr:colOff>307975</xdr:colOff>
      <xdr:row>78</xdr:row>
      <xdr:rowOff>114622</xdr:rowOff>
    </xdr:to>
    <xdr:cxnSp macro="">
      <xdr:nvCxnSpPr>
        <xdr:cNvPr id="420" name="直線コネクタ 419"/>
        <xdr:cNvCxnSpPr/>
      </xdr:nvCxnSpPr>
      <xdr:spPr>
        <a:xfrm flipV="1">
          <a:off x="6972300" y="13484842"/>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21" name="フローチャート : 判断 420"/>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170885</xdr:rowOff>
    </xdr:from>
    <xdr:ext cx="469744" cy="259045"/>
    <xdr:sp macro="" textlink="">
      <xdr:nvSpPr>
        <xdr:cNvPr id="422" name="テキスト ボックス 421"/>
        <xdr:cNvSpPr txBox="1"/>
      </xdr:nvSpPr>
      <xdr:spPr>
        <a:xfrm>
          <a:off x="7626427" y="1302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23" name="フローチャート : 判断 422"/>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10980</xdr:rowOff>
    </xdr:from>
    <xdr:ext cx="469744" cy="259045"/>
    <xdr:sp macro="" textlink="">
      <xdr:nvSpPr>
        <xdr:cNvPr id="424" name="テキスト ボックス 423"/>
        <xdr:cNvSpPr txBox="1"/>
      </xdr:nvSpPr>
      <xdr:spPr>
        <a:xfrm>
          <a:off x="6737427" y="130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55021</xdr:rowOff>
    </xdr:from>
    <xdr:to>
      <xdr:col>15</xdr:col>
      <xdr:colOff>231775</xdr:colOff>
      <xdr:row>78</xdr:row>
      <xdr:rowOff>156621</xdr:rowOff>
    </xdr:to>
    <xdr:sp macro="" textlink="">
      <xdr:nvSpPr>
        <xdr:cNvPr id="430" name="円/楕円 429"/>
        <xdr:cNvSpPr/>
      </xdr:nvSpPr>
      <xdr:spPr>
        <a:xfrm>
          <a:off x="10426700" y="1342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141398</xdr:rowOff>
    </xdr:from>
    <xdr:ext cx="469744" cy="259045"/>
    <xdr:sp macro="" textlink="">
      <xdr:nvSpPr>
        <xdr:cNvPr id="431" name="商工費該当値テキスト"/>
        <xdr:cNvSpPr txBox="1"/>
      </xdr:nvSpPr>
      <xdr:spPr>
        <a:xfrm>
          <a:off x="10528300" y="1334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2924</xdr:rowOff>
    </xdr:from>
    <xdr:to>
      <xdr:col>14</xdr:col>
      <xdr:colOff>79375</xdr:colOff>
      <xdr:row>78</xdr:row>
      <xdr:rowOff>104524</xdr:rowOff>
    </xdr:to>
    <xdr:sp macro="" textlink="">
      <xdr:nvSpPr>
        <xdr:cNvPr id="432" name="円/楕円 431"/>
        <xdr:cNvSpPr/>
      </xdr:nvSpPr>
      <xdr:spPr>
        <a:xfrm>
          <a:off x="9588500" y="1337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95651</xdr:rowOff>
    </xdr:from>
    <xdr:ext cx="469744" cy="259045"/>
    <xdr:sp macro="" textlink="">
      <xdr:nvSpPr>
        <xdr:cNvPr id="433" name="テキスト ボックス 432"/>
        <xdr:cNvSpPr txBox="1"/>
      </xdr:nvSpPr>
      <xdr:spPr>
        <a:xfrm>
          <a:off x="9404427" y="1346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61399</xdr:rowOff>
    </xdr:from>
    <xdr:to>
      <xdr:col>12</xdr:col>
      <xdr:colOff>561975</xdr:colOff>
      <xdr:row>78</xdr:row>
      <xdr:rowOff>162999</xdr:rowOff>
    </xdr:to>
    <xdr:sp macro="" textlink="">
      <xdr:nvSpPr>
        <xdr:cNvPr id="434" name="円/楕円 433"/>
        <xdr:cNvSpPr/>
      </xdr:nvSpPr>
      <xdr:spPr>
        <a:xfrm>
          <a:off x="8699500" y="1343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154126</xdr:rowOff>
    </xdr:from>
    <xdr:ext cx="469744" cy="259045"/>
    <xdr:sp macro="" textlink="">
      <xdr:nvSpPr>
        <xdr:cNvPr id="435" name="テキスト ボックス 434"/>
        <xdr:cNvSpPr txBox="1"/>
      </xdr:nvSpPr>
      <xdr:spPr>
        <a:xfrm>
          <a:off x="8515427" y="13527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60942</xdr:rowOff>
    </xdr:from>
    <xdr:to>
      <xdr:col>11</xdr:col>
      <xdr:colOff>358775</xdr:colOff>
      <xdr:row>78</xdr:row>
      <xdr:rowOff>162542</xdr:rowOff>
    </xdr:to>
    <xdr:sp macro="" textlink="">
      <xdr:nvSpPr>
        <xdr:cNvPr id="436" name="円/楕円 435"/>
        <xdr:cNvSpPr/>
      </xdr:nvSpPr>
      <xdr:spPr>
        <a:xfrm>
          <a:off x="7810500" y="1343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153669</xdr:rowOff>
    </xdr:from>
    <xdr:ext cx="469744" cy="259045"/>
    <xdr:sp macro="" textlink="">
      <xdr:nvSpPr>
        <xdr:cNvPr id="437" name="テキスト ボックス 436"/>
        <xdr:cNvSpPr txBox="1"/>
      </xdr:nvSpPr>
      <xdr:spPr>
        <a:xfrm>
          <a:off x="7626427" y="1352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63822</xdr:rowOff>
    </xdr:from>
    <xdr:to>
      <xdr:col>10</xdr:col>
      <xdr:colOff>155575</xdr:colOff>
      <xdr:row>78</xdr:row>
      <xdr:rowOff>165422</xdr:rowOff>
    </xdr:to>
    <xdr:sp macro="" textlink="">
      <xdr:nvSpPr>
        <xdr:cNvPr id="438" name="円/楕円 437"/>
        <xdr:cNvSpPr/>
      </xdr:nvSpPr>
      <xdr:spPr>
        <a:xfrm>
          <a:off x="6921500" y="1343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156549</xdr:rowOff>
    </xdr:from>
    <xdr:ext cx="469744" cy="259045"/>
    <xdr:sp macro="" textlink="">
      <xdr:nvSpPr>
        <xdr:cNvPr id="439" name="テキスト ボックス 438"/>
        <xdr:cNvSpPr txBox="1"/>
      </xdr:nvSpPr>
      <xdr:spPr>
        <a:xfrm>
          <a:off x="6737427" y="1352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3" name="直線コネクタ 462"/>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4" name="土木費最小値テキスト"/>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5" name="直線コネクタ 464"/>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6" name="土木費最大値テキスト"/>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7" name="直線コネクタ 466"/>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33234</xdr:rowOff>
    </xdr:from>
    <xdr:to>
      <xdr:col>15</xdr:col>
      <xdr:colOff>180975</xdr:colOff>
      <xdr:row>98</xdr:row>
      <xdr:rowOff>49905</xdr:rowOff>
    </xdr:to>
    <xdr:cxnSp macro="">
      <xdr:nvCxnSpPr>
        <xdr:cNvPr id="468" name="直線コネクタ 467"/>
        <xdr:cNvCxnSpPr/>
      </xdr:nvCxnSpPr>
      <xdr:spPr>
        <a:xfrm flipV="1">
          <a:off x="9639300" y="16835334"/>
          <a:ext cx="838200" cy="1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112668</xdr:rowOff>
    </xdr:from>
    <xdr:ext cx="534377" cy="259045"/>
    <xdr:sp macro="" textlink="">
      <xdr:nvSpPr>
        <xdr:cNvPr id="469" name="土木費平均値テキスト"/>
        <xdr:cNvSpPr txBox="1"/>
      </xdr:nvSpPr>
      <xdr:spPr>
        <a:xfrm>
          <a:off x="10528300" y="16400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70" name="フローチャート : 判断 469"/>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44183</xdr:rowOff>
    </xdr:from>
    <xdr:to>
      <xdr:col>14</xdr:col>
      <xdr:colOff>28575</xdr:colOff>
      <xdr:row>98</xdr:row>
      <xdr:rowOff>49905</xdr:rowOff>
    </xdr:to>
    <xdr:cxnSp macro="">
      <xdr:nvCxnSpPr>
        <xdr:cNvPr id="471" name="直線コネクタ 470"/>
        <xdr:cNvCxnSpPr/>
      </xdr:nvCxnSpPr>
      <xdr:spPr>
        <a:xfrm>
          <a:off x="8750300" y="16846283"/>
          <a:ext cx="889000" cy="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133438</xdr:rowOff>
    </xdr:from>
    <xdr:to>
      <xdr:col>14</xdr:col>
      <xdr:colOff>79375</xdr:colOff>
      <xdr:row>97</xdr:row>
      <xdr:rowOff>63588</xdr:rowOff>
    </xdr:to>
    <xdr:sp macro="" textlink="">
      <xdr:nvSpPr>
        <xdr:cNvPr id="472" name="フローチャート : 判断 471"/>
        <xdr:cNvSpPr/>
      </xdr:nvSpPr>
      <xdr:spPr>
        <a:xfrm>
          <a:off x="958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80115</xdr:rowOff>
    </xdr:from>
    <xdr:ext cx="534377" cy="259045"/>
    <xdr:sp macro="" textlink="">
      <xdr:nvSpPr>
        <xdr:cNvPr id="473" name="テキスト ボックス 472"/>
        <xdr:cNvSpPr txBox="1"/>
      </xdr:nvSpPr>
      <xdr:spPr>
        <a:xfrm>
          <a:off x="9372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44183</xdr:rowOff>
    </xdr:from>
    <xdr:to>
      <xdr:col>12</xdr:col>
      <xdr:colOff>511175</xdr:colOff>
      <xdr:row>98</xdr:row>
      <xdr:rowOff>70655</xdr:rowOff>
    </xdr:to>
    <xdr:cxnSp macro="">
      <xdr:nvCxnSpPr>
        <xdr:cNvPr id="474" name="直線コネクタ 473"/>
        <xdr:cNvCxnSpPr/>
      </xdr:nvCxnSpPr>
      <xdr:spPr>
        <a:xfrm flipV="1">
          <a:off x="7861300" y="16846283"/>
          <a:ext cx="889000" cy="2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42563</xdr:rowOff>
    </xdr:from>
    <xdr:to>
      <xdr:col>12</xdr:col>
      <xdr:colOff>561975</xdr:colOff>
      <xdr:row>96</xdr:row>
      <xdr:rowOff>144163</xdr:rowOff>
    </xdr:to>
    <xdr:sp macro="" textlink="">
      <xdr:nvSpPr>
        <xdr:cNvPr id="475" name="フローチャート : 判断 474"/>
        <xdr:cNvSpPr/>
      </xdr:nvSpPr>
      <xdr:spPr>
        <a:xfrm>
          <a:off x="8699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160690</xdr:rowOff>
    </xdr:from>
    <xdr:ext cx="534377" cy="259045"/>
    <xdr:sp macro="" textlink="">
      <xdr:nvSpPr>
        <xdr:cNvPr id="476" name="テキスト ボックス 475"/>
        <xdr:cNvSpPr txBox="1"/>
      </xdr:nvSpPr>
      <xdr:spPr>
        <a:xfrm>
          <a:off x="8483111" y="1627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70655</xdr:rowOff>
    </xdr:from>
    <xdr:to>
      <xdr:col>11</xdr:col>
      <xdr:colOff>307975</xdr:colOff>
      <xdr:row>98</xdr:row>
      <xdr:rowOff>75966</xdr:rowOff>
    </xdr:to>
    <xdr:cxnSp macro="">
      <xdr:nvCxnSpPr>
        <xdr:cNvPr id="477" name="直線コネクタ 476"/>
        <xdr:cNvCxnSpPr/>
      </xdr:nvCxnSpPr>
      <xdr:spPr>
        <a:xfrm flipV="1">
          <a:off x="6972300" y="16872755"/>
          <a:ext cx="889000" cy="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102966</xdr:rowOff>
    </xdr:from>
    <xdr:to>
      <xdr:col>11</xdr:col>
      <xdr:colOff>358775</xdr:colOff>
      <xdr:row>97</xdr:row>
      <xdr:rowOff>33116</xdr:rowOff>
    </xdr:to>
    <xdr:sp macro="" textlink="">
      <xdr:nvSpPr>
        <xdr:cNvPr id="478" name="フローチャート : 判断 477"/>
        <xdr:cNvSpPr/>
      </xdr:nvSpPr>
      <xdr:spPr>
        <a:xfrm>
          <a:off x="7810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49643</xdr:rowOff>
    </xdr:from>
    <xdr:ext cx="534377" cy="259045"/>
    <xdr:sp macro="" textlink="">
      <xdr:nvSpPr>
        <xdr:cNvPr id="479" name="テキスト ボックス 478"/>
        <xdr:cNvSpPr txBox="1"/>
      </xdr:nvSpPr>
      <xdr:spPr>
        <a:xfrm>
          <a:off x="7594111" y="163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129400</xdr:rowOff>
    </xdr:from>
    <xdr:to>
      <xdr:col>10</xdr:col>
      <xdr:colOff>155575</xdr:colOff>
      <xdr:row>97</xdr:row>
      <xdr:rowOff>59550</xdr:rowOff>
    </xdr:to>
    <xdr:sp macro="" textlink="">
      <xdr:nvSpPr>
        <xdr:cNvPr id="480" name="フローチャート : 判断 479"/>
        <xdr:cNvSpPr/>
      </xdr:nvSpPr>
      <xdr:spPr>
        <a:xfrm>
          <a:off x="6921500" y="165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76077</xdr:rowOff>
    </xdr:from>
    <xdr:ext cx="534377" cy="259045"/>
    <xdr:sp macro="" textlink="">
      <xdr:nvSpPr>
        <xdr:cNvPr id="481" name="テキスト ボックス 480"/>
        <xdr:cNvSpPr txBox="1"/>
      </xdr:nvSpPr>
      <xdr:spPr>
        <a:xfrm>
          <a:off x="6705111" y="1636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153884</xdr:rowOff>
    </xdr:from>
    <xdr:to>
      <xdr:col>15</xdr:col>
      <xdr:colOff>231775</xdr:colOff>
      <xdr:row>98</xdr:row>
      <xdr:rowOff>84034</xdr:rowOff>
    </xdr:to>
    <xdr:sp macro="" textlink="">
      <xdr:nvSpPr>
        <xdr:cNvPr id="487" name="円/楕円 486"/>
        <xdr:cNvSpPr/>
      </xdr:nvSpPr>
      <xdr:spPr>
        <a:xfrm>
          <a:off x="10426700" y="1678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68811</xdr:rowOff>
    </xdr:from>
    <xdr:ext cx="534377" cy="259045"/>
    <xdr:sp macro="" textlink="">
      <xdr:nvSpPr>
        <xdr:cNvPr id="488" name="土木費該当値テキスト"/>
        <xdr:cNvSpPr txBox="1"/>
      </xdr:nvSpPr>
      <xdr:spPr>
        <a:xfrm>
          <a:off x="10528300" y="1669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23,972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170555</xdr:rowOff>
    </xdr:from>
    <xdr:to>
      <xdr:col>14</xdr:col>
      <xdr:colOff>79375</xdr:colOff>
      <xdr:row>98</xdr:row>
      <xdr:rowOff>100705</xdr:rowOff>
    </xdr:to>
    <xdr:sp macro="" textlink="">
      <xdr:nvSpPr>
        <xdr:cNvPr id="489" name="円/楕円 488"/>
        <xdr:cNvSpPr/>
      </xdr:nvSpPr>
      <xdr:spPr>
        <a:xfrm>
          <a:off x="9588500" y="1680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91832</xdr:rowOff>
    </xdr:from>
    <xdr:ext cx="534377" cy="259045"/>
    <xdr:sp macro="" textlink="">
      <xdr:nvSpPr>
        <xdr:cNvPr id="490" name="テキスト ボックス 489"/>
        <xdr:cNvSpPr txBox="1"/>
      </xdr:nvSpPr>
      <xdr:spPr>
        <a:xfrm>
          <a:off x="9372111" y="1689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21,784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164833</xdr:rowOff>
    </xdr:from>
    <xdr:to>
      <xdr:col>12</xdr:col>
      <xdr:colOff>561975</xdr:colOff>
      <xdr:row>98</xdr:row>
      <xdr:rowOff>94983</xdr:rowOff>
    </xdr:to>
    <xdr:sp macro="" textlink="">
      <xdr:nvSpPr>
        <xdr:cNvPr id="491" name="円/楕円 490"/>
        <xdr:cNvSpPr/>
      </xdr:nvSpPr>
      <xdr:spPr>
        <a:xfrm>
          <a:off x="8699500" y="1679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86110</xdr:rowOff>
    </xdr:from>
    <xdr:ext cx="534377" cy="259045"/>
    <xdr:sp macro="" textlink="">
      <xdr:nvSpPr>
        <xdr:cNvPr id="492" name="テキスト ボックス 491"/>
        <xdr:cNvSpPr txBox="1"/>
      </xdr:nvSpPr>
      <xdr:spPr>
        <a:xfrm>
          <a:off x="8483111" y="1688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19855</xdr:rowOff>
    </xdr:from>
    <xdr:to>
      <xdr:col>11</xdr:col>
      <xdr:colOff>358775</xdr:colOff>
      <xdr:row>98</xdr:row>
      <xdr:rowOff>121455</xdr:rowOff>
    </xdr:to>
    <xdr:sp macro="" textlink="">
      <xdr:nvSpPr>
        <xdr:cNvPr id="493" name="円/楕円 492"/>
        <xdr:cNvSpPr/>
      </xdr:nvSpPr>
      <xdr:spPr>
        <a:xfrm>
          <a:off x="7810500" y="1682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112582</xdr:rowOff>
    </xdr:from>
    <xdr:ext cx="534377" cy="259045"/>
    <xdr:sp macro="" textlink="">
      <xdr:nvSpPr>
        <xdr:cNvPr id="494" name="テキスト ボックス 493"/>
        <xdr:cNvSpPr txBox="1"/>
      </xdr:nvSpPr>
      <xdr:spPr>
        <a:xfrm>
          <a:off x="7594111" y="1691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19,061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25166</xdr:rowOff>
    </xdr:from>
    <xdr:to>
      <xdr:col>10</xdr:col>
      <xdr:colOff>155575</xdr:colOff>
      <xdr:row>98</xdr:row>
      <xdr:rowOff>126766</xdr:rowOff>
    </xdr:to>
    <xdr:sp macro="" textlink="">
      <xdr:nvSpPr>
        <xdr:cNvPr id="495" name="円/楕円 494"/>
        <xdr:cNvSpPr/>
      </xdr:nvSpPr>
      <xdr:spPr>
        <a:xfrm>
          <a:off x="6921500" y="1682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117893</xdr:rowOff>
    </xdr:from>
    <xdr:ext cx="534377" cy="259045"/>
    <xdr:sp macro="" textlink="">
      <xdr:nvSpPr>
        <xdr:cNvPr id="496" name="テキスト ボックス 495"/>
        <xdr:cNvSpPr txBox="1"/>
      </xdr:nvSpPr>
      <xdr:spPr>
        <a:xfrm>
          <a:off x="6705111" y="1691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20" name="直線コネクタ 519"/>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21" name="消防費最小値テキスト"/>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2" name="直線コネクタ 521"/>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3" name="消防費最大値テキスト"/>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4" name="直線コネクタ 523"/>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149168</xdr:rowOff>
    </xdr:from>
    <xdr:to>
      <xdr:col>23</xdr:col>
      <xdr:colOff>517525</xdr:colOff>
      <xdr:row>37</xdr:row>
      <xdr:rowOff>12960</xdr:rowOff>
    </xdr:to>
    <xdr:cxnSp macro="">
      <xdr:nvCxnSpPr>
        <xdr:cNvPr id="525" name="直線コネクタ 524"/>
        <xdr:cNvCxnSpPr/>
      </xdr:nvCxnSpPr>
      <xdr:spPr>
        <a:xfrm flipV="1">
          <a:off x="15481300" y="6321368"/>
          <a:ext cx="838200" cy="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106748</xdr:rowOff>
    </xdr:from>
    <xdr:ext cx="534377" cy="259045"/>
    <xdr:sp macro="" textlink="">
      <xdr:nvSpPr>
        <xdr:cNvPr id="526" name="消防費平均値テキスト"/>
        <xdr:cNvSpPr txBox="1"/>
      </xdr:nvSpPr>
      <xdr:spPr>
        <a:xfrm>
          <a:off x="16370300" y="61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7" name="フローチャート : 判断 526"/>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169818</xdr:rowOff>
    </xdr:from>
    <xdr:to>
      <xdr:col>22</xdr:col>
      <xdr:colOff>365125</xdr:colOff>
      <xdr:row>37</xdr:row>
      <xdr:rowOff>12960</xdr:rowOff>
    </xdr:to>
    <xdr:cxnSp macro="">
      <xdr:nvCxnSpPr>
        <xdr:cNvPr id="528" name="直線コネクタ 527"/>
        <xdr:cNvCxnSpPr/>
      </xdr:nvCxnSpPr>
      <xdr:spPr>
        <a:xfrm>
          <a:off x="14592300" y="6342018"/>
          <a:ext cx="889000" cy="1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60287</xdr:rowOff>
    </xdr:from>
    <xdr:to>
      <xdr:col>22</xdr:col>
      <xdr:colOff>415925</xdr:colOff>
      <xdr:row>36</xdr:row>
      <xdr:rowOff>161887</xdr:rowOff>
    </xdr:to>
    <xdr:sp macro="" textlink="">
      <xdr:nvSpPr>
        <xdr:cNvPr id="529" name="フローチャート : 判断 528"/>
        <xdr:cNvSpPr/>
      </xdr:nvSpPr>
      <xdr:spPr>
        <a:xfrm>
          <a:off x="15430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6964</xdr:rowOff>
    </xdr:from>
    <xdr:ext cx="534377" cy="259045"/>
    <xdr:sp macro="" textlink="">
      <xdr:nvSpPr>
        <xdr:cNvPr id="530" name="テキスト ボックス 529"/>
        <xdr:cNvSpPr txBox="1"/>
      </xdr:nvSpPr>
      <xdr:spPr>
        <a:xfrm>
          <a:off x="15214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169818</xdr:rowOff>
    </xdr:from>
    <xdr:to>
      <xdr:col>21</xdr:col>
      <xdr:colOff>161925</xdr:colOff>
      <xdr:row>37</xdr:row>
      <xdr:rowOff>18828</xdr:rowOff>
    </xdr:to>
    <xdr:cxnSp macro="">
      <xdr:nvCxnSpPr>
        <xdr:cNvPr id="531" name="直線コネクタ 530"/>
        <xdr:cNvCxnSpPr/>
      </xdr:nvCxnSpPr>
      <xdr:spPr>
        <a:xfrm flipV="1">
          <a:off x="13703300" y="6342018"/>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54858</xdr:rowOff>
    </xdr:from>
    <xdr:to>
      <xdr:col>21</xdr:col>
      <xdr:colOff>212725</xdr:colOff>
      <xdr:row>36</xdr:row>
      <xdr:rowOff>156458</xdr:rowOff>
    </xdr:to>
    <xdr:sp macro="" textlink="">
      <xdr:nvSpPr>
        <xdr:cNvPr id="532" name="フローチャート : 判断 531"/>
        <xdr:cNvSpPr/>
      </xdr:nvSpPr>
      <xdr:spPr>
        <a:xfrm>
          <a:off x="14541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1535</xdr:rowOff>
    </xdr:from>
    <xdr:ext cx="534377" cy="259045"/>
    <xdr:sp macro="" textlink="">
      <xdr:nvSpPr>
        <xdr:cNvPr id="533" name="テキスト ボックス 532"/>
        <xdr:cNvSpPr txBox="1"/>
      </xdr:nvSpPr>
      <xdr:spPr>
        <a:xfrm>
          <a:off x="14325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18828</xdr:rowOff>
    </xdr:from>
    <xdr:to>
      <xdr:col>19</xdr:col>
      <xdr:colOff>644525</xdr:colOff>
      <xdr:row>37</xdr:row>
      <xdr:rowOff>28620</xdr:rowOff>
    </xdr:to>
    <xdr:cxnSp macro="">
      <xdr:nvCxnSpPr>
        <xdr:cNvPr id="534" name="直線コネクタ 533"/>
        <xdr:cNvCxnSpPr/>
      </xdr:nvCxnSpPr>
      <xdr:spPr>
        <a:xfrm flipV="1">
          <a:off x="12814300" y="6362478"/>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74251</xdr:rowOff>
    </xdr:from>
    <xdr:to>
      <xdr:col>20</xdr:col>
      <xdr:colOff>9525</xdr:colOff>
      <xdr:row>37</xdr:row>
      <xdr:rowOff>4401</xdr:rowOff>
    </xdr:to>
    <xdr:sp macro="" textlink="">
      <xdr:nvSpPr>
        <xdr:cNvPr id="535" name="フローチャート : 判断 534"/>
        <xdr:cNvSpPr/>
      </xdr:nvSpPr>
      <xdr:spPr>
        <a:xfrm>
          <a:off x="13652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20928</xdr:rowOff>
    </xdr:from>
    <xdr:ext cx="534377" cy="259045"/>
    <xdr:sp macro="" textlink="">
      <xdr:nvSpPr>
        <xdr:cNvPr id="536" name="テキスト ボックス 535"/>
        <xdr:cNvSpPr txBox="1"/>
      </xdr:nvSpPr>
      <xdr:spPr>
        <a:xfrm>
          <a:off x="13436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77070</xdr:rowOff>
    </xdr:from>
    <xdr:to>
      <xdr:col>18</xdr:col>
      <xdr:colOff>492125</xdr:colOff>
      <xdr:row>37</xdr:row>
      <xdr:rowOff>7220</xdr:rowOff>
    </xdr:to>
    <xdr:sp macro="" textlink="">
      <xdr:nvSpPr>
        <xdr:cNvPr id="537" name="フローチャート : 判断 536"/>
        <xdr:cNvSpPr/>
      </xdr:nvSpPr>
      <xdr:spPr>
        <a:xfrm>
          <a:off x="12763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23747</xdr:rowOff>
    </xdr:from>
    <xdr:ext cx="534377" cy="259045"/>
    <xdr:sp macro="" textlink="">
      <xdr:nvSpPr>
        <xdr:cNvPr id="538" name="テキスト ボックス 537"/>
        <xdr:cNvSpPr txBox="1"/>
      </xdr:nvSpPr>
      <xdr:spPr>
        <a:xfrm>
          <a:off x="12547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98368</xdr:rowOff>
    </xdr:from>
    <xdr:to>
      <xdr:col>23</xdr:col>
      <xdr:colOff>568325</xdr:colOff>
      <xdr:row>37</xdr:row>
      <xdr:rowOff>28518</xdr:rowOff>
    </xdr:to>
    <xdr:sp macro="" textlink="">
      <xdr:nvSpPr>
        <xdr:cNvPr id="544" name="円/楕円 543"/>
        <xdr:cNvSpPr/>
      </xdr:nvSpPr>
      <xdr:spPr>
        <a:xfrm>
          <a:off x="16268700" y="627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76795</xdr:rowOff>
    </xdr:from>
    <xdr:ext cx="534377" cy="259045"/>
    <xdr:sp macro="" textlink="">
      <xdr:nvSpPr>
        <xdr:cNvPr id="545" name="消防費該当値テキスト"/>
        <xdr:cNvSpPr txBox="1"/>
      </xdr:nvSpPr>
      <xdr:spPr>
        <a:xfrm>
          <a:off x="16370300" y="624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21,503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133610</xdr:rowOff>
    </xdr:from>
    <xdr:to>
      <xdr:col>22</xdr:col>
      <xdr:colOff>415925</xdr:colOff>
      <xdr:row>37</xdr:row>
      <xdr:rowOff>63760</xdr:rowOff>
    </xdr:to>
    <xdr:sp macro="" textlink="">
      <xdr:nvSpPr>
        <xdr:cNvPr id="546" name="円/楕円 545"/>
        <xdr:cNvSpPr/>
      </xdr:nvSpPr>
      <xdr:spPr>
        <a:xfrm>
          <a:off x="15430500" y="630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54887</xdr:rowOff>
    </xdr:from>
    <xdr:ext cx="534377" cy="259045"/>
    <xdr:sp macro="" textlink="">
      <xdr:nvSpPr>
        <xdr:cNvPr id="547" name="テキスト ボックス 546"/>
        <xdr:cNvSpPr txBox="1"/>
      </xdr:nvSpPr>
      <xdr:spPr>
        <a:xfrm>
          <a:off x="15214111" y="639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19,653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119018</xdr:rowOff>
    </xdr:from>
    <xdr:to>
      <xdr:col>21</xdr:col>
      <xdr:colOff>212725</xdr:colOff>
      <xdr:row>37</xdr:row>
      <xdr:rowOff>49168</xdr:rowOff>
    </xdr:to>
    <xdr:sp macro="" textlink="">
      <xdr:nvSpPr>
        <xdr:cNvPr id="548" name="円/楕円 547"/>
        <xdr:cNvSpPr/>
      </xdr:nvSpPr>
      <xdr:spPr>
        <a:xfrm>
          <a:off x="14541500" y="629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40295</xdr:rowOff>
    </xdr:from>
    <xdr:ext cx="534377" cy="259045"/>
    <xdr:sp macro="" textlink="">
      <xdr:nvSpPr>
        <xdr:cNvPr id="549" name="テキスト ボックス 548"/>
        <xdr:cNvSpPr txBox="1"/>
      </xdr:nvSpPr>
      <xdr:spPr>
        <a:xfrm>
          <a:off x="14325111" y="63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20,419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139478</xdr:rowOff>
    </xdr:from>
    <xdr:to>
      <xdr:col>20</xdr:col>
      <xdr:colOff>9525</xdr:colOff>
      <xdr:row>37</xdr:row>
      <xdr:rowOff>69628</xdr:rowOff>
    </xdr:to>
    <xdr:sp macro="" textlink="">
      <xdr:nvSpPr>
        <xdr:cNvPr id="550" name="円/楕円 549"/>
        <xdr:cNvSpPr/>
      </xdr:nvSpPr>
      <xdr:spPr>
        <a:xfrm>
          <a:off x="13652500" y="631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60755</xdr:rowOff>
    </xdr:from>
    <xdr:ext cx="534377" cy="259045"/>
    <xdr:sp macro="" textlink="">
      <xdr:nvSpPr>
        <xdr:cNvPr id="551" name="テキスト ボックス 550"/>
        <xdr:cNvSpPr txBox="1"/>
      </xdr:nvSpPr>
      <xdr:spPr>
        <a:xfrm>
          <a:off x="13436111" y="640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149270</xdr:rowOff>
    </xdr:from>
    <xdr:to>
      <xdr:col>18</xdr:col>
      <xdr:colOff>492125</xdr:colOff>
      <xdr:row>37</xdr:row>
      <xdr:rowOff>79420</xdr:rowOff>
    </xdr:to>
    <xdr:sp macro="" textlink="">
      <xdr:nvSpPr>
        <xdr:cNvPr id="552" name="円/楕円 551"/>
        <xdr:cNvSpPr/>
      </xdr:nvSpPr>
      <xdr:spPr>
        <a:xfrm>
          <a:off x="12763500" y="632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70547</xdr:rowOff>
    </xdr:from>
    <xdr:ext cx="534377" cy="259045"/>
    <xdr:sp macro="" textlink="">
      <xdr:nvSpPr>
        <xdr:cNvPr id="553" name="テキスト ボックス 552"/>
        <xdr:cNvSpPr txBox="1"/>
      </xdr:nvSpPr>
      <xdr:spPr>
        <a:xfrm>
          <a:off x="12547111" y="641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18,831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8" name="直線コネクタ 577"/>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9" name="教育費最小値テキスト"/>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80" name="直線コネクタ 579"/>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81" name="教育費最大値テキスト"/>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2" name="直線コネクタ 581"/>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131293</xdr:rowOff>
    </xdr:from>
    <xdr:to>
      <xdr:col>23</xdr:col>
      <xdr:colOff>517525</xdr:colOff>
      <xdr:row>56</xdr:row>
      <xdr:rowOff>67742</xdr:rowOff>
    </xdr:to>
    <xdr:cxnSp macro="">
      <xdr:nvCxnSpPr>
        <xdr:cNvPr id="583" name="直線コネクタ 582"/>
        <xdr:cNvCxnSpPr/>
      </xdr:nvCxnSpPr>
      <xdr:spPr>
        <a:xfrm flipV="1">
          <a:off x="15481300" y="9561043"/>
          <a:ext cx="838200" cy="10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3319</xdr:rowOff>
    </xdr:from>
    <xdr:ext cx="534377" cy="259045"/>
    <xdr:sp macro="" textlink="">
      <xdr:nvSpPr>
        <xdr:cNvPr id="584" name="教育費平均値テキスト"/>
        <xdr:cNvSpPr txBox="1"/>
      </xdr:nvSpPr>
      <xdr:spPr>
        <a:xfrm>
          <a:off x="16370300" y="9775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5" name="フローチャート : 判断 584"/>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67742</xdr:rowOff>
    </xdr:from>
    <xdr:to>
      <xdr:col>22</xdr:col>
      <xdr:colOff>365125</xdr:colOff>
      <xdr:row>58</xdr:row>
      <xdr:rowOff>29908</xdr:rowOff>
    </xdr:to>
    <xdr:cxnSp macro="">
      <xdr:nvCxnSpPr>
        <xdr:cNvPr id="586" name="直線コネクタ 585"/>
        <xdr:cNvCxnSpPr/>
      </xdr:nvCxnSpPr>
      <xdr:spPr>
        <a:xfrm flipV="1">
          <a:off x="14592300" y="9668942"/>
          <a:ext cx="889000" cy="30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128181</xdr:rowOff>
    </xdr:from>
    <xdr:to>
      <xdr:col>22</xdr:col>
      <xdr:colOff>415925</xdr:colOff>
      <xdr:row>57</xdr:row>
      <xdr:rowOff>58331</xdr:rowOff>
    </xdr:to>
    <xdr:sp macro="" textlink="">
      <xdr:nvSpPr>
        <xdr:cNvPr id="587" name="フローチャート : 判断 586"/>
        <xdr:cNvSpPr/>
      </xdr:nvSpPr>
      <xdr:spPr>
        <a:xfrm>
          <a:off x="15430500" y="972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49458</xdr:rowOff>
    </xdr:from>
    <xdr:ext cx="534377" cy="259045"/>
    <xdr:sp macro="" textlink="">
      <xdr:nvSpPr>
        <xdr:cNvPr id="588" name="テキスト ボックス 587"/>
        <xdr:cNvSpPr txBox="1"/>
      </xdr:nvSpPr>
      <xdr:spPr>
        <a:xfrm>
          <a:off x="15214111" y="982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29908</xdr:rowOff>
    </xdr:from>
    <xdr:to>
      <xdr:col>21</xdr:col>
      <xdr:colOff>161925</xdr:colOff>
      <xdr:row>59</xdr:row>
      <xdr:rowOff>51600</xdr:rowOff>
    </xdr:to>
    <xdr:cxnSp macro="">
      <xdr:nvCxnSpPr>
        <xdr:cNvPr id="589" name="直線コネクタ 588"/>
        <xdr:cNvCxnSpPr/>
      </xdr:nvCxnSpPr>
      <xdr:spPr>
        <a:xfrm flipV="1">
          <a:off x="13703300" y="9974008"/>
          <a:ext cx="889000" cy="19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90" name="フローチャート : 判断 589"/>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78046</xdr:rowOff>
    </xdr:from>
    <xdr:ext cx="534377" cy="259045"/>
    <xdr:sp macro="" textlink="">
      <xdr:nvSpPr>
        <xdr:cNvPr id="591" name="テキスト ボックス 590"/>
        <xdr:cNvSpPr txBox="1"/>
      </xdr:nvSpPr>
      <xdr:spPr>
        <a:xfrm>
          <a:off x="14325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51600</xdr:rowOff>
    </xdr:from>
    <xdr:to>
      <xdr:col>19</xdr:col>
      <xdr:colOff>644525</xdr:colOff>
      <xdr:row>59</xdr:row>
      <xdr:rowOff>55423</xdr:rowOff>
    </xdr:to>
    <xdr:cxnSp macro="">
      <xdr:nvCxnSpPr>
        <xdr:cNvPr id="592" name="直線コネクタ 591"/>
        <xdr:cNvCxnSpPr/>
      </xdr:nvCxnSpPr>
      <xdr:spPr>
        <a:xfrm flipV="1">
          <a:off x="12814300" y="10167150"/>
          <a:ext cx="889000" cy="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93" name="フローチャート : 判断 592"/>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138930</xdr:rowOff>
    </xdr:from>
    <xdr:ext cx="534377" cy="259045"/>
    <xdr:sp macro="" textlink="">
      <xdr:nvSpPr>
        <xdr:cNvPr id="594" name="テキスト ボックス 593"/>
        <xdr:cNvSpPr txBox="1"/>
      </xdr:nvSpPr>
      <xdr:spPr>
        <a:xfrm>
          <a:off x="13436111" y="956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5" name="フローチャート : 判断 594"/>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109237</xdr:rowOff>
    </xdr:from>
    <xdr:ext cx="534377" cy="259045"/>
    <xdr:sp macro="" textlink="">
      <xdr:nvSpPr>
        <xdr:cNvPr id="596" name="テキスト ボックス 595"/>
        <xdr:cNvSpPr txBox="1"/>
      </xdr:nvSpPr>
      <xdr:spPr>
        <a:xfrm>
          <a:off x="12547111" y="953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80493</xdr:rowOff>
    </xdr:from>
    <xdr:to>
      <xdr:col>23</xdr:col>
      <xdr:colOff>568325</xdr:colOff>
      <xdr:row>56</xdr:row>
      <xdr:rowOff>10643</xdr:rowOff>
    </xdr:to>
    <xdr:sp macro="" textlink="">
      <xdr:nvSpPr>
        <xdr:cNvPr id="602" name="円/楕円 601"/>
        <xdr:cNvSpPr/>
      </xdr:nvSpPr>
      <xdr:spPr>
        <a:xfrm>
          <a:off x="16268700" y="951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103370</xdr:rowOff>
    </xdr:from>
    <xdr:ext cx="534377" cy="259045"/>
    <xdr:sp macro="" textlink="">
      <xdr:nvSpPr>
        <xdr:cNvPr id="603" name="教育費該当値テキスト"/>
        <xdr:cNvSpPr txBox="1"/>
      </xdr:nvSpPr>
      <xdr:spPr>
        <a:xfrm>
          <a:off x="16370300" y="936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77,162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16942</xdr:rowOff>
    </xdr:from>
    <xdr:to>
      <xdr:col>22</xdr:col>
      <xdr:colOff>415925</xdr:colOff>
      <xdr:row>56</xdr:row>
      <xdr:rowOff>118542</xdr:rowOff>
    </xdr:to>
    <xdr:sp macro="" textlink="">
      <xdr:nvSpPr>
        <xdr:cNvPr id="604" name="円/楕円 603"/>
        <xdr:cNvSpPr/>
      </xdr:nvSpPr>
      <xdr:spPr>
        <a:xfrm>
          <a:off x="15430500" y="961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135069</xdr:rowOff>
    </xdr:from>
    <xdr:ext cx="534377" cy="259045"/>
    <xdr:sp macro="" textlink="">
      <xdr:nvSpPr>
        <xdr:cNvPr id="605" name="テキスト ボックス 604"/>
        <xdr:cNvSpPr txBox="1"/>
      </xdr:nvSpPr>
      <xdr:spPr>
        <a:xfrm>
          <a:off x="15214111" y="939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68,666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150558</xdr:rowOff>
    </xdr:from>
    <xdr:to>
      <xdr:col>21</xdr:col>
      <xdr:colOff>212725</xdr:colOff>
      <xdr:row>58</xdr:row>
      <xdr:rowOff>80708</xdr:rowOff>
    </xdr:to>
    <xdr:sp macro="" textlink="">
      <xdr:nvSpPr>
        <xdr:cNvPr id="606" name="円/楕円 605"/>
        <xdr:cNvSpPr/>
      </xdr:nvSpPr>
      <xdr:spPr>
        <a:xfrm>
          <a:off x="14541500" y="992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71835</xdr:rowOff>
    </xdr:from>
    <xdr:ext cx="534377" cy="259045"/>
    <xdr:sp macro="" textlink="">
      <xdr:nvSpPr>
        <xdr:cNvPr id="607" name="テキスト ボックス 606"/>
        <xdr:cNvSpPr txBox="1"/>
      </xdr:nvSpPr>
      <xdr:spPr>
        <a:xfrm>
          <a:off x="14325111" y="1001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44,645</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800</xdr:rowOff>
    </xdr:from>
    <xdr:to>
      <xdr:col>20</xdr:col>
      <xdr:colOff>9525</xdr:colOff>
      <xdr:row>59</xdr:row>
      <xdr:rowOff>102400</xdr:rowOff>
    </xdr:to>
    <xdr:sp macro="" textlink="">
      <xdr:nvSpPr>
        <xdr:cNvPr id="608" name="円/楕円 607"/>
        <xdr:cNvSpPr/>
      </xdr:nvSpPr>
      <xdr:spPr>
        <a:xfrm>
          <a:off x="13652500" y="1011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93527</xdr:rowOff>
    </xdr:from>
    <xdr:ext cx="534377" cy="259045"/>
    <xdr:sp macro="" textlink="">
      <xdr:nvSpPr>
        <xdr:cNvPr id="609" name="テキスト ボックス 608"/>
        <xdr:cNvSpPr txBox="1"/>
      </xdr:nvSpPr>
      <xdr:spPr>
        <a:xfrm>
          <a:off x="13436111" y="1020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29,437</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4623</xdr:rowOff>
    </xdr:from>
    <xdr:to>
      <xdr:col>18</xdr:col>
      <xdr:colOff>492125</xdr:colOff>
      <xdr:row>59</xdr:row>
      <xdr:rowOff>106223</xdr:rowOff>
    </xdr:to>
    <xdr:sp macro="" textlink="">
      <xdr:nvSpPr>
        <xdr:cNvPr id="610" name="円/楕円 609"/>
        <xdr:cNvSpPr/>
      </xdr:nvSpPr>
      <xdr:spPr>
        <a:xfrm>
          <a:off x="12763500" y="1012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97350</xdr:rowOff>
    </xdr:from>
    <xdr:ext cx="534377" cy="259045"/>
    <xdr:sp macro="" textlink="">
      <xdr:nvSpPr>
        <xdr:cNvPr id="611" name="テキスト ボックス 610"/>
        <xdr:cNvSpPr txBox="1"/>
      </xdr:nvSpPr>
      <xdr:spPr>
        <a:xfrm>
          <a:off x="12547111" y="1021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29,136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7" name="直線コネクタ 636"/>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8" name="災害復旧費最小値テキスト"/>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40" name="災害復旧費最大値テキスト"/>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41" name="直線コネクタ 640"/>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97000</xdr:rowOff>
    </xdr:from>
    <xdr:to>
      <xdr:col>23</xdr:col>
      <xdr:colOff>517525</xdr:colOff>
      <xdr:row>79</xdr:row>
      <xdr:rowOff>98879</xdr:rowOff>
    </xdr:to>
    <xdr:cxnSp macro="">
      <xdr:nvCxnSpPr>
        <xdr:cNvPr id="642" name="直線コネクタ 641"/>
        <xdr:cNvCxnSpPr/>
      </xdr:nvCxnSpPr>
      <xdr:spPr>
        <a:xfrm>
          <a:off x="15481300" y="13641550"/>
          <a:ext cx="838200" cy="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27260</xdr:rowOff>
    </xdr:from>
    <xdr:ext cx="469744" cy="259045"/>
    <xdr:sp macro="" textlink="">
      <xdr:nvSpPr>
        <xdr:cNvPr id="643" name="災害復旧費平均値テキスト"/>
        <xdr:cNvSpPr txBox="1"/>
      </xdr:nvSpPr>
      <xdr:spPr>
        <a:xfrm>
          <a:off x="16370300" y="13400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4" name="フローチャート : 判断 643"/>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39705</xdr:rowOff>
    </xdr:from>
    <xdr:to>
      <xdr:col>22</xdr:col>
      <xdr:colOff>365125</xdr:colOff>
      <xdr:row>79</xdr:row>
      <xdr:rowOff>97000</xdr:rowOff>
    </xdr:to>
    <xdr:cxnSp macro="">
      <xdr:nvCxnSpPr>
        <xdr:cNvPr id="645" name="直線コネクタ 644"/>
        <xdr:cNvCxnSpPr/>
      </xdr:nvCxnSpPr>
      <xdr:spPr>
        <a:xfrm>
          <a:off x="14592300" y="13584255"/>
          <a:ext cx="889000" cy="5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21839</xdr:rowOff>
    </xdr:from>
    <xdr:to>
      <xdr:col>22</xdr:col>
      <xdr:colOff>415925</xdr:colOff>
      <xdr:row>79</xdr:row>
      <xdr:rowOff>123439</xdr:rowOff>
    </xdr:to>
    <xdr:sp macro="" textlink="">
      <xdr:nvSpPr>
        <xdr:cNvPr id="646" name="フローチャート : 判断 645"/>
        <xdr:cNvSpPr/>
      </xdr:nvSpPr>
      <xdr:spPr>
        <a:xfrm>
          <a:off x="15430500" y="1356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139966</xdr:rowOff>
    </xdr:from>
    <xdr:ext cx="469744" cy="259045"/>
    <xdr:sp macro="" textlink="">
      <xdr:nvSpPr>
        <xdr:cNvPr id="647" name="テキスト ボックス 646"/>
        <xdr:cNvSpPr txBox="1"/>
      </xdr:nvSpPr>
      <xdr:spPr>
        <a:xfrm>
          <a:off x="15246427" y="1334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39705</xdr:rowOff>
    </xdr:from>
    <xdr:to>
      <xdr:col>21</xdr:col>
      <xdr:colOff>161925</xdr:colOff>
      <xdr:row>79</xdr:row>
      <xdr:rowOff>70417</xdr:rowOff>
    </xdr:to>
    <xdr:cxnSp macro="">
      <xdr:nvCxnSpPr>
        <xdr:cNvPr id="648" name="直線コネクタ 647"/>
        <xdr:cNvCxnSpPr/>
      </xdr:nvCxnSpPr>
      <xdr:spPr>
        <a:xfrm flipV="1">
          <a:off x="13703300" y="13584255"/>
          <a:ext cx="889000" cy="3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161889</xdr:rowOff>
    </xdr:from>
    <xdr:to>
      <xdr:col>21</xdr:col>
      <xdr:colOff>212725</xdr:colOff>
      <xdr:row>79</xdr:row>
      <xdr:rowOff>92039</xdr:rowOff>
    </xdr:to>
    <xdr:sp macro="" textlink="">
      <xdr:nvSpPr>
        <xdr:cNvPr id="649" name="フローチャート : 判断 648"/>
        <xdr:cNvSpPr/>
      </xdr:nvSpPr>
      <xdr:spPr>
        <a:xfrm>
          <a:off x="14541500" y="1353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83166</xdr:rowOff>
    </xdr:from>
    <xdr:ext cx="469744" cy="259045"/>
    <xdr:sp macro="" textlink="">
      <xdr:nvSpPr>
        <xdr:cNvPr id="650" name="テキスト ボックス 649"/>
        <xdr:cNvSpPr txBox="1"/>
      </xdr:nvSpPr>
      <xdr:spPr>
        <a:xfrm>
          <a:off x="14357427" y="1362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78158</xdr:rowOff>
    </xdr:from>
    <xdr:to>
      <xdr:col>19</xdr:col>
      <xdr:colOff>644525</xdr:colOff>
      <xdr:row>79</xdr:row>
      <xdr:rowOff>70417</xdr:rowOff>
    </xdr:to>
    <xdr:cxnSp macro="">
      <xdr:nvCxnSpPr>
        <xdr:cNvPr id="651" name="直線コネクタ 650"/>
        <xdr:cNvCxnSpPr/>
      </xdr:nvCxnSpPr>
      <xdr:spPr>
        <a:xfrm>
          <a:off x="12814300" y="13451258"/>
          <a:ext cx="889000" cy="16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164942</xdr:rowOff>
    </xdr:from>
    <xdr:to>
      <xdr:col>20</xdr:col>
      <xdr:colOff>9525</xdr:colOff>
      <xdr:row>79</xdr:row>
      <xdr:rowOff>95092</xdr:rowOff>
    </xdr:to>
    <xdr:sp macro="" textlink="">
      <xdr:nvSpPr>
        <xdr:cNvPr id="652" name="フローチャート : 判断 651"/>
        <xdr:cNvSpPr/>
      </xdr:nvSpPr>
      <xdr:spPr>
        <a:xfrm>
          <a:off x="13652500" y="1353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111619</xdr:rowOff>
    </xdr:from>
    <xdr:ext cx="469744" cy="259045"/>
    <xdr:sp macro="" textlink="">
      <xdr:nvSpPr>
        <xdr:cNvPr id="653" name="テキスト ボックス 652"/>
        <xdr:cNvSpPr txBox="1"/>
      </xdr:nvSpPr>
      <xdr:spPr>
        <a:xfrm>
          <a:off x="13468427" y="1331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141494</xdr:rowOff>
    </xdr:from>
    <xdr:to>
      <xdr:col>18</xdr:col>
      <xdr:colOff>492125</xdr:colOff>
      <xdr:row>78</xdr:row>
      <xdr:rowOff>71644</xdr:rowOff>
    </xdr:to>
    <xdr:sp macro="" textlink="">
      <xdr:nvSpPr>
        <xdr:cNvPr id="654" name="フローチャート : 判断 653"/>
        <xdr:cNvSpPr/>
      </xdr:nvSpPr>
      <xdr:spPr>
        <a:xfrm>
          <a:off x="12763500" y="1334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88171</xdr:rowOff>
    </xdr:from>
    <xdr:ext cx="534377" cy="259045"/>
    <xdr:sp macro="" textlink="">
      <xdr:nvSpPr>
        <xdr:cNvPr id="655" name="テキスト ボックス 654"/>
        <xdr:cNvSpPr txBox="1"/>
      </xdr:nvSpPr>
      <xdr:spPr>
        <a:xfrm>
          <a:off x="12547111" y="131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1" name="円/楕円 66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154261</xdr:rowOff>
    </xdr:from>
    <xdr:ext cx="249299" cy="259045"/>
    <xdr:sp macro="" textlink="">
      <xdr:nvSpPr>
        <xdr:cNvPr id="662" name="災害復旧費該当値テキスト"/>
        <xdr:cNvSpPr txBox="1"/>
      </xdr:nvSpPr>
      <xdr:spPr>
        <a:xfrm>
          <a:off x="16370300" y="13527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46200</xdr:rowOff>
    </xdr:from>
    <xdr:to>
      <xdr:col>22</xdr:col>
      <xdr:colOff>415925</xdr:colOff>
      <xdr:row>79</xdr:row>
      <xdr:rowOff>147800</xdr:rowOff>
    </xdr:to>
    <xdr:sp macro="" textlink="">
      <xdr:nvSpPr>
        <xdr:cNvPr id="663" name="円/楕円 662"/>
        <xdr:cNvSpPr/>
      </xdr:nvSpPr>
      <xdr:spPr>
        <a:xfrm>
          <a:off x="15430500" y="1359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138927</xdr:rowOff>
    </xdr:from>
    <xdr:ext cx="378565" cy="259045"/>
    <xdr:sp macro="" textlink="">
      <xdr:nvSpPr>
        <xdr:cNvPr id="664" name="テキスト ボックス 663"/>
        <xdr:cNvSpPr txBox="1"/>
      </xdr:nvSpPr>
      <xdr:spPr>
        <a:xfrm>
          <a:off x="15292017" y="13683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160355</xdr:rowOff>
    </xdr:from>
    <xdr:to>
      <xdr:col>21</xdr:col>
      <xdr:colOff>212725</xdr:colOff>
      <xdr:row>79</xdr:row>
      <xdr:rowOff>90505</xdr:rowOff>
    </xdr:to>
    <xdr:sp macro="" textlink="">
      <xdr:nvSpPr>
        <xdr:cNvPr id="665" name="円/楕円 664"/>
        <xdr:cNvSpPr/>
      </xdr:nvSpPr>
      <xdr:spPr>
        <a:xfrm>
          <a:off x="14541500" y="1353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107032</xdr:rowOff>
    </xdr:from>
    <xdr:ext cx="469744" cy="259045"/>
    <xdr:sp macro="" textlink="">
      <xdr:nvSpPr>
        <xdr:cNvPr id="666" name="テキスト ボックス 665"/>
        <xdr:cNvSpPr txBox="1"/>
      </xdr:nvSpPr>
      <xdr:spPr>
        <a:xfrm>
          <a:off x="14357427" y="1330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3,624</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19617</xdr:rowOff>
    </xdr:from>
    <xdr:to>
      <xdr:col>20</xdr:col>
      <xdr:colOff>9525</xdr:colOff>
      <xdr:row>79</xdr:row>
      <xdr:rowOff>121217</xdr:rowOff>
    </xdr:to>
    <xdr:sp macro="" textlink="">
      <xdr:nvSpPr>
        <xdr:cNvPr id="667" name="円/楕円 666"/>
        <xdr:cNvSpPr/>
      </xdr:nvSpPr>
      <xdr:spPr>
        <a:xfrm>
          <a:off x="13652500" y="1356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112344</xdr:rowOff>
    </xdr:from>
    <xdr:ext cx="469744" cy="259045"/>
    <xdr:sp macro="" textlink="">
      <xdr:nvSpPr>
        <xdr:cNvPr id="668" name="テキスト ボックス 667"/>
        <xdr:cNvSpPr txBox="1"/>
      </xdr:nvSpPr>
      <xdr:spPr>
        <a:xfrm>
          <a:off x="13468427" y="1365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27358</xdr:rowOff>
    </xdr:from>
    <xdr:to>
      <xdr:col>18</xdr:col>
      <xdr:colOff>492125</xdr:colOff>
      <xdr:row>78</xdr:row>
      <xdr:rowOff>128958</xdr:rowOff>
    </xdr:to>
    <xdr:sp macro="" textlink="">
      <xdr:nvSpPr>
        <xdr:cNvPr id="669" name="円/楕円 668"/>
        <xdr:cNvSpPr/>
      </xdr:nvSpPr>
      <xdr:spPr>
        <a:xfrm>
          <a:off x="12763500" y="1340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120085</xdr:rowOff>
    </xdr:from>
    <xdr:ext cx="534377" cy="259045"/>
    <xdr:sp macro="" textlink="">
      <xdr:nvSpPr>
        <xdr:cNvPr id="670" name="テキスト ボックス 669"/>
        <xdr:cNvSpPr txBox="1"/>
      </xdr:nvSpPr>
      <xdr:spPr>
        <a:xfrm>
          <a:off x="12547111" y="1349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4" name="直線コネクタ 693"/>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5" name="公債費最小値テキスト"/>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6" name="直線コネクタ 695"/>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7" name="公債費最大値テキスト"/>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8" name="直線コネクタ 697"/>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45349</xdr:rowOff>
    </xdr:from>
    <xdr:to>
      <xdr:col>23</xdr:col>
      <xdr:colOff>517525</xdr:colOff>
      <xdr:row>98</xdr:row>
      <xdr:rowOff>45760</xdr:rowOff>
    </xdr:to>
    <xdr:cxnSp macro="">
      <xdr:nvCxnSpPr>
        <xdr:cNvPr id="699" name="直線コネクタ 698"/>
        <xdr:cNvCxnSpPr/>
      </xdr:nvCxnSpPr>
      <xdr:spPr>
        <a:xfrm>
          <a:off x="15481300" y="16847449"/>
          <a:ext cx="8382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146508</xdr:rowOff>
    </xdr:from>
    <xdr:ext cx="534377" cy="259045"/>
    <xdr:sp macro="" textlink="">
      <xdr:nvSpPr>
        <xdr:cNvPr id="700" name="公債費平均値テキスト"/>
        <xdr:cNvSpPr txBox="1"/>
      </xdr:nvSpPr>
      <xdr:spPr>
        <a:xfrm>
          <a:off x="16370300" y="16434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701" name="フローチャート : 判断 700"/>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26085</xdr:rowOff>
    </xdr:from>
    <xdr:to>
      <xdr:col>22</xdr:col>
      <xdr:colOff>365125</xdr:colOff>
      <xdr:row>98</xdr:row>
      <xdr:rowOff>45349</xdr:rowOff>
    </xdr:to>
    <xdr:cxnSp macro="">
      <xdr:nvCxnSpPr>
        <xdr:cNvPr id="702" name="直線コネクタ 701"/>
        <xdr:cNvCxnSpPr/>
      </xdr:nvCxnSpPr>
      <xdr:spPr>
        <a:xfrm>
          <a:off x="14592300" y="16828185"/>
          <a:ext cx="889000" cy="1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130375</xdr:rowOff>
    </xdr:from>
    <xdr:to>
      <xdr:col>22</xdr:col>
      <xdr:colOff>415925</xdr:colOff>
      <xdr:row>97</xdr:row>
      <xdr:rowOff>60525</xdr:rowOff>
    </xdr:to>
    <xdr:sp macro="" textlink="">
      <xdr:nvSpPr>
        <xdr:cNvPr id="703" name="フローチャート : 判断 702"/>
        <xdr:cNvSpPr/>
      </xdr:nvSpPr>
      <xdr:spPr>
        <a:xfrm>
          <a:off x="154305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77052</xdr:rowOff>
    </xdr:from>
    <xdr:ext cx="534377" cy="259045"/>
    <xdr:sp macro="" textlink="">
      <xdr:nvSpPr>
        <xdr:cNvPr id="704" name="テキスト ボックス 703"/>
        <xdr:cNvSpPr txBox="1"/>
      </xdr:nvSpPr>
      <xdr:spPr>
        <a:xfrm>
          <a:off x="15214111" y="1636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13224</xdr:rowOff>
    </xdr:from>
    <xdr:to>
      <xdr:col>21</xdr:col>
      <xdr:colOff>161925</xdr:colOff>
      <xdr:row>98</xdr:row>
      <xdr:rowOff>26085</xdr:rowOff>
    </xdr:to>
    <xdr:cxnSp macro="">
      <xdr:nvCxnSpPr>
        <xdr:cNvPr id="705" name="直線コネクタ 704"/>
        <xdr:cNvCxnSpPr/>
      </xdr:nvCxnSpPr>
      <xdr:spPr>
        <a:xfrm>
          <a:off x="13703300" y="16815324"/>
          <a:ext cx="889000" cy="1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706" name="フローチャート : 判断 705"/>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37833</xdr:rowOff>
    </xdr:from>
    <xdr:ext cx="534377" cy="259045"/>
    <xdr:sp macro="" textlink="">
      <xdr:nvSpPr>
        <xdr:cNvPr id="707" name="テキスト ボックス 706"/>
        <xdr:cNvSpPr txBox="1"/>
      </xdr:nvSpPr>
      <xdr:spPr>
        <a:xfrm>
          <a:off x="14325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13224</xdr:rowOff>
    </xdr:from>
    <xdr:to>
      <xdr:col>19</xdr:col>
      <xdr:colOff>644525</xdr:colOff>
      <xdr:row>98</xdr:row>
      <xdr:rowOff>15501</xdr:rowOff>
    </xdr:to>
    <xdr:cxnSp macro="">
      <xdr:nvCxnSpPr>
        <xdr:cNvPr id="708" name="直線コネクタ 707"/>
        <xdr:cNvCxnSpPr/>
      </xdr:nvCxnSpPr>
      <xdr:spPr>
        <a:xfrm flipV="1">
          <a:off x="12814300" y="16815324"/>
          <a:ext cx="889000" cy="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709" name="フローチャート : 判断 708"/>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20900</xdr:rowOff>
    </xdr:from>
    <xdr:ext cx="534377" cy="259045"/>
    <xdr:sp macro="" textlink="">
      <xdr:nvSpPr>
        <xdr:cNvPr id="710" name="テキスト ボックス 709"/>
        <xdr:cNvSpPr txBox="1"/>
      </xdr:nvSpPr>
      <xdr:spPr>
        <a:xfrm>
          <a:off x="13436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11" name="フローチャート : 判断 710"/>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22486</xdr:rowOff>
    </xdr:from>
    <xdr:ext cx="534377" cy="259045"/>
    <xdr:sp macro="" textlink="">
      <xdr:nvSpPr>
        <xdr:cNvPr id="712" name="テキスト ボックス 711"/>
        <xdr:cNvSpPr txBox="1"/>
      </xdr:nvSpPr>
      <xdr:spPr>
        <a:xfrm>
          <a:off x="12547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166410</xdr:rowOff>
    </xdr:from>
    <xdr:to>
      <xdr:col>23</xdr:col>
      <xdr:colOff>568325</xdr:colOff>
      <xdr:row>98</xdr:row>
      <xdr:rowOff>96560</xdr:rowOff>
    </xdr:to>
    <xdr:sp macro="" textlink="">
      <xdr:nvSpPr>
        <xdr:cNvPr id="718" name="円/楕円 717"/>
        <xdr:cNvSpPr/>
      </xdr:nvSpPr>
      <xdr:spPr>
        <a:xfrm>
          <a:off x="16268700" y="1679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81337</xdr:rowOff>
    </xdr:from>
    <xdr:ext cx="534377" cy="259045"/>
    <xdr:sp macro="" textlink="">
      <xdr:nvSpPr>
        <xdr:cNvPr id="719" name="公債費該当値テキスト"/>
        <xdr:cNvSpPr txBox="1"/>
      </xdr:nvSpPr>
      <xdr:spPr>
        <a:xfrm>
          <a:off x="16370300" y="1671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22,328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165999</xdr:rowOff>
    </xdr:from>
    <xdr:to>
      <xdr:col>22</xdr:col>
      <xdr:colOff>415925</xdr:colOff>
      <xdr:row>98</xdr:row>
      <xdr:rowOff>96149</xdr:rowOff>
    </xdr:to>
    <xdr:sp macro="" textlink="">
      <xdr:nvSpPr>
        <xdr:cNvPr id="720" name="円/楕円 719"/>
        <xdr:cNvSpPr/>
      </xdr:nvSpPr>
      <xdr:spPr>
        <a:xfrm>
          <a:off x="15430500" y="1679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87276</xdr:rowOff>
    </xdr:from>
    <xdr:ext cx="534377" cy="259045"/>
    <xdr:sp macro="" textlink="">
      <xdr:nvSpPr>
        <xdr:cNvPr id="721" name="テキスト ボックス 720"/>
        <xdr:cNvSpPr txBox="1"/>
      </xdr:nvSpPr>
      <xdr:spPr>
        <a:xfrm>
          <a:off x="15214111" y="1688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22,382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146735</xdr:rowOff>
    </xdr:from>
    <xdr:to>
      <xdr:col>21</xdr:col>
      <xdr:colOff>212725</xdr:colOff>
      <xdr:row>98</xdr:row>
      <xdr:rowOff>76885</xdr:rowOff>
    </xdr:to>
    <xdr:sp macro="" textlink="">
      <xdr:nvSpPr>
        <xdr:cNvPr id="722" name="円/楕円 721"/>
        <xdr:cNvSpPr/>
      </xdr:nvSpPr>
      <xdr:spPr>
        <a:xfrm>
          <a:off x="14541500" y="1677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68012</xdr:rowOff>
    </xdr:from>
    <xdr:ext cx="534377" cy="259045"/>
    <xdr:sp macro="" textlink="">
      <xdr:nvSpPr>
        <xdr:cNvPr id="723" name="テキスト ボックス 722"/>
        <xdr:cNvSpPr txBox="1"/>
      </xdr:nvSpPr>
      <xdr:spPr>
        <a:xfrm>
          <a:off x="14325111" y="1687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24,910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133874</xdr:rowOff>
    </xdr:from>
    <xdr:to>
      <xdr:col>20</xdr:col>
      <xdr:colOff>9525</xdr:colOff>
      <xdr:row>98</xdr:row>
      <xdr:rowOff>64024</xdr:rowOff>
    </xdr:to>
    <xdr:sp macro="" textlink="">
      <xdr:nvSpPr>
        <xdr:cNvPr id="724" name="円/楕円 723"/>
        <xdr:cNvSpPr/>
      </xdr:nvSpPr>
      <xdr:spPr>
        <a:xfrm>
          <a:off x="13652500" y="1676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55151</xdr:rowOff>
    </xdr:from>
    <xdr:ext cx="534377" cy="259045"/>
    <xdr:sp macro="" textlink="">
      <xdr:nvSpPr>
        <xdr:cNvPr id="725" name="テキスト ボックス 724"/>
        <xdr:cNvSpPr txBox="1"/>
      </xdr:nvSpPr>
      <xdr:spPr>
        <a:xfrm>
          <a:off x="13436111" y="1685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26,598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136151</xdr:rowOff>
    </xdr:from>
    <xdr:to>
      <xdr:col>18</xdr:col>
      <xdr:colOff>492125</xdr:colOff>
      <xdr:row>98</xdr:row>
      <xdr:rowOff>66301</xdr:rowOff>
    </xdr:to>
    <xdr:sp macro="" textlink="">
      <xdr:nvSpPr>
        <xdr:cNvPr id="726" name="円/楕円 725"/>
        <xdr:cNvSpPr/>
      </xdr:nvSpPr>
      <xdr:spPr>
        <a:xfrm>
          <a:off x="12763500" y="1676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57428</xdr:rowOff>
    </xdr:from>
    <xdr:ext cx="534377" cy="259045"/>
    <xdr:sp macro="" textlink="">
      <xdr:nvSpPr>
        <xdr:cNvPr id="727" name="テキスト ボックス 726"/>
        <xdr:cNvSpPr txBox="1"/>
      </xdr:nvSpPr>
      <xdr:spPr>
        <a:xfrm>
          <a:off x="12547111" y="1685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8" name="直線コネクタ 73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9" name="テキスト ボックス 73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2" name="直線コネクタ 74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30</xdr:row>
      <xdr:rowOff>111777</xdr:rowOff>
    </xdr:from>
    <xdr:ext cx="377026" cy="259045"/>
    <xdr:sp macro="" textlink="">
      <xdr:nvSpPr>
        <xdr:cNvPr id="743" name="テキスト ボックス 742"/>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5" name="テキスト ボックス 74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116840</xdr:rowOff>
    </xdr:from>
    <xdr:to>
      <xdr:col>32</xdr:col>
      <xdr:colOff>186689</xdr:colOff>
      <xdr:row>38</xdr:row>
      <xdr:rowOff>25400</xdr:rowOff>
    </xdr:to>
    <xdr:cxnSp macro="">
      <xdr:nvCxnSpPr>
        <xdr:cNvPr id="747" name="直線コネクタ 746"/>
        <xdr:cNvCxnSpPr/>
      </xdr:nvCxnSpPr>
      <xdr:spPr>
        <a:xfrm flipV="1">
          <a:off x="22159595" y="5260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51452</xdr:rowOff>
    </xdr:from>
    <xdr:ext cx="249299" cy="259045"/>
    <xdr:sp macro="" textlink="">
      <xdr:nvSpPr>
        <xdr:cNvPr id="748" name="諸支出金最小値テキスト"/>
        <xdr:cNvSpPr txBox="1"/>
      </xdr:nvSpPr>
      <xdr:spPr>
        <a:xfrm>
          <a:off x="22212300" y="6566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9" name="直線コネクタ 74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63517</xdr:rowOff>
    </xdr:from>
    <xdr:ext cx="378565" cy="259045"/>
    <xdr:sp macro="" textlink="">
      <xdr:nvSpPr>
        <xdr:cNvPr id="750" name="諸支出金最大値テキスト"/>
        <xdr:cNvSpPr txBox="1"/>
      </xdr:nvSpPr>
      <xdr:spPr>
        <a:xfrm>
          <a:off x="22212300" y="5035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30</xdr:row>
      <xdr:rowOff>116840</xdr:rowOff>
    </xdr:from>
    <xdr:to>
      <xdr:col>32</xdr:col>
      <xdr:colOff>276225</xdr:colOff>
      <xdr:row>30</xdr:row>
      <xdr:rowOff>116840</xdr:rowOff>
    </xdr:to>
    <xdr:cxnSp macro="">
      <xdr:nvCxnSpPr>
        <xdr:cNvPr id="751" name="直線コネクタ 750"/>
        <xdr:cNvCxnSpPr/>
      </xdr:nvCxnSpPr>
      <xdr:spPr>
        <a:xfrm>
          <a:off x="22072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2" name="直線コネクタ 75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140352</xdr:rowOff>
    </xdr:from>
    <xdr:ext cx="249299" cy="259045"/>
    <xdr:sp macro="" textlink="">
      <xdr:nvSpPr>
        <xdr:cNvPr id="753" name="諸支出金平均値テキスト"/>
        <xdr:cNvSpPr txBox="1"/>
      </xdr:nvSpPr>
      <xdr:spPr>
        <a:xfrm>
          <a:off x="22212300" y="631255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117475</xdr:rowOff>
    </xdr:from>
    <xdr:to>
      <xdr:col>32</xdr:col>
      <xdr:colOff>238125</xdr:colOff>
      <xdr:row>38</xdr:row>
      <xdr:rowOff>47625</xdr:rowOff>
    </xdr:to>
    <xdr:sp macro="" textlink="">
      <xdr:nvSpPr>
        <xdr:cNvPr id="754" name="フローチャート : 判断 753"/>
        <xdr:cNvSpPr/>
      </xdr:nvSpPr>
      <xdr:spPr>
        <a:xfrm>
          <a:off x="221107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5" name="直線コネクタ 75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43180</xdr:rowOff>
    </xdr:from>
    <xdr:to>
      <xdr:col>31</xdr:col>
      <xdr:colOff>85725</xdr:colOff>
      <xdr:row>37</xdr:row>
      <xdr:rowOff>144780</xdr:rowOff>
    </xdr:to>
    <xdr:sp macro="" textlink="">
      <xdr:nvSpPr>
        <xdr:cNvPr id="756" name="フローチャート : 判断 755"/>
        <xdr:cNvSpPr/>
      </xdr:nvSpPr>
      <xdr:spPr>
        <a:xfrm>
          <a:off x="21272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35</xdr:row>
      <xdr:rowOff>161307</xdr:rowOff>
    </xdr:from>
    <xdr:ext cx="313932" cy="259045"/>
    <xdr:sp macro="" textlink="">
      <xdr:nvSpPr>
        <xdr:cNvPr id="757" name="テキスト ボックス 756"/>
        <xdr:cNvSpPr txBox="1"/>
      </xdr:nvSpPr>
      <xdr:spPr>
        <a:xfrm>
          <a:off x="21166333" y="61620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8" name="直線コネクタ 75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30</xdr:row>
      <xdr:rowOff>100330</xdr:rowOff>
    </xdr:from>
    <xdr:to>
      <xdr:col>29</xdr:col>
      <xdr:colOff>568325</xdr:colOff>
      <xdr:row>31</xdr:row>
      <xdr:rowOff>30480</xdr:rowOff>
    </xdr:to>
    <xdr:sp macro="" textlink="">
      <xdr:nvSpPr>
        <xdr:cNvPr id="759" name="フローチャート : 判断 758"/>
        <xdr:cNvSpPr/>
      </xdr:nvSpPr>
      <xdr:spPr>
        <a:xfrm>
          <a:off x="20383500" y="52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29</xdr:row>
      <xdr:rowOff>47007</xdr:rowOff>
    </xdr:from>
    <xdr:ext cx="378565" cy="259045"/>
    <xdr:sp macro="" textlink="">
      <xdr:nvSpPr>
        <xdr:cNvPr id="760" name="テキスト ボックス 759"/>
        <xdr:cNvSpPr txBox="1"/>
      </xdr:nvSpPr>
      <xdr:spPr>
        <a:xfrm>
          <a:off x="20245017" y="501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1" name="直線コネクタ 76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20320</xdr:rowOff>
    </xdr:from>
    <xdr:to>
      <xdr:col>28</xdr:col>
      <xdr:colOff>365125</xdr:colOff>
      <xdr:row>35</xdr:row>
      <xdr:rowOff>121920</xdr:rowOff>
    </xdr:to>
    <xdr:sp macro="" textlink="">
      <xdr:nvSpPr>
        <xdr:cNvPr id="762" name="フローチャート : 判断 761"/>
        <xdr:cNvSpPr/>
      </xdr:nvSpPr>
      <xdr:spPr>
        <a:xfrm>
          <a:off x="19494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33</xdr:row>
      <xdr:rowOff>138447</xdr:rowOff>
    </xdr:from>
    <xdr:ext cx="313932" cy="259045"/>
    <xdr:sp macro="" textlink="">
      <xdr:nvSpPr>
        <xdr:cNvPr id="763" name="テキスト ボックス 762"/>
        <xdr:cNvSpPr txBox="1"/>
      </xdr:nvSpPr>
      <xdr:spPr>
        <a:xfrm>
          <a:off x="19388333" y="5796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66040</xdr:rowOff>
    </xdr:from>
    <xdr:to>
      <xdr:col>27</xdr:col>
      <xdr:colOff>161925</xdr:colOff>
      <xdr:row>36</xdr:row>
      <xdr:rowOff>167640</xdr:rowOff>
    </xdr:to>
    <xdr:sp macro="" textlink="">
      <xdr:nvSpPr>
        <xdr:cNvPr id="764" name="フローチャート : 判断 763"/>
        <xdr:cNvSpPr/>
      </xdr:nvSpPr>
      <xdr:spPr>
        <a:xfrm>
          <a:off x="18605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35</xdr:row>
      <xdr:rowOff>12717</xdr:rowOff>
    </xdr:from>
    <xdr:ext cx="313932" cy="259045"/>
    <xdr:sp macro="" textlink="">
      <xdr:nvSpPr>
        <xdr:cNvPr id="765" name="テキスト ボックス 764"/>
        <xdr:cNvSpPr txBox="1"/>
      </xdr:nvSpPr>
      <xdr:spPr>
        <a:xfrm>
          <a:off x="18499333" y="601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1" name="円/楕円 77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95902</xdr:rowOff>
    </xdr:from>
    <xdr:ext cx="249299" cy="259045"/>
    <xdr:sp macro="" textlink="">
      <xdr:nvSpPr>
        <xdr:cNvPr id="772" name="諸支出金該当値テキスト"/>
        <xdr:cNvSpPr txBox="1"/>
      </xdr:nvSpPr>
      <xdr:spPr>
        <a:xfrm>
          <a:off x="22212300" y="6439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3" name="円/楕円 77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4" name="テキスト ボックス 773"/>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5" name="円/楕円 77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6" name="テキスト ボックス 775"/>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7" name="円/楕円 77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8" name="テキスト ボックス 777"/>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9" name="円/楕円 77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80" name="テキスト ボックス 779"/>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総務費は，住民一人当たり</a:t>
          </a:r>
          <a:r>
            <a:rPr kumimoji="1" lang="en-US" altLang="ja-JP" sz="1300">
              <a:latin typeface="ＭＳ Ｐゴシック"/>
            </a:rPr>
            <a:t>55,941</a:t>
          </a:r>
          <a:r>
            <a:rPr kumimoji="1" lang="ja-JP" altLang="en-US" sz="1300">
              <a:latin typeface="ＭＳ Ｐゴシック"/>
            </a:rPr>
            <a:t>円となっており，前年と比較すると</a:t>
          </a:r>
          <a:r>
            <a:rPr kumimoji="1" lang="en-US" altLang="ja-JP" sz="1300">
              <a:latin typeface="ＭＳ Ｐゴシック"/>
            </a:rPr>
            <a:t>20,217</a:t>
          </a:r>
          <a:r>
            <a:rPr kumimoji="1" lang="ja-JP" altLang="en-US" sz="1300">
              <a:latin typeface="ＭＳ Ｐゴシック"/>
            </a:rPr>
            <a:t>円の減となっている。これは，総務管理費のうちの基金積立金の減少によるものが大きい。</a:t>
          </a:r>
          <a:endParaRPr kumimoji="1" lang="en-US" altLang="ja-JP" sz="1300">
            <a:latin typeface="ＭＳ Ｐゴシック"/>
          </a:endParaRPr>
        </a:p>
        <a:p>
          <a:r>
            <a:rPr kumimoji="1" lang="ja-JP" altLang="en-US" sz="1300">
              <a:latin typeface="ＭＳ Ｐゴシック"/>
            </a:rPr>
            <a:t>　民生費は，住民一人当たり</a:t>
          </a:r>
          <a:r>
            <a:rPr kumimoji="1" lang="en-US" altLang="ja-JP" sz="1300">
              <a:latin typeface="ＭＳ Ｐゴシック"/>
            </a:rPr>
            <a:t>108,100</a:t>
          </a:r>
          <a:r>
            <a:rPr kumimoji="1" lang="ja-JP" altLang="en-US" sz="1300">
              <a:latin typeface="ＭＳ Ｐゴシック"/>
            </a:rPr>
            <a:t>円となっており，前年と比較すると</a:t>
          </a:r>
          <a:r>
            <a:rPr kumimoji="1" lang="en-US" altLang="ja-JP" sz="1300">
              <a:latin typeface="ＭＳ Ｐゴシック"/>
            </a:rPr>
            <a:t>10,329</a:t>
          </a:r>
          <a:r>
            <a:rPr kumimoji="1" lang="ja-JP" altLang="en-US" sz="1300">
              <a:latin typeface="ＭＳ Ｐゴシック"/>
            </a:rPr>
            <a:t>円の増となっている。類似団体と比較すると</a:t>
          </a:r>
          <a:r>
            <a:rPr kumimoji="1" lang="en-US" altLang="ja-JP" sz="1300">
              <a:latin typeface="ＭＳ Ｐゴシック"/>
            </a:rPr>
            <a:t>32,623</a:t>
          </a:r>
          <a:r>
            <a:rPr kumimoji="1" lang="ja-JP" altLang="en-US" sz="1300">
              <a:latin typeface="ＭＳ Ｐゴシック"/>
            </a:rPr>
            <a:t>円低い金額ではあるが，年々増加傾向にある。例年以上に増額となった要因は，社会福祉費の扶助費の増によるものであり，臨時福祉給付金事業の実施によるものである。</a:t>
          </a:r>
          <a:endParaRPr kumimoji="1" lang="en-US" altLang="ja-JP" sz="1300">
            <a:latin typeface="ＭＳ Ｐゴシック"/>
          </a:endParaRPr>
        </a:p>
        <a:p>
          <a:r>
            <a:rPr kumimoji="1" lang="ja-JP" altLang="en-US" sz="1300">
              <a:latin typeface="ＭＳ Ｐゴシック"/>
            </a:rPr>
            <a:t>　教育費は，住民一人当たり</a:t>
          </a:r>
          <a:r>
            <a:rPr kumimoji="1" lang="en-US" altLang="ja-JP" sz="1300">
              <a:latin typeface="ＭＳ Ｐゴシック"/>
            </a:rPr>
            <a:t>77,162</a:t>
          </a:r>
          <a:r>
            <a:rPr kumimoji="1" lang="ja-JP" altLang="en-US" sz="1300">
              <a:latin typeface="ＭＳ Ｐゴシック"/>
            </a:rPr>
            <a:t>円となっており，前年と比較すると</a:t>
          </a:r>
          <a:r>
            <a:rPr kumimoji="1" lang="en-US" altLang="ja-JP" sz="1300">
              <a:latin typeface="ＭＳ Ｐゴシック"/>
            </a:rPr>
            <a:t>8,496</a:t>
          </a:r>
          <a:r>
            <a:rPr kumimoji="1" lang="ja-JP" altLang="en-US" sz="1300">
              <a:latin typeface="ＭＳ Ｐゴシック"/>
            </a:rPr>
            <a:t>円の増となっている。類似団体と比較すると</a:t>
          </a:r>
          <a:r>
            <a:rPr kumimoji="1" lang="en-US" altLang="ja-JP" sz="1300">
              <a:latin typeface="ＭＳ Ｐゴシック"/>
            </a:rPr>
            <a:t>22,622</a:t>
          </a:r>
          <a:r>
            <a:rPr kumimoji="1" lang="ja-JP" altLang="en-US" sz="1300">
              <a:latin typeface="ＭＳ Ｐゴシック"/>
            </a:rPr>
            <a:t>円高い。給食室の大規模改修に伴い，備品の購入や学校給食調理等業務委託など学校給食費にかかる費用の増加や，小中学校大規模改造工事による普通建設事業費の増加が理由としてあげられる。小中学校大規模改造工事は一段落するため，今後は事業費は減少すると考えられ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茨城県利根町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実質収支比率の分子となる実質収支が</a:t>
          </a:r>
          <a:r>
            <a:rPr kumimoji="1" lang="en-US" altLang="ja-JP" sz="1400">
              <a:latin typeface="ＭＳ ゴシック" pitchFamily="49" charset="-128"/>
              <a:ea typeface="ＭＳ ゴシック" pitchFamily="49" charset="-128"/>
            </a:rPr>
            <a:t>43,943</a:t>
          </a:r>
          <a:r>
            <a:rPr kumimoji="1" lang="ja-JP" altLang="en-US" sz="1400">
              <a:latin typeface="ＭＳ ゴシック" pitchFamily="49" charset="-128"/>
              <a:ea typeface="ＭＳ ゴシック" pitchFamily="49" charset="-128"/>
            </a:rPr>
            <a:t>千円減少したことにより，</a:t>
          </a:r>
          <a:r>
            <a:rPr kumimoji="1" lang="en-US" altLang="ja-JP" sz="1400">
              <a:latin typeface="ＭＳ ゴシック" pitchFamily="49" charset="-128"/>
              <a:ea typeface="ＭＳ ゴシック" pitchFamily="49" charset="-128"/>
            </a:rPr>
            <a:t>1.13</a:t>
          </a:r>
          <a:r>
            <a:rPr kumimoji="1" lang="ja-JP" altLang="en-US" sz="1400">
              <a:latin typeface="ＭＳ ゴシック" pitchFamily="49" charset="-128"/>
              <a:ea typeface="ＭＳ ゴシック" pitchFamily="49" charset="-128"/>
            </a:rPr>
            <a:t>ポイント減少し，比率に対して影響を及ぼしている。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財政調整基金については，前年度比較で</a:t>
          </a:r>
          <a:r>
            <a:rPr kumimoji="1" lang="en-US" altLang="ja-JP" sz="1400">
              <a:latin typeface="ＭＳ ゴシック" pitchFamily="49" charset="-128"/>
              <a:ea typeface="ＭＳ ゴシック" pitchFamily="49" charset="-128"/>
            </a:rPr>
            <a:t>2.42</a:t>
          </a:r>
          <a:r>
            <a:rPr kumimoji="1" lang="ja-JP" altLang="en-US" sz="1400">
              <a:latin typeface="ＭＳ ゴシック" pitchFamily="49" charset="-128"/>
              <a:ea typeface="ＭＳ ゴシック" pitchFamily="49" charset="-128"/>
            </a:rPr>
            <a:t>ポイント上昇し，金額にして</a:t>
          </a:r>
          <a:r>
            <a:rPr kumimoji="1" lang="en-US" altLang="ja-JP" sz="1400">
              <a:latin typeface="ＭＳ ゴシック" pitchFamily="49" charset="-128"/>
              <a:ea typeface="ＭＳ ゴシック" pitchFamily="49" charset="-128"/>
            </a:rPr>
            <a:t>79,440</a:t>
          </a:r>
          <a:r>
            <a:rPr kumimoji="1" lang="ja-JP" altLang="en-US" sz="1400">
              <a:latin typeface="ＭＳ ゴシック" pitchFamily="49" charset="-128"/>
              <a:ea typeface="ＭＳ ゴシック" pitchFamily="49" charset="-128"/>
            </a:rPr>
            <a:t>千円増となった。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a:t>
          </a:r>
          <a:r>
            <a:rPr kumimoji="1" lang="en-US" altLang="ja-JP" sz="1400">
              <a:latin typeface="ＭＳ ゴシック" pitchFamily="49" charset="-128"/>
              <a:ea typeface="ＭＳ ゴシック" pitchFamily="49" charset="-128"/>
            </a:rPr>
            <a:t>6.71</a:t>
          </a:r>
          <a:r>
            <a:rPr kumimoji="1" lang="ja-JP" altLang="en-US" sz="1400">
              <a:latin typeface="ＭＳ ゴシック" pitchFamily="49" charset="-128"/>
              <a:ea typeface="ＭＳ ゴシック" pitchFamily="49" charset="-128"/>
            </a:rPr>
            <a:t>ポイント上昇し，財政調整基金の取崩し額よりも積立額が多かった。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今後も，事務事業の見直し，統廃合など歳出の合理化等行政改革を推進し，健全な財政運営に努めていく。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茨城県利根町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連結実質赤字比率については，全会計で黒字となっている。全体で</a:t>
          </a:r>
          <a:r>
            <a:rPr kumimoji="1" lang="en-US" altLang="ja-JP" sz="1400">
              <a:latin typeface="ＭＳ ゴシック" pitchFamily="49" charset="-128"/>
              <a:ea typeface="ＭＳ ゴシック" pitchFamily="49" charset="-128"/>
            </a:rPr>
            <a:t>0.38</a:t>
          </a:r>
          <a:r>
            <a:rPr kumimoji="1" lang="ja-JP" altLang="en-US" sz="1400">
              <a:latin typeface="ＭＳ ゴシック" pitchFamily="49" charset="-128"/>
              <a:ea typeface="ＭＳ ゴシック" pitchFamily="49" charset="-128"/>
            </a:rPr>
            <a:t>ポイント上昇しているが，一般会計を前年度と比較すると</a:t>
          </a:r>
          <a:r>
            <a:rPr kumimoji="1" lang="en-US" altLang="ja-JP" sz="1400">
              <a:latin typeface="ＭＳ ゴシック" pitchFamily="49" charset="-128"/>
              <a:ea typeface="ＭＳ ゴシック" pitchFamily="49" charset="-128"/>
            </a:rPr>
            <a:t>1.16</a:t>
          </a:r>
          <a:r>
            <a:rPr kumimoji="1" lang="ja-JP" altLang="en-US" sz="1400">
              <a:latin typeface="ＭＳ ゴシック" pitchFamily="49" charset="-128"/>
              <a:ea typeface="ＭＳ ゴシック" pitchFamily="49" charset="-128"/>
            </a:rPr>
            <a:t>ポイント減少しており，実質収支が</a:t>
          </a:r>
          <a:r>
            <a:rPr kumimoji="1" lang="en-US" altLang="ja-JP" sz="1400">
              <a:latin typeface="ＭＳ ゴシック" pitchFamily="49" charset="-128"/>
              <a:ea typeface="ＭＳ ゴシック" pitchFamily="49" charset="-128"/>
            </a:rPr>
            <a:t>43,943</a:t>
          </a:r>
          <a:r>
            <a:rPr kumimoji="1" lang="ja-JP" altLang="en-US" sz="1400">
              <a:latin typeface="ＭＳ ゴシック" pitchFamily="49" charset="-128"/>
              <a:ea typeface="ＭＳ ゴシック" pitchFamily="49" charset="-128"/>
            </a:rPr>
            <a:t>千円減少したことが主な要因である。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今後も高齢化はますます進むことが予想され，特に国民健康保険事業，介護保険事業において給付費の増加が見込まれる。経費の適正化，収入の確保に努め，適正な財政運営を行っていく。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5" zoomScaleNormal="7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6399905</v>
      </c>
      <c r="BO4" s="411"/>
      <c r="BP4" s="411"/>
      <c r="BQ4" s="411"/>
      <c r="BR4" s="411"/>
      <c r="BS4" s="411"/>
      <c r="BT4" s="411"/>
      <c r="BU4" s="412"/>
      <c r="BV4" s="410">
        <v>6653092</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4.7</v>
      </c>
      <c r="CU4" s="588"/>
      <c r="CV4" s="588"/>
      <c r="CW4" s="588"/>
      <c r="CX4" s="588"/>
      <c r="CY4" s="588"/>
      <c r="CZ4" s="588"/>
      <c r="DA4" s="589"/>
      <c r="DB4" s="587">
        <v>5.9</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6212217</v>
      </c>
      <c r="BO5" s="416"/>
      <c r="BP5" s="416"/>
      <c r="BQ5" s="416"/>
      <c r="BR5" s="416"/>
      <c r="BS5" s="416"/>
      <c r="BT5" s="416"/>
      <c r="BU5" s="417"/>
      <c r="BV5" s="415">
        <v>6301430</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92.2</v>
      </c>
      <c r="CU5" s="386"/>
      <c r="CV5" s="386"/>
      <c r="CW5" s="386"/>
      <c r="CX5" s="386"/>
      <c r="CY5" s="386"/>
      <c r="CZ5" s="386"/>
      <c r="DA5" s="387"/>
      <c r="DB5" s="385">
        <v>86.8</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187688</v>
      </c>
      <c r="BO6" s="416"/>
      <c r="BP6" s="416"/>
      <c r="BQ6" s="416"/>
      <c r="BR6" s="416"/>
      <c r="BS6" s="416"/>
      <c r="BT6" s="416"/>
      <c r="BU6" s="417"/>
      <c r="BV6" s="415">
        <v>351662</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97.4</v>
      </c>
      <c r="CU6" s="562"/>
      <c r="CV6" s="562"/>
      <c r="CW6" s="562"/>
      <c r="CX6" s="562"/>
      <c r="CY6" s="562"/>
      <c r="CZ6" s="562"/>
      <c r="DA6" s="563"/>
      <c r="DB6" s="561">
        <v>92.8</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14046</v>
      </c>
      <c r="BO7" s="416"/>
      <c r="BP7" s="416"/>
      <c r="BQ7" s="416"/>
      <c r="BR7" s="416"/>
      <c r="BS7" s="416"/>
      <c r="BT7" s="416"/>
      <c r="BU7" s="417"/>
      <c r="BV7" s="415">
        <v>134077</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3670336</v>
      </c>
      <c r="CU7" s="416"/>
      <c r="CV7" s="416"/>
      <c r="CW7" s="416"/>
      <c r="CX7" s="416"/>
      <c r="CY7" s="416"/>
      <c r="CZ7" s="416"/>
      <c r="DA7" s="417"/>
      <c r="DB7" s="415">
        <v>3713308</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173642</v>
      </c>
      <c r="BO8" s="416"/>
      <c r="BP8" s="416"/>
      <c r="BQ8" s="416"/>
      <c r="BR8" s="416"/>
      <c r="BS8" s="416"/>
      <c r="BT8" s="416"/>
      <c r="BU8" s="417"/>
      <c r="BV8" s="415">
        <v>217585</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0.43</v>
      </c>
      <c r="CU8" s="525"/>
      <c r="CV8" s="525"/>
      <c r="CW8" s="525"/>
      <c r="CX8" s="525"/>
      <c r="CY8" s="525"/>
      <c r="CZ8" s="525"/>
      <c r="DA8" s="526"/>
      <c r="DB8" s="524">
        <v>0.43</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16313</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-43943</v>
      </c>
      <c r="BO9" s="416"/>
      <c r="BP9" s="416"/>
      <c r="BQ9" s="416"/>
      <c r="BR9" s="416"/>
      <c r="BS9" s="416"/>
      <c r="BT9" s="416"/>
      <c r="BU9" s="417"/>
      <c r="BV9" s="415">
        <v>-58448</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8.1999999999999993</v>
      </c>
      <c r="CU9" s="386"/>
      <c r="CV9" s="386"/>
      <c r="CW9" s="386"/>
      <c r="CX9" s="386"/>
      <c r="CY9" s="386"/>
      <c r="CZ9" s="386"/>
      <c r="DA9" s="387"/>
      <c r="DB9" s="385">
        <v>7.8</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17473</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107481</v>
      </c>
      <c r="BO10" s="416"/>
      <c r="BP10" s="416"/>
      <c r="BQ10" s="416"/>
      <c r="BR10" s="416"/>
      <c r="BS10" s="416"/>
      <c r="BT10" s="416"/>
      <c r="BU10" s="417"/>
      <c r="BV10" s="415">
        <v>136665</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16768</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28041</v>
      </c>
      <c r="BO12" s="416"/>
      <c r="BP12" s="416"/>
      <c r="BQ12" s="416"/>
      <c r="BR12" s="416"/>
      <c r="BS12" s="416"/>
      <c r="BT12" s="416"/>
      <c r="BU12" s="417"/>
      <c r="BV12" s="415">
        <v>291474</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16440</v>
      </c>
      <c r="S13" s="517"/>
      <c r="T13" s="517"/>
      <c r="U13" s="517"/>
      <c r="V13" s="518"/>
      <c r="W13" s="504" t="s">
        <v>124</v>
      </c>
      <c r="X13" s="428"/>
      <c r="Y13" s="428"/>
      <c r="Z13" s="428"/>
      <c r="AA13" s="428"/>
      <c r="AB13" s="429"/>
      <c r="AC13" s="391">
        <v>286</v>
      </c>
      <c r="AD13" s="392"/>
      <c r="AE13" s="392"/>
      <c r="AF13" s="392"/>
      <c r="AG13" s="393"/>
      <c r="AH13" s="391">
        <v>293</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35497</v>
      </c>
      <c r="BO13" s="416"/>
      <c r="BP13" s="416"/>
      <c r="BQ13" s="416"/>
      <c r="BR13" s="416"/>
      <c r="BS13" s="416"/>
      <c r="BT13" s="416"/>
      <c r="BU13" s="417"/>
      <c r="BV13" s="415">
        <v>-213257</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2.8</v>
      </c>
      <c r="CU13" s="386"/>
      <c r="CV13" s="386"/>
      <c r="CW13" s="386"/>
      <c r="CX13" s="386"/>
      <c r="CY13" s="386"/>
      <c r="CZ13" s="386"/>
      <c r="DA13" s="387"/>
      <c r="DB13" s="385">
        <v>3.9</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16977</v>
      </c>
      <c r="S14" s="517"/>
      <c r="T14" s="517"/>
      <c r="U14" s="517"/>
      <c r="V14" s="518"/>
      <c r="W14" s="519"/>
      <c r="X14" s="431"/>
      <c r="Y14" s="431"/>
      <c r="Z14" s="431"/>
      <c r="AA14" s="431"/>
      <c r="AB14" s="432"/>
      <c r="AC14" s="509">
        <v>4.3</v>
      </c>
      <c r="AD14" s="510"/>
      <c r="AE14" s="510"/>
      <c r="AF14" s="510"/>
      <c r="AG14" s="511"/>
      <c r="AH14" s="509">
        <v>3.9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16732</v>
      </c>
      <c r="S15" s="517"/>
      <c r="T15" s="517"/>
      <c r="U15" s="517"/>
      <c r="V15" s="518"/>
      <c r="W15" s="504" t="s">
        <v>131</v>
      </c>
      <c r="X15" s="428"/>
      <c r="Y15" s="428"/>
      <c r="Z15" s="428"/>
      <c r="AA15" s="428"/>
      <c r="AB15" s="429"/>
      <c r="AC15" s="391">
        <v>1556</v>
      </c>
      <c r="AD15" s="392"/>
      <c r="AE15" s="392"/>
      <c r="AF15" s="392"/>
      <c r="AG15" s="393"/>
      <c r="AH15" s="391">
        <v>1779</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1361545</v>
      </c>
      <c r="BO15" s="411"/>
      <c r="BP15" s="411"/>
      <c r="BQ15" s="411"/>
      <c r="BR15" s="411"/>
      <c r="BS15" s="411"/>
      <c r="BT15" s="411"/>
      <c r="BU15" s="412"/>
      <c r="BV15" s="410">
        <v>1356021</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23.7</v>
      </c>
      <c r="AD16" s="510"/>
      <c r="AE16" s="510"/>
      <c r="AF16" s="510"/>
      <c r="AG16" s="511"/>
      <c r="AH16" s="509">
        <v>23.9</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3155646</v>
      </c>
      <c r="BO16" s="416"/>
      <c r="BP16" s="416"/>
      <c r="BQ16" s="416"/>
      <c r="BR16" s="416"/>
      <c r="BS16" s="416"/>
      <c r="BT16" s="416"/>
      <c r="BU16" s="417"/>
      <c r="BV16" s="415">
        <v>3156631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4737</v>
      </c>
      <c r="AD17" s="392"/>
      <c r="AE17" s="392"/>
      <c r="AF17" s="392"/>
      <c r="AG17" s="393"/>
      <c r="AH17" s="391">
        <v>5360</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1682293</v>
      </c>
      <c r="BO17" s="416"/>
      <c r="BP17" s="416"/>
      <c r="BQ17" s="416"/>
      <c r="BR17" s="416"/>
      <c r="BS17" s="416"/>
      <c r="BT17" s="416"/>
      <c r="BU17" s="417"/>
      <c r="BV17" s="415">
        <v>1669908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24.9</v>
      </c>
      <c r="M18" s="480"/>
      <c r="N18" s="480"/>
      <c r="O18" s="480"/>
      <c r="P18" s="480"/>
      <c r="Q18" s="480"/>
      <c r="R18" s="481"/>
      <c r="S18" s="481"/>
      <c r="T18" s="481"/>
      <c r="U18" s="481"/>
      <c r="V18" s="482"/>
      <c r="W18" s="496"/>
      <c r="X18" s="497"/>
      <c r="Y18" s="497"/>
      <c r="Z18" s="497"/>
      <c r="AA18" s="497"/>
      <c r="AB18" s="505"/>
      <c r="AC18" s="379">
        <v>72</v>
      </c>
      <c r="AD18" s="380"/>
      <c r="AE18" s="380"/>
      <c r="AF18" s="380"/>
      <c r="AG18" s="483"/>
      <c r="AH18" s="379">
        <v>72.099999999999994</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3398474</v>
      </c>
      <c r="BO18" s="416"/>
      <c r="BP18" s="416"/>
      <c r="BQ18" s="416"/>
      <c r="BR18" s="416"/>
      <c r="BS18" s="416"/>
      <c r="BT18" s="416"/>
      <c r="BU18" s="417"/>
      <c r="BV18" s="415">
        <v>3289107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655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4462364</v>
      </c>
      <c r="BO19" s="416"/>
      <c r="BP19" s="416"/>
      <c r="BQ19" s="416"/>
      <c r="BR19" s="416"/>
      <c r="BS19" s="416"/>
      <c r="BT19" s="416"/>
      <c r="BU19" s="417"/>
      <c r="BV19" s="415">
        <v>4736443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6138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4433726</v>
      </c>
      <c r="BO23" s="416"/>
      <c r="BP23" s="416"/>
      <c r="BQ23" s="416"/>
      <c r="BR23" s="416"/>
      <c r="BS23" s="416"/>
      <c r="BT23" s="416"/>
      <c r="BU23" s="417"/>
      <c r="BV23" s="415">
        <v>4110554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5320</v>
      </c>
      <c r="R24" s="392"/>
      <c r="S24" s="392"/>
      <c r="T24" s="392"/>
      <c r="U24" s="392"/>
      <c r="V24" s="393"/>
      <c r="W24" s="457"/>
      <c r="X24" s="448"/>
      <c r="Y24" s="449"/>
      <c r="Z24" s="388" t="s">
        <v>155</v>
      </c>
      <c r="AA24" s="389"/>
      <c r="AB24" s="389"/>
      <c r="AC24" s="389"/>
      <c r="AD24" s="389"/>
      <c r="AE24" s="389"/>
      <c r="AF24" s="389"/>
      <c r="AG24" s="390"/>
      <c r="AH24" s="391">
        <v>145</v>
      </c>
      <c r="AI24" s="392"/>
      <c r="AJ24" s="392"/>
      <c r="AK24" s="392"/>
      <c r="AL24" s="393"/>
      <c r="AM24" s="391">
        <v>441235</v>
      </c>
      <c r="AN24" s="392"/>
      <c r="AO24" s="392"/>
      <c r="AP24" s="392"/>
      <c r="AQ24" s="392"/>
      <c r="AR24" s="393"/>
      <c r="AS24" s="391">
        <v>3043</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4031469</v>
      </c>
      <c r="BO24" s="416"/>
      <c r="BP24" s="416"/>
      <c r="BQ24" s="416"/>
      <c r="BR24" s="416"/>
      <c r="BS24" s="416"/>
      <c r="BT24" s="416"/>
      <c r="BU24" s="417"/>
      <c r="BV24" s="415">
        <v>3583348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t="s">
        <v>122</v>
      </c>
      <c r="M25" s="392"/>
      <c r="N25" s="392"/>
      <c r="O25" s="392"/>
      <c r="P25" s="393"/>
      <c r="Q25" s="391" t="s">
        <v>122</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539410</v>
      </c>
      <c r="BO25" s="411"/>
      <c r="BP25" s="411"/>
      <c r="BQ25" s="411"/>
      <c r="BR25" s="411"/>
      <c r="BS25" s="411"/>
      <c r="BT25" s="411"/>
      <c r="BU25" s="412"/>
      <c r="BV25" s="410">
        <v>510162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4689</v>
      </c>
      <c r="R26" s="392"/>
      <c r="S26" s="392"/>
      <c r="T26" s="392"/>
      <c r="U26" s="392"/>
      <c r="V26" s="393"/>
      <c r="W26" s="457"/>
      <c r="X26" s="448"/>
      <c r="Y26" s="449"/>
      <c r="Z26" s="388" t="s">
        <v>161</v>
      </c>
      <c r="AA26" s="470"/>
      <c r="AB26" s="470"/>
      <c r="AC26" s="470"/>
      <c r="AD26" s="470"/>
      <c r="AE26" s="470"/>
      <c r="AF26" s="470"/>
      <c r="AG26" s="471"/>
      <c r="AH26" s="391">
        <v>15</v>
      </c>
      <c r="AI26" s="392"/>
      <c r="AJ26" s="392"/>
      <c r="AK26" s="392"/>
      <c r="AL26" s="393"/>
      <c r="AM26" s="391">
        <v>34260</v>
      </c>
      <c r="AN26" s="392"/>
      <c r="AO26" s="392"/>
      <c r="AP26" s="392"/>
      <c r="AQ26" s="392"/>
      <c r="AR26" s="393"/>
      <c r="AS26" s="391">
        <v>2284</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3000</v>
      </c>
      <c r="R27" s="392"/>
      <c r="S27" s="392"/>
      <c r="T27" s="392"/>
      <c r="U27" s="392"/>
      <c r="V27" s="393"/>
      <c r="W27" s="457"/>
      <c r="X27" s="448"/>
      <c r="Y27" s="449"/>
      <c r="Z27" s="388" t="s">
        <v>164</v>
      </c>
      <c r="AA27" s="389"/>
      <c r="AB27" s="389"/>
      <c r="AC27" s="389"/>
      <c r="AD27" s="389"/>
      <c r="AE27" s="389"/>
      <c r="AF27" s="389"/>
      <c r="AG27" s="390"/>
      <c r="AH27" s="391" t="s">
        <v>122</v>
      </c>
      <c r="AI27" s="392"/>
      <c r="AJ27" s="392"/>
      <c r="AK27" s="392"/>
      <c r="AL27" s="393"/>
      <c r="AM27" s="391" t="s">
        <v>122</v>
      </c>
      <c r="AN27" s="392"/>
      <c r="AO27" s="392"/>
      <c r="AP27" s="392"/>
      <c r="AQ27" s="392"/>
      <c r="AR27" s="393"/>
      <c r="AS27" s="391" t="s">
        <v>122</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122</v>
      </c>
      <c r="BO27" s="419"/>
      <c r="BP27" s="419"/>
      <c r="BQ27" s="419"/>
      <c r="BR27" s="419"/>
      <c r="BS27" s="419"/>
      <c r="BT27" s="419"/>
      <c r="BU27" s="420"/>
      <c r="BV27" s="418" t="s">
        <v>122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2600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912224</v>
      </c>
      <c r="BO28" s="411"/>
      <c r="BP28" s="411"/>
      <c r="BQ28" s="411"/>
      <c r="BR28" s="411"/>
      <c r="BS28" s="411"/>
      <c r="BT28" s="411"/>
      <c r="BU28" s="412"/>
      <c r="BV28" s="410">
        <v>832784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10</v>
      </c>
      <c r="M29" s="392"/>
      <c r="N29" s="392"/>
      <c r="O29" s="392"/>
      <c r="P29" s="393"/>
      <c r="Q29" s="391">
        <v>2500</v>
      </c>
      <c r="R29" s="392"/>
      <c r="S29" s="392"/>
      <c r="T29" s="392"/>
      <c r="U29" s="392"/>
      <c r="V29" s="393"/>
      <c r="W29" s="458"/>
      <c r="X29" s="459"/>
      <c r="Y29" s="460"/>
      <c r="Z29" s="388" t="s">
        <v>171</v>
      </c>
      <c r="AA29" s="389"/>
      <c r="AB29" s="389"/>
      <c r="AC29" s="389"/>
      <c r="AD29" s="389"/>
      <c r="AE29" s="389"/>
      <c r="AF29" s="389"/>
      <c r="AG29" s="390"/>
      <c r="AH29" s="391">
        <v>145</v>
      </c>
      <c r="AI29" s="392"/>
      <c r="AJ29" s="392"/>
      <c r="AK29" s="392"/>
      <c r="AL29" s="393"/>
      <c r="AM29" s="391">
        <v>441235</v>
      </c>
      <c r="AN29" s="392"/>
      <c r="AO29" s="392"/>
      <c r="AP29" s="392"/>
      <c r="AQ29" s="392"/>
      <c r="AR29" s="393"/>
      <c r="AS29" s="391">
        <v>3043</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187546</v>
      </c>
      <c r="BO29" s="416"/>
      <c r="BP29" s="416"/>
      <c r="BQ29" s="416"/>
      <c r="BR29" s="416"/>
      <c r="BS29" s="416"/>
      <c r="BT29" s="416"/>
      <c r="BU29" s="417"/>
      <c r="BV29" s="415">
        <v>337546</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937782</v>
      </c>
      <c r="BO30" s="419"/>
      <c r="BP30" s="419"/>
      <c r="BQ30" s="419"/>
      <c r="BR30" s="419"/>
      <c r="BS30" s="419"/>
      <c r="BT30" s="419"/>
      <c r="BU30" s="420"/>
      <c r="BV30" s="418">
        <v>995446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国民健康保険特別会計（事業勘定）</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IF('各会計、関係団体の財政状況及び健全化判断比率'!B33="","",'各会計、関係団体の財政状況及び健全化判断比率'!B33)</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茨城県市町村総合事務組合（一般会計）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霊園事業特別会計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国民健康保険特別会計（施設勘定）</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茨城県市町村総合事務組合（県民交通災害共済事業特別会計）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茨城県租税債権管理機構（一般会計）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介護サービス事業特別会計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茨城県後期高齢者医療広域連合（一般会計）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7</v>
      </c>
      <c r="V38" s="375"/>
      <c r="W38" s="374" t="str">
        <f>IF('各会計、関係団体の財政状況及び健全化判断比率'!B32="","",'各会計、関係団体の財政状況及び健全化判断比率'!B32)</f>
        <v>後期高齢者医療特別会計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茨城県後期高齢者医療広域連合（後期高齢医療特別会計）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茨城県南水道企業団（水道事業会計）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龍ケ崎地方塵芥処理組合（一般会計）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龍ケ崎地方衛生組合（一般会計）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17</v>
      </c>
      <c r="BX42" s="375"/>
      <c r="BY42" s="374" t="str">
        <f>IF('各会計、関係団体の財政状況及び健全化判断比率'!B76="","",'各会計、関係団体の財政状況及び健全化判断比率'!B76)</f>
        <v>稲敷地方広域市町村圏事務組合（一般会計）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18</v>
      </c>
      <c r="BX43" s="375"/>
      <c r="BY43" s="374" t="str">
        <f>IF('各会計、関係団体の財政状況及び健全化判断比率'!B77="","",'各会計、関係団体の財政状況及び健全化判断比率'!B77)</f>
        <v>稲敷地方広域市町村圏事務組合（養護老人ホーム松風園特別会計）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525</v>
      </c>
      <c r="D34" s="1184"/>
      <c r="E34" s="1185"/>
      <c r="F34" s="32">
        <v>5.57</v>
      </c>
      <c r="G34" s="33">
        <v>6.36</v>
      </c>
      <c r="H34" s="33">
        <v>7.52</v>
      </c>
      <c r="I34" s="33">
        <v>5.72</v>
      </c>
      <c r="J34" s="34">
        <v>4.5599999999999996</v>
      </c>
      <c r="K34" s="22"/>
      <c r="L34" s="22"/>
      <c r="M34" s="22"/>
      <c r="N34" s="22"/>
      <c r="O34" s="22"/>
      <c r="P34" s="22"/>
    </row>
    <row r="35" spans="1:16" ht="39" customHeight="1">
      <c r="A35" s="22"/>
      <c r="B35" s="35"/>
      <c r="C35" s="1178" t="s">
        <v>526</v>
      </c>
      <c r="D35" s="1179"/>
      <c r="E35" s="1180"/>
      <c r="F35" s="36">
        <v>3.14</v>
      </c>
      <c r="G35" s="37">
        <v>3.37</v>
      </c>
      <c r="H35" s="37">
        <v>3.15</v>
      </c>
      <c r="I35" s="37">
        <v>3.16</v>
      </c>
      <c r="J35" s="38">
        <v>4.54</v>
      </c>
      <c r="K35" s="22"/>
      <c r="L35" s="22"/>
      <c r="M35" s="22"/>
      <c r="N35" s="22"/>
      <c r="O35" s="22"/>
      <c r="P35" s="22"/>
    </row>
    <row r="36" spans="1:16" ht="39" customHeight="1">
      <c r="A36" s="22"/>
      <c r="B36" s="35"/>
      <c r="C36" s="1178" t="s">
        <v>527</v>
      </c>
      <c r="D36" s="1179"/>
      <c r="E36" s="1180"/>
      <c r="F36" s="36">
        <v>0.66</v>
      </c>
      <c r="G36" s="37">
        <v>1.32</v>
      </c>
      <c r="H36" s="37">
        <v>0.7</v>
      </c>
      <c r="I36" s="37">
        <v>1.66</v>
      </c>
      <c r="J36" s="38">
        <v>2.08</v>
      </c>
      <c r="K36" s="22"/>
      <c r="L36" s="22"/>
      <c r="M36" s="22"/>
      <c r="N36" s="22"/>
      <c r="O36" s="22"/>
      <c r="P36" s="22"/>
    </row>
    <row r="37" spans="1:16" ht="39" customHeight="1">
      <c r="A37" s="22"/>
      <c r="B37" s="35"/>
      <c r="C37" s="1178" t="s">
        <v>528</v>
      </c>
      <c r="D37" s="1179"/>
      <c r="E37" s="1180"/>
      <c r="F37" s="36">
        <v>0.75</v>
      </c>
      <c r="G37" s="37">
        <v>0.88</v>
      </c>
      <c r="H37" s="37">
        <v>0.8</v>
      </c>
      <c r="I37" s="37">
        <v>0.77</v>
      </c>
      <c r="J37" s="38">
        <v>0.38</v>
      </c>
      <c r="K37" s="22"/>
      <c r="L37" s="22"/>
      <c r="M37" s="22"/>
      <c r="N37" s="22"/>
      <c r="O37" s="22"/>
      <c r="P37" s="22"/>
    </row>
    <row r="38" spans="1:16" ht="39" customHeight="1">
      <c r="A38" s="22"/>
      <c r="B38" s="35"/>
      <c r="C38" s="1178" t="s">
        <v>529</v>
      </c>
      <c r="D38" s="1179"/>
      <c r="E38" s="1180"/>
      <c r="F38" s="36">
        <v>0.28999999999999998</v>
      </c>
      <c r="G38" s="37">
        <v>0.32</v>
      </c>
      <c r="H38" s="37">
        <v>0.28999999999999998</v>
      </c>
      <c r="I38" s="37">
        <v>0.27</v>
      </c>
      <c r="J38" s="38">
        <v>0.33</v>
      </c>
      <c r="K38" s="22"/>
      <c r="L38" s="22"/>
      <c r="M38" s="22"/>
      <c r="N38" s="22"/>
      <c r="O38" s="22"/>
      <c r="P38" s="22"/>
    </row>
    <row r="39" spans="1:16" ht="39" customHeight="1">
      <c r="A39" s="22"/>
      <c r="B39" s="35"/>
      <c r="C39" s="1178" t="s">
        <v>530</v>
      </c>
      <c r="D39" s="1179"/>
      <c r="E39" s="1180"/>
      <c r="F39" s="36">
        <v>0.15</v>
      </c>
      <c r="G39" s="37">
        <v>7.0000000000000007E-2</v>
      </c>
      <c r="H39" s="37">
        <v>0.13</v>
      </c>
      <c r="I39" s="37">
        <v>0.13</v>
      </c>
      <c r="J39" s="38">
        <v>0.16</v>
      </c>
      <c r="K39" s="22"/>
      <c r="L39" s="22"/>
      <c r="M39" s="22"/>
      <c r="N39" s="22"/>
      <c r="O39" s="22"/>
      <c r="P39" s="22"/>
    </row>
    <row r="40" spans="1:16" ht="39" customHeight="1">
      <c r="A40" s="22"/>
      <c r="B40" s="35"/>
      <c r="C40" s="1178" t="s">
        <v>531</v>
      </c>
      <c r="D40" s="1179"/>
      <c r="E40" s="1180"/>
      <c r="F40" s="36">
        <v>0.05</v>
      </c>
      <c r="G40" s="37">
        <v>0.03</v>
      </c>
      <c r="H40" s="37">
        <v>0.03</v>
      </c>
      <c r="I40" s="37">
        <v>0.06</v>
      </c>
      <c r="J40" s="38">
        <v>0.09</v>
      </c>
      <c r="K40" s="22"/>
      <c r="L40" s="22"/>
      <c r="M40" s="22"/>
      <c r="N40" s="22"/>
      <c r="O40" s="22"/>
      <c r="P40" s="22"/>
    </row>
    <row r="41" spans="1:16" ht="39" customHeight="1">
      <c r="A41" s="22"/>
      <c r="B41" s="35"/>
      <c r="C41" s="1178" t="s">
        <v>532</v>
      </c>
      <c r="D41" s="1179"/>
      <c r="E41" s="1180"/>
      <c r="F41" s="36">
        <v>0.03</v>
      </c>
      <c r="G41" s="37">
        <v>0.01</v>
      </c>
      <c r="H41" s="37">
        <v>0.02</v>
      </c>
      <c r="I41" s="37">
        <v>0</v>
      </c>
      <c r="J41" s="38">
        <v>0.01</v>
      </c>
      <c r="K41" s="22"/>
      <c r="L41" s="22"/>
      <c r="M41" s="22"/>
      <c r="N41" s="22"/>
      <c r="O41" s="22"/>
      <c r="P41" s="22"/>
    </row>
    <row r="42" spans="1:16" ht="39" customHeight="1">
      <c r="A42" s="22"/>
      <c r="B42" s="39"/>
      <c r="C42" s="1178" t="s">
        <v>533</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534</v>
      </c>
      <c r="D43" s="1182"/>
      <c r="E43" s="1183"/>
      <c r="F43" s="41" t="s">
        <v>478</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5"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460</v>
      </c>
      <c r="L45" s="60">
        <v>461</v>
      </c>
      <c r="M45" s="60">
        <v>427</v>
      </c>
      <c r="N45" s="60">
        <v>380</v>
      </c>
      <c r="O45" s="61">
        <v>374</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15</v>
      </c>
      <c r="F48" s="1188"/>
      <c r="G48" s="1188"/>
      <c r="H48" s="1188"/>
      <c r="I48" s="1188"/>
      <c r="J48" s="1189"/>
      <c r="K48" s="63">
        <v>47</v>
      </c>
      <c r="L48" s="64">
        <v>50</v>
      </c>
      <c r="M48" s="64">
        <v>25</v>
      </c>
      <c r="N48" s="64">
        <v>38</v>
      </c>
      <c r="O48" s="65">
        <v>36</v>
      </c>
      <c r="P48" s="48"/>
      <c r="Q48" s="48"/>
      <c r="R48" s="48"/>
      <c r="S48" s="48"/>
      <c r="T48" s="48"/>
      <c r="U48" s="48"/>
    </row>
    <row r="49" spans="1:21" ht="30.75" customHeight="1">
      <c r="A49" s="48"/>
      <c r="B49" s="1196"/>
      <c r="C49" s="1197"/>
      <c r="D49" s="62"/>
      <c r="E49" s="1188" t="s">
        <v>16</v>
      </c>
      <c r="F49" s="1188"/>
      <c r="G49" s="1188"/>
      <c r="H49" s="1188"/>
      <c r="I49" s="1188"/>
      <c r="J49" s="1189"/>
      <c r="K49" s="63">
        <v>212</v>
      </c>
      <c r="L49" s="64">
        <v>81</v>
      </c>
      <c r="M49" s="64">
        <v>43</v>
      </c>
      <c r="N49" s="64">
        <v>14</v>
      </c>
      <c r="O49" s="65">
        <v>18</v>
      </c>
      <c r="P49" s="48"/>
      <c r="Q49" s="48"/>
      <c r="R49" s="48"/>
      <c r="S49" s="48"/>
      <c r="T49" s="48"/>
      <c r="U49" s="48"/>
    </row>
    <row r="50" spans="1:21" ht="30.75" customHeight="1">
      <c r="A50" s="48"/>
      <c r="B50" s="1196"/>
      <c r="C50" s="1197"/>
      <c r="D50" s="62"/>
      <c r="E50" s="1188" t="s">
        <v>17</v>
      </c>
      <c r="F50" s="1188"/>
      <c r="G50" s="1188"/>
      <c r="H50" s="1188"/>
      <c r="I50" s="1188"/>
      <c r="J50" s="1189"/>
      <c r="K50" s="63">
        <v>86</v>
      </c>
      <c r="L50" s="64">
        <v>83</v>
      </c>
      <c r="M50" s="64">
        <v>82</v>
      </c>
      <c r="N50" s="64">
        <v>79</v>
      </c>
      <c r="O50" s="65">
        <v>80</v>
      </c>
      <c r="P50" s="48"/>
      <c r="Q50" s="48"/>
      <c r="R50" s="48"/>
      <c r="S50" s="48"/>
      <c r="T50" s="48"/>
      <c r="U50" s="48"/>
    </row>
    <row r="51" spans="1:21" ht="30.75" customHeight="1">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c r="A52" s="48"/>
      <c r="B52" s="1186" t="s">
        <v>19</v>
      </c>
      <c r="C52" s="1187"/>
      <c r="D52" s="66"/>
      <c r="E52" s="1188" t="s">
        <v>20</v>
      </c>
      <c r="F52" s="1188"/>
      <c r="G52" s="1188"/>
      <c r="H52" s="1188"/>
      <c r="I52" s="1188"/>
      <c r="J52" s="1189"/>
      <c r="K52" s="63">
        <v>509</v>
      </c>
      <c r="L52" s="64">
        <v>495</v>
      </c>
      <c r="M52" s="64">
        <v>466</v>
      </c>
      <c r="N52" s="64">
        <v>424</v>
      </c>
      <c r="O52" s="65">
        <v>430</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296</v>
      </c>
      <c r="L53" s="69">
        <v>180</v>
      </c>
      <c r="M53" s="69">
        <v>111</v>
      </c>
      <c r="N53" s="69">
        <v>87</v>
      </c>
      <c r="O53" s="70">
        <v>78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14" t="s">
        <v>24</v>
      </c>
      <c r="C41" s="1215"/>
      <c r="D41" s="81"/>
      <c r="E41" s="1216" t="s">
        <v>25</v>
      </c>
      <c r="F41" s="1216"/>
      <c r="G41" s="1216"/>
      <c r="H41" s="1217"/>
      <c r="I41" s="82">
        <v>3829</v>
      </c>
      <c r="J41" s="83">
        <v>3771</v>
      </c>
      <c r="K41" s="83">
        <v>3761</v>
      </c>
      <c r="L41" s="83">
        <v>4111</v>
      </c>
      <c r="M41" s="84">
        <v>4434</v>
      </c>
    </row>
    <row r="42" spans="2:13" ht="27.75" customHeight="1">
      <c r="B42" s="1204"/>
      <c r="C42" s="1205"/>
      <c r="D42" s="85"/>
      <c r="E42" s="1208" t="s">
        <v>26</v>
      </c>
      <c r="F42" s="1208"/>
      <c r="G42" s="1208"/>
      <c r="H42" s="1209"/>
      <c r="I42" s="86">
        <v>609</v>
      </c>
      <c r="J42" s="87">
        <v>530</v>
      </c>
      <c r="K42" s="87">
        <v>453</v>
      </c>
      <c r="L42" s="87">
        <v>377</v>
      </c>
      <c r="M42" s="88">
        <v>303</v>
      </c>
    </row>
    <row r="43" spans="2:13" ht="27.75" customHeight="1">
      <c r="B43" s="1204"/>
      <c r="C43" s="1205"/>
      <c r="D43" s="85"/>
      <c r="E43" s="1208" t="s">
        <v>27</v>
      </c>
      <c r="F43" s="1208"/>
      <c r="G43" s="1208"/>
      <c r="H43" s="1209"/>
      <c r="I43" s="86">
        <v>494</v>
      </c>
      <c r="J43" s="87">
        <v>477</v>
      </c>
      <c r="K43" s="87">
        <v>376</v>
      </c>
      <c r="L43" s="87">
        <v>351</v>
      </c>
      <c r="M43" s="88">
        <v>306</v>
      </c>
    </row>
    <row r="44" spans="2:13" ht="27.75" customHeight="1">
      <c r="B44" s="1204"/>
      <c r="C44" s="1205"/>
      <c r="D44" s="85"/>
      <c r="E44" s="1208" t="s">
        <v>28</v>
      </c>
      <c r="F44" s="1208"/>
      <c r="G44" s="1208"/>
      <c r="H44" s="1209"/>
      <c r="I44" s="86">
        <v>291</v>
      </c>
      <c r="J44" s="87">
        <v>136</v>
      </c>
      <c r="K44" s="87">
        <v>127</v>
      </c>
      <c r="L44" s="87">
        <v>176</v>
      </c>
      <c r="M44" s="88">
        <v>183</v>
      </c>
    </row>
    <row r="45" spans="2:13" ht="27.75" customHeight="1">
      <c r="B45" s="1204"/>
      <c r="C45" s="1205"/>
      <c r="D45" s="85"/>
      <c r="E45" s="1208" t="s">
        <v>29</v>
      </c>
      <c r="F45" s="1208"/>
      <c r="G45" s="1208"/>
      <c r="H45" s="1209"/>
      <c r="I45" s="86">
        <v>812</v>
      </c>
      <c r="J45" s="87">
        <v>707</v>
      </c>
      <c r="K45" s="87">
        <v>751</v>
      </c>
      <c r="L45" s="87">
        <v>715</v>
      </c>
      <c r="M45" s="88">
        <v>672</v>
      </c>
    </row>
    <row r="46" spans="2:13" ht="27.75" customHeight="1">
      <c r="B46" s="1204"/>
      <c r="C46" s="1205"/>
      <c r="D46" s="89"/>
      <c r="E46" s="1208" t="s">
        <v>30</v>
      </c>
      <c r="F46" s="1208"/>
      <c r="G46" s="1208"/>
      <c r="H46" s="1209"/>
      <c r="I46" s="86">
        <v>0</v>
      </c>
      <c r="J46" s="87">
        <v>1</v>
      </c>
      <c r="K46" s="87">
        <v>3</v>
      </c>
      <c r="L46" s="87" t="s">
        <v>478</v>
      </c>
      <c r="M46" s="88" t="s">
        <v>478</v>
      </c>
    </row>
    <row r="47" spans="2:13" ht="27.75" customHeight="1">
      <c r="B47" s="1204"/>
      <c r="C47" s="1205"/>
      <c r="D47" s="90"/>
      <c r="E47" s="1218" t="s">
        <v>31</v>
      </c>
      <c r="F47" s="1219"/>
      <c r="G47" s="1219"/>
      <c r="H47" s="1220"/>
      <c r="I47" s="86" t="s">
        <v>478</v>
      </c>
      <c r="J47" s="87" t="s">
        <v>478</v>
      </c>
      <c r="K47" s="87" t="s">
        <v>478</v>
      </c>
      <c r="L47" s="87" t="s">
        <v>478</v>
      </c>
      <c r="M47" s="88" t="s">
        <v>478</v>
      </c>
    </row>
    <row r="48" spans="2:13" ht="27.75" customHeight="1">
      <c r="B48" s="1204"/>
      <c r="C48" s="1205"/>
      <c r="D48" s="85"/>
      <c r="E48" s="1208" t="s">
        <v>32</v>
      </c>
      <c r="F48" s="1208"/>
      <c r="G48" s="1208"/>
      <c r="H48" s="1209"/>
      <c r="I48" s="86" t="s">
        <v>478</v>
      </c>
      <c r="J48" s="87" t="s">
        <v>478</v>
      </c>
      <c r="K48" s="87" t="s">
        <v>478</v>
      </c>
      <c r="L48" s="87" t="s">
        <v>478</v>
      </c>
      <c r="M48" s="88" t="s">
        <v>478</v>
      </c>
    </row>
    <row r="49" spans="2:13" ht="27.75" customHeight="1">
      <c r="B49" s="1206"/>
      <c r="C49" s="1207"/>
      <c r="D49" s="85"/>
      <c r="E49" s="1208" t="s">
        <v>33</v>
      </c>
      <c r="F49" s="1208"/>
      <c r="G49" s="1208"/>
      <c r="H49" s="1209"/>
      <c r="I49" s="86" t="s">
        <v>478</v>
      </c>
      <c r="J49" s="87" t="s">
        <v>478</v>
      </c>
      <c r="K49" s="87" t="s">
        <v>478</v>
      </c>
      <c r="L49" s="87" t="s">
        <v>478</v>
      </c>
      <c r="M49" s="88" t="s">
        <v>478</v>
      </c>
    </row>
    <row r="50" spans="2:13" ht="27.75" customHeight="1">
      <c r="B50" s="1202" t="s">
        <v>34</v>
      </c>
      <c r="C50" s="1203"/>
      <c r="D50" s="91"/>
      <c r="E50" s="1208" t="s">
        <v>35</v>
      </c>
      <c r="F50" s="1208"/>
      <c r="G50" s="1208"/>
      <c r="H50" s="1209"/>
      <c r="I50" s="86">
        <v>2547</v>
      </c>
      <c r="J50" s="87">
        <v>2723</v>
      </c>
      <c r="K50" s="87">
        <v>2556</v>
      </c>
      <c r="L50" s="87">
        <v>2579</v>
      </c>
      <c r="M50" s="88">
        <v>2516</v>
      </c>
    </row>
    <row r="51" spans="2:13" ht="27.75" customHeight="1">
      <c r="B51" s="1204"/>
      <c r="C51" s="1205"/>
      <c r="D51" s="85"/>
      <c r="E51" s="1208" t="s">
        <v>36</v>
      </c>
      <c r="F51" s="1208"/>
      <c r="G51" s="1208"/>
      <c r="H51" s="1209"/>
      <c r="I51" s="86">
        <v>194</v>
      </c>
      <c r="J51" s="87">
        <v>190</v>
      </c>
      <c r="K51" s="87">
        <v>183</v>
      </c>
      <c r="L51" s="87">
        <v>215</v>
      </c>
      <c r="M51" s="88">
        <v>232</v>
      </c>
    </row>
    <row r="52" spans="2:13" ht="27.75" customHeight="1">
      <c r="B52" s="1206"/>
      <c r="C52" s="1207"/>
      <c r="D52" s="85"/>
      <c r="E52" s="1208" t="s">
        <v>37</v>
      </c>
      <c r="F52" s="1208"/>
      <c r="G52" s="1208"/>
      <c r="H52" s="1209"/>
      <c r="I52" s="86">
        <v>4440</v>
      </c>
      <c r="J52" s="87">
        <v>4338</v>
      </c>
      <c r="K52" s="87">
        <v>4234</v>
      </c>
      <c r="L52" s="87">
        <v>4383</v>
      </c>
      <c r="M52" s="88">
        <v>4423</v>
      </c>
    </row>
    <row r="53" spans="2:13" ht="27.75" customHeight="1" thickBot="1">
      <c r="B53" s="1210" t="s">
        <v>38</v>
      </c>
      <c r="C53" s="1211"/>
      <c r="D53" s="92"/>
      <c r="E53" s="1212" t="s">
        <v>39</v>
      </c>
      <c r="F53" s="1212"/>
      <c r="G53" s="1212"/>
      <c r="H53" s="1213"/>
      <c r="I53" s="93">
        <v>-1146</v>
      </c>
      <c r="J53" s="94">
        <v>-1629</v>
      </c>
      <c r="K53" s="94">
        <v>-1501</v>
      </c>
      <c r="L53" s="94">
        <v>-1448</v>
      </c>
      <c r="M53" s="95">
        <v>-1273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551</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551</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552</v>
      </c>
      <c r="C41" s="248"/>
      <c r="D41" s="248"/>
      <c r="E41" s="248"/>
      <c r="F41" s="248"/>
      <c r="G41" s="248"/>
      <c r="H41" s="248"/>
      <c r="I41" s="248"/>
      <c r="J41" s="248"/>
      <c r="K41" s="248"/>
      <c r="L41" s="248"/>
      <c r="M41" s="248"/>
      <c r="N41" s="248"/>
      <c r="O41" s="248"/>
      <c r="P41" s="249"/>
    </row>
    <row r="42" spans="2:17">
      <c r="B42" s="250"/>
      <c r="C42" s="246"/>
      <c r="D42" s="246"/>
      <c r="E42" s="246"/>
      <c r="F42" s="246"/>
      <c r="G42" s="353" t="s">
        <v>553</v>
      </c>
      <c r="I42" s="354"/>
      <c r="J42" s="354"/>
      <c r="K42" s="354"/>
      <c r="L42" s="246"/>
      <c r="M42" s="246"/>
      <c r="N42" s="246"/>
      <c r="O42" s="246"/>
    </row>
    <row r="43" spans="2:17">
      <c r="B43" s="250"/>
      <c r="C43" s="246"/>
      <c r="D43" s="246"/>
      <c r="E43" s="246"/>
      <c r="F43" s="246"/>
      <c r="G43" s="1233" t="s">
        <v>562</v>
      </c>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554</v>
      </c>
    </row>
    <row r="50" spans="1:17">
      <c r="B50" s="250"/>
      <c r="C50" s="246"/>
      <c r="D50" s="246"/>
      <c r="E50" s="246"/>
      <c r="F50" s="246"/>
      <c r="G50" s="1242"/>
      <c r="H50" s="1243"/>
      <c r="I50" s="1243"/>
      <c r="J50" s="1244"/>
      <c r="K50" s="356" t="s">
        <v>518</v>
      </c>
      <c r="L50" s="356" t="s">
        <v>519</v>
      </c>
      <c r="M50" s="356" t="s">
        <v>520</v>
      </c>
      <c r="N50" s="356" t="s">
        <v>521</v>
      </c>
      <c r="O50" s="356" t="s">
        <v>522</v>
      </c>
    </row>
    <row r="51" spans="1:17">
      <c r="B51" s="250"/>
      <c r="C51" s="246"/>
      <c r="D51" s="246"/>
      <c r="E51" s="246"/>
      <c r="F51" s="246"/>
      <c r="G51" s="1245" t="s">
        <v>555</v>
      </c>
      <c r="H51" s="1246"/>
      <c r="I51" s="1251" t="s">
        <v>556</v>
      </c>
      <c r="J51" s="1251"/>
      <c r="K51" s="1255"/>
      <c r="L51" s="1255"/>
      <c r="M51" s="1255"/>
      <c r="N51" s="1221"/>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557</v>
      </c>
      <c r="J53" s="1231"/>
      <c r="K53" s="1256"/>
      <c r="L53" s="1256"/>
      <c r="M53" s="1256"/>
      <c r="N53" s="1253">
        <v>55.8</v>
      </c>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558</v>
      </c>
      <c r="H55" s="1226"/>
      <c r="I55" s="1231" t="s">
        <v>556</v>
      </c>
      <c r="J55" s="1231"/>
      <c r="K55" s="1255"/>
      <c r="L55" s="1255"/>
      <c r="M55" s="1255"/>
      <c r="N55" s="1221">
        <v>36.5</v>
      </c>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557</v>
      </c>
      <c r="J57" s="1223"/>
      <c r="K57" s="1256"/>
      <c r="L57" s="1256"/>
      <c r="M57" s="1256"/>
      <c r="N57" s="1253">
        <v>54.1</v>
      </c>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559</v>
      </c>
      <c r="C63" s="246"/>
      <c r="D63" s="246"/>
      <c r="E63" s="246"/>
      <c r="F63" s="246"/>
      <c r="G63" s="246"/>
      <c r="H63" s="246"/>
      <c r="I63" s="246"/>
      <c r="J63" s="246"/>
      <c r="K63" s="246"/>
      <c r="L63" s="246"/>
      <c r="M63" s="246"/>
      <c r="N63" s="246"/>
      <c r="O63" s="246"/>
    </row>
    <row r="64" spans="1:17">
      <c r="B64" s="250"/>
      <c r="C64" s="246"/>
      <c r="D64" s="246"/>
      <c r="E64" s="246"/>
      <c r="F64" s="246"/>
      <c r="G64" s="353" t="s">
        <v>553</v>
      </c>
      <c r="I64" s="354"/>
      <c r="J64" s="354"/>
      <c r="K64" s="354"/>
      <c r="L64" s="246"/>
      <c r="M64" s="246"/>
      <c r="N64" s="246"/>
      <c r="O64" s="246"/>
    </row>
    <row r="65" spans="2:30">
      <c r="B65" s="250"/>
      <c r="C65" s="246"/>
      <c r="D65" s="246"/>
      <c r="E65" s="246"/>
      <c r="F65" s="246"/>
      <c r="G65" s="1233" t="s">
        <v>563</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560</v>
      </c>
      <c r="I71" s="370"/>
      <c r="J71" s="366"/>
      <c r="K71" s="366"/>
      <c r="L71" s="367"/>
      <c r="M71" s="366"/>
      <c r="N71" s="367"/>
      <c r="O71" s="368"/>
    </row>
    <row r="72" spans="2:30">
      <c r="B72" s="250"/>
      <c r="C72" s="246"/>
      <c r="D72" s="246"/>
      <c r="E72" s="246"/>
      <c r="F72" s="246"/>
      <c r="G72" s="1242"/>
      <c r="H72" s="1243"/>
      <c r="I72" s="1243"/>
      <c r="J72" s="1244"/>
      <c r="K72" s="356" t="s">
        <v>518</v>
      </c>
      <c r="L72" s="356" t="s">
        <v>519</v>
      </c>
      <c r="M72" s="356" t="s">
        <v>520</v>
      </c>
      <c r="N72" s="356" t="s">
        <v>521</v>
      </c>
      <c r="O72" s="356" t="s">
        <v>522</v>
      </c>
    </row>
    <row r="73" spans="2:30">
      <c r="B73" s="250"/>
      <c r="C73" s="246"/>
      <c r="D73" s="246"/>
      <c r="E73" s="246"/>
      <c r="F73" s="246"/>
      <c r="G73" s="1245" t="s">
        <v>555</v>
      </c>
      <c r="H73" s="1246"/>
      <c r="I73" s="1251" t="s">
        <v>556</v>
      </c>
      <c r="J73" s="1251"/>
      <c r="K73" s="1232"/>
      <c r="L73" s="1232"/>
      <c r="M73" s="1221"/>
      <c r="N73" s="1221"/>
      <c r="O73" s="1221"/>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561</v>
      </c>
      <c r="J75" s="1231"/>
      <c r="K75" s="1253">
        <v>11.1</v>
      </c>
      <c r="L75" s="1253">
        <v>8.4</v>
      </c>
      <c r="M75" s="1253">
        <v>6.1</v>
      </c>
      <c r="N75" s="1253">
        <v>3.9</v>
      </c>
      <c r="O75" s="1253">
        <v>2.8</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558</v>
      </c>
      <c r="H77" s="1226"/>
      <c r="I77" s="1231" t="s">
        <v>556</v>
      </c>
      <c r="J77" s="1231"/>
      <c r="K77" s="1232">
        <v>61.3</v>
      </c>
      <c r="L77" s="1232">
        <v>54.6</v>
      </c>
      <c r="M77" s="1221">
        <v>48.7</v>
      </c>
      <c r="N77" s="1221">
        <v>36.5</v>
      </c>
      <c r="O77" s="1221">
        <v>32.9</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561</v>
      </c>
      <c r="J79" s="1223"/>
      <c r="K79" s="1224">
        <v>11.7</v>
      </c>
      <c r="L79" s="1224">
        <v>11.2</v>
      </c>
      <c r="M79" s="1224">
        <v>10.4</v>
      </c>
      <c r="N79" s="1224">
        <v>9</v>
      </c>
      <c r="O79" s="1224">
        <v>8.1999999999999993</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103"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517</v>
      </c>
      <c r="G2" s="113"/>
      <c r="H2" s="114"/>
    </row>
    <row r="3" spans="1:8">
      <c r="A3" s="110" t="s">
        <v>510</v>
      </c>
      <c r="B3" s="115"/>
      <c r="C3" s="116"/>
      <c r="D3" s="117">
        <v>15502</v>
      </c>
      <c r="E3" s="118"/>
      <c r="F3" s="119">
        <v>69806</v>
      </c>
      <c r="G3" s="120"/>
      <c r="H3" s="121"/>
    </row>
    <row r="4" spans="1:8">
      <c r="A4" s="122"/>
      <c r="B4" s="123"/>
      <c r="C4" s="124"/>
      <c r="D4" s="125">
        <v>13067</v>
      </c>
      <c r="E4" s="126"/>
      <c r="F4" s="127">
        <v>32823</v>
      </c>
      <c r="G4" s="128"/>
      <c r="H4" s="129"/>
    </row>
    <row r="5" spans="1:8">
      <c r="A5" s="110" t="s">
        <v>512</v>
      </c>
      <c r="B5" s="115"/>
      <c r="C5" s="116"/>
      <c r="D5" s="117">
        <v>14717</v>
      </c>
      <c r="E5" s="118"/>
      <c r="F5" s="119">
        <v>74444</v>
      </c>
      <c r="G5" s="120"/>
      <c r="H5" s="121"/>
    </row>
    <row r="6" spans="1:8">
      <c r="A6" s="122"/>
      <c r="B6" s="123"/>
      <c r="C6" s="124"/>
      <c r="D6" s="125">
        <v>9568</v>
      </c>
      <c r="E6" s="126"/>
      <c r="F6" s="127">
        <v>34175</v>
      </c>
      <c r="G6" s="128"/>
      <c r="H6" s="129"/>
    </row>
    <row r="7" spans="1:8">
      <c r="A7" s="110" t="s">
        <v>513</v>
      </c>
      <c r="B7" s="115"/>
      <c r="C7" s="116"/>
      <c r="D7" s="117">
        <v>25160</v>
      </c>
      <c r="E7" s="118"/>
      <c r="F7" s="119">
        <v>85205</v>
      </c>
      <c r="G7" s="120"/>
      <c r="H7" s="121"/>
    </row>
    <row r="8" spans="1:8">
      <c r="A8" s="122"/>
      <c r="B8" s="123"/>
      <c r="C8" s="124"/>
      <c r="D8" s="125">
        <v>14108</v>
      </c>
      <c r="E8" s="126"/>
      <c r="F8" s="127">
        <v>38847</v>
      </c>
      <c r="G8" s="128"/>
      <c r="H8" s="129"/>
    </row>
    <row r="9" spans="1:8">
      <c r="A9" s="110" t="s">
        <v>514</v>
      </c>
      <c r="B9" s="115"/>
      <c r="C9" s="116"/>
      <c r="D9" s="117">
        <v>55110</v>
      </c>
      <c r="E9" s="118"/>
      <c r="F9" s="119">
        <v>69469</v>
      </c>
      <c r="G9" s="120"/>
      <c r="H9" s="121"/>
    </row>
    <row r="10" spans="1:8">
      <c r="A10" s="122"/>
      <c r="B10" s="123"/>
      <c r="C10" s="124"/>
      <c r="D10" s="125">
        <v>22776</v>
      </c>
      <c r="E10" s="126"/>
      <c r="F10" s="127">
        <v>38215</v>
      </c>
      <c r="G10" s="128"/>
      <c r="H10" s="129"/>
    </row>
    <row r="11" spans="1:8">
      <c r="A11" s="110" t="s">
        <v>515</v>
      </c>
      <c r="B11" s="115"/>
      <c r="C11" s="116"/>
      <c r="D11" s="117">
        <v>61914</v>
      </c>
      <c r="E11" s="118"/>
      <c r="F11" s="119">
        <v>67293</v>
      </c>
      <c r="G11" s="120"/>
      <c r="H11" s="121"/>
    </row>
    <row r="12" spans="1:8">
      <c r="A12" s="122"/>
      <c r="B12" s="123"/>
      <c r="C12" s="130"/>
      <c r="D12" s="125">
        <v>13131</v>
      </c>
      <c r="E12" s="126"/>
      <c r="F12" s="127">
        <v>35076</v>
      </c>
      <c r="G12" s="128"/>
      <c r="H12" s="129"/>
    </row>
    <row r="13" spans="1:8">
      <c r="A13" s="110"/>
      <c r="B13" s="115"/>
      <c r="C13" s="131"/>
      <c r="D13" s="132">
        <v>34481</v>
      </c>
      <c r="E13" s="133"/>
      <c r="F13" s="134">
        <v>73243</v>
      </c>
      <c r="G13" s="135"/>
      <c r="H13" s="121"/>
    </row>
    <row r="14" spans="1:8">
      <c r="A14" s="122"/>
      <c r="B14" s="123"/>
      <c r="C14" s="124"/>
      <c r="D14" s="125">
        <v>14530</v>
      </c>
      <c r="E14" s="126"/>
      <c r="F14" s="127">
        <v>35827</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5.74</v>
      </c>
      <c r="C19" s="136">
        <f>ROUND(VALUE(SUBSTITUTE(実質収支比率等に係る経年分析!G$48,"▲","-")),2)</f>
        <v>6.44</v>
      </c>
      <c r="D19" s="136">
        <f>ROUND(VALUE(SUBSTITUTE(実質収支比率等に係る経年分析!H$48,"▲","-")),2)</f>
        <v>7.66</v>
      </c>
      <c r="E19" s="136">
        <f>ROUND(VALUE(SUBSTITUTE(実質収支比率等に係る経年分析!I$48,"▲","-")),2)</f>
        <v>5.86</v>
      </c>
      <c r="F19" s="136">
        <f>ROUND(VALUE(SUBSTITUTE(実質収支比率等に係る経年分析!J$48,"▲","-")),2)</f>
        <v>4.7300000000000004</v>
      </c>
    </row>
    <row r="20" spans="1:11">
      <c r="A20" s="136" t="s">
        <v>44</v>
      </c>
      <c r="B20" s="136">
        <f>ROUND(VALUE(SUBSTITUTE(実質収支比率等に係る経年分析!F$47,"▲","-")),2)</f>
        <v>26.12</v>
      </c>
      <c r="C20" s="136">
        <f>ROUND(VALUE(SUBSTITUTE(実質収支比率等に係る経年分析!G$47,"▲","-")),2)</f>
        <v>30.13</v>
      </c>
      <c r="D20" s="136">
        <f>ROUND(VALUE(SUBSTITUTE(実質収支比率等に係る経年分析!H$47,"▲","-")),2)</f>
        <v>27.39</v>
      </c>
      <c r="E20" s="136">
        <f>ROUND(VALUE(SUBSTITUTE(実質収支比率等に係る経年分析!I$47,"▲","-")),2)</f>
        <v>22.43</v>
      </c>
      <c r="F20" s="136">
        <f>ROUND(VALUE(SUBSTITUTE(実質収支比率等に係る経年分析!J$47,"▲","-")),2)</f>
        <v>24.85</v>
      </c>
    </row>
    <row r="21" spans="1:11">
      <c r="A21" s="136" t="s">
        <v>45</v>
      </c>
      <c r="B21" s="136">
        <f>IF(ISNUMBER(VALUE(SUBSTITUTE(実質収支比率等に係る経年分析!F$49,"▲","-"))),ROUND(VALUE(SUBSTITUTE(実質収支比率等に係る経年分析!F$49,"▲","-")),2),NA())</f>
        <v>2.65</v>
      </c>
      <c r="C21" s="136">
        <f>IF(ISNUMBER(VALUE(SUBSTITUTE(実質収支比率等に係る経年分析!G$49,"▲","-"))),ROUND(VALUE(SUBSTITUTE(実質収支比率等に係る経年分析!G$49,"▲","-")),2),NA())</f>
        <v>4.53</v>
      </c>
      <c r="D21" s="136">
        <f>IF(ISNUMBER(VALUE(SUBSTITUTE(実質収支比率等に係る経年分析!H$49,"▲","-"))),ROUND(VALUE(SUBSTITUTE(実質収支比率等に係る経年分析!H$49,"▲","-")),2),NA())</f>
        <v>-2.1800000000000002</v>
      </c>
      <c r="E21" s="136">
        <f>IF(ISNUMBER(VALUE(SUBSTITUTE(実質収支比率等に係る経年分析!I$49,"▲","-"))),ROUND(VALUE(SUBSTITUTE(実質収支比率等に係る経年分析!I$49,"▲","-")),2),NA())</f>
        <v>-5.74</v>
      </c>
      <c r="F21" s="136">
        <f>IF(ISNUMBER(VALUE(SUBSTITUTE(実質収支比率等に係る経年分析!J$49,"▲","-"))),ROUND(VALUE(SUBSTITUTE(実質収支比率等に係る経年分析!J$49,"▲","-")),2),NA())</f>
        <v>0.97</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c r="A30" s="137" t="str">
        <f>IF(連結実質赤字比率に係る赤字・黒字の構成分析!C$40="",NA(),連結実質赤字比率に係る赤字・黒字の構成分析!C$40)</f>
        <v>介護サービス事業特別会計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0.09</v>
      </c>
    </row>
    <row r="31" spans="1:11">
      <c r="A31" s="137" t="str">
        <f>IF(連結実質赤字比率に係る赤字・黒字の構成分析!C$39="",NA(),連結実質赤字比率に係る赤字・黒字の構成分析!C$39)</f>
        <v>霊園事業特別会計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7.0000000000000007E-2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0.16</v>
      </c>
    </row>
    <row r="32" spans="1:11">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0.28999999999999998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0.28999999999999998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0.33</v>
      </c>
    </row>
    <row r="33" spans="1:16">
      <c r="A33" s="137" t="str">
        <f>IF(連結実質赤字比率に係る赤字・黒字の構成分析!C$37="",NA(),連結実質赤字比率に係る赤字・黒字の構成分析!C$37)</f>
        <v>国民健康保険特別会計（施設勘定）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0.88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0.38</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0.66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1.32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1.66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2.08</v>
      </c>
    </row>
    <row r="35" spans="1:16">
      <c r="A35" s="137" t="str">
        <f>IF(連結実質赤字比率に係る赤字・黒字の構成分析!C$35="",NA(),連結実質赤字比率に係る赤字・黒字の構成分析!C$35)</f>
        <v>国民健康保険特別会計（事業勘定）</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3.14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3.37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3.15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3.16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4.54</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5.57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6.36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7.52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5.72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4.5599999999999996</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509</v>
      </c>
      <c r="E42" s="138"/>
      <c r="F42" s="138"/>
      <c r="G42" s="138">
        <f>'実質公債費比率（分子）の構造'!L$52</f>
        <v>495</v>
      </c>
      <c r="H42" s="138"/>
      <c r="I42" s="138"/>
      <c r="J42" s="138">
        <f>'実質公債費比率（分子）の構造'!M$52</f>
        <v>466</v>
      </c>
      <c r="K42" s="138"/>
      <c r="L42" s="138"/>
      <c r="M42" s="138">
        <f>'実質公債費比率（分子）の構造'!N$52</f>
        <v>424</v>
      </c>
      <c r="N42" s="138"/>
      <c r="O42" s="138"/>
      <c r="P42" s="138">
        <f>'実質公債費比率（分子）の構造'!O$52</f>
        <v>430</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86</v>
      </c>
      <c r="C44" s="138"/>
      <c r="D44" s="138"/>
      <c r="E44" s="138">
        <f>'実質公債費比率（分子）の構造'!L$50</f>
        <v>83</v>
      </c>
      <c r="F44" s="138"/>
      <c r="G44" s="138"/>
      <c r="H44" s="138">
        <f>'実質公債費比率（分子）の構造'!M$50</f>
        <v>82</v>
      </c>
      <c r="I44" s="138"/>
      <c r="J44" s="138"/>
      <c r="K44" s="138">
        <f>'実質公債費比率（分子）の構造'!N$50</f>
        <v>79</v>
      </c>
      <c r="L44" s="138"/>
      <c r="M44" s="138"/>
      <c r="N44" s="138">
        <f>'実質公債費比率（分子）の構造'!O$50</f>
        <v>80</v>
      </c>
      <c r="O44" s="138"/>
      <c r="P44" s="138"/>
    </row>
    <row r="45" spans="1:16">
      <c r="A45" s="138" t="s">
        <v>55</v>
      </c>
      <c r="B45" s="138">
        <f>'実質公債費比率（分子）の構造'!K$49</f>
        <v>212</v>
      </c>
      <c r="C45" s="138"/>
      <c r="D45" s="138"/>
      <c r="E45" s="138">
        <f>'実質公債費比率（分子）の構造'!L$49</f>
        <v>81</v>
      </c>
      <c r="F45" s="138"/>
      <c r="G45" s="138"/>
      <c r="H45" s="138">
        <f>'実質公債費比率（分子）の構造'!M$49</f>
        <v>43</v>
      </c>
      <c r="I45" s="138"/>
      <c r="J45" s="138"/>
      <c r="K45" s="138">
        <f>'実質公債費比率（分子）の構造'!N$49</f>
        <v>14</v>
      </c>
      <c r="L45" s="138"/>
      <c r="M45" s="138"/>
      <c r="N45" s="138">
        <f>'実質公債費比率（分子）の構造'!O$49</f>
        <v>18</v>
      </c>
      <c r="O45" s="138"/>
      <c r="P45" s="138"/>
    </row>
    <row r="46" spans="1:16">
      <c r="A46" s="138" t="s">
        <v>56</v>
      </c>
      <c r="B46" s="138">
        <f>'実質公債費比率（分子）の構造'!K$48</f>
        <v>47</v>
      </c>
      <c r="C46" s="138"/>
      <c r="D46" s="138"/>
      <c r="E46" s="138">
        <f>'実質公債費比率（分子）の構造'!L$48</f>
        <v>50</v>
      </c>
      <c r="F46" s="138"/>
      <c r="G46" s="138"/>
      <c r="H46" s="138">
        <f>'実質公債費比率（分子）の構造'!M$48</f>
        <v>25</v>
      </c>
      <c r="I46" s="138"/>
      <c r="J46" s="138"/>
      <c r="K46" s="138">
        <f>'実質公債費比率（分子）の構造'!N$48</f>
        <v>38</v>
      </c>
      <c r="L46" s="138"/>
      <c r="M46" s="138"/>
      <c r="N46" s="138">
        <f>'実質公債費比率（分子）の構造'!O$48</f>
        <v>36</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460</v>
      </c>
      <c r="C49" s="138"/>
      <c r="D49" s="138"/>
      <c r="E49" s="138">
        <f>'実質公債費比率（分子）の構造'!L$45</f>
        <v>461</v>
      </c>
      <c r="F49" s="138"/>
      <c r="G49" s="138"/>
      <c r="H49" s="138">
        <f>'実質公債費比率（分子）の構造'!M$45</f>
        <v>427</v>
      </c>
      <c r="I49" s="138"/>
      <c r="J49" s="138"/>
      <c r="K49" s="138">
        <f>'実質公債費比率（分子）の構造'!N$45</f>
        <v>380</v>
      </c>
      <c r="L49" s="138"/>
      <c r="M49" s="138"/>
      <c r="N49" s="138">
        <f>'実質公債費比率（分子）の構造'!O$45</f>
        <v>374</v>
      </c>
      <c r="O49" s="138"/>
      <c r="P49" s="138"/>
    </row>
    <row r="50" spans="1:16">
      <c r="A50" s="138" t="s">
        <v>60</v>
      </c>
      <c r="B50" s="138" t="e">
        <f>NA()</f>
        <v>#N/A</v>
      </c>
      <c r="C50" s="138">
        <f>IF(ISNUMBER('実質公債費比率（分子）の構造'!K$53),'実質公債費比率（分子）の構造'!K$53,NA())</f>
        <v>296</v>
      </c>
      <c r="D50" s="138" t="e">
        <f>NA()</f>
        <v>#N/A</v>
      </c>
      <c r="E50" s="138" t="e">
        <f>NA()</f>
        <v>#N/A</v>
      </c>
      <c r="F50" s="138">
        <f>IF(ISNUMBER('実質公債費比率（分子）の構造'!L$53),'実質公債費比率（分子）の構造'!L$53,NA())</f>
        <v>180</v>
      </c>
      <c r="G50" s="138" t="e">
        <f>NA()</f>
        <v>#N/A</v>
      </c>
      <c r="H50" s="138" t="e">
        <f>NA()</f>
        <v>#N/A</v>
      </c>
      <c r="I50" s="138">
        <f>IF(ISNUMBER('実質公債費比率（分子）の構造'!M$53),'実質公債費比率（分子）の構造'!M$53,NA())</f>
        <v>111</v>
      </c>
      <c r="J50" s="138" t="e">
        <f>NA()</f>
        <v>#N/A</v>
      </c>
      <c r="K50" s="138" t="e">
        <f>NA()</f>
        <v>#N/A</v>
      </c>
      <c r="L50" s="138">
        <f>IF(ISNUMBER('実質公債費比率（分子）の構造'!N$53),'実質公債費比率（分子）の構造'!N$53,NA())</f>
        <v>87</v>
      </c>
      <c r="M50" s="138" t="e">
        <f>NA()</f>
        <v>#N/A</v>
      </c>
      <c r="N50" s="138" t="e">
        <f>NA()</f>
        <v>#N/A</v>
      </c>
      <c r="O50" s="138">
        <f>IF(ISNUMBER('実質公債費比率（分子）の構造'!O$53),'実質公債費比率（分子）の構造'!O$53,NA())</f>
        <v>78</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4440</v>
      </c>
      <c r="E56" s="137"/>
      <c r="F56" s="137"/>
      <c r="G56" s="137">
        <f>'将来負担比率（分子）の構造'!J$52</f>
        <v>4338</v>
      </c>
      <c r="H56" s="137"/>
      <c r="I56" s="137"/>
      <c r="J56" s="137">
        <f>'将来負担比率（分子）の構造'!K$52</f>
        <v>4234</v>
      </c>
      <c r="K56" s="137"/>
      <c r="L56" s="137"/>
      <c r="M56" s="137">
        <f>'将来負担比率（分子）の構造'!L$52</f>
        <v>4383</v>
      </c>
      <c r="N56" s="137"/>
      <c r="O56" s="137"/>
      <c r="P56" s="137">
        <f>'将来負担比率（分子）の構造'!M$52</f>
        <v>4423</v>
      </c>
    </row>
    <row r="57" spans="1:16">
      <c r="A57" s="137" t="s">
        <v>36</v>
      </c>
      <c r="B57" s="137"/>
      <c r="C57" s="137"/>
      <c r="D57" s="137">
        <f>'将来負担比率（分子）の構造'!I$51</f>
        <v>194</v>
      </c>
      <c r="E57" s="137"/>
      <c r="F57" s="137"/>
      <c r="G57" s="137">
        <f>'将来負担比率（分子）の構造'!J$51</f>
        <v>190</v>
      </c>
      <c r="H57" s="137"/>
      <c r="I57" s="137"/>
      <c r="J57" s="137">
        <f>'将来負担比率（分子）の構造'!K$51</f>
        <v>183</v>
      </c>
      <c r="K57" s="137"/>
      <c r="L57" s="137"/>
      <c r="M57" s="137">
        <f>'将来負担比率（分子）の構造'!L$51</f>
        <v>215</v>
      </c>
      <c r="N57" s="137"/>
      <c r="O57" s="137"/>
      <c r="P57" s="137">
        <f>'将来負担比率（分子）の構造'!M$51</f>
        <v>232</v>
      </c>
    </row>
    <row r="58" spans="1:16">
      <c r="A58" s="137" t="s">
        <v>35</v>
      </c>
      <c r="B58" s="137"/>
      <c r="C58" s="137"/>
      <c r="D58" s="137">
        <f>'将来負担比率（分子）の構造'!I$50</f>
        <v>2547</v>
      </c>
      <c r="E58" s="137"/>
      <c r="F58" s="137"/>
      <c r="G58" s="137">
        <f>'将来負担比率（分子）の構造'!J$50</f>
        <v>2723</v>
      </c>
      <c r="H58" s="137"/>
      <c r="I58" s="137"/>
      <c r="J58" s="137">
        <f>'将来負担比率（分子）の構造'!K$50</f>
        <v>2556</v>
      </c>
      <c r="K58" s="137"/>
      <c r="L58" s="137"/>
      <c r="M58" s="137">
        <f>'将来負担比率（分子）の構造'!L$50</f>
        <v>2579</v>
      </c>
      <c r="N58" s="137"/>
      <c r="O58" s="137"/>
      <c r="P58" s="137">
        <f>'将来負担比率（分子）の構造'!M$50</f>
        <v>2516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0</v>
      </c>
      <c r="C61" s="137"/>
      <c r="D61" s="137"/>
      <c r="E61" s="137">
        <f>'将来負担比率（分子）の構造'!J$46</f>
        <v>1</v>
      </c>
      <c r="F61" s="137"/>
      <c r="G61" s="137"/>
      <c r="H61" s="137">
        <f>'将来負担比率（分子）の構造'!K$46</f>
        <v>3</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812</v>
      </c>
      <c r="C62" s="137"/>
      <c r="D62" s="137"/>
      <c r="E62" s="137">
        <f>'将来負担比率（分子）の構造'!J$45</f>
        <v>707</v>
      </c>
      <c r="F62" s="137"/>
      <c r="G62" s="137"/>
      <c r="H62" s="137">
        <f>'将来負担比率（分子）の構造'!K$45</f>
        <v>751</v>
      </c>
      <c r="I62" s="137"/>
      <c r="J62" s="137"/>
      <c r="K62" s="137">
        <f>'将来負担比率（分子）の構造'!L$45</f>
        <v>715</v>
      </c>
      <c r="L62" s="137"/>
      <c r="M62" s="137"/>
      <c r="N62" s="137">
        <f>'将来負担比率（分子）の構造'!M$45</f>
        <v>672</v>
      </c>
      <c r="O62" s="137"/>
      <c r="P62" s="137"/>
    </row>
    <row r="63" spans="1:16">
      <c r="A63" s="137" t="s">
        <v>28</v>
      </c>
      <c r="B63" s="137">
        <f>'将来負担比率（分子）の構造'!I$44</f>
        <v>291</v>
      </c>
      <c r="C63" s="137"/>
      <c r="D63" s="137"/>
      <c r="E63" s="137">
        <f>'将来負担比率（分子）の構造'!J$44</f>
        <v>136</v>
      </c>
      <c r="F63" s="137"/>
      <c r="G63" s="137"/>
      <c r="H63" s="137">
        <f>'将来負担比率（分子）の構造'!K$44</f>
        <v>127</v>
      </c>
      <c r="I63" s="137"/>
      <c r="J63" s="137"/>
      <c r="K63" s="137">
        <f>'将来負担比率（分子）の構造'!L$44</f>
        <v>176</v>
      </c>
      <c r="L63" s="137"/>
      <c r="M63" s="137"/>
      <c r="N63" s="137">
        <f>'将来負担比率（分子）の構造'!M$44</f>
        <v>183</v>
      </c>
      <c r="O63" s="137"/>
      <c r="P63" s="137"/>
    </row>
    <row r="64" spans="1:16">
      <c r="A64" s="137" t="s">
        <v>27</v>
      </c>
      <c r="B64" s="137">
        <f>'将来負担比率（分子）の構造'!I$43</f>
        <v>494</v>
      </c>
      <c r="C64" s="137"/>
      <c r="D64" s="137"/>
      <c r="E64" s="137">
        <f>'将来負担比率（分子）の構造'!J$43</f>
        <v>477</v>
      </c>
      <c r="F64" s="137"/>
      <c r="G64" s="137"/>
      <c r="H64" s="137">
        <f>'将来負担比率（分子）の構造'!K$43</f>
        <v>376</v>
      </c>
      <c r="I64" s="137"/>
      <c r="J64" s="137"/>
      <c r="K64" s="137">
        <f>'将来負担比率（分子）の構造'!L$43</f>
        <v>351</v>
      </c>
      <c r="L64" s="137"/>
      <c r="M64" s="137"/>
      <c r="N64" s="137">
        <f>'将来負担比率（分子）の構造'!M$43</f>
        <v>306</v>
      </c>
      <c r="O64" s="137"/>
      <c r="P64" s="137"/>
    </row>
    <row r="65" spans="1:16">
      <c r="A65" s="137" t="s">
        <v>26</v>
      </c>
      <c r="B65" s="137">
        <f>'将来負担比率（分子）の構造'!I$42</f>
        <v>609</v>
      </c>
      <c r="C65" s="137"/>
      <c r="D65" s="137"/>
      <c r="E65" s="137">
        <f>'将来負担比率（分子）の構造'!J$42</f>
        <v>530</v>
      </c>
      <c r="F65" s="137"/>
      <c r="G65" s="137"/>
      <c r="H65" s="137">
        <f>'将来負担比率（分子）の構造'!K$42</f>
        <v>453</v>
      </c>
      <c r="I65" s="137"/>
      <c r="J65" s="137"/>
      <c r="K65" s="137">
        <f>'将来負担比率（分子）の構造'!L$42</f>
        <v>377</v>
      </c>
      <c r="L65" s="137"/>
      <c r="M65" s="137"/>
      <c r="N65" s="137">
        <f>'将来負担比率（分子）の構造'!M$42</f>
        <v>303</v>
      </c>
      <c r="O65" s="137"/>
      <c r="P65" s="137"/>
    </row>
    <row r="66" spans="1:16">
      <c r="A66" s="137" t="s">
        <v>25</v>
      </c>
      <c r="B66" s="137">
        <f>'将来負担比率（分子）の構造'!I$41</f>
        <v>3829</v>
      </c>
      <c r="C66" s="137"/>
      <c r="D66" s="137"/>
      <c r="E66" s="137">
        <f>'将来負担比率（分子）の構造'!J$41</f>
        <v>3771</v>
      </c>
      <c r="F66" s="137"/>
      <c r="G66" s="137"/>
      <c r="H66" s="137">
        <f>'将来負担比率（分子）の構造'!K$41</f>
        <v>3761</v>
      </c>
      <c r="I66" s="137"/>
      <c r="J66" s="137"/>
      <c r="K66" s="137">
        <f>'将来負担比率（分子）の構造'!L$41</f>
        <v>4111</v>
      </c>
      <c r="L66" s="137"/>
      <c r="M66" s="137"/>
      <c r="N66" s="137">
        <f>'将来負担比率（分子）の構造'!M$41</f>
        <v>4434</v>
      </c>
      <c r="O66" s="137"/>
      <c r="P66" s="137"/>
    </row>
    <row r="67" spans="1:16">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1359944</v>
      </c>
      <c r="S5" s="671"/>
      <c r="T5" s="671"/>
      <c r="U5" s="671"/>
      <c r="V5" s="671"/>
      <c r="W5" s="671"/>
      <c r="X5" s="671"/>
      <c r="Y5" s="718"/>
      <c r="Z5" s="731">
        <v>21.2</v>
      </c>
      <c r="AA5" s="731"/>
      <c r="AB5" s="731"/>
      <c r="AC5" s="731"/>
      <c r="AD5" s="732">
        <v>1324997</v>
      </c>
      <c r="AE5" s="732"/>
      <c r="AF5" s="732"/>
      <c r="AG5" s="732"/>
      <c r="AH5" s="732"/>
      <c r="AI5" s="732"/>
      <c r="AJ5" s="732"/>
      <c r="AK5" s="732"/>
      <c r="AL5" s="719">
        <v>38</v>
      </c>
      <c r="AM5" s="688"/>
      <c r="AN5" s="688"/>
      <c r="AO5" s="720"/>
      <c r="AP5" s="707" t="s">
        <v>210</v>
      </c>
      <c r="AQ5" s="708"/>
      <c r="AR5" s="708"/>
      <c r="AS5" s="708"/>
      <c r="AT5" s="708"/>
      <c r="AU5" s="708"/>
      <c r="AV5" s="708"/>
      <c r="AW5" s="708"/>
      <c r="AX5" s="708"/>
      <c r="AY5" s="708"/>
      <c r="AZ5" s="708"/>
      <c r="BA5" s="708"/>
      <c r="BB5" s="708"/>
      <c r="BC5" s="708"/>
      <c r="BD5" s="708"/>
      <c r="BE5" s="708"/>
      <c r="BF5" s="709"/>
      <c r="BG5" s="620">
        <v>1324997</v>
      </c>
      <c r="BH5" s="621"/>
      <c r="BI5" s="621"/>
      <c r="BJ5" s="621"/>
      <c r="BK5" s="621"/>
      <c r="BL5" s="621"/>
      <c r="BM5" s="621"/>
      <c r="BN5" s="622"/>
      <c r="BO5" s="673">
        <v>97.4</v>
      </c>
      <c r="BP5" s="673"/>
      <c r="BQ5" s="673"/>
      <c r="BR5" s="673"/>
      <c r="BS5" s="674">
        <v>4485</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89222</v>
      </c>
      <c r="S6" s="621"/>
      <c r="T6" s="621"/>
      <c r="U6" s="621"/>
      <c r="V6" s="621"/>
      <c r="W6" s="621"/>
      <c r="X6" s="621"/>
      <c r="Y6" s="622"/>
      <c r="Z6" s="673">
        <v>1.4</v>
      </c>
      <c r="AA6" s="673"/>
      <c r="AB6" s="673"/>
      <c r="AC6" s="673"/>
      <c r="AD6" s="674">
        <v>89222</v>
      </c>
      <c r="AE6" s="674"/>
      <c r="AF6" s="674"/>
      <c r="AG6" s="674"/>
      <c r="AH6" s="674"/>
      <c r="AI6" s="674"/>
      <c r="AJ6" s="674"/>
      <c r="AK6" s="674"/>
      <c r="AL6" s="643">
        <v>2.6</v>
      </c>
      <c r="AM6" s="675"/>
      <c r="AN6" s="675"/>
      <c r="AO6" s="676"/>
      <c r="AP6" s="617" t="s">
        <v>215</v>
      </c>
      <c r="AQ6" s="618"/>
      <c r="AR6" s="618"/>
      <c r="AS6" s="618"/>
      <c r="AT6" s="618"/>
      <c r="AU6" s="618"/>
      <c r="AV6" s="618"/>
      <c r="AW6" s="618"/>
      <c r="AX6" s="618"/>
      <c r="AY6" s="618"/>
      <c r="AZ6" s="618"/>
      <c r="BA6" s="618"/>
      <c r="BB6" s="618"/>
      <c r="BC6" s="618"/>
      <c r="BD6" s="618"/>
      <c r="BE6" s="618"/>
      <c r="BF6" s="619"/>
      <c r="BG6" s="620">
        <v>1324997</v>
      </c>
      <c r="BH6" s="621"/>
      <c r="BI6" s="621"/>
      <c r="BJ6" s="621"/>
      <c r="BK6" s="621"/>
      <c r="BL6" s="621"/>
      <c r="BM6" s="621"/>
      <c r="BN6" s="622"/>
      <c r="BO6" s="673">
        <v>97.4</v>
      </c>
      <c r="BP6" s="673"/>
      <c r="BQ6" s="673"/>
      <c r="BR6" s="673"/>
      <c r="BS6" s="674">
        <v>4485</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91373</v>
      </c>
      <c r="CS6" s="621"/>
      <c r="CT6" s="621"/>
      <c r="CU6" s="621"/>
      <c r="CV6" s="621"/>
      <c r="CW6" s="621"/>
      <c r="CX6" s="621"/>
      <c r="CY6" s="622"/>
      <c r="CZ6" s="673">
        <v>1.5</v>
      </c>
      <c r="DA6" s="673"/>
      <c r="DB6" s="673"/>
      <c r="DC6" s="673"/>
      <c r="DD6" s="626" t="s">
        <v>217</v>
      </c>
      <c r="DE6" s="621"/>
      <c r="DF6" s="621"/>
      <c r="DG6" s="621"/>
      <c r="DH6" s="621"/>
      <c r="DI6" s="621"/>
      <c r="DJ6" s="621"/>
      <c r="DK6" s="621"/>
      <c r="DL6" s="621"/>
      <c r="DM6" s="621"/>
      <c r="DN6" s="621"/>
      <c r="DO6" s="621"/>
      <c r="DP6" s="622"/>
      <c r="DQ6" s="626">
        <v>91373</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1539</v>
      </c>
      <c r="S7" s="621"/>
      <c r="T7" s="621"/>
      <c r="U7" s="621"/>
      <c r="V7" s="621"/>
      <c r="W7" s="621"/>
      <c r="X7" s="621"/>
      <c r="Y7" s="622"/>
      <c r="Z7" s="673">
        <v>0</v>
      </c>
      <c r="AA7" s="673"/>
      <c r="AB7" s="673"/>
      <c r="AC7" s="673"/>
      <c r="AD7" s="674">
        <v>1539</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738077</v>
      </c>
      <c r="BH7" s="621"/>
      <c r="BI7" s="621"/>
      <c r="BJ7" s="621"/>
      <c r="BK7" s="621"/>
      <c r="BL7" s="621"/>
      <c r="BM7" s="621"/>
      <c r="BN7" s="622"/>
      <c r="BO7" s="673">
        <v>54.3</v>
      </c>
      <c r="BP7" s="673"/>
      <c r="BQ7" s="673"/>
      <c r="BR7" s="673"/>
      <c r="BS7" s="674">
        <v>4485</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938012</v>
      </c>
      <c r="CS7" s="621"/>
      <c r="CT7" s="621"/>
      <c r="CU7" s="621"/>
      <c r="CV7" s="621"/>
      <c r="CW7" s="621"/>
      <c r="CX7" s="621"/>
      <c r="CY7" s="622"/>
      <c r="CZ7" s="673">
        <v>15.1</v>
      </c>
      <c r="DA7" s="673"/>
      <c r="DB7" s="673"/>
      <c r="DC7" s="673"/>
      <c r="DD7" s="626">
        <v>13528</v>
      </c>
      <c r="DE7" s="621"/>
      <c r="DF7" s="621"/>
      <c r="DG7" s="621"/>
      <c r="DH7" s="621"/>
      <c r="DI7" s="621"/>
      <c r="DJ7" s="621"/>
      <c r="DK7" s="621"/>
      <c r="DL7" s="621"/>
      <c r="DM7" s="621"/>
      <c r="DN7" s="621"/>
      <c r="DO7" s="621"/>
      <c r="DP7" s="622"/>
      <c r="DQ7" s="626">
        <v>843642</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6033</v>
      </c>
      <c r="S8" s="621"/>
      <c r="T8" s="621"/>
      <c r="U8" s="621"/>
      <c r="V8" s="621"/>
      <c r="W8" s="621"/>
      <c r="X8" s="621"/>
      <c r="Y8" s="622"/>
      <c r="Z8" s="673">
        <v>0.1</v>
      </c>
      <c r="AA8" s="673"/>
      <c r="AB8" s="673"/>
      <c r="AC8" s="673"/>
      <c r="AD8" s="674">
        <v>6033</v>
      </c>
      <c r="AE8" s="674"/>
      <c r="AF8" s="674"/>
      <c r="AG8" s="674"/>
      <c r="AH8" s="674"/>
      <c r="AI8" s="674"/>
      <c r="AJ8" s="674"/>
      <c r="AK8" s="674"/>
      <c r="AL8" s="643">
        <v>0.2</v>
      </c>
      <c r="AM8" s="675"/>
      <c r="AN8" s="675"/>
      <c r="AO8" s="676"/>
      <c r="AP8" s="617" t="s">
        <v>222</v>
      </c>
      <c r="AQ8" s="618"/>
      <c r="AR8" s="618"/>
      <c r="AS8" s="618"/>
      <c r="AT8" s="618"/>
      <c r="AU8" s="618"/>
      <c r="AV8" s="618"/>
      <c r="AW8" s="618"/>
      <c r="AX8" s="618"/>
      <c r="AY8" s="618"/>
      <c r="AZ8" s="618"/>
      <c r="BA8" s="618"/>
      <c r="BB8" s="618"/>
      <c r="BC8" s="618"/>
      <c r="BD8" s="618"/>
      <c r="BE8" s="618"/>
      <c r="BF8" s="619"/>
      <c r="BG8" s="620">
        <v>28296</v>
      </c>
      <c r="BH8" s="621"/>
      <c r="BI8" s="621"/>
      <c r="BJ8" s="621"/>
      <c r="BK8" s="621"/>
      <c r="BL8" s="621"/>
      <c r="BM8" s="621"/>
      <c r="BN8" s="622"/>
      <c r="BO8" s="673">
        <v>2.1</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1812629</v>
      </c>
      <c r="CS8" s="621"/>
      <c r="CT8" s="621"/>
      <c r="CU8" s="621"/>
      <c r="CV8" s="621"/>
      <c r="CW8" s="621"/>
      <c r="CX8" s="621"/>
      <c r="CY8" s="622"/>
      <c r="CZ8" s="673">
        <v>29.2</v>
      </c>
      <c r="DA8" s="673"/>
      <c r="DB8" s="673"/>
      <c r="DC8" s="673"/>
      <c r="DD8" s="626">
        <v>51441</v>
      </c>
      <c r="DE8" s="621"/>
      <c r="DF8" s="621"/>
      <c r="DG8" s="621"/>
      <c r="DH8" s="621"/>
      <c r="DI8" s="621"/>
      <c r="DJ8" s="621"/>
      <c r="DK8" s="621"/>
      <c r="DL8" s="621"/>
      <c r="DM8" s="621"/>
      <c r="DN8" s="621"/>
      <c r="DO8" s="621"/>
      <c r="DP8" s="622"/>
      <c r="DQ8" s="626">
        <v>1016616</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3503</v>
      </c>
      <c r="S9" s="621"/>
      <c r="T9" s="621"/>
      <c r="U9" s="621"/>
      <c r="V9" s="621"/>
      <c r="W9" s="621"/>
      <c r="X9" s="621"/>
      <c r="Y9" s="622"/>
      <c r="Z9" s="673">
        <v>0.1</v>
      </c>
      <c r="AA9" s="673"/>
      <c r="AB9" s="673"/>
      <c r="AC9" s="673"/>
      <c r="AD9" s="674">
        <v>3503</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663628</v>
      </c>
      <c r="BH9" s="621"/>
      <c r="BI9" s="621"/>
      <c r="BJ9" s="621"/>
      <c r="BK9" s="621"/>
      <c r="BL9" s="621"/>
      <c r="BM9" s="621"/>
      <c r="BN9" s="622"/>
      <c r="BO9" s="673">
        <v>48.8</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632480</v>
      </c>
      <c r="CS9" s="621"/>
      <c r="CT9" s="621"/>
      <c r="CU9" s="621"/>
      <c r="CV9" s="621"/>
      <c r="CW9" s="621"/>
      <c r="CX9" s="621"/>
      <c r="CY9" s="622"/>
      <c r="CZ9" s="673">
        <v>10.199999999999999</v>
      </c>
      <c r="DA9" s="673"/>
      <c r="DB9" s="673"/>
      <c r="DC9" s="673"/>
      <c r="DD9" s="626">
        <v>16422</v>
      </c>
      <c r="DE9" s="621"/>
      <c r="DF9" s="621"/>
      <c r="DG9" s="621"/>
      <c r="DH9" s="621"/>
      <c r="DI9" s="621"/>
      <c r="DJ9" s="621"/>
      <c r="DK9" s="621"/>
      <c r="DL9" s="621"/>
      <c r="DM9" s="621"/>
      <c r="DN9" s="621"/>
      <c r="DO9" s="621"/>
      <c r="DP9" s="622"/>
      <c r="DQ9" s="626">
        <v>534840</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218466</v>
      </c>
      <c r="S10" s="621"/>
      <c r="T10" s="621"/>
      <c r="U10" s="621"/>
      <c r="V10" s="621"/>
      <c r="W10" s="621"/>
      <c r="X10" s="621"/>
      <c r="Y10" s="622"/>
      <c r="Z10" s="673">
        <v>3.4</v>
      </c>
      <c r="AA10" s="673"/>
      <c r="AB10" s="673"/>
      <c r="AC10" s="673"/>
      <c r="AD10" s="674">
        <v>218466</v>
      </c>
      <c r="AE10" s="674"/>
      <c r="AF10" s="674"/>
      <c r="AG10" s="674"/>
      <c r="AH10" s="674"/>
      <c r="AI10" s="674"/>
      <c r="AJ10" s="674"/>
      <c r="AK10" s="674"/>
      <c r="AL10" s="643">
        <v>6.3</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18011</v>
      </c>
      <c r="BH10" s="621"/>
      <c r="BI10" s="621"/>
      <c r="BJ10" s="621"/>
      <c r="BK10" s="621"/>
      <c r="BL10" s="621"/>
      <c r="BM10" s="621"/>
      <c r="BN10" s="622"/>
      <c r="BO10" s="673">
        <v>1.3</v>
      </c>
      <c r="BP10" s="673"/>
      <c r="BQ10" s="673"/>
      <c r="BR10" s="673"/>
      <c r="BS10" s="626">
        <v>4485</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28142</v>
      </c>
      <c r="BH11" s="621"/>
      <c r="BI11" s="621"/>
      <c r="BJ11" s="621"/>
      <c r="BK11" s="621"/>
      <c r="BL11" s="621"/>
      <c r="BM11" s="621"/>
      <c r="BN11" s="622"/>
      <c r="BO11" s="673">
        <v>2.1</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282100</v>
      </c>
      <c r="CS11" s="621"/>
      <c r="CT11" s="621"/>
      <c r="CU11" s="621"/>
      <c r="CV11" s="621"/>
      <c r="CW11" s="621"/>
      <c r="CX11" s="621"/>
      <c r="CY11" s="622"/>
      <c r="CZ11" s="673">
        <v>4.5</v>
      </c>
      <c r="DA11" s="673"/>
      <c r="DB11" s="673"/>
      <c r="DC11" s="673"/>
      <c r="DD11" s="626">
        <v>57397</v>
      </c>
      <c r="DE11" s="621"/>
      <c r="DF11" s="621"/>
      <c r="DG11" s="621"/>
      <c r="DH11" s="621"/>
      <c r="DI11" s="621"/>
      <c r="DJ11" s="621"/>
      <c r="DK11" s="621"/>
      <c r="DL11" s="621"/>
      <c r="DM11" s="621"/>
      <c r="DN11" s="621"/>
      <c r="DO11" s="621"/>
      <c r="DP11" s="622"/>
      <c r="DQ11" s="626">
        <v>196620</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499896</v>
      </c>
      <c r="BH12" s="621"/>
      <c r="BI12" s="621"/>
      <c r="BJ12" s="621"/>
      <c r="BK12" s="621"/>
      <c r="BL12" s="621"/>
      <c r="BM12" s="621"/>
      <c r="BN12" s="622"/>
      <c r="BO12" s="673">
        <v>36.799999999999997</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24842</v>
      </c>
      <c r="CS12" s="621"/>
      <c r="CT12" s="621"/>
      <c r="CU12" s="621"/>
      <c r="CV12" s="621"/>
      <c r="CW12" s="621"/>
      <c r="CX12" s="621"/>
      <c r="CY12" s="622"/>
      <c r="CZ12" s="673">
        <v>0.4</v>
      </c>
      <c r="DA12" s="673"/>
      <c r="DB12" s="673"/>
      <c r="DC12" s="673"/>
      <c r="DD12" s="626" t="s">
        <v>112</v>
      </c>
      <c r="DE12" s="621"/>
      <c r="DF12" s="621"/>
      <c r="DG12" s="621"/>
      <c r="DH12" s="621"/>
      <c r="DI12" s="621"/>
      <c r="DJ12" s="621"/>
      <c r="DK12" s="621"/>
      <c r="DL12" s="621"/>
      <c r="DM12" s="621"/>
      <c r="DN12" s="621"/>
      <c r="DO12" s="621"/>
      <c r="DP12" s="622"/>
      <c r="DQ12" s="626">
        <v>22567</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16574</v>
      </c>
      <c r="S13" s="621"/>
      <c r="T13" s="621"/>
      <c r="U13" s="621"/>
      <c r="V13" s="621"/>
      <c r="W13" s="621"/>
      <c r="X13" s="621"/>
      <c r="Y13" s="622"/>
      <c r="Z13" s="673">
        <v>0.3</v>
      </c>
      <c r="AA13" s="673"/>
      <c r="AB13" s="673"/>
      <c r="AC13" s="673"/>
      <c r="AD13" s="674">
        <v>16574</v>
      </c>
      <c r="AE13" s="674"/>
      <c r="AF13" s="674"/>
      <c r="AG13" s="674"/>
      <c r="AH13" s="674"/>
      <c r="AI13" s="674"/>
      <c r="AJ13" s="674"/>
      <c r="AK13" s="674"/>
      <c r="AL13" s="643">
        <v>0.5</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499831</v>
      </c>
      <c r="BH13" s="621"/>
      <c r="BI13" s="621"/>
      <c r="BJ13" s="621"/>
      <c r="BK13" s="621"/>
      <c r="BL13" s="621"/>
      <c r="BM13" s="621"/>
      <c r="BN13" s="622"/>
      <c r="BO13" s="673">
        <v>36.799999999999997</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401964</v>
      </c>
      <c r="CS13" s="621"/>
      <c r="CT13" s="621"/>
      <c r="CU13" s="621"/>
      <c r="CV13" s="621"/>
      <c r="CW13" s="621"/>
      <c r="CX13" s="621"/>
      <c r="CY13" s="622"/>
      <c r="CZ13" s="673">
        <v>6.5</v>
      </c>
      <c r="DA13" s="673"/>
      <c r="DB13" s="673"/>
      <c r="DC13" s="673"/>
      <c r="DD13" s="626">
        <v>181772</v>
      </c>
      <c r="DE13" s="621"/>
      <c r="DF13" s="621"/>
      <c r="DG13" s="621"/>
      <c r="DH13" s="621"/>
      <c r="DI13" s="621"/>
      <c r="DJ13" s="621"/>
      <c r="DK13" s="621"/>
      <c r="DL13" s="621"/>
      <c r="DM13" s="621"/>
      <c r="DN13" s="621"/>
      <c r="DO13" s="621"/>
      <c r="DP13" s="622"/>
      <c r="DQ13" s="626">
        <v>245300</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38929</v>
      </c>
      <c r="BH14" s="621"/>
      <c r="BI14" s="621"/>
      <c r="BJ14" s="621"/>
      <c r="BK14" s="621"/>
      <c r="BL14" s="621"/>
      <c r="BM14" s="621"/>
      <c r="BN14" s="622"/>
      <c r="BO14" s="673">
        <v>2.9</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360569</v>
      </c>
      <c r="CS14" s="621"/>
      <c r="CT14" s="621"/>
      <c r="CU14" s="621"/>
      <c r="CV14" s="621"/>
      <c r="CW14" s="621"/>
      <c r="CX14" s="621"/>
      <c r="CY14" s="622"/>
      <c r="CZ14" s="673">
        <v>5.8</v>
      </c>
      <c r="DA14" s="673"/>
      <c r="DB14" s="673"/>
      <c r="DC14" s="673"/>
      <c r="DD14" s="626">
        <v>48403</v>
      </c>
      <c r="DE14" s="621"/>
      <c r="DF14" s="621"/>
      <c r="DG14" s="621"/>
      <c r="DH14" s="621"/>
      <c r="DI14" s="621"/>
      <c r="DJ14" s="621"/>
      <c r="DK14" s="621"/>
      <c r="DL14" s="621"/>
      <c r="DM14" s="621"/>
      <c r="DN14" s="621"/>
      <c r="DO14" s="621"/>
      <c r="DP14" s="622"/>
      <c r="DQ14" s="626">
        <v>327159</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7531</v>
      </c>
      <c r="S15" s="621"/>
      <c r="T15" s="621"/>
      <c r="U15" s="621"/>
      <c r="V15" s="621"/>
      <c r="W15" s="621"/>
      <c r="X15" s="621"/>
      <c r="Y15" s="622"/>
      <c r="Z15" s="673">
        <v>0.1</v>
      </c>
      <c r="AA15" s="673"/>
      <c r="AB15" s="673"/>
      <c r="AC15" s="673"/>
      <c r="AD15" s="674">
        <v>7531</v>
      </c>
      <c r="AE15" s="674"/>
      <c r="AF15" s="674"/>
      <c r="AG15" s="674"/>
      <c r="AH15" s="674"/>
      <c r="AI15" s="674"/>
      <c r="AJ15" s="674"/>
      <c r="AK15" s="674"/>
      <c r="AL15" s="643">
        <v>0.2</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48095</v>
      </c>
      <c r="BH15" s="621"/>
      <c r="BI15" s="621"/>
      <c r="BJ15" s="621"/>
      <c r="BK15" s="621"/>
      <c r="BL15" s="621"/>
      <c r="BM15" s="621"/>
      <c r="BN15" s="622"/>
      <c r="BO15" s="673">
        <v>3.5</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1293853</v>
      </c>
      <c r="CS15" s="621"/>
      <c r="CT15" s="621"/>
      <c r="CU15" s="621"/>
      <c r="CV15" s="621"/>
      <c r="CW15" s="621"/>
      <c r="CX15" s="621"/>
      <c r="CY15" s="622"/>
      <c r="CZ15" s="673">
        <v>20.8</v>
      </c>
      <c r="DA15" s="673"/>
      <c r="DB15" s="673"/>
      <c r="DC15" s="673"/>
      <c r="DD15" s="626">
        <v>669218</v>
      </c>
      <c r="DE15" s="621"/>
      <c r="DF15" s="621"/>
      <c r="DG15" s="621"/>
      <c r="DH15" s="621"/>
      <c r="DI15" s="621"/>
      <c r="DJ15" s="621"/>
      <c r="DK15" s="621"/>
      <c r="DL15" s="621"/>
      <c r="DM15" s="621"/>
      <c r="DN15" s="621"/>
      <c r="DO15" s="621"/>
      <c r="DP15" s="622"/>
      <c r="DQ15" s="626">
        <v>629314</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2045124</v>
      </c>
      <c r="S16" s="621"/>
      <c r="T16" s="621"/>
      <c r="U16" s="621"/>
      <c r="V16" s="621"/>
      <c r="W16" s="621"/>
      <c r="X16" s="621"/>
      <c r="Y16" s="622"/>
      <c r="Z16" s="673">
        <v>32</v>
      </c>
      <c r="AA16" s="673"/>
      <c r="AB16" s="673"/>
      <c r="AC16" s="673"/>
      <c r="AD16" s="674">
        <v>1791505</v>
      </c>
      <c r="AE16" s="674"/>
      <c r="AF16" s="674"/>
      <c r="AG16" s="674"/>
      <c r="AH16" s="674"/>
      <c r="AI16" s="674"/>
      <c r="AJ16" s="674"/>
      <c r="AK16" s="674"/>
      <c r="AL16" s="643">
        <v>51.3</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1791505</v>
      </c>
      <c r="S17" s="621"/>
      <c r="T17" s="621"/>
      <c r="U17" s="621"/>
      <c r="V17" s="621"/>
      <c r="W17" s="621"/>
      <c r="X17" s="621"/>
      <c r="Y17" s="622"/>
      <c r="Z17" s="673">
        <v>28</v>
      </c>
      <c r="AA17" s="673"/>
      <c r="AB17" s="673"/>
      <c r="AC17" s="673"/>
      <c r="AD17" s="674">
        <v>1791505</v>
      </c>
      <c r="AE17" s="674"/>
      <c r="AF17" s="674"/>
      <c r="AG17" s="674"/>
      <c r="AH17" s="674"/>
      <c r="AI17" s="674"/>
      <c r="AJ17" s="674"/>
      <c r="AK17" s="674"/>
      <c r="AL17" s="643">
        <v>51.3</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374395</v>
      </c>
      <c r="CS17" s="621"/>
      <c r="CT17" s="621"/>
      <c r="CU17" s="621"/>
      <c r="CV17" s="621"/>
      <c r="CW17" s="621"/>
      <c r="CX17" s="621"/>
      <c r="CY17" s="622"/>
      <c r="CZ17" s="673">
        <v>6</v>
      </c>
      <c r="DA17" s="673"/>
      <c r="DB17" s="673"/>
      <c r="DC17" s="673"/>
      <c r="DD17" s="626" t="s">
        <v>112</v>
      </c>
      <c r="DE17" s="621"/>
      <c r="DF17" s="621"/>
      <c r="DG17" s="621"/>
      <c r="DH17" s="621"/>
      <c r="DI17" s="621"/>
      <c r="DJ17" s="621"/>
      <c r="DK17" s="621"/>
      <c r="DL17" s="621"/>
      <c r="DM17" s="621"/>
      <c r="DN17" s="621"/>
      <c r="DO17" s="621"/>
      <c r="DP17" s="622"/>
      <c r="DQ17" s="626">
        <v>367245</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79943</v>
      </c>
      <c r="S18" s="621"/>
      <c r="T18" s="621"/>
      <c r="U18" s="621"/>
      <c r="V18" s="621"/>
      <c r="W18" s="621"/>
      <c r="X18" s="621"/>
      <c r="Y18" s="622"/>
      <c r="Z18" s="673">
        <v>1.2</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v>173676</v>
      </c>
      <c r="S19" s="621"/>
      <c r="T19" s="621"/>
      <c r="U19" s="621"/>
      <c r="V19" s="621"/>
      <c r="W19" s="621"/>
      <c r="X19" s="621"/>
      <c r="Y19" s="622"/>
      <c r="Z19" s="673">
        <v>2.7</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34947</v>
      </c>
      <c r="BH19" s="621"/>
      <c r="BI19" s="621"/>
      <c r="BJ19" s="621"/>
      <c r="BK19" s="621"/>
      <c r="BL19" s="621"/>
      <c r="BM19" s="621"/>
      <c r="BN19" s="622"/>
      <c r="BO19" s="673">
        <v>2.6</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3747936</v>
      </c>
      <c r="S20" s="621"/>
      <c r="T20" s="621"/>
      <c r="U20" s="621"/>
      <c r="V20" s="621"/>
      <c r="W20" s="621"/>
      <c r="X20" s="621"/>
      <c r="Y20" s="622"/>
      <c r="Z20" s="673">
        <v>58.6</v>
      </c>
      <c r="AA20" s="673"/>
      <c r="AB20" s="673"/>
      <c r="AC20" s="673"/>
      <c r="AD20" s="674">
        <v>3459370</v>
      </c>
      <c r="AE20" s="674"/>
      <c r="AF20" s="674"/>
      <c r="AG20" s="674"/>
      <c r="AH20" s="674"/>
      <c r="AI20" s="674"/>
      <c r="AJ20" s="674"/>
      <c r="AK20" s="674"/>
      <c r="AL20" s="643">
        <v>99.1</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34947</v>
      </c>
      <c r="BH20" s="621"/>
      <c r="BI20" s="621"/>
      <c r="BJ20" s="621"/>
      <c r="BK20" s="621"/>
      <c r="BL20" s="621"/>
      <c r="BM20" s="621"/>
      <c r="BN20" s="622"/>
      <c r="BO20" s="673">
        <v>2.6</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6212217</v>
      </c>
      <c r="CS20" s="621"/>
      <c r="CT20" s="621"/>
      <c r="CU20" s="621"/>
      <c r="CV20" s="621"/>
      <c r="CW20" s="621"/>
      <c r="CX20" s="621"/>
      <c r="CY20" s="622"/>
      <c r="CZ20" s="673">
        <v>100</v>
      </c>
      <c r="DA20" s="673"/>
      <c r="DB20" s="673"/>
      <c r="DC20" s="673"/>
      <c r="DD20" s="626">
        <v>1038181</v>
      </c>
      <c r="DE20" s="621"/>
      <c r="DF20" s="621"/>
      <c r="DG20" s="621"/>
      <c r="DH20" s="621"/>
      <c r="DI20" s="621"/>
      <c r="DJ20" s="621"/>
      <c r="DK20" s="621"/>
      <c r="DL20" s="621"/>
      <c r="DM20" s="621"/>
      <c r="DN20" s="621"/>
      <c r="DO20" s="621"/>
      <c r="DP20" s="622"/>
      <c r="DQ20" s="626">
        <v>4274676</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2038</v>
      </c>
      <c r="S21" s="621"/>
      <c r="T21" s="621"/>
      <c r="U21" s="621"/>
      <c r="V21" s="621"/>
      <c r="W21" s="621"/>
      <c r="X21" s="621"/>
      <c r="Y21" s="622"/>
      <c r="Z21" s="673">
        <v>0</v>
      </c>
      <c r="AA21" s="673"/>
      <c r="AB21" s="673"/>
      <c r="AC21" s="673"/>
      <c r="AD21" s="674">
        <v>2038</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38199</v>
      </c>
      <c r="S22" s="621"/>
      <c r="T22" s="621"/>
      <c r="U22" s="621"/>
      <c r="V22" s="621"/>
      <c r="W22" s="621"/>
      <c r="X22" s="621"/>
      <c r="Y22" s="622"/>
      <c r="Z22" s="673">
        <v>0.6</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23559</v>
      </c>
      <c r="S23" s="621"/>
      <c r="T23" s="621"/>
      <c r="U23" s="621"/>
      <c r="V23" s="621"/>
      <c r="W23" s="621"/>
      <c r="X23" s="621"/>
      <c r="Y23" s="622"/>
      <c r="Z23" s="673">
        <v>0.4</v>
      </c>
      <c r="AA23" s="673"/>
      <c r="AB23" s="673"/>
      <c r="AC23" s="673"/>
      <c r="AD23" s="674">
        <v>8354</v>
      </c>
      <c r="AE23" s="674"/>
      <c r="AF23" s="674"/>
      <c r="AG23" s="674"/>
      <c r="AH23" s="674"/>
      <c r="AI23" s="674"/>
      <c r="AJ23" s="674"/>
      <c r="AK23" s="674"/>
      <c r="AL23" s="643">
        <v>0.2</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34947</v>
      </c>
      <c r="BH23" s="621"/>
      <c r="BI23" s="621"/>
      <c r="BJ23" s="621"/>
      <c r="BK23" s="621"/>
      <c r="BL23" s="621"/>
      <c r="BM23" s="621"/>
      <c r="BN23" s="622"/>
      <c r="BO23" s="673">
        <v>2.6</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25962</v>
      </c>
      <c r="S24" s="621"/>
      <c r="T24" s="621"/>
      <c r="U24" s="621"/>
      <c r="V24" s="621"/>
      <c r="W24" s="621"/>
      <c r="X24" s="621"/>
      <c r="Y24" s="622"/>
      <c r="Z24" s="673">
        <v>0.4</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2615104</v>
      </c>
      <c r="CS24" s="671"/>
      <c r="CT24" s="671"/>
      <c r="CU24" s="671"/>
      <c r="CV24" s="671"/>
      <c r="CW24" s="671"/>
      <c r="CX24" s="671"/>
      <c r="CY24" s="718"/>
      <c r="CZ24" s="722">
        <v>42.1</v>
      </c>
      <c r="DA24" s="723"/>
      <c r="DB24" s="723"/>
      <c r="DC24" s="724"/>
      <c r="DD24" s="717">
        <v>1916195</v>
      </c>
      <c r="DE24" s="671"/>
      <c r="DF24" s="671"/>
      <c r="DG24" s="671"/>
      <c r="DH24" s="671"/>
      <c r="DI24" s="671"/>
      <c r="DJ24" s="671"/>
      <c r="DK24" s="718"/>
      <c r="DL24" s="717">
        <v>1841502</v>
      </c>
      <c r="DM24" s="671"/>
      <c r="DN24" s="671"/>
      <c r="DO24" s="671"/>
      <c r="DP24" s="671"/>
      <c r="DQ24" s="671"/>
      <c r="DR24" s="671"/>
      <c r="DS24" s="671"/>
      <c r="DT24" s="671"/>
      <c r="DU24" s="671"/>
      <c r="DV24" s="718"/>
      <c r="DW24" s="719">
        <v>50</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800045</v>
      </c>
      <c r="S25" s="621"/>
      <c r="T25" s="621"/>
      <c r="U25" s="621"/>
      <c r="V25" s="621"/>
      <c r="W25" s="621"/>
      <c r="X25" s="621"/>
      <c r="Y25" s="622"/>
      <c r="Z25" s="673">
        <v>12.5</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1253025</v>
      </c>
      <c r="CS25" s="639"/>
      <c r="CT25" s="639"/>
      <c r="CU25" s="639"/>
      <c r="CV25" s="639"/>
      <c r="CW25" s="639"/>
      <c r="CX25" s="639"/>
      <c r="CY25" s="640"/>
      <c r="CZ25" s="623">
        <v>20.2</v>
      </c>
      <c r="DA25" s="641"/>
      <c r="DB25" s="641"/>
      <c r="DC25" s="642"/>
      <c r="DD25" s="626">
        <v>1232706</v>
      </c>
      <c r="DE25" s="639"/>
      <c r="DF25" s="639"/>
      <c r="DG25" s="639"/>
      <c r="DH25" s="639"/>
      <c r="DI25" s="639"/>
      <c r="DJ25" s="639"/>
      <c r="DK25" s="640"/>
      <c r="DL25" s="626">
        <v>1219963</v>
      </c>
      <c r="DM25" s="639"/>
      <c r="DN25" s="639"/>
      <c r="DO25" s="639"/>
      <c r="DP25" s="639"/>
      <c r="DQ25" s="639"/>
      <c r="DR25" s="639"/>
      <c r="DS25" s="639"/>
      <c r="DT25" s="639"/>
      <c r="DU25" s="639"/>
      <c r="DV25" s="640"/>
      <c r="DW25" s="643">
        <v>33.1</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811533</v>
      </c>
      <c r="CS26" s="621"/>
      <c r="CT26" s="621"/>
      <c r="CU26" s="621"/>
      <c r="CV26" s="621"/>
      <c r="CW26" s="621"/>
      <c r="CX26" s="621"/>
      <c r="CY26" s="622"/>
      <c r="CZ26" s="623">
        <v>13.1</v>
      </c>
      <c r="DA26" s="641"/>
      <c r="DB26" s="641"/>
      <c r="DC26" s="642"/>
      <c r="DD26" s="626">
        <v>794828</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370483</v>
      </c>
      <c r="S27" s="621"/>
      <c r="T27" s="621"/>
      <c r="U27" s="621"/>
      <c r="V27" s="621"/>
      <c r="W27" s="621"/>
      <c r="X27" s="621"/>
      <c r="Y27" s="622"/>
      <c r="Z27" s="673">
        <v>5.8</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1359944</v>
      </c>
      <c r="BH27" s="621"/>
      <c r="BI27" s="621"/>
      <c r="BJ27" s="621"/>
      <c r="BK27" s="621"/>
      <c r="BL27" s="621"/>
      <c r="BM27" s="621"/>
      <c r="BN27" s="622"/>
      <c r="BO27" s="673">
        <v>100</v>
      </c>
      <c r="BP27" s="673"/>
      <c r="BQ27" s="673"/>
      <c r="BR27" s="673"/>
      <c r="BS27" s="626">
        <v>4485</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987684</v>
      </c>
      <c r="CS27" s="639"/>
      <c r="CT27" s="639"/>
      <c r="CU27" s="639"/>
      <c r="CV27" s="639"/>
      <c r="CW27" s="639"/>
      <c r="CX27" s="639"/>
      <c r="CY27" s="640"/>
      <c r="CZ27" s="623">
        <v>15.9</v>
      </c>
      <c r="DA27" s="641"/>
      <c r="DB27" s="641"/>
      <c r="DC27" s="642"/>
      <c r="DD27" s="626">
        <v>316244</v>
      </c>
      <c r="DE27" s="639"/>
      <c r="DF27" s="639"/>
      <c r="DG27" s="639"/>
      <c r="DH27" s="639"/>
      <c r="DI27" s="639"/>
      <c r="DJ27" s="639"/>
      <c r="DK27" s="640"/>
      <c r="DL27" s="626">
        <v>254294</v>
      </c>
      <c r="DM27" s="639"/>
      <c r="DN27" s="639"/>
      <c r="DO27" s="639"/>
      <c r="DP27" s="639"/>
      <c r="DQ27" s="639"/>
      <c r="DR27" s="639"/>
      <c r="DS27" s="639"/>
      <c r="DT27" s="639"/>
      <c r="DU27" s="639"/>
      <c r="DV27" s="640"/>
      <c r="DW27" s="643">
        <v>6.9</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21316</v>
      </c>
      <c r="S28" s="621"/>
      <c r="T28" s="621"/>
      <c r="U28" s="621"/>
      <c r="V28" s="621"/>
      <c r="W28" s="621"/>
      <c r="X28" s="621"/>
      <c r="Y28" s="622"/>
      <c r="Z28" s="673">
        <v>0.3</v>
      </c>
      <c r="AA28" s="673"/>
      <c r="AB28" s="673"/>
      <c r="AC28" s="673"/>
      <c r="AD28" s="674">
        <v>20087</v>
      </c>
      <c r="AE28" s="674"/>
      <c r="AF28" s="674"/>
      <c r="AG28" s="674"/>
      <c r="AH28" s="674"/>
      <c r="AI28" s="674"/>
      <c r="AJ28" s="674"/>
      <c r="AK28" s="674"/>
      <c r="AL28" s="643">
        <v>0.6</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374395</v>
      </c>
      <c r="CS28" s="621"/>
      <c r="CT28" s="621"/>
      <c r="CU28" s="621"/>
      <c r="CV28" s="621"/>
      <c r="CW28" s="621"/>
      <c r="CX28" s="621"/>
      <c r="CY28" s="622"/>
      <c r="CZ28" s="623">
        <v>6</v>
      </c>
      <c r="DA28" s="641"/>
      <c r="DB28" s="641"/>
      <c r="DC28" s="642"/>
      <c r="DD28" s="626">
        <v>367245</v>
      </c>
      <c r="DE28" s="621"/>
      <c r="DF28" s="621"/>
      <c r="DG28" s="621"/>
      <c r="DH28" s="621"/>
      <c r="DI28" s="621"/>
      <c r="DJ28" s="621"/>
      <c r="DK28" s="622"/>
      <c r="DL28" s="626">
        <v>367245</v>
      </c>
      <c r="DM28" s="621"/>
      <c r="DN28" s="621"/>
      <c r="DO28" s="621"/>
      <c r="DP28" s="621"/>
      <c r="DQ28" s="621"/>
      <c r="DR28" s="621"/>
      <c r="DS28" s="621"/>
      <c r="DT28" s="621"/>
      <c r="DU28" s="621"/>
      <c r="DV28" s="622"/>
      <c r="DW28" s="643">
        <v>10</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1792</v>
      </c>
      <c r="S29" s="621"/>
      <c r="T29" s="621"/>
      <c r="U29" s="621"/>
      <c r="V29" s="621"/>
      <c r="W29" s="621"/>
      <c r="X29" s="621"/>
      <c r="Y29" s="622"/>
      <c r="Z29" s="673">
        <v>0</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374395</v>
      </c>
      <c r="CS29" s="639"/>
      <c r="CT29" s="639"/>
      <c r="CU29" s="639"/>
      <c r="CV29" s="639"/>
      <c r="CW29" s="639"/>
      <c r="CX29" s="639"/>
      <c r="CY29" s="640"/>
      <c r="CZ29" s="623">
        <v>6</v>
      </c>
      <c r="DA29" s="641"/>
      <c r="DB29" s="641"/>
      <c r="DC29" s="642"/>
      <c r="DD29" s="626">
        <v>367245</v>
      </c>
      <c r="DE29" s="639"/>
      <c r="DF29" s="639"/>
      <c r="DG29" s="639"/>
      <c r="DH29" s="639"/>
      <c r="DI29" s="639"/>
      <c r="DJ29" s="639"/>
      <c r="DK29" s="640"/>
      <c r="DL29" s="626">
        <v>367245</v>
      </c>
      <c r="DM29" s="639"/>
      <c r="DN29" s="639"/>
      <c r="DO29" s="639"/>
      <c r="DP29" s="639"/>
      <c r="DQ29" s="639"/>
      <c r="DR29" s="639"/>
      <c r="DS29" s="639"/>
      <c r="DT29" s="639"/>
      <c r="DU29" s="639"/>
      <c r="DV29" s="640"/>
      <c r="DW29" s="643">
        <v>10</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290045</v>
      </c>
      <c r="S30" s="621"/>
      <c r="T30" s="621"/>
      <c r="U30" s="621"/>
      <c r="V30" s="621"/>
      <c r="W30" s="621"/>
      <c r="X30" s="621"/>
      <c r="Y30" s="622"/>
      <c r="Z30" s="673">
        <v>4.5</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97.8</v>
      </c>
      <c r="BH30" s="687"/>
      <c r="BI30" s="687"/>
      <c r="BJ30" s="687"/>
      <c r="BK30" s="687"/>
      <c r="BL30" s="687"/>
      <c r="BM30" s="688">
        <v>91.9</v>
      </c>
      <c r="BN30" s="687"/>
      <c r="BO30" s="687"/>
      <c r="BP30" s="687"/>
      <c r="BQ30" s="689"/>
      <c r="BR30" s="686">
        <v>97.7</v>
      </c>
      <c r="BS30" s="687"/>
      <c r="BT30" s="687"/>
      <c r="BU30" s="687"/>
      <c r="BV30" s="687"/>
      <c r="BW30" s="687"/>
      <c r="BX30" s="688">
        <v>91</v>
      </c>
      <c r="BY30" s="687"/>
      <c r="BZ30" s="687"/>
      <c r="CA30" s="687"/>
      <c r="CB30" s="689"/>
      <c r="CD30" s="692"/>
      <c r="CE30" s="693"/>
      <c r="CF30" s="657" t="s">
        <v>293</v>
      </c>
      <c r="CG30" s="654"/>
      <c r="CH30" s="654"/>
      <c r="CI30" s="654"/>
      <c r="CJ30" s="654"/>
      <c r="CK30" s="654"/>
      <c r="CL30" s="654"/>
      <c r="CM30" s="654"/>
      <c r="CN30" s="654"/>
      <c r="CO30" s="654"/>
      <c r="CP30" s="654"/>
      <c r="CQ30" s="655"/>
      <c r="CR30" s="620">
        <v>338366</v>
      </c>
      <c r="CS30" s="621"/>
      <c r="CT30" s="621"/>
      <c r="CU30" s="621"/>
      <c r="CV30" s="621"/>
      <c r="CW30" s="621"/>
      <c r="CX30" s="621"/>
      <c r="CY30" s="622"/>
      <c r="CZ30" s="623">
        <v>5.4</v>
      </c>
      <c r="DA30" s="641"/>
      <c r="DB30" s="641"/>
      <c r="DC30" s="642"/>
      <c r="DD30" s="626">
        <v>331236</v>
      </c>
      <c r="DE30" s="621"/>
      <c r="DF30" s="621"/>
      <c r="DG30" s="621"/>
      <c r="DH30" s="621"/>
      <c r="DI30" s="621"/>
      <c r="DJ30" s="621"/>
      <c r="DK30" s="622"/>
      <c r="DL30" s="626">
        <v>331236</v>
      </c>
      <c r="DM30" s="621"/>
      <c r="DN30" s="621"/>
      <c r="DO30" s="621"/>
      <c r="DP30" s="621"/>
      <c r="DQ30" s="621"/>
      <c r="DR30" s="621"/>
      <c r="DS30" s="621"/>
      <c r="DT30" s="621"/>
      <c r="DU30" s="621"/>
      <c r="DV30" s="622"/>
      <c r="DW30" s="643">
        <v>9</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351662</v>
      </c>
      <c r="S31" s="621"/>
      <c r="T31" s="621"/>
      <c r="U31" s="621"/>
      <c r="V31" s="621"/>
      <c r="W31" s="621"/>
      <c r="X31" s="621"/>
      <c r="Y31" s="622"/>
      <c r="Z31" s="673">
        <v>5.5</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98.1</v>
      </c>
      <c r="BH31" s="639"/>
      <c r="BI31" s="639"/>
      <c r="BJ31" s="639"/>
      <c r="BK31" s="639"/>
      <c r="BL31" s="639"/>
      <c r="BM31" s="675">
        <v>94</v>
      </c>
      <c r="BN31" s="685"/>
      <c r="BO31" s="685"/>
      <c r="BP31" s="685"/>
      <c r="BQ31" s="649"/>
      <c r="BR31" s="684">
        <v>98.1</v>
      </c>
      <c r="BS31" s="639"/>
      <c r="BT31" s="639"/>
      <c r="BU31" s="639"/>
      <c r="BV31" s="639"/>
      <c r="BW31" s="639"/>
      <c r="BX31" s="675">
        <v>93.3</v>
      </c>
      <c r="BY31" s="685"/>
      <c r="BZ31" s="685"/>
      <c r="CA31" s="685"/>
      <c r="CB31" s="649"/>
      <c r="CD31" s="692"/>
      <c r="CE31" s="693"/>
      <c r="CF31" s="657" t="s">
        <v>297</v>
      </c>
      <c r="CG31" s="654"/>
      <c r="CH31" s="654"/>
      <c r="CI31" s="654"/>
      <c r="CJ31" s="654"/>
      <c r="CK31" s="654"/>
      <c r="CL31" s="654"/>
      <c r="CM31" s="654"/>
      <c r="CN31" s="654"/>
      <c r="CO31" s="654"/>
      <c r="CP31" s="654"/>
      <c r="CQ31" s="655"/>
      <c r="CR31" s="620">
        <v>36029</v>
      </c>
      <c r="CS31" s="639"/>
      <c r="CT31" s="639"/>
      <c r="CU31" s="639"/>
      <c r="CV31" s="639"/>
      <c r="CW31" s="639"/>
      <c r="CX31" s="639"/>
      <c r="CY31" s="640"/>
      <c r="CZ31" s="623">
        <v>0.6</v>
      </c>
      <c r="DA31" s="641"/>
      <c r="DB31" s="641"/>
      <c r="DC31" s="642"/>
      <c r="DD31" s="626">
        <v>36009</v>
      </c>
      <c r="DE31" s="639"/>
      <c r="DF31" s="639"/>
      <c r="DG31" s="639"/>
      <c r="DH31" s="639"/>
      <c r="DI31" s="639"/>
      <c r="DJ31" s="639"/>
      <c r="DK31" s="640"/>
      <c r="DL31" s="626">
        <v>36009</v>
      </c>
      <c r="DM31" s="639"/>
      <c r="DN31" s="639"/>
      <c r="DO31" s="639"/>
      <c r="DP31" s="639"/>
      <c r="DQ31" s="639"/>
      <c r="DR31" s="639"/>
      <c r="DS31" s="639"/>
      <c r="DT31" s="639"/>
      <c r="DU31" s="639"/>
      <c r="DV31" s="640"/>
      <c r="DW31" s="643">
        <v>1</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65330</v>
      </c>
      <c r="S32" s="621"/>
      <c r="T32" s="621"/>
      <c r="U32" s="621"/>
      <c r="V32" s="621"/>
      <c r="W32" s="621"/>
      <c r="X32" s="621"/>
      <c r="Y32" s="622"/>
      <c r="Z32" s="673">
        <v>1</v>
      </c>
      <c r="AA32" s="673"/>
      <c r="AB32" s="673"/>
      <c r="AC32" s="673"/>
      <c r="AD32" s="674">
        <v>24</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97.3</v>
      </c>
      <c r="BH32" s="605"/>
      <c r="BI32" s="605"/>
      <c r="BJ32" s="605"/>
      <c r="BK32" s="605"/>
      <c r="BL32" s="605"/>
      <c r="BM32" s="668">
        <v>88.7</v>
      </c>
      <c r="BN32" s="605"/>
      <c r="BO32" s="605"/>
      <c r="BP32" s="605"/>
      <c r="BQ32" s="662"/>
      <c r="BR32" s="683">
        <v>97</v>
      </c>
      <c r="BS32" s="605"/>
      <c r="BT32" s="605"/>
      <c r="BU32" s="605"/>
      <c r="BV32" s="605"/>
      <c r="BW32" s="605"/>
      <c r="BX32" s="668">
        <v>87.4</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661538</v>
      </c>
      <c r="S33" s="621"/>
      <c r="T33" s="621"/>
      <c r="U33" s="621"/>
      <c r="V33" s="621"/>
      <c r="W33" s="621"/>
      <c r="X33" s="621"/>
      <c r="Y33" s="622"/>
      <c r="Z33" s="673">
        <v>10.3</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2558932</v>
      </c>
      <c r="CS33" s="639"/>
      <c r="CT33" s="639"/>
      <c r="CU33" s="639"/>
      <c r="CV33" s="639"/>
      <c r="CW33" s="639"/>
      <c r="CX33" s="639"/>
      <c r="CY33" s="640"/>
      <c r="CZ33" s="623">
        <v>41.2</v>
      </c>
      <c r="DA33" s="641"/>
      <c r="DB33" s="641"/>
      <c r="DC33" s="642"/>
      <c r="DD33" s="626">
        <v>2195233</v>
      </c>
      <c r="DE33" s="639"/>
      <c r="DF33" s="639"/>
      <c r="DG33" s="639"/>
      <c r="DH33" s="639"/>
      <c r="DI33" s="639"/>
      <c r="DJ33" s="639"/>
      <c r="DK33" s="640"/>
      <c r="DL33" s="626">
        <v>1556972</v>
      </c>
      <c r="DM33" s="639"/>
      <c r="DN33" s="639"/>
      <c r="DO33" s="639"/>
      <c r="DP33" s="639"/>
      <c r="DQ33" s="639"/>
      <c r="DR33" s="639"/>
      <c r="DS33" s="639"/>
      <c r="DT33" s="639"/>
      <c r="DU33" s="639"/>
      <c r="DV33" s="640"/>
      <c r="DW33" s="643">
        <v>42.2</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778608</v>
      </c>
      <c r="CS34" s="621"/>
      <c r="CT34" s="621"/>
      <c r="CU34" s="621"/>
      <c r="CV34" s="621"/>
      <c r="CW34" s="621"/>
      <c r="CX34" s="621"/>
      <c r="CY34" s="622"/>
      <c r="CZ34" s="623">
        <v>12.5</v>
      </c>
      <c r="DA34" s="641"/>
      <c r="DB34" s="641"/>
      <c r="DC34" s="642"/>
      <c r="DD34" s="626">
        <v>632450</v>
      </c>
      <c r="DE34" s="621"/>
      <c r="DF34" s="621"/>
      <c r="DG34" s="621"/>
      <c r="DH34" s="621"/>
      <c r="DI34" s="621"/>
      <c r="DJ34" s="621"/>
      <c r="DK34" s="622"/>
      <c r="DL34" s="626">
        <v>474275</v>
      </c>
      <c r="DM34" s="621"/>
      <c r="DN34" s="621"/>
      <c r="DO34" s="621"/>
      <c r="DP34" s="621"/>
      <c r="DQ34" s="621"/>
      <c r="DR34" s="621"/>
      <c r="DS34" s="621"/>
      <c r="DT34" s="621"/>
      <c r="DU34" s="621"/>
      <c r="DV34" s="622"/>
      <c r="DW34" s="643">
        <v>12.9</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196538</v>
      </c>
      <c r="S35" s="621"/>
      <c r="T35" s="621"/>
      <c r="U35" s="621"/>
      <c r="V35" s="621"/>
      <c r="W35" s="621"/>
      <c r="X35" s="621"/>
      <c r="Y35" s="622"/>
      <c r="Z35" s="673">
        <v>3.1</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646609</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166884</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71519</v>
      </c>
      <c r="CS35" s="639"/>
      <c r="CT35" s="639"/>
      <c r="CU35" s="639"/>
      <c r="CV35" s="639"/>
      <c r="CW35" s="639"/>
      <c r="CX35" s="639"/>
      <c r="CY35" s="640"/>
      <c r="CZ35" s="623">
        <v>1.2</v>
      </c>
      <c r="DA35" s="641"/>
      <c r="DB35" s="641"/>
      <c r="DC35" s="642"/>
      <c r="DD35" s="626">
        <v>70060</v>
      </c>
      <c r="DE35" s="639"/>
      <c r="DF35" s="639"/>
      <c r="DG35" s="639"/>
      <c r="DH35" s="639"/>
      <c r="DI35" s="639"/>
      <c r="DJ35" s="639"/>
      <c r="DK35" s="640"/>
      <c r="DL35" s="626">
        <v>69802</v>
      </c>
      <c r="DM35" s="639"/>
      <c r="DN35" s="639"/>
      <c r="DO35" s="639"/>
      <c r="DP35" s="639"/>
      <c r="DQ35" s="639"/>
      <c r="DR35" s="639"/>
      <c r="DS35" s="639"/>
      <c r="DT35" s="639"/>
      <c r="DU35" s="639"/>
      <c r="DV35" s="640"/>
      <c r="DW35" s="643">
        <v>1.9</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6399905</v>
      </c>
      <c r="S36" s="661"/>
      <c r="T36" s="661"/>
      <c r="U36" s="661"/>
      <c r="V36" s="661"/>
      <c r="W36" s="661"/>
      <c r="X36" s="661"/>
      <c r="Y36" s="664"/>
      <c r="Z36" s="665">
        <v>100</v>
      </c>
      <c r="AA36" s="665"/>
      <c r="AB36" s="665"/>
      <c r="AC36" s="665"/>
      <c r="AD36" s="666">
        <v>3489873</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45833</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146469</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921075</v>
      </c>
      <c r="CS36" s="621"/>
      <c r="CT36" s="621"/>
      <c r="CU36" s="621"/>
      <c r="CV36" s="621"/>
      <c r="CW36" s="621"/>
      <c r="CX36" s="621"/>
      <c r="CY36" s="622"/>
      <c r="CZ36" s="623">
        <v>14.8</v>
      </c>
      <c r="DA36" s="641"/>
      <c r="DB36" s="641"/>
      <c r="DC36" s="642"/>
      <c r="DD36" s="626">
        <v>820380</v>
      </c>
      <c r="DE36" s="621"/>
      <c r="DF36" s="621"/>
      <c r="DG36" s="621"/>
      <c r="DH36" s="621"/>
      <c r="DI36" s="621"/>
      <c r="DJ36" s="621"/>
      <c r="DK36" s="622"/>
      <c r="DL36" s="626">
        <v>500564</v>
      </c>
      <c r="DM36" s="621"/>
      <c r="DN36" s="621"/>
      <c r="DO36" s="621"/>
      <c r="DP36" s="621"/>
      <c r="DQ36" s="621"/>
      <c r="DR36" s="621"/>
      <c r="DS36" s="621"/>
      <c r="DT36" s="621"/>
      <c r="DU36" s="621"/>
      <c r="DV36" s="622"/>
      <c r="DW36" s="643">
        <v>13.6</v>
      </c>
      <c r="DX36" s="644"/>
      <c r="DY36" s="644"/>
      <c r="DZ36" s="644"/>
      <c r="EA36" s="644"/>
      <c r="EB36" s="644"/>
      <c r="EC36" s="645"/>
    </row>
    <row r="37" spans="2:133" ht="11.25" customHeight="1">
      <c r="AQ37" s="646" t="s">
        <v>315</v>
      </c>
      <c r="AR37" s="647"/>
      <c r="AS37" s="647"/>
      <c r="AT37" s="647"/>
      <c r="AU37" s="647"/>
      <c r="AV37" s="647"/>
      <c r="AW37" s="647"/>
      <c r="AX37" s="647"/>
      <c r="AY37" s="648"/>
      <c r="AZ37" s="620" t="s">
        <v>316</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3473</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658561</v>
      </c>
      <c r="CS37" s="639"/>
      <c r="CT37" s="639"/>
      <c r="CU37" s="639"/>
      <c r="CV37" s="639"/>
      <c r="CW37" s="639"/>
      <c r="CX37" s="639"/>
      <c r="CY37" s="640"/>
      <c r="CZ37" s="623">
        <v>10.6</v>
      </c>
      <c r="DA37" s="641"/>
      <c r="DB37" s="641"/>
      <c r="DC37" s="642"/>
      <c r="DD37" s="626">
        <v>598551</v>
      </c>
      <c r="DE37" s="639"/>
      <c r="DF37" s="639"/>
      <c r="DG37" s="639"/>
      <c r="DH37" s="639"/>
      <c r="DI37" s="639"/>
      <c r="DJ37" s="639"/>
      <c r="DK37" s="640"/>
      <c r="DL37" s="626">
        <v>319361</v>
      </c>
      <c r="DM37" s="639"/>
      <c r="DN37" s="639"/>
      <c r="DO37" s="639"/>
      <c r="DP37" s="639"/>
      <c r="DQ37" s="639"/>
      <c r="DR37" s="639"/>
      <c r="DS37" s="639"/>
      <c r="DT37" s="639"/>
      <c r="DU37" s="639"/>
      <c r="DV37" s="640"/>
      <c r="DW37" s="643">
        <v>8.6999999999999993</v>
      </c>
      <c r="DX37" s="644"/>
      <c r="DY37" s="644"/>
      <c r="DZ37" s="644"/>
      <c r="EA37" s="644"/>
      <c r="EB37" s="644"/>
      <c r="EC37" s="645"/>
    </row>
    <row r="38" spans="2:133" ht="11.25" customHeight="1">
      <c r="AQ38" s="646" t="s">
        <v>319</v>
      </c>
      <c r="AR38" s="647"/>
      <c r="AS38" s="647"/>
      <c r="AT38" s="647"/>
      <c r="AU38" s="647"/>
      <c r="AV38" s="647"/>
      <c r="AW38" s="647"/>
      <c r="AX38" s="647"/>
      <c r="AY38" s="648"/>
      <c r="AZ38" s="620" t="s">
        <v>320</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5720</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646609</v>
      </c>
      <c r="CS38" s="621"/>
      <c r="CT38" s="621"/>
      <c r="CU38" s="621"/>
      <c r="CV38" s="621"/>
      <c r="CW38" s="621"/>
      <c r="CX38" s="621"/>
      <c r="CY38" s="622"/>
      <c r="CZ38" s="623">
        <v>10.4</v>
      </c>
      <c r="DA38" s="641"/>
      <c r="DB38" s="641"/>
      <c r="DC38" s="642"/>
      <c r="DD38" s="626">
        <v>540310</v>
      </c>
      <c r="DE38" s="621"/>
      <c r="DF38" s="621"/>
      <c r="DG38" s="621"/>
      <c r="DH38" s="621"/>
      <c r="DI38" s="621"/>
      <c r="DJ38" s="621"/>
      <c r="DK38" s="622"/>
      <c r="DL38" s="626">
        <v>512331</v>
      </c>
      <c r="DM38" s="621"/>
      <c r="DN38" s="621"/>
      <c r="DO38" s="621"/>
      <c r="DP38" s="621"/>
      <c r="DQ38" s="621"/>
      <c r="DR38" s="621"/>
      <c r="DS38" s="621"/>
      <c r="DT38" s="621"/>
      <c r="DU38" s="621"/>
      <c r="DV38" s="622"/>
      <c r="DW38" s="643">
        <v>13.9</v>
      </c>
      <c r="DX38" s="644"/>
      <c r="DY38" s="644"/>
      <c r="DZ38" s="644"/>
      <c r="EA38" s="644"/>
      <c r="EB38" s="644"/>
      <c r="EC38" s="645"/>
    </row>
    <row r="39" spans="2:133" ht="11.25" customHeight="1">
      <c r="AQ39" s="646" t="s">
        <v>323</v>
      </c>
      <c r="AR39" s="647"/>
      <c r="AS39" s="647"/>
      <c r="AT39" s="647"/>
      <c r="AU39" s="647"/>
      <c r="AV39" s="647"/>
      <c r="AW39" s="647"/>
      <c r="AX39" s="647"/>
      <c r="AY39" s="648"/>
      <c r="AZ39" s="620" t="s">
        <v>320</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86</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134121</v>
      </c>
      <c r="CS39" s="639"/>
      <c r="CT39" s="639"/>
      <c r="CU39" s="639"/>
      <c r="CV39" s="639"/>
      <c r="CW39" s="639"/>
      <c r="CX39" s="639"/>
      <c r="CY39" s="640"/>
      <c r="CZ39" s="623">
        <v>2.2000000000000002</v>
      </c>
      <c r="DA39" s="641"/>
      <c r="DB39" s="641"/>
      <c r="DC39" s="642"/>
      <c r="DD39" s="626">
        <v>132033</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175828</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89</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7000</v>
      </c>
      <c r="CS40" s="621"/>
      <c r="CT40" s="621"/>
      <c r="CU40" s="621"/>
      <c r="CV40" s="621"/>
      <c r="CW40" s="621"/>
      <c r="CX40" s="621"/>
      <c r="CY40" s="622"/>
      <c r="CZ40" s="623">
        <v>0.1</v>
      </c>
      <c r="DA40" s="641"/>
      <c r="DB40" s="641"/>
      <c r="DC40" s="642"/>
      <c r="DD40" s="626" t="s">
        <v>320</v>
      </c>
      <c r="DE40" s="621"/>
      <c r="DF40" s="621"/>
      <c r="DG40" s="621"/>
      <c r="DH40" s="621"/>
      <c r="DI40" s="621"/>
      <c r="DJ40" s="621"/>
      <c r="DK40" s="622"/>
      <c r="DL40" s="626" t="s">
        <v>320</v>
      </c>
      <c r="DM40" s="621"/>
      <c r="DN40" s="621"/>
      <c r="DO40" s="621"/>
      <c r="DP40" s="621"/>
      <c r="DQ40" s="621"/>
      <c r="DR40" s="621"/>
      <c r="DS40" s="621"/>
      <c r="DT40" s="621"/>
      <c r="DU40" s="621"/>
      <c r="DV40" s="622"/>
      <c r="DW40" s="643" t="s">
        <v>320</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424948</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289</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316</v>
      </c>
      <c r="CS41" s="639"/>
      <c r="CT41" s="639"/>
      <c r="CU41" s="639"/>
      <c r="CV41" s="639"/>
      <c r="CW41" s="639"/>
      <c r="CX41" s="639"/>
      <c r="CY41" s="640"/>
      <c r="CZ41" s="623" t="s">
        <v>316</v>
      </c>
      <c r="DA41" s="641"/>
      <c r="DB41" s="641"/>
      <c r="DC41" s="642"/>
      <c r="DD41" s="626" t="s">
        <v>316</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1038181</v>
      </c>
      <c r="CS42" s="621"/>
      <c r="CT42" s="621"/>
      <c r="CU42" s="621"/>
      <c r="CV42" s="621"/>
      <c r="CW42" s="621"/>
      <c r="CX42" s="621"/>
      <c r="CY42" s="622"/>
      <c r="CZ42" s="623">
        <v>16.7</v>
      </c>
      <c r="DA42" s="624"/>
      <c r="DB42" s="624"/>
      <c r="DC42" s="625"/>
      <c r="DD42" s="626">
        <v>163248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27870</v>
      </c>
      <c r="CS43" s="639"/>
      <c r="CT43" s="639"/>
      <c r="CU43" s="639"/>
      <c r="CV43" s="639"/>
      <c r="CW43" s="639"/>
      <c r="CX43" s="639"/>
      <c r="CY43" s="640"/>
      <c r="CZ43" s="623">
        <v>0.4</v>
      </c>
      <c r="DA43" s="641"/>
      <c r="DB43" s="641"/>
      <c r="DC43" s="642"/>
      <c r="DD43" s="626">
        <v>27870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1038181</v>
      </c>
      <c r="CS44" s="621"/>
      <c r="CT44" s="621"/>
      <c r="CU44" s="621"/>
      <c r="CV44" s="621"/>
      <c r="CW44" s="621"/>
      <c r="CX44" s="621"/>
      <c r="CY44" s="622"/>
      <c r="CZ44" s="623">
        <v>16.7</v>
      </c>
      <c r="DA44" s="624"/>
      <c r="DB44" s="624"/>
      <c r="DC44" s="625"/>
      <c r="DD44" s="626">
        <v>163248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760602</v>
      </c>
      <c r="CS45" s="639"/>
      <c r="CT45" s="639"/>
      <c r="CU45" s="639"/>
      <c r="CV45" s="639"/>
      <c r="CW45" s="639"/>
      <c r="CX45" s="639"/>
      <c r="CY45" s="640"/>
      <c r="CZ45" s="623">
        <v>12.2</v>
      </c>
      <c r="DA45" s="641"/>
      <c r="DB45" s="641"/>
      <c r="DC45" s="642"/>
      <c r="DD45" s="626">
        <v>33047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220182</v>
      </c>
      <c r="CS46" s="621"/>
      <c r="CT46" s="621"/>
      <c r="CU46" s="621"/>
      <c r="CV46" s="621"/>
      <c r="CW46" s="621"/>
      <c r="CX46" s="621"/>
      <c r="CY46" s="622"/>
      <c r="CZ46" s="623">
        <v>3.5</v>
      </c>
      <c r="DA46" s="624"/>
      <c r="DB46" s="624"/>
      <c r="DC46" s="625"/>
      <c r="DD46" s="626">
        <v>126270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6212217</v>
      </c>
      <c r="CS49" s="605"/>
      <c r="CT49" s="605"/>
      <c r="CU49" s="605"/>
      <c r="CV49" s="605"/>
      <c r="CW49" s="605"/>
      <c r="CX49" s="605"/>
      <c r="CY49" s="606"/>
      <c r="CZ49" s="607">
        <v>100</v>
      </c>
      <c r="DA49" s="608"/>
      <c r="DB49" s="608"/>
      <c r="DC49" s="609"/>
      <c r="DD49" s="610">
        <v>4274676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4" zoomScale="75" zoomScaleNormal="7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6393</v>
      </c>
      <c r="R7" s="1134"/>
      <c r="S7" s="1134"/>
      <c r="T7" s="1134"/>
      <c r="U7" s="1134"/>
      <c r="V7" s="1134">
        <v>6212</v>
      </c>
      <c r="W7" s="1134"/>
      <c r="X7" s="1134"/>
      <c r="Y7" s="1134"/>
      <c r="Z7" s="1134"/>
      <c r="AA7" s="1134">
        <v>181</v>
      </c>
      <c r="AB7" s="1134"/>
      <c r="AC7" s="1134"/>
      <c r="AD7" s="1134"/>
      <c r="AE7" s="1135"/>
      <c r="AF7" s="1136">
        <v>167</v>
      </c>
      <c r="AG7" s="1137"/>
      <c r="AH7" s="1137"/>
      <c r="AI7" s="1137"/>
      <c r="AJ7" s="1138"/>
      <c r="AK7" s="1120">
        <v>290</v>
      </c>
      <c r="AL7" s="1121"/>
      <c r="AM7" s="1121"/>
      <c r="AN7" s="1121"/>
      <c r="AO7" s="1121"/>
      <c r="AP7" s="1121">
        <v>4434</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6" t="s">
        <v>367</v>
      </c>
      <c r="C8" s="1067"/>
      <c r="D8" s="1067"/>
      <c r="E8" s="1067"/>
      <c r="F8" s="1067"/>
      <c r="G8" s="1067"/>
      <c r="H8" s="1067"/>
      <c r="I8" s="1067"/>
      <c r="J8" s="1067"/>
      <c r="K8" s="1067"/>
      <c r="L8" s="1067"/>
      <c r="M8" s="1067"/>
      <c r="N8" s="1067"/>
      <c r="O8" s="1067"/>
      <c r="P8" s="1068"/>
      <c r="Q8" s="1072">
        <v>16</v>
      </c>
      <c r="R8" s="1073"/>
      <c r="S8" s="1073"/>
      <c r="T8" s="1073"/>
      <c r="U8" s="1073"/>
      <c r="V8" s="1073">
        <v>10</v>
      </c>
      <c r="W8" s="1073"/>
      <c r="X8" s="1073"/>
      <c r="Y8" s="1073"/>
      <c r="Z8" s="1073"/>
      <c r="AA8" s="1073">
        <v>6</v>
      </c>
      <c r="AB8" s="1073"/>
      <c r="AC8" s="1073"/>
      <c r="AD8" s="1073"/>
      <c r="AE8" s="1074"/>
      <c r="AF8" s="1048">
        <v>6</v>
      </c>
      <c r="AG8" s="1049"/>
      <c r="AH8" s="1049"/>
      <c r="AI8" s="1049"/>
      <c r="AJ8" s="1050"/>
      <c r="AK8" s="1115" t="s">
        <v>536</v>
      </c>
      <c r="AL8" s="1116"/>
      <c r="AM8" s="1116"/>
      <c r="AN8" s="1116"/>
      <c r="AO8" s="1116"/>
      <c r="AP8" s="1116" t="s">
        <v>536</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097">
        <v>6400</v>
      </c>
      <c r="R23" s="1098"/>
      <c r="S23" s="1098"/>
      <c r="T23" s="1098"/>
      <c r="U23" s="1098"/>
      <c r="V23" s="1098">
        <v>6212</v>
      </c>
      <c r="W23" s="1098"/>
      <c r="X23" s="1098"/>
      <c r="Y23" s="1098"/>
      <c r="Z23" s="1098"/>
      <c r="AA23" s="1098">
        <v>188</v>
      </c>
      <c r="AB23" s="1098"/>
      <c r="AC23" s="1098"/>
      <c r="AD23" s="1098"/>
      <c r="AE23" s="1099"/>
      <c r="AF23" s="1100">
        <v>174</v>
      </c>
      <c r="AG23" s="1098"/>
      <c r="AH23" s="1098"/>
      <c r="AI23" s="1098"/>
      <c r="AJ23" s="1101"/>
      <c r="AK23" s="1102"/>
      <c r="AL23" s="1103"/>
      <c r="AM23" s="1103"/>
      <c r="AN23" s="1103"/>
      <c r="AO23" s="1103"/>
      <c r="AP23" s="1098">
        <v>4434</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381</v>
      </c>
      <c r="C28" s="1080"/>
      <c r="D28" s="1080"/>
      <c r="E28" s="1080"/>
      <c r="F28" s="1080"/>
      <c r="G28" s="1080"/>
      <c r="H28" s="1080"/>
      <c r="I28" s="1080"/>
      <c r="J28" s="1080"/>
      <c r="K28" s="1080"/>
      <c r="L28" s="1080"/>
      <c r="M28" s="1080"/>
      <c r="N28" s="1080"/>
      <c r="O28" s="1080"/>
      <c r="P28" s="1081"/>
      <c r="Q28" s="1082">
        <v>3059</v>
      </c>
      <c r="R28" s="1083"/>
      <c r="S28" s="1083"/>
      <c r="T28" s="1083"/>
      <c r="U28" s="1083"/>
      <c r="V28" s="1083">
        <v>2892</v>
      </c>
      <c r="W28" s="1083"/>
      <c r="X28" s="1083"/>
      <c r="Y28" s="1083"/>
      <c r="Z28" s="1083"/>
      <c r="AA28" s="1083">
        <v>167</v>
      </c>
      <c r="AB28" s="1083"/>
      <c r="AC28" s="1083"/>
      <c r="AD28" s="1083"/>
      <c r="AE28" s="1084"/>
      <c r="AF28" s="1085">
        <v>167</v>
      </c>
      <c r="AG28" s="1083"/>
      <c r="AH28" s="1083"/>
      <c r="AI28" s="1083"/>
      <c r="AJ28" s="1086"/>
      <c r="AK28" s="1087">
        <v>371</v>
      </c>
      <c r="AL28" s="1075"/>
      <c r="AM28" s="1075"/>
      <c r="AN28" s="1075"/>
      <c r="AO28" s="1075"/>
      <c r="AP28" s="1075" t="s">
        <v>536</v>
      </c>
      <c r="AQ28" s="1075"/>
      <c r="AR28" s="1075"/>
      <c r="AS28" s="1075"/>
      <c r="AT28" s="1075"/>
      <c r="AU28" s="1075" t="s">
        <v>536</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382</v>
      </c>
      <c r="C29" s="1067"/>
      <c r="D29" s="1067"/>
      <c r="E29" s="1067"/>
      <c r="F29" s="1067"/>
      <c r="G29" s="1067"/>
      <c r="H29" s="1067"/>
      <c r="I29" s="1067"/>
      <c r="J29" s="1067"/>
      <c r="K29" s="1067"/>
      <c r="L29" s="1067"/>
      <c r="M29" s="1067"/>
      <c r="N29" s="1067"/>
      <c r="O29" s="1067"/>
      <c r="P29" s="1068"/>
      <c r="Q29" s="1072">
        <v>147</v>
      </c>
      <c r="R29" s="1073"/>
      <c r="S29" s="1073"/>
      <c r="T29" s="1073"/>
      <c r="U29" s="1073"/>
      <c r="V29" s="1073">
        <v>133</v>
      </c>
      <c r="W29" s="1073"/>
      <c r="X29" s="1073"/>
      <c r="Y29" s="1073"/>
      <c r="Z29" s="1073"/>
      <c r="AA29" s="1073">
        <v>14</v>
      </c>
      <c r="AB29" s="1073"/>
      <c r="AC29" s="1073"/>
      <c r="AD29" s="1073"/>
      <c r="AE29" s="1074"/>
      <c r="AF29" s="1048">
        <v>14</v>
      </c>
      <c r="AG29" s="1049"/>
      <c r="AH29" s="1049"/>
      <c r="AI29" s="1049"/>
      <c r="AJ29" s="1050"/>
      <c r="AK29" s="1009" t="s">
        <v>535</v>
      </c>
      <c r="AL29" s="1000"/>
      <c r="AM29" s="1000"/>
      <c r="AN29" s="1000"/>
      <c r="AO29" s="1000"/>
      <c r="AP29" s="1000" t="s">
        <v>536</v>
      </c>
      <c r="AQ29" s="1000"/>
      <c r="AR29" s="1000"/>
      <c r="AS29" s="1000"/>
      <c r="AT29" s="1000"/>
      <c r="AU29" s="1000" t="s">
        <v>536</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383</v>
      </c>
      <c r="C30" s="1067"/>
      <c r="D30" s="1067"/>
      <c r="E30" s="1067"/>
      <c r="F30" s="1067"/>
      <c r="G30" s="1067"/>
      <c r="H30" s="1067"/>
      <c r="I30" s="1067"/>
      <c r="J30" s="1067"/>
      <c r="K30" s="1067"/>
      <c r="L30" s="1067"/>
      <c r="M30" s="1067"/>
      <c r="N30" s="1067"/>
      <c r="O30" s="1067"/>
      <c r="P30" s="1068"/>
      <c r="Q30" s="1072">
        <v>1436</v>
      </c>
      <c r="R30" s="1073"/>
      <c r="S30" s="1073"/>
      <c r="T30" s="1073"/>
      <c r="U30" s="1073"/>
      <c r="V30" s="1073">
        <v>1359</v>
      </c>
      <c r="W30" s="1073"/>
      <c r="X30" s="1073"/>
      <c r="Y30" s="1073"/>
      <c r="Z30" s="1073"/>
      <c r="AA30" s="1073">
        <v>76</v>
      </c>
      <c r="AB30" s="1073"/>
      <c r="AC30" s="1073"/>
      <c r="AD30" s="1073"/>
      <c r="AE30" s="1074"/>
      <c r="AF30" s="1048">
        <v>76</v>
      </c>
      <c r="AG30" s="1049"/>
      <c r="AH30" s="1049"/>
      <c r="AI30" s="1049"/>
      <c r="AJ30" s="1050"/>
      <c r="AK30" s="1009">
        <v>216</v>
      </c>
      <c r="AL30" s="1000"/>
      <c r="AM30" s="1000"/>
      <c r="AN30" s="1000"/>
      <c r="AO30" s="1000"/>
      <c r="AP30" s="1000" t="s">
        <v>537</v>
      </c>
      <c r="AQ30" s="1000"/>
      <c r="AR30" s="1000"/>
      <c r="AS30" s="1000"/>
      <c r="AT30" s="1000"/>
      <c r="AU30" s="1000" t="s">
        <v>536</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384</v>
      </c>
      <c r="C31" s="1067"/>
      <c r="D31" s="1067"/>
      <c r="E31" s="1067"/>
      <c r="F31" s="1067"/>
      <c r="G31" s="1067"/>
      <c r="H31" s="1067"/>
      <c r="I31" s="1067"/>
      <c r="J31" s="1067"/>
      <c r="K31" s="1067"/>
      <c r="L31" s="1067"/>
      <c r="M31" s="1067"/>
      <c r="N31" s="1067"/>
      <c r="O31" s="1067"/>
      <c r="P31" s="1068"/>
      <c r="Q31" s="1072">
        <v>13</v>
      </c>
      <c r="R31" s="1073"/>
      <c r="S31" s="1073"/>
      <c r="T31" s="1073"/>
      <c r="U31" s="1073"/>
      <c r="V31" s="1073">
        <v>10</v>
      </c>
      <c r="W31" s="1073"/>
      <c r="X31" s="1073"/>
      <c r="Y31" s="1073"/>
      <c r="Z31" s="1073"/>
      <c r="AA31" s="1073">
        <v>3</v>
      </c>
      <c r="AB31" s="1073"/>
      <c r="AC31" s="1073"/>
      <c r="AD31" s="1073"/>
      <c r="AE31" s="1074"/>
      <c r="AF31" s="1048">
        <v>3</v>
      </c>
      <c r="AG31" s="1049"/>
      <c r="AH31" s="1049"/>
      <c r="AI31" s="1049"/>
      <c r="AJ31" s="1050"/>
      <c r="AK31" s="1009">
        <v>5</v>
      </c>
      <c r="AL31" s="1000"/>
      <c r="AM31" s="1000"/>
      <c r="AN31" s="1000"/>
      <c r="AO31" s="1000"/>
      <c r="AP31" s="1000" t="s">
        <v>536</v>
      </c>
      <c r="AQ31" s="1000"/>
      <c r="AR31" s="1000"/>
      <c r="AS31" s="1000"/>
      <c r="AT31" s="1000"/>
      <c r="AU31" s="1000" t="s">
        <v>536</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385</v>
      </c>
      <c r="C32" s="1067"/>
      <c r="D32" s="1067"/>
      <c r="E32" s="1067"/>
      <c r="F32" s="1067"/>
      <c r="G32" s="1067"/>
      <c r="H32" s="1067"/>
      <c r="I32" s="1067"/>
      <c r="J32" s="1067"/>
      <c r="K32" s="1067"/>
      <c r="L32" s="1067"/>
      <c r="M32" s="1067"/>
      <c r="N32" s="1067"/>
      <c r="O32" s="1067"/>
      <c r="P32" s="1068"/>
      <c r="Q32" s="1072">
        <v>358</v>
      </c>
      <c r="R32" s="1073"/>
      <c r="S32" s="1073"/>
      <c r="T32" s="1073"/>
      <c r="U32" s="1073"/>
      <c r="V32" s="1073">
        <v>357</v>
      </c>
      <c r="W32" s="1073"/>
      <c r="X32" s="1073"/>
      <c r="Y32" s="1073"/>
      <c r="Z32" s="1073"/>
      <c r="AA32" s="1073">
        <v>0</v>
      </c>
      <c r="AB32" s="1073"/>
      <c r="AC32" s="1073"/>
      <c r="AD32" s="1073"/>
      <c r="AE32" s="1074"/>
      <c r="AF32" s="1048">
        <v>0</v>
      </c>
      <c r="AG32" s="1049"/>
      <c r="AH32" s="1049"/>
      <c r="AI32" s="1049"/>
      <c r="AJ32" s="1050"/>
      <c r="AK32" s="1009">
        <v>204</v>
      </c>
      <c r="AL32" s="1000"/>
      <c r="AM32" s="1000"/>
      <c r="AN32" s="1000"/>
      <c r="AO32" s="1000"/>
      <c r="AP32" s="1000" t="s">
        <v>536</v>
      </c>
      <c r="AQ32" s="1000"/>
      <c r="AR32" s="1000"/>
      <c r="AS32" s="1000"/>
      <c r="AT32" s="1000"/>
      <c r="AU32" s="1000" t="s">
        <v>536</v>
      </c>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386</v>
      </c>
      <c r="C33" s="1067"/>
      <c r="D33" s="1067"/>
      <c r="E33" s="1067"/>
      <c r="F33" s="1067"/>
      <c r="G33" s="1067"/>
      <c r="H33" s="1067"/>
      <c r="I33" s="1067"/>
      <c r="J33" s="1067"/>
      <c r="K33" s="1067"/>
      <c r="L33" s="1067"/>
      <c r="M33" s="1067"/>
      <c r="N33" s="1067"/>
      <c r="O33" s="1067"/>
      <c r="P33" s="1068"/>
      <c r="Q33" s="1072">
        <v>277</v>
      </c>
      <c r="R33" s="1073"/>
      <c r="S33" s="1073"/>
      <c r="T33" s="1073"/>
      <c r="U33" s="1073"/>
      <c r="V33" s="1073">
        <v>264</v>
      </c>
      <c r="W33" s="1073"/>
      <c r="X33" s="1073"/>
      <c r="Y33" s="1073"/>
      <c r="Z33" s="1073"/>
      <c r="AA33" s="1073">
        <v>12</v>
      </c>
      <c r="AB33" s="1073"/>
      <c r="AC33" s="1073"/>
      <c r="AD33" s="1073"/>
      <c r="AE33" s="1074"/>
      <c r="AF33" s="1048">
        <v>12</v>
      </c>
      <c r="AG33" s="1049"/>
      <c r="AH33" s="1049"/>
      <c r="AI33" s="1049"/>
      <c r="AJ33" s="1050"/>
      <c r="AK33" s="1009">
        <v>49</v>
      </c>
      <c r="AL33" s="1000"/>
      <c r="AM33" s="1000"/>
      <c r="AN33" s="1000"/>
      <c r="AO33" s="1000"/>
      <c r="AP33" s="1000">
        <v>830</v>
      </c>
      <c r="AQ33" s="1000"/>
      <c r="AR33" s="1000"/>
      <c r="AS33" s="1000"/>
      <c r="AT33" s="1000"/>
      <c r="AU33" s="1000">
        <v>306</v>
      </c>
      <c r="AV33" s="1000"/>
      <c r="AW33" s="1000"/>
      <c r="AX33" s="1000"/>
      <c r="AY33" s="1000"/>
      <c r="AZ33" s="1071"/>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369</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273</v>
      </c>
      <c r="AG63" s="988"/>
      <c r="AH63" s="988"/>
      <c r="AI63" s="988"/>
      <c r="AJ63" s="1059"/>
      <c r="AK63" s="1060"/>
      <c r="AL63" s="992"/>
      <c r="AM63" s="992"/>
      <c r="AN63" s="992"/>
      <c r="AO63" s="992"/>
      <c r="AP63" s="988">
        <v>830</v>
      </c>
      <c r="AQ63" s="988"/>
      <c r="AR63" s="988"/>
      <c r="AS63" s="988"/>
      <c r="AT63" s="988"/>
      <c r="AU63" s="988">
        <v>306</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391</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392</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538</v>
      </c>
      <c r="C68" s="1015"/>
      <c r="D68" s="1015"/>
      <c r="E68" s="1015"/>
      <c r="F68" s="1015"/>
      <c r="G68" s="1015"/>
      <c r="H68" s="1015"/>
      <c r="I68" s="1015"/>
      <c r="J68" s="1015"/>
      <c r="K68" s="1015"/>
      <c r="L68" s="1015"/>
      <c r="M68" s="1015"/>
      <c r="N68" s="1015"/>
      <c r="O68" s="1015"/>
      <c r="P68" s="1016"/>
      <c r="Q68" s="1017">
        <v>21621</v>
      </c>
      <c r="R68" s="1011"/>
      <c r="S68" s="1011"/>
      <c r="T68" s="1011"/>
      <c r="U68" s="1011"/>
      <c r="V68" s="1011">
        <v>21598</v>
      </c>
      <c r="W68" s="1011"/>
      <c r="X68" s="1011"/>
      <c r="Y68" s="1011"/>
      <c r="Z68" s="1011"/>
      <c r="AA68" s="1011">
        <v>23</v>
      </c>
      <c r="AB68" s="1011"/>
      <c r="AC68" s="1011"/>
      <c r="AD68" s="1011"/>
      <c r="AE68" s="1011"/>
      <c r="AF68" s="1011">
        <v>23</v>
      </c>
      <c r="AG68" s="1011"/>
      <c r="AH68" s="1011"/>
      <c r="AI68" s="1011"/>
      <c r="AJ68" s="1011"/>
      <c r="AK68" s="1011">
        <v>44</v>
      </c>
      <c r="AL68" s="1011"/>
      <c r="AM68" s="1011"/>
      <c r="AN68" s="1011"/>
      <c r="AO68" s="1011"/>
      <c r="AP68" s="1011" t="s">
        <v>549</v>
      </c>
      <c r="AQ68" s="1011"/>
      <c r="AR68" s="1011"/>
      <c r="AS68" s="1011"/>
      <c r="AT68" s="1011"/>
      <c r="AU68" s="1011" t="s">
        <v>550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539</v>
      </c>
      <c r="C69" s="1004"/>
      <c r="D69" s="1004"/>
      <c r="E69" s="1004"/>
      <c r="F69" s="1004"/>
      <c r="G69" s="1004"/>
      <c r="H69" s="1004"/>
      <c r="I69" s="1004"/>
      <c r="J69" s="1004"/>
      <c r="K69" s="1004"/>
      <c r="L69" s="1004"/>
      <c r="M69" s="1004"/>
      <c r="N69" s="1004"/>
      <c r="O69" s="1004"/>
      <c r="P69" s="1005"/>
      <c r="Q69" s="1006">
        <v>197</v>
      </c>
      <c r="R69" s="1000"/>
      <c r="S69" s="1000"/>
      <c r="T69" s="1000"/>
      <c r="U69" s="1000"/>
      <c r="V69" s="1000">
        <v>196</v>
      </c>
      <c r="W69" s="1000"/>
      <c r="X69" s="1000"/>
      <c r="Y69" s="1000"/>
      <c r="Z69" s="1000"/>
      <c r="AA69" s="1000">
        <v>1</v>
      </c>
      <c r="AB69" s="1000"/>
      <c r="AC69" s="1000"/>
      <c r="AD69" s="1000"/>
      <c r="AE69" s="1000"/>
      <c r="AF69" s="1000">
        <v>1</v>
      </c>
      <c r="AG69" s="1000"/>
      <c r="AH69" s="1000"/>
      <c r="AI69" s="1000"/>
      <c r="AJ69" s="1000"/>
      <c r="AK69" s="1000">
        <v>54</v>
      </c>
      <c r="AL69" s="1000"/>
      <c r="AM69" s="1000"/>
      <c r="AN69" s="1000"/>
      <c r="AO69" s="1000"/>
      <c r="AP69" s="1000" t="s">
        <v>535</v>
      </c>
      <c r="AQ69" s="1000"/>
      <c r="AR69" s="1000"/>
      <c r="AS69" s="1000"/>
      <c r="AT69" s="1000"/>
      <c r="AU69" s="1000" t="s">
        <v>536</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540</v>
      </c>
      <c r="C70" s="1004"/>
      <c r="D70" s="1004"/>
      <c r="E70" s="1004"/>
      <c r="F70" s="1004"/>
      <c r="G70" s="1004"/>
      <c r="H70" s="1004"/>
      <c r="I70" s="1004"/>
      <c r="J70" s="1004"/>
      <c r="K70" s="1004"/>
      <c r="L70" s="1004"/>
      <c r="M70" s="1004"/>
      <c r="N70" s="1004"/>
      <c r="O70" s="1004"/>
      <c r="P70" s="1005"/>
      <c r="Q70" s="1006">
        <v>558</v>
      </c>
      <c r="R70" s="1000"/>
      <c r="S70" s="1000"/>
      <c r="T70" s="1000"/>
      <c r="U70" s="1000"/>
      <c r="V70" s="1000">
        <v>387</v>
      </c>
      <c r="W70" s="1000"/>
      <c r="X70" s="1000"/>
      <c r="Y70" s="1000"/>
      <c r="Z70" s="1000"/>
      <c r="AA70" s="1000">
        <v>170</v>
      </c>
      <c r="AB70" s="1000"/>
      <c r="AC70" s="1000"/>
      <c r="AD70" s="1000"/>
      <c r="AE70" s="1000"/>
      <c r="AF70" s="1000">
        <v>170</v>
      </c>
      <c r="AG70" s="1000"/>
      <c r="AH70" s="1000"/>
      <c r="AI70" s="1000"/>
      <c r="AJ70" s="1000"/>
      <c r="AK70" s="1000" t="s">
        <v>535</v>
      </c>
      <c r="AL70" s="1000"/>
      <c r="AM70" s="1000"/>
      <c r="AN70" s="1000"/>
      <c r="AO70" s="1000"/>
      <c r="AP70" s="1000" t="s">
        <v>536</v>
      </c>
      <c r="AQ70" s="1000"/>
      <c r="AR70" s="1000"/>
      <c r="AS70" s="1000"/>
      <c r="AT70" s="1000"/>
      <c r="AU70" s="1000" t="s">
        <v>536</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541</v>
      </c>
      <c r="C71" s="1004"/>
      <c r="D71" s="1004"/>
      <c r="E71" s="1004"/>
      <c r="F71" s="1004"/>
      <c r="G71" s="1004"/>
      <c r="H71" s="1004"/>
      <c r="I71" s="1004"/>
      <c r="J71" s="1004"/>
      <c r="K71" s="1004"/>
      <c r="L71" s="1004"/>
      <c r="M71" s="1004"/>
      <c r="N71" s="1004"/>
      <c r="O71" s="1004"/>
      <c r="P71" s="1005"/>
      <c r="Q71" s="1006">
        <v>898</v>
      </c>
      <c r="R71" s="1000"/>
      <c r="S71" s="1000"/>
      <c r="T71" s="1000"/>
      <c r="U71" s="1000"/>
      <c r="V71" s="1000">
        <v>893</v>
      </c>
      <c r="W71" s="1000"/>
      <c r="X71" s="1000"/>
      <c r="Y71" s="1000"/>
      <c r="Z71" s="1000"/>
      <c r="AA71" s="1000">
        <v>5</v>
      </c>
      <c r="AB71" s="1000"/>
      <c r="AC71" s="1000"/>
      <c r="AD71" s="1000"/>
      <c r="AE71" s="1000"/>
      <c r="AF71" s="1000">
        <v>5</v>
      </c>
      <c r="AG71" s="1000"/>
      <c r="AH71" s="1000"/>
      <c r="AI71" s="1000"/>
      <c r="AJ71" s="1000"/>
      <c r="AK71" s="1000" t="s">
        <v>536</v>
      </c>
      <c r="AL71" s="1000"/>
      <c r="AM71" s="1000"/>
      <c r="AN71" s="1000"/>
      <c r="AO71" s="1000"/>
      <c r="AP71" s="1000" t="s">
        <v>535</v>
      </c>
      <c r="AQ71" s="1000"/>
      <c r="AR71" s="1000"/>
      <c r="AS71" s="1000"/>
      <c r="AT71" s="1000"/>
      <c r="AU71" s="1000" t="s">
        <v>536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542</v>
      </c>
      <c r="C72" s="1004"/>
      <c r="D72" s="1004"/>
      <c r="E72" s="1004"/>
      <c r="F72" s="1004"/>
      <c r="G72" s="1004"/>
      <c r="H72" s="1004"/>
      <c r="I72" s="1004"/>
      <c r="J72" s="1004"/>
      <c r="K72" s="1004"/>
      <c r="L72" s="1004"/>
      <c r="M72" s="1004"/>
      <c r="N72" s="1004"/>
      <c r="O72" s="1004"/>
      <c r="P72" s="1005"/>
      <c r="Q72" s="1006">
        <v>310260</v>
      </c>
      <c r="R72" s="1000"/>
      <c r="S72" s="1000"/>
      <c r="T72" s="1000"/>
      <c r="U72" s="1000"/>
      <c r="V72" s="1000">
        <v>303786</v>
      </c>
      <c r="W72" s="1000"/>
      <c r="X72" s="1000"/>
      <c r="Y72" s="1000"/>
      <c r="Z72" s="1000"/>
      <c r="AA72" s="1000">
        <v>6474</v>
      </c>
      <c r="AB72" s="1000"/>
      <c r="AC72" s="1000"/>
      <c r="AD72" s="1000"/>
      <c r="AE72" s="1000"/>
      <c r="AF72" s="1000">
        <v>6474</v>
      </c>
      <c r="AG72" s="1000"/>
      <c r="AH72" s="1000"/>
      <c r="AI72" s="1000"/>
      <c r="AJ72" s="1000"/>
      <c r="AK72" s="1000">
        <v>2340</v>
      </c>
      <c r="AL72" s="1000"/>
      <c r="AM72" s="1000"/>
      <c r="AN72" s="1000"/>
      <c r="AO72" s="1000"/>
      <c r="AP72" s="1000" t="s">
        <v>536</v>
      </c>
      <c r="AQ72" s="1000"/>
      <c r="AR72" s="1000"/>
      <c r="AS72" s="1000"/>
      <c r="AT72" s="1000"/>
      <c r="AU72" s="1000" t="s">
        <v>536</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543</v>
      </c>
      <c r="C73" s="1004"/>
      <c r="D73" s="1004"/>
      <c r="E73" s="1004"/>
      <c r="F73" s="1004"/>
      <c r="G73" s="1004"/>
      <c r="H73" s="1004"/>
      <c r="I73" s="1004"/>
      <c r="J73" s="1004"/>
      <c r="K73" s="1004"/>
      <c r="L73" s="1004"/>
      <c r="M73" s="1004"/>
      <c r="N73" s="1004"/>
      <c r="O73" s="1004"/>
      <c r="P73" s="1005"/>
      <c r="Q73" s="1006">
        <v>5533</v>
      </c>
      <c r="R73" s="1000"/>
      <c r="S73" s="1000"/>
      <c r="T73" s="1000"/>
      <c r="U73" s="1000"/>
      <c r="V73" s="1000">
        <v>5031</v>
      </c>
      <c r="W73" s="1000"/>
      <c r="X73" s="1000"/>
      <c r="Y73" s="1000"/>
      <c r="Z73" s="1000"/>
      <c r="AA73" s="1000">
        <v>501</v>
      </c>
      <c r="AB73" s="1000"/>
      <c r="AC73" s="1000"/>
      <c r="AD73" s="1000"/>
      <c r="AE73" s="1000"/>
      <c r="AF73" s="1000">
        <v>4760</v>
      </c>
      <c r="AG73" s="1000"/>
      <c r="AH73" s="1000"/>
      <c r="AI73" s="1000"/>
      <c r="AJ73" s="1000"/>
      <c r="AK73" s="1000" t="s">
        <v>536</v>
      </c>
      <c r="AL73" s="1000"/>
      <c r="AM73" s="1000"/>
      <c r="AN73" s="1000"/>
      <c r="AO73" s="1000"/>
      <c r="AP73" s="1000">
        <v>2636</v>
      </c>
      <c r="AQ73" s="1000"/>
      <c r="AR73" s="1000"/>
      <c r="AS73" s="1000"/>
      <c r="AT73" s="1000"/>
      <c r="AU73" s="1000" t="s">
        <v>536</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544</v>
      </c>
      <c r="C74" s="1004"/>
      <c r="D74" s="1004"/>
      <c r="E74" s="1004"/>
      <c r="F74" s="1004"/>
      <c r="G74" s="1004"/>
      <c r="H74" s="1004"/>
      <c r="I74" s="1004"/>
      <c r="J74" s="1004"/>
      <c r="K74" s="1004"/>
      <c r="L74" s="1004"/>
      <c r="M74" s="1004"/>
      <c r="N74" s="1004"/>
      <c r="O74" s="1004"/>
      <c r="P74" s="1005"/>
      <c r="Q74" s="1006">
        <v>3182</v>
      </c>
      <c r="R74" s="1000"/>
      <c r="S74" s="1000"/>
      <c r="T74" s="1000"/>
      <c r="U74" s="1000"/>
      <c r="V74" s="1000">
        <v>3080</v>
      </c>
      <c r="W74" s="1000"/>
      <c r="X74" s="1000"/>
      <c r="Y74" s="1000"/>
      <c r="Z74" s="1000"/>
      <c r="AA74" s="1000">
        <v>102</v>
      </c>
      <c r="AB74" s="1000"/>
      <c r="AC74" s="1000"/>
      <c r="AD74" s="1000"/>
      <c r="AE74" s="1000"/>
      <c r="AF74" s="1000">
        <v>102</v>
      </c>
      <c r="AG74" s="1000"/>
      <c r="AH74" s="1000"/>
      <c r="AI74" s="1000"/>
      <c r="AJ74" s="1000"/>
      <c r="AK74" s="1000" t="s">
        <v>536</v>
      </c>
      <c r="AL74" s="1000"/>
      <c r="AM74" s="1000"/>
      <c r="AN74" s="1000"/>
      <c r="AO74" s="1000"/>
      <c r="AP74" s="1000">
        <v>390</v>
      </c>
      <c r="AQ74" s="1000"/>
      <c r="AR74" s="1000"/>
      <c r="AS74" s="1000"/>
      <c r="AT74" s="1000"/>
      <c r="AU74" s="1000">
        <v>70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545</v>
      </c>
      <c r="C75" s="1004"/>
      <c r="D75" s="1004"/>
      <c r="E75" s="1004"/>
      <c r="F75" s="1004"/>
      <c r="G75" s="1004"/>
      <c r="H75" s="1004"/>
      <c r="I75" s="1004"/>
      <c r="J75" s="1004"/>
      <c r="K75" s="1004"/>
      <c r="L75" s="1004"/>
      <c r="M75" s="1004"/>
      <c r="N75" s="1004"/>
      <c r="O75" s="1004"/>
      <c r="P75" s="1005"/>
      <c r="Q75" s="1007">
        <v>543</v>
      </c>
      <c r="R75" s="1008"/>
      <c r="S75" s="1008"/>
      <c r="T75" s="1008"/>
      <c r="U75" s="1009"/>
      <c r="V75" s="1010">
        <v>489</v>
      </c>
      <c r="W75" s="1008"/>
      <c r="X75" s="1008"/>
      <c r="Y75" s="1008"/>
      <c r="Z75" s="1009"/>
      <c r="AA75" s="1010">
        <v>53</v>
      </c>
      <c r="AB75" s="1008"/>
      <c r="AC75" s="1008"/>
      <c r="AD75" s="1008"/>
      <c r="AE75" s="1009"/>
      <c r="AF75" s="1010">
        <v>53</v>
      </c>
      <c r="AG75" s="1008"/>
      <c r="AH75" s="1008"/>
      <c r="AI75" s="1008"/>
      <c r="AJ75" s="1009"/>
      <c r="AK75" s="1010" t="s">
        <v>536</v>
      </c>
      <c r="AL75" s="1008"/>
      <c r="AM75" s="1008"/>
      <c r="AN75" s="1008"/>
      <c r="AO75" s="1009"/>
      <c r="AP75" s="1010">
        <v>348</v>
      </c>
      <c r="AQ75" s="1008"/>
      <c r="AR75" s="1008"/>
      <c r="AS75" s="1008"/>
      <c r="AT75" s="1009"/>
      <c r="AU75" s="1010">
        <v>10</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546</v>
      </c>
      <c r="C76" s="1004"/>
      <c r="D76" s="1004"/>
      <c r="E76" s="1004"/>
      <c r="F76" s="1004"/>
      <c r="G76" s="1004"/>
      <c r="H76" s="1004"/>
      <c r="I76" s="1004"/>
      <c r="J76" s="1004"/>
      <c r="K76" s="1004"/>
      <c r="L76" s="1004"/>
      <c r="M76" s="1004"/>
      <c r="N76" s="1004"/>
      <c r="O76" s="1004"/>
      <c r="P76" s="1005"/>
      <c r="Q76" s="1007">
        <v>4180</v>
      </c>
      <c r="R76" s="1008"/>
      <c r="S76" s="1008"/>
      <c r="T76" s="1008"/>
      <c r="U76" s="1009"/>
      <c r="V76" s="1010">
        <v>4136</v>
      </c>
      <c r="W76" s="1008"/>
      <c r="X76" s="1008"/>
      <c r="Y76" s="1008"/>
      <c r="Z76" s="1009"/>
      <c r="AA76" s="1010">
        <v>44</v>
      </c>
      <c r="AB76" s="1008"/>
      <c r="AC76" s="1008"/>
      <c r="AD76" s="1008"/>
      <c r="AE76" s="1009"/>
      <c r="AF76" s="1010">
        <v>44</v>
      </c>
      <c r="AG76" s="1008"/>
      <c r="AH76" s="1008"/>
      <c r="AI76" s="1008"/>
      <c r="AJ76" s="1009"/>
      <c r="AK76" s="1010">
        <v>89</v>
      </c>
      <c r="AL76" s="1008"/>
      <c r="AM76" s="1008"/>
      <c r="AN76" s="1008"/>
      <c r="AO76" s="1009"/>
      <c r="AP76" s="1010">
        <v>1954</v>
      </c>
      <c r="AQ76" s="1008"/>
      <c r="AR76" s="1008"/>
      <c r="AS76" s="1008"/>
      <c r="AT76" s="1009"/>
      <c r="AU76" s="1010">
        <v>103</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547</v>
      </c>
      <c r="C77" s="1004"/>
      <c r="D77" s="1004"/>
      <c r="E77" s="1004"/>
      <c r="F77" s="1004"/>
      <c r="G77" s="1004"/>
      <c r="H77" s="1004"/>
      <c r="I77" s="1004"/>
      <c r="J77" s="1004"/>
      <c r="K77" s="1004"/>
      <c r="L77" s="1004"/>
      <c r="M77" s="1004"/>
      <c r="N77" s="1004"/>
      <c r="O77" s="1004"/>
      <c r="P77" s="1005"/>
      <c r="Q77" s="1007">
        <v>121</v>
      </c>
      <c r="R77" s="1008"/>
      <c r="S77" s="1008"/>
      <c r="T77" s="1008"/>
      <c r="U77" s="1009"/>
      <c r="V77" s="1010">
        <v>121</v>
      </c>
      <c r="W77" s="1008"/>
      <c r="X77" s="1008"/>
      <c r="Y77" s="1008"/>
      <c r="Z77" s="1009"/>
      <c r="AA77" s="1010" t="s">
        <v>535</v>
      </c>
      <c r="AB77" s="1008"/>
      <c r="AC77" s="1008"/>
      <c r="AD77" s="1008"/>
      <c r="AE77" s="1009"/>
      <c r="AF77" s="1010" t="s">
        <v>536</v>
      </c>
      <c r="AG77" s="1008"/>
      <c r="AH77" s="1008"/>
      <c r="AI77" s="1008"/>
      <c r="AJ77" s="1009"/>
      <c r="AK77" s="1010">
        <v>37</v>
      </c>
      <c r="AL77" s="1008"/>
      <c r="AM77" s="1008"/>
      <c r="AN77" s="1008"/>
      <c r="AO77" s="1009"/>
      <c r="AP77" s="1010" t="s">
        <v>536</v>
      </c>
      <c r="AQ77" s="1008"/>
      <c r="AR77" s="1008"/>
      <c r="AS77" s="1008"/>
      <c r="AT77" s="1009"/>
      <c r="AU77" s="1010" t="s">
        <v>536</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548</v>
      </c>
      <c r="C78" s="1004"/>
      <c r="D78" s="1004"/>
      <c r="E78" s="1004"/>
      <c r="F78" s="1004"/>
      <c r="G78" s="1004"/>
      <c r="H78" s="1004"/>
      <c r="I78" s="1004"/>
      <c r="J78" s="1004"/>
      <c r="K78" s="1004"/>
      <c r="L78" s="1004"/>
      <c r="M78" s="1004"/>
      <c r="N78" s="1004"/>
      <c r="O78" s="1004"/>
      <c r="P78" s="1005"/>
      <c r="Q78" s="1006">
        <v>12</v>
      </c>
      <c r="R78" s="1000"/>
      <c r="S78" s="1000"/>
      <c r="T78" s="1000"/>
      <c r="U78" s="1000"/>
      <c r="V78" s="1000">
        <v>11</v>
      </c>
      <c r="W78" s="1000"/>
      <c r="X78" s="1000"/>
      <c r="Y78" s="1000"/>
      <c r="Z78" s="1000"/>
      <c r="AA78" s="1000">
        <v>1</v>
      </c>
      <c r="AB78" s="1000"/>
      <c r="AC78" s="1000"/>
      <c r="AD78" s="1000"/>
      <c r="AE78" s="1000"/>
      <c r="AF78" s="1000">
        <v>1</v>
      </c>
      <c r="AG78" s="1000"/>
      <c r="AH78" s="1000"/>
      <c r="AI78" s="1000"/>
      <c r="AJ78" s="1000"/>
      <c r="AK78" s="1000">
        <v>2</v>
      </c>
      <c r="AL78" s="1000"/>
      <c r="AM78" s="1000"/>
      <c r="AN78" s="1000"/>
      <c r="AO78" s="1000"/>
      <c r="AP78" s="1000" t="s">
        <v>536</v>
      </c>
      <c r="AQ78" s="1000"/>
      <c r="AR78" s="1000"/>
      <c r="AS78" s="1000"/>
      <c r="AT78" s="1000"/>
      <c r="AU78" s="1000" t="s">
        <v>536</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11634</v>
      </c>
      <c r="AG88" s="988"/>
      <c r="AH88" s="988"/>
      <c r="AI88" s="988"/>
      <c r="AJ88" s="988"/>
      <c r="AK88" s="992"/>
      <c r="AL88" s="992"/>
      <c r="AM88" s="992"/>
      <c r="AN88" s="992"/>
      <c r="AO88" s="992"/>
      <c r="AP88" s="988">
        <v>5328</v>
      </c>
      <c r="AQ88" s="988"/>
      <c r="AR88" s="988"/>
      <c r="AS88" s="988"/>
      <c r="AT88" s="988"/>
      <c r="AU88" s="988">
        <v>183</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288</v>
      </c>
      <c r="AG109" s="923"/>
      <c r="AH109" s="923"/>
      <c r="AI109" s="923"/>
      <c r="AJ109" s="924"/>
      <c r="AK109" s="925" t="s">
        <v>287</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288</v>
      </c>
      <c r="BW109" s="923"/>
      <c r="BX109" s="923"/>
      <c r="BY109" s="923"/>
      <c r="BZ109" s="924"/>
      <c r="CA109" s="925" t="s">
        <v>287</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288</v>
      </c>
      <c r="DM109" s="923"/>
      <c r="DN109" s="923"/>
      <c r="DO109" s="923"/>
      <c r="DP109" s="924"/>
      <c r="DQ109" s="925" t="s">
        <v>287</v>
      </c>
      <c r="DR109" s="923"/>
      <c r="DS109" s="923"/>
      <c r="DT109" s="923"/>
      <c r="DU109" s="924"/>
      <c r="DV109" s="925" t="s">
        <v>403</v>
      </c>
      <c r="DW109" s="923"/>
      <c r="DX109" s="923"/>
      <c r="DY109" s="923"/>
      <c r="DZ109" s="954"/>
    </row>
    <row r="110" spans="1:131" s="199" customFormat="1" ht="26.25" customHeight="1">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427214</v>
      </c>
      <c r="AB110" s="916"/>
      <c r="AC110" s="916"/>
      <c r="AD110" s="916"/>
      <c r="AE110" s="917"/>
      <c r="AF110" s="918">
        <v>379985</v>
      </c>
      <c r="AG110" s="916"/>
      <c r="AH110" s="916"/>
      <c r="AI110" s="916"/>
      <c r="AJ110" s="917"/>
      <c r="AK110" s="918">
        <v>374395</v>
      </c>
      <c r="AL110" s="916"/>
      <c r="AM110" s="916"/>
      <c r="AN110" s="916"/>
      <c r="AO110" s="917"/>
      <c r="AP110" s="919">
        <v>11.4</v>
      </c>
      <c r="AQ110" s="920"/>
      <c r="AR110" s="920"/>
      <c r="AS110" s="920"/>
      <c r="AT110" s="921"/>
      <c r="AU110" s="955" t="s">
        <v>62</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3761446</v>
      </c>
      <c r="BR110" s="863"/>
      <c r="BS110" s="863"/>
      <c r="BT110" s="863"/>
      <c r="BU110" s="863"/>
      <c r="BV110" s="863">
        <v>4110554</v>
      </c>
      <c r="BW110" s="863"/>
      <c r="BX110" s="863"/>
      <c r="BY110" s="863"/>
      <c r="BZ110" s="863"/>
      <c r="CA110" s="863">
        <v>4433726</v>
      </c>
      <c r="CB110" s="863"/>
      <c r="CC110" s="863"/>
      <c r="CD110" s="863"/>
      <c r="CE110" s="863"/>
      <c r="CF110" s="887">
        <v>135.4</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v>452567</v>
      </c>
      <c r="BR111" s="835"/>
      <c r="BS111" s="835"/>
      <c r="BT111" s="835"/>
      <c r="BU111" s="835"/>
      <c r="BV111" s="835">
        <v>376856</v>
      </c>
      <c r="BW111" s="835"/>
      <c r="BX111" s="835"/>
      <c r="BY111" s="835"/>
      <c r="BZ111" s="835"/>
      <c r="CA111" s="835">
        <v>303348</v>
      </c>
      <c r="CB111" s="835"/>
      <c r="CC111" s="835"/>
      <c r="CD111" s="835"/>
      <c r="CE111" s="835"/>
      <c r="CF111" s="896">
        <v>9.3000000000000007</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376250</v>
      </c>
      <c r="BR112" s="835"/>
      <c r="BS112" s="835"/>
      <c r="BT112" s="835"/>
      <c r="BU112" s="835"/>
      <c r="BV112" s="835">
        <v>350996</v>
      </c>
      <c r="BW112" s="835"/>
      <c r="BX112" s="835"/>
      <c r="BY112" s="835"/>
      <c r="BZ112" s="835"/>
      <c r="CA112" s="835">
        <v>305565</v>
      </c>
      <c r="CB112" s="835"/>
      <c r="CC112" s="835"/>
      <c r="CD112" s="835"/>
      <c r="CE112" s="835"/>
      <c r="CF112" s="896">
        <v>9.3000000000000007</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24973</v>
      </c>
      <c r="AB113" s="944"/>
      <c r="AC113" s="944"/>
      <c r="AD113" s="944"/>
      <c r="AE113" s="945"/>
      <c r="AF113" s="946">
        <v>38479</v>
      </c>
      <c r="AG113" s="944"/>
      <c r="AH113" s="944"/>
      <c r="AI113" s="944"/>
      <c r="AJ113" s="945"/>
      <c r="AK113" s="946">
        <v>35758</v>
      </c>
      <c r="AL113" s="944"/>
      <c r="AM113" s="944"/>
      <c r="AN113" s="944"/>
      <c r="AO113" s="945"/>
      <c r="AP113" s="947">
        <v>1.1000000000000001</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127476</v>
      </c>
      <c r="BR113" s="835"/>
      <c r="BS113" s="835"/>
      <c r="BT113" s="835"/>
      <c r="BU113" s="835"/>
      <c r="BV113" s="835">
        <v>175649</v>
      </c>
      <c r="BW113" s="835"/>
      <c r="BX113" s="835"/>
      <c r="BY113" s="835"/>
      <c r="BZ113" s="835"/>
      <c r="CA113" s="835">
        <v>182778</v>
      </c>
      <c r="CB113" s="835"/>
      <c r="CC113" s="835"/>
      <c r="CD113" s="835"/>
      <c r="CE113" s="835"/>
      <c r="CF113" s="896">
        <v>5.6</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42732</v>
      </c>
      <c r="AB114" s="798"/>
      <c r="AC114" s="798"/>
      <c r="AD114" s="798"/>
      <c r="AE114" s="799"/>
      <c r="AF114" s="800">
        <v>13748</v>
      </c>
      <c r="AG114" s="798"/>
      <c r="AH114" s="798"/>
      <c r="AI114" s="798"/>
      <c r="AJ114" s="799"/>
      <c r="AK114" s="800">
        <v>17562</v>
      </c>
      <c r="AL114" s="798"/>
      <c r="AM114" s="798"/>
      <c r="AN114" s="798"/>
      <c r="AO114" s="799"/>
      <c r="AP114" s="845">
        <v>0.5</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751035</v>
      </c>
      <c r="BR114" s="835"/>
      <c r="BS114" s="835"/>
      <c r="BT114" s="835"/>
      <c r="BU114" s="835"/>
      <c r="BV114" s="835">
        <v>714689</v>
      </c>
      <c r="BW114" s="835"/>
      <c r="BX114" s="835"/>
      <c r="BY114" s="835"/>
      <c r="BZ114" s="835"/>
      <c r="CA114" s="835">
        <v>671706</v>
      </c>
      <c r="CB114" s="835"/>
      <c r="CC114" s="835"/>
      <c r="CD114" s="835"/>
      <c r="CE114" s="835"/>
      <c r="CF114" s="896">
        <v>20.5</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81686</v>
      </c>
      <c r="AB115" s="944"/>
      <c r="AC115" s="944"/>
      <c r="AD115" s="944"/>
      <c r="AE115" s="945"/>
      <c r="AF115" s="946">
        <v>78508</v>
      </c>
      <c r="AG115" s="944"/>
      <c r="AH115" s="944"/>
      <c r="AI115" s="944"/>
      <c r="AJ115" s="945"/>
      <c r="AK115" s="946">
        <v>79947</v>
      </c>
      <c r="AL115" s="944"/>
      <c r="AM115" s="944"/>
      <c r="AN115" s="944"/>
      <c r="AO115" s="945"/>
      <c r="AP115" s="947">
        <v>2.4</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v>2791</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576605</v>
      </c>
      <c r="AB117" s="930"/>
      <c r="AC117" s="930"/>
      <c r="AD117" s="930"/>
      <c r="AE117" s="931"/>
      <c r="AF117" s="932">
        <v>510720</v>
      </c>
      <c r="AG117" s="930"/>
      <c r="AH117" s="930"/>
      <c r="AI117" s="930"/>
      <c r="AJ117" s="931"/>
      <c r="AK117" s="932">
        <v>507662</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288</v>
      </c>
      <c r="AG118" s="923"/>
      <c r="AH118" s="923"/>
      <c r="AI118" s="923"/>
      <c r="AJ118" s="924"/>
      <c r="AK118" s="925" t="s">
        <v>287</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433</v>
      </c>
      <c r="BP119" s="899"/>
      <c r="BQ119" s="903">
        <v>5471565</v>
      </c>
      <c r="BR119" s="866"/>
      <c r="BS119" s="866"/>
      <c r="BT119" s="866"/>
      <c r="BU119" s="866"/>
      <c r="BV119" s="866">
        <v>5728744</v>
      </c>
      <c r="BW119" s="866"/>
      <c r="BX119" s="866"/>
      <c r="BY119" s="866"/>
      <c r="BZ119" s="866"/>
      <c r="CA119" s="866">
        <v>5897123</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452567</v>
      </c>
      <c r="DH119" s="781"/>
      <c r="DI119" s="781"/>
      <c r="DJ119" s="781"/>
      <c r="DK119" s="782"/>
      <c r="DL119" s="783">
        <v>376856</v>
      </c>
      <c r="DM119" s="781"/>
      <c r="DN119" s="781"/>
      <c r="DO119" s="781"/>
      <c r="DP119" s="782"/>
      <c r="DQ119" s="783">
        <v>303348</v>
      </c>
      <c r="DR119" s="781"/>
      <c r="DS119" s="781"/>
      <c r="DT119" s="781"/>
      <c r="DU119" s="782"/>
      <c r="DV119" s="869">
        <v>9.3000000000000007</v>
      </c>
      <c r="DW119" s="870"/>
      <c r="DX119" s="870"/>
      <c r="DY119" s="870"/>
      <c r="DZ119" s="871"/>
    </row>
    <row r="120" spans="1:130" s="199" customFormat="1" ht="26.25" customHeight="1">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2555932</v>
      </c>
      <c r="BR120" s="863"/>
      <c r="BS120" s="863"/>
      <c r="BT120" s="863"/>
      <c r="BU120" s="863"/>
      <c r="BV120" s="863">
        <v>2579105</v>
      </c>
      <c r="BW120" s="863"/>
      <c r="BX120" s="863"/>
      <c r="BY120" s="863"/>
      <c r="BZ120" s="863"/>
      <c r="CA120" s="863">
        <v>2516135</v>
      </c>
      <c r="CB120" s="863"/>
      <c r="CC120" s="863"/>
      <c r="CD120" s="863"/>
      <c r="CE120" s="863"/>
      <c r="CF120" s="887">
        <v>76.8</v>
      </c>
      <c r="CG120" s="888"/>
      <c r="CH120" s="888"/>
      <c r="CI120" s="888"/>
      <c r="CJ120" s="888"/>
      <c r="CK120" s="889" t="s">
        <v>437</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376250</v>
      </c>
      <c r="DH120" s="863"/>
      <c r="DI120" s="863"/>
      <c r="DJ120" s="863"/>
      <c r="DK120" s="863"/>
      <c r="DL120" s="863">
        <v>350996</v>
      </c>
      <c r="DM120" s="863"/>
      <c r="DN120" s="863"/>
      <c r="DO120" s="863"/>
      <c r="DP120" s="863"/>
      <c r="DQ120" s="863">
        <v>305565</v>
      </c>
      <c r="DR120" s="863"/>
      <c r="DS120" s="863"/>
      <c r="DT120" s="863"/>
      <c r="DU120" s="863"/>
      <c r="DV120" s="864">
        <v>9.3000000000000007</v>
      </c>
      <c r="DW120" s="864"/>
      <c r="DX120" s="864"/>
      <c r="DY120" s="864"/>
      <c r="DZ120" s="865"/>
    </row>
    <row r="121" spans="1:130" s="199" customFormat="1" ht="26.25" customHeight="1">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183018</v>
      </c>
      <c r="BR121" s="835"/>
      <c r="BS121" s="835"/>
      <c r="BT121" s="835"/>
      <c r="BU121" s="835"/>
      <c r="BV121" s="835">
        <v>214678</v>
      </c>
      <c r="BW121" s="835"/>
      <c r="BX121" s="835"/>
      <c r="BY121" s="835"/>
      <c r="BZ121" s="835"/>
      <c r="CA121" s="835">
        <v>231554</v>
      </c>
      <c r="CB121" s="835"/>
      <c r="CC121" s="835"/>
      <c r="CD121" s="835"/>
      <c r="CE121" s="835"/>
      <c r="CF121" s="896">
        <v>7.1</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t="s">
        <v>112</v>
      </c>
      <c r="DH121" s="835"/>
      <c r="DI121" s="835"/>
      <c r="DJ121" s="835"/>
      <c r="DK121" s="835"/>
      <c r="DL121" s="835" t="s">
        <v>112</v>
      </c>
      <c r="DM121" s="835"/>
      <c r="DN121" s="835"/>
      <c r="DO121" s="835"/>
      <c r="DP121" s="835"/>
      <c r="DQ121" s="835" t="s">
        <v>112</v>
      </c>
      <c r="DR121" s="835"/>
      <c r="DS121" s="835"/>
      <c r="DT121" s="835"/>
      <c r="DU121" s="835"/>
      <c r="DV121" s="812" t="s">
        <v>112</v>
      </c>
      <c r="DW121" s="812"/>
      <c r="DX121" s="812"/>
      <c r="DY121" s="812"/>
      <c r="DZ121" s="813"/>
    </row>
    <row r="122" spans="1:130" s="199" customFormat="1" ht="26.25" customHeight="1">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4234054</v>
      </c>
      <c r="BR122" s="866"/>
      <c r="BS122" s="866"/>
      <c r="BT122" s="866"/>
      <c r="BU122" s="866"/>
      <c r="BV122" s="866">
        <v>4383203</v>
      </c>
      <c r="BW122" s="866"/>
      <c r="BX122" s="866"/>
      <c r="BY122" s="866"/>
      <c r="BZ122" s="866"/>
      <c r="CA122" s="866">
        <v>4422584</v>
      </c>
      <c r="CB122" s="866"/>
      <c r="CC122" s="866"/>
      <c r="CD122" s="866"/>
      <c r="CE122" s="866"/>
      <c r="CF122" s="867">
        <v>135.1</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441</v>
      </c>
      <c r="BP123" s="899"/>
      <c r="BQ123" s="853">
        <v>6973004</v>
      </c>
      <c r="BR123" s="854"/>
      <c r="BS123" s="854"/>
      <c r="BT123" s="854"/>
      <c r="BU123" s="854"/>
      <c r="BV123" s="854">
        <v>7176986</v>
      </c>
      <c r="BW123" s="854"/>
      <c r="BX123" s="854"/>
      <c r="BY123" s="854"/>
      <c r="BZ123" s="854"/>
      <c r="CA123" s="854">
        <v>7170273</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81686</v>
      </c>
      <c r="AB126" s="798"/>
      <c r="AC126" s="798"/>
      <c r="AD126" s="798"/>
      <c r="AE126" s="799"/>
      <c r="AF126" s="800">
        <v>78508</v>
      </c>
      <c r="AG126" s="798"/>
      <c r="AH126" s="798"/>
      <c r="AI126" s="798"/>
      <c r="AJ126" s="799"/>
      <c r="AK126" s="800">
        <v>79947</v>
      </c>
      <c r="AL126" s="798"/>
      <c r="AM126" s="798"/>
      <c r="AN126" s="798"/>
      <c r="AO126" s="799"/>
      <c r="AP126" s="845">
        <v>2.4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28874</v>
      </c>
      <c r="AB128" s="819"/>
      <c r="AC128" s="819"/>
      <c r="AD128" s="819"/>
      <c r="AE128" s="820"/>
      <c r="AF128" s="821">
        <v>39648</v>
      </c>
      <c r="AG128" s="819"/>
      <c r="AH128" s="819"/>
      <c r="AI128" s="819"/>
      <c r="AJ128" s="820"/>
      <c r="AK128" s="821">
        <v>34415</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v>2791</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3605264</v>
      </c>
      <c r="AB129" s="798"/>
      <c r="AC129" s="798"/>
      <c r="AD129" s="798"/>
      <c r="AE129" s="799"/>
      <c r="AF129" s="800">
        <v>3713308</v>
      </c>
      <c r="AG129" s="798"/>
      <c r="AH129" s="798"/>
      <c r="AI129" s="798"/>
      <c r="AJ129" s="799"/>
      <c r="AK129" s="800">
        <v>3670336</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436725</v>
      </c>
      <c r="AB130" s="798"/>
      <c r="AC130" s="798"/>
      <c r="AD130" s="798"/>
      <c r="AE130" s="799"/>
      <c r="AF130" s="800">
        <v>383859</v>
      </c>
      <c r="AG130" s="798"/>
      <c r="AH130" s="798"/>
      <c r="AI130" s="798"/>
      <c r="AJ130" s="799"/>
      <c r="AK130" s="800">
        <v>395933</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2.8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3168539</v>
      </c>
      <c r="AB131" s="781"/>
      <c r="AC131" s="781"/>
      <c r="AD131" s="781"/>
      <c r="AE131" s="782"/>
      <c r="AF131" s="783">
        <v>3329449</v>
      </c>
      <c r="AG131" s="781"/>
      <c r="AH131" s="781"/>
      <c r="AI131" s="781"/>
      <c r="AJ131" s="782"/>
      <c r="AK131" s="783">
        <v>3274403</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3.5033812110000002</v>
      </c>
      <c r="AB132" s="761"/>
      <c r="AC132" s="761"/>
      <c r="AD132" s="761"/>
      <c r="AE132" s="762"/>
      <c r="AF132" s="763">
        <v>2.6194424359999999</v>
      </c>
      <c r="AG132" s="761"/>
      <c r="AH132" s="761"/>
      <c r="AI132" s="761"/>
      <c r="AJ132" s="762"/>
      <c r="AK132" s="763">
        <v>2.3611632409999999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6.1</v>
      </c>
      <c r="AB133" s="740"/>
      <c r="AC133" s="740"/>
      <c r="AD133" s="740"/>
      <c r="AE133" s="741"/>
      <c r="AF133" s="739">
        <v>3.9</v>
      </c>
      <c r="AG133" s="740"/>
      <c r="AH133" s="740"/>
      <c r="AI133" s="740"/>
      <c r="AJ133" s="741"/>
      <c r="AK133" s="739">
        <v>2.8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I10" zoomScale="75" zoomScaleNormal="85" zoomScaleSheetLayoutView="7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G10" zoomScale="75" zoomScaleNormal="7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2" t="s">
        <v>469</v>
      </c>
      <c r="L7" s="256"/>
      <c r="M7" s="257" t="s">
        <v>470</v>
      </c>
      <c r="N7" s="258"/>
    </row>
    <row r="8" spans="1:16">
      <c r="A8" s="250"/>
      <c r="B8" s="246"/>
      <c r="C8" s="246"/>
      <c r="D8" s="246"/>
      <c r="E8" s="246"/>
      <c r="F8" s="246"/>
      <c r="G8" s="259"/>
      <c r="H8" s="260"/>
      <c r="I8" s="260"/>
      <c r="J8" s="261"/>
      <c r="K8" s="1153"/>
      <c r="L8" s="262" t="s">
        <v>471</v>
      </c>
      <c r="M8" s="263" t="s">
        <v>472</v>
      </c>
      <c r="N8" s="264" t="s">
        <v>473</v>
      </c>
    </row>
    <row r="9" spans="1:16">
      <c r="A9" s="250"/>
      <c r="B9" s="246"/>
      <c r="C9" s="246"/>
      <c r="D9" s="246"/>
      <c r="E9" s="246"/>
      <c r="F9" s="246"/>
      <c r="G9" s="1166" t="s">
        <v>474</v>
      </c>
      <c r="H9" s="1167"/>
      <c r="I9" s="1167"/>
      <c r="J9" s="1168"/>
      <c r="K9" s="265">
        <v>1253025</v>
      </c>
      <c r="L9" s="266">
        <v>74727</v>
      </c>
      <c r="M9" s="267">
        <v>79561</v>
      </c>
      <c r="N9" s="268">
        <v>-6.1</v>
      </c>
    </row>
    <row r="10" spans="1:16">
      <c r="A10" s="250"/>
      <c r="B10" s="246"/>
      <c r="C10" s="246"/>
      <c r="D10" s="246"/>
      <c r="E10" s="246"/>
      <c r="F10" s="246"/>
      <c r="G10" s="1166" t="s">
        <v>475</v>
      </c>
      <c r="H10" s="1167"/>
      <c r="I10" s="1167"/>
      <c r="J10" s="1168"/>
      <c r="K10" s="269">
        <v>82491</v>
      </c>
      <c r="L10" s="270">
        <v>4920</v>
      </c>
      <c r="M10" s="271">
        <v>7948</v>
      </c>
      <c r="N10" s="272">
        <v>-38.1</v>
      </c>
    </row>
    <row r="11" spans="1:16" ht="13.5" customHeight="1">
      <c r="A11" s="250"/>
      <c r="B11" s="246"/>
      <c r="C11" s="246"/>
      <c r="D11" s="246"/>
      <c r="E11" s="246"/>
      <c r="F11" s="246"/>
      <c r="G11" s="1166" t="s">
        <v>476</v>
      </c>
      <c r="H11" s="1167"/>
      <c r="I11" s="1167"/>
      <c r="J11" s="1168"/>
      <c r="K11" s="269">
        <v>233459</v>
      </c>
      <c r="L11" s="270">
        <v>13923</v>
      </c>
      <c r="M11" s="271">
        <v>11971</v>
      </c>
      <c r="N11" s="272">
        <v>16.3</v>
      </c>
    </row>
    <row r="12" spans="1:16" ht="13.5" customHeight="1">
      <c r="A12" s="250"/>
      <c r="B12" s="246"/>
      <c r="C12" s="246"/>
      <c r="D12" s="246"/>
      <c r="E12" s="246"/>
      <c r="F12" s="246"/>
      <c r="G12" s="1166" t="s">
        <v>477</v>
      </c>
      <c r="H12" s="1167"/>
      <c r="I12" s="1167"/>
      <c r="J12" s="1168"/>
      <c r="K12" s="269" t="s">
        <v>478</v>
      </c>
      <c r="L12" s="270" t="s">
        <v>478</v>
      </c>
      <c r="M12" s="271">
        <v>484</v>
      </c>
      <c r="N12" s="272" t="s">
        <v>478</v>
      </c>
    </row>
    <row r="13" spans="1:16" ht="13.5" customHeight="1">
      <c r="A13" s="250"/>
      <c r="B13" s="246"/>
      <c r="C13" s="246"/>
      <c r="D13" s="246"/>
      <c r="E13" s="246"/>
      <c r="F13" s="246"/>
      <c r="G13" s="1166" t="s">
        <v>479</v>
      </c>
      <c r="H13" s="1167"/>
      <c r="I13" s="1167"/>
      <c r="J13" s="1168"/>
      <c r="K13" s="269" t="s">
        <v>478</v>
      </c>
      <c r="L13" s="270" t="s">
        <v>478</v>
      </c>
      <c r="M13" s="271">
        <v>5</v>
      </c>
      <c r="N13" s="272" t="s">
        <v>478</v>
      </c>
    </row>
    <row r="14" spans="1:16" ht="13.5" customHeight="1">
      <c r="A14" s="250"/>
      <c r="B14" s="246"/>
      <c r="C14" s="246"/>
      <c r="D14" s="246"/>
      <c r="E14" s="246"/>
      <c r="F14" s="246"/>
      <c r="G14" s="1166" t="s">
        <v>480</v>
      </c>
      <c r="H14" s="1167"/>
      <c r="I14" s="1167"/>
      <c r="J14" s="1168"/>
      <c r="K14" s="269">
        <v>72711</v>
      </c>
      <c r="L14" s="270">
        <v>4336</v>
      </c>
      <c r="M14" s="271">
        <v>3782</v>
      </c>
      <c r="N14" s="272">
        <v>14.6</v>
      </c>
    </row>
    <row r="15" spans="1:16" ht="13.5" customHeight="1">
      <c r="A15" s="250"/>
      <c r="B15" s="246"/>
      <c r="C15" s="246"/>
      <c r="D15" s="246"/>
      <c r="E15" s="246"/>
      <c r="F15" s="246"/>
      <c r="G15" s="1166" t="s">
        <v>481</v>
      </c>
      <c r="H15" s="1167"/>
      <c r="I15" s="1167"/>
      <c r="J15" s="1168"/>
      <c r="K15" s="269">
        <v>27870</v>
      </c>
      <c r="L15" s="270">
        <v>1662</v>
      </c>
      <c r="M15" s="271">
        <v>1791</v>
      </c>
      <c r="N15" s="272">
        <v>-7.2</v>
      </c>
    </row>
    <row r="16" spans="1:16">
      <c r="A16" s="250"/>
      <c r="B16" s="246"/>
      <c r="C16" s="246"/>
      <c r="D16" s="246"/>
      <c r="E16" s="246"/>
      <c r="F16" s="246"/>
      <c r="G16" s="1169" t="s">
        <v>482</v>
      </c>
      <c r="H16" s="1170"/>
      <c r="I16" s="1170"/>
      <c r="J16" s="1171"/>
      <c r="K16" s="270">
        <v>-143617</v>
      </c>
      <c r="L16" s="270">
        <v>-8565</v>
      </c>
      <c r="M16" s="271">
        <v>-8307</v>
      </c>
      <c r="N16" s="272">
        <v>3.1</v>
      </c>
    </row>
    <row r="17" spans="1:16">
      <c r="A17" s="250"/>
      <c r="B17" s="246"/>
      <c r="C17" s="246"/>
      <c r="D17" s="246"/>
      <c r="E17" s="246"/>
      <c r="F17" s="246"/>
      <c r="G17" s="1169" t="s">
        <v>171</v>
      </c>
      <c r="H17" s="1170"/>
      <c r="I17" s="1170"/>
      <c r="J17" s="1171"/>
      <c r="K17" s="270">
        <v>1525939</v>
      </c>
      <c r="L17" s="270">
        <v>91003</v>
      </c>
      <c r="M17" s="271">
        <v>97236</v>
      </c>
      <c r="N17" s="272">
        <v>-6.4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63" t="s">
        <v>487</v>
      </c>
      <c r="H21" s="1164"/>
      <c r="I21" s="1164"/>
      <c r="J21" s="1165"/>
      <c r="K21" s="282">
        <v>8.65</v>
      </c>
      <c r="L21" s="283">
        <v>9.07</v>
      </c>
      <c r="M21" s="284">
        <v>-0.42</v>
      </c>
      <c r="N21" s="251"/>
      <c r="O21" s="285"/>
      <c r="P21" s="281"/>
    </row>
    <row r="22" spans="1:16" s="286" customFormat="1">
      <c r="A22" s="281"/>
      <c r="B22" s="251"/>
      <c r="C22" s="251"/>
      <c r="D22" s="251"/>
      <c r="E22" s="251"/>
      <c r="F22" s="251"/>
      <c r="G22" s="1163" t="s">
        <v>488</v>
      </c>
      <c r="H22" s="1164"/>
      <c r="I22" s="1164"/>
      <c r="J22" s="1165"/>
      <c r="K22" s="287">
        <v>96</v>
      </c>
      <c r="L22" s="288">
        <v>97.2</v>
      </c>
      <c r="M22" s="289">
        <v>-1.2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2" t="s">
        <v>469</v>
      </c>
      <c r="L30" s="256"/>
      <c r="M30" s="257" t="s">
        <v>470</v>
      </c>
      <c r="N30" s="258"/>
    </row>
    <row r="31" spans="1:16">
      <c r="A31" s="250"/>
      <c r="B31" s="246"/>
      <c r="C31" s="246"/>
      <c r="D31" s="246"/>
      <c r="E31" s="246"/>
      <c r="F31" s="246"/>
      <c r="G31" s="259"/>
      <c r="H31" s="260"/>
      <c r="I31" s="260"/>
      <c r="J31" s="261"/>
      <c r="K31" s="1153"/>
      <c r="L31" s="262" t="s">
        <v>471</v>
      </c>
      <c r="M31" s="263" t="s">
        <v>472</v>
      </c>
      <c r="N31" s="264" t="s">
        <v>473</v>
      </c>
    </row>
    <row r="32" spans="1:16" ht="27" customHeight="1">
      <c r="A32" s="250"/>
      <c r="B32" s="246"/>
      <c r="C32" s="246"/>
      <c r="D32" s="246"/>
      <c r="E32" s="246"/>
      <c r="F32" s="246"/>
      <c r="G32" s="1154" t="s">
        <v>492</v>
      </c>
      <c r="H32" s="1155"/>
      <c r="I32" s="1155"/>
      <c r="J32" s="1156"/>
      <c r="K32" s="296">
        <v>374395</v>
      </c>
      <c r="L32" s="296">
        <v>22328</v>
      </c>
      <c r="M32" s="297">
        <v>47831</v>
      </c>
      <c r="N32" s="298">
        <v>-53.3</v>
      </c>
    </row>
    <row r="33" spans="1:16" ht="13.5" customHeight="1">
      <c r="A33" s="250"/>
      <c r="B33" s="246"/>
      <c r="C33" s="246"/>
      <c r="D33" s="246"/>
      <c r="E33" s="246"/>
      <c r="F33" s="246"/>
      <c r="G33" s="1154" t="s">
        <v>493</v>
      </c>
      <c r="H33" s="1155"/>
      <c r="I33" s="1155"/>
      <c r="J33" s="1156"/>
      <c r="K33" s="296" t="s">
        <v>478</v>
      </c>
      <c r="L33" s="296" t="s">
        <v>478</v>
      </c>
      <c r="M33" s="297" t="s">
        <v>478</v>
      </c>
      <c r="N33" s="298" t="s">
        <v>478</v>
      </c>
    </row>
    <row r="34" spans="1:16" ht="27" customHeight="1">
      <c r="A34" s="250"/>
      <c r="B34" s="246"/>
      <c r="C34" s="246"/>
      <c r="D34" s="246"/>
      <c r="E34" s="246"/>
      <c r="F34" s="246"/>
      <c r="G34" s="1154" t="s">
        <v>494</v>
      </c>
      <c r="H34" s="1155"/>
      <c r="I34" s="1155"/>
      <c r="J34" s="1156"/>
      <c r="K34" s="296" t="s">
        <v>478</v>
      </c>
      <c r="L34" s="296" t="s">
        <v>478</v>
      </c>
      <c r="M34" s="297">
        <v>13</v>
      </c>
      <c r="N34" s="298" t="s">
        <v>478</v>
      </c>
    </row>
    <row r="35" spans="1:16" ht="27" customHeight="1">
      <c r="A35" s="250"/>
      <c r="B35" s="246"/>
      <c r="C35" s="246"/>
      <c r="D35" s="246"/>
      <c r="E35" s="246"/>
      <c r="F35" s="246"/>
      <c r="G35" s="1154" t="s">
        <v>495</v>
      </c>
      <c r="H35" s="1155"/>
      <c r="I35" s="1155"/>
      <c r="J35" s="1156"/>
      <c r="K35" s="296">
        <v>35758</v>
      </c>
      <c r="L35" s="296">
        <v>2133</v>
      </c>
      <c r="M35" s="297">
        <v>14490</v>
      </c>
      <c r="N35" s="298">
        <v>-85.3</v>
      </c>
    </row>
    <row r="36" spans="1:16" ht="27" customHeight="1">
      <c r="A36" s="250"/>
      <c r="B36" s="246"/>
      <c r="C36" s="246"/>
      <c r="D36" s="246"/>
      <c r="E36" s="246"/>
      <c r="F36" s="246"/>
      <c r="G36" s="1154" t="s">
        <v>496</v>
      </c>
      <c r="H36" s="1155"/>
      <c r="I36" s="1155"/>
      <c r="J36" s="1156"/>
      <c r="K36" s="296">
        <v>17562</v>
      </c>
      <c r="L36" s="296">
        <v>1047</v>
      </c>
      <c r="M36" s="297">
        <v>3677</v>
      </c>
      <c r="N36" s="298">
        <v>-71.5</v>
      </c>
    </row>
    <row r="37" spans="1:16" ht="13.5" customHeight="1">
      <c r="A37" s="250"/>
      <c r="B37" s="246"/>
      <c r="C37" s="246"/>
      <c r="D37" s="246"/>
      <c r="E37" s="246"/>
      <c r="F37" s="246"/>
      <c r="G37" s="1154" t="s">
        <v>497</v>
      </c>
      <c r="H37" s="1155"/>
      <c r="I37" s="1155"/>
      <c r="J37" s="1156"/>
      <c r="K37" s="296">
        <v>79947</v>
      </c>
      <c r="L37" s="296">
        <v>4768</v>
      </c>
      <c r="M37" s="297">
        <v>1018</v>
      </c>
      <c r="N37" s="298">
        <v>368.4</v>
      </c>
    </row>
    <row r="38" spans="1:16" ht="27" customHeight="1">
      <c r="A38" s="250"/>
      <c r="B38" s="246"/>
      <c r="C38" s="246"/>
      <c r="D38" s="246"/>
      <c r="E38" s="246"/>
      <c r="F38" s="246"/>
      <c r="G38" s="1157" t="s">
        <v>498</v>
      </c>
      <c r="H38" s="1158"/>
      <c r="I38" s="1158"/>
      <c r="J38" s="1159"/>
      <c r="K38" s="299" t="s">
        <v>478</v>
      </c>
      <c r="L38" s="299" t="s">
        <v>478</v>
      </c>
      <c r="M38" s="300">
        <v>7</v>
      </c>
      <c r="N38" s="301" t="s">
        <v>478</v>
      </c>
      <c r="O38" s="295"/>
    </row>
    <row r="39" spans="1:16">
      <c r="A39" s="250"/>
      <c r="B39" s="246"/>
      <c r="C39" s="246"/>
      <c r="D39" s="246"/>
      <c r="E39" s="246"/>
      <c r="F39" s="246"/>
      <c r="G39" s="1157" t="s">
        <v>499</v>
      </c>
      <c r="H39" s="1158"/>
      <c r="I39" s="1158"/>
      <c r="J39" s="1159"/>
      <c r="K39" s="302">
        <v>-34415</v>
      </c>
      <c r="L39" s="302">
        <v>-2052</v>
      </c>
      <c r="M39" s="303">
        <v>-3521</v>
      </c>
      <c r="N39" s="304">
        <v>-41.7</v>
      </c>
      <c r="O39" s="295"/>
    </row>
    <row r="40" spans="1:16" ht="27" customHeight="1">
      <c r="A40" s="250"/>
      <c r="B40" s="246"/>
      <c r="C40" s="246"/>
      <c r="D40" s="246"/>
      <c r="E40" s="246"/>
      <c r="F40" s="246"/>
      <c r="G40" s="1154" t="s">
        <v>500</v>
      </c>
      <c r="H40" s="1155"/>
      <c r="I40" s="1155"/>
      <c r="J40" s="1156"/>
      <c r="K40" s="302">
        <v>-395933</v>
      </c>
      <c r="L40" s="302">
        <v>-23612</v>
      </c>
      <c r="M40" s="303">
        <v>-43531</v>
      </c>
      <c r="N40" s="304">
        <v>-45.8</v>
      </c>
      <c r="O40" s="295"/>
    </row>
    <row r="41" spans="1:16">
      <c r="A41" s="250"/>
      <c r="B41" s="246"/>
      <c r="C41" s="246"/>
      <c r="D41" s="246"/>
      <c r="E41" s="246"/>
      <c r="F41" s="246"/>
      <c r="G41" s="1160" t="s">
        <v>282</v>
      </c>
      <c r="H41" s="1161"/>
      <c r="I41" s="1161"/>
      <c r="J41" s="1162"/>
      <c r="K41" s="296">
        <v>77314</v>
      </c>
      <c r="L41" s="302">
        <v>4611</v>
      </c>
      <c r="M41" s="303">
        <v>19983</v>
      </c>
      <c r="N41" s="304">
        <v>-76.900000000000006</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47" t="s">
        <v>469</v>
      </c>
      <c r="J49" s="1149" t="s">
        <v>504</v>
      </c>
      <c r="K49" s="1150"/>
      <c r="L49" s="1150"/>
      <c r="M49" s="1150"/>
      <c r="N49" s="1151"/>
    </row>
    <row r="50" spans="1:14">
      <c r="A50" s="250"/>
      <c r="B50" s="246"/>
      <c r="C50" s="246"/>
      <c r="D50" s="246"/>
      <c r="E50" s="246"/>
      <c r="F50" s="246"/>
      <c r="G50" s="314"/>
      <c r="H50" s="315"/>
      <c r="I50" s="1148"/>
      <c r="J50" s="316" t="s">
        <v>505</v>
      </c>
      <c r="K50" s="317" t="s">
        <v>506</v>
      </c>
      <c r="L50" s="318" t="s">
        <v>507</v>
      </c>
      <c r="M50" s="319" t="s">
        <v>508</v>
      </c>
      <c r="N50" s="320" t="s">
        <v>509</v>
      </c>
    </row>
    <row r="51" spans="1:14">
      <c r="A51" s="250"/>
      <c r="B51" s="246"/>
      <c r="C51" s="246"/>
      <c r="D51" s="246"/>
      <c r="E51" s="246"/>
      <c r="F51" s="246"/>
      <c r="G51" s="312" t="s">
        <v>510</v>
      </c>
      <c r="H51" s="313"/>
      <c r="I51" s="321">
        <v>270994</v>
      </c>
      <c r="J51" s="322">
        <v>15502</v>
      </c>
      <c r="K51" s="323">
        <v>-43.6</v>
      </c>
      <c r="L51" s="324">
        <v>69806</v>
      </c>
      <c r="M51" s="325">
        <v>13.4</v>
      </c>
      <c r="N51" s="326">
        <v>-57</v>
      </c>
    </row>
    <row r="52" spans="1:14">
      <c r="A52" s="250"/>
      <c r="B52" s="246"/>
      <c r="C52" s="246"/>
      <c r="D52" s="246"/>
      <c r="E52" s="246"/>
      <c r="F52" s="246"/>
      <c r="G52" s="327"/>
      <c r="H52" s="328" t="s">
        <v>511</v>
      </c>
      <c r="I52" s="329">
        <v>228429</v>
      </c>
      <c r="J52" s="330">
        <v>13067</v>
      </c>
      <c r="K52" s="331">
        <v>-39.5</v>
      </c>
      <c r="L52" s="332">
        <v>32823</v>
      </c>
      <c r="M52" s="333">
        <v>1</v>
      </c>
      <c r="N52" s="334">
        <v>-40.5</v>
      </c>
    </row>
    <row r="53" spans="1:14">
      <c r="A53" s="250"/>
      <c r="B53" s="246"/>
      <c r="C53" s="246"/>
      <c r="D53" s="246"/>
      <c r="E53" s="246"/>
      <c r="F53" s="246"/>
      <c r="G53" s="312" t="s">
        <v>512</v>
      </c>
      <c r="H53" s="313"/>
      <c r="I53" s="321">
        <v>255333</v>
      </c>
      <c r="J53" s="322">
        <v>14717</v>
      </c>
      <c r="K53" s="323">
        <v>-5.0999999999999996</v>
      </c>
      <c r="L53" s="324">
        <v>74444</v>
      </c>
      <c r="M53" s="325">
        <v>6.6</v>
      </c>
      <c r="N53" s="326">
        <v>-11.7</v>
      </c>
    </row>
    <row r="54" spans="1:14">
      <c r="A54" s="250"/>
      <c r="B54" s="246"/>
      <c r="C54" s="246"/>
      <c r="D54" s="246"/>
      <c r="E54" s="246"/>
      <c r="F54" s="246"/>
      <c r="G54" s="327"/>
      <c r="H54" s="328" t="s">
        <v>511</v>
      </c>
      <c r="I54" s="329">
        <v>166013</v>
      </c>
      <c r="J54" s="330">
        <v>9568</v>
      </c>
      <c r="K54" s="331">
        <v>-26.8</v>
      </c>
      <c r="L54" s="332">
        <v>34175</v>
      </c>
      <c r="M54" s="333">
        <v>4.0999999999999996</v>
      </c>
      <c r="N54" s="334">
        <v>-30.9</v>
      </c>
    </row>
    <row r="55" spans="1:14">
      <c r="A55" s="250"/>
      <c r="B55" s="246"/>
      <c r="C55" s="246"/>
      <c r="D55" s="246"/>
      <c r="E55" s="246"/>
      <c r="F55" s="246"/>
      <c r="G55" s="312" t="s">
        <v>513</v>
      </c>
      <c r="H55" s="313"/>
      <c r="I55" s="321">
        <v>431501</v>
      </c>
      <c r="J55" s="322">
        <v>25160</v>
      </c>
      <c r="K55" s="323">
        <v>71</v>
      </c>
      <c r="L55" s="324">
        <v>85205</v>
      </c>
      <c r="M55" s="325">
        <v>14.5</v>
      </c>
      <c r="N55" s="326">
        <v>56.5</v>
      </c>
    </row>
    <row r="56" spans="1:14">
      <c r="A56" s="250"/>
      <c r="B56" s="246"/>
      <c r="C56" s="246"/>
      <c r="D56" s="246"/>
      <c r="E56" s="246"/>
      <c r="F56" s="246"/>
      <c r="G56" s="327"/>
      <c r="H56" s="328" t="s">
        <v>511</v>
      </c>
      <c r="I56" s="329">
        <v>241947</v>
      </c>
      <c r="J56" s="330">
        <v>14108</v>
      </c>
      <c r="K56" s="331">
        <v>47.4</v>
      </c>
      <c r="L56" s="332">
        <v>38847</v>
      </c>
      <c r="M56" s="333">
        <v>13.7</v>
      </c>
      <c r="N56" s="334">
        <v>33.700000000000003</v>
      </c>
    </row>
    <row r="57" spans="1:14">
      <c r="A57" s="250"/>
      <c r="B57" s="246"/>
      <c r="C57" s="246"/>
      <c r="D57" s="246"/>
      <c r="E57" s="246"/>
      <c r="F57" s="246"/>
      <c r="G57" s="312" t="s">
        <v>514</v>
      </c>
      <c r="H57" s="313"/>
      <c r="I57" s="321">
        <v>935610</v>
      </c>
      <c r="J57" s="322">
        <v>55110</v>
      </c>
      <c r="K57" s="323">
        <v>119</v>
      </c>
      <c r="L57" s="324">
        <v>69469</v>
      </c>
      <c r="M57" s="325">
        <v>-18.5</v>
      </c>
      <c r="N57" s="326">
        <v>137.5</v>
      </c>
    </row>
    <row r="58" spans="1:14">
      <c r="A58" s="250"/>
      <c r="B58" s="246"/>
      <c r="C58" s="246"/>
      <c r="D58" s="246"/>
      <c r="E58" s="246"/>
      <c r="F58" s="246"/>
      <c r="G58" s="327"/>
      <c r="H58" s="328" t="s">
        <v>511</v>
      </c>
      <c r="I58" s="329">
        <v>386674</v>
      </c>
      <c r="J58" s="330">
        <v>22776</v>
      </c>
      <c r="K58" s="331">
        <v>61.4</v>
      </c>
      <c r="L58" s="332">
        <v>38215</v>
      </c>
      <c r="M58" s="333">
        <v>-1.6</v>
      </c>
      <c r="N58" s="334">
        <v>63</v>
      </c>
    </row>
    <row r="59" spans="1:14">
      <c r="A59" s="250"/>
      <c r="B59" s="246"/>
      <c r="C59" s="246"/>
      <c r="D59" s="246"/>
      <c r="E59" s="246"/>
      <c r="F59" s="246"/>
      <c r="G59" s="312" t="s">
        <v>515</v>
      </c>
      <c r="H59" s="313"/>
      <c r="I59" s="321">
        <v>1038181</v>
      </c>
      <c r="J59" s="322">
        <v>61914</v>
      </c>
      <c r="K59" s="323">
        <v>12.3</v>
      </c>
      <c r="L59" s="324">
        <v>67293</v>
      </c>
      <c r="M59" s="325">
        <v>-3.1</v>
      </c>
      <c r="N59" s="326">
        <v>15.4</v>
      </c>
    </row>
    <row r="60" spans="1:14">
      <c r="A60" s="250"/>
      <c r="B60" s="246"/>
      <c r="C60" s="246"/>
      <c r="D60" s="246"/>
      <c r="E60" s="246"/>
      <c r="F60" s="246"/>
      <c r="G60" s="327"/>
      <c r="H60" s="328" t="s">
        <v>511</v>
      </c>
      <c r="I60" s="335">
        <v>220182</v>
      </c>
      <c r="J60" s="330">
        <v>13131</v>
      </c>
      <c r="K60" s="331">
        <v>-42.3</v>
      </c>
      <c r="L60" s="332">
        <v>35076</v>
      </c>
      <c r="M60" s="333">
        <v>-8.1999999999999993</v>
      </c>
      <c r="N60" s="334">
        <v>-34.1</v>
      </c>
    </row>
    <row r="61" spans="1:14">
      <c r="A61" s="250"/>
      <c r="B61" s="246"/>
      <c r="C61" s="246"/>
      <c r="D61" s="246"/>
      <c r="E61" s="246"/>
      <c r="F61" s="246"/>
      <c r="G61" s="312" t="s">
        <v>516</v>
      </c>
      <c r="H61" s="336"/>
      <c r="I61" s="337">
        <v>586324</v>
      </c>
      <c r="J61" s="338">
        <v>34481</v>
      </c>
      <c r="K61" s="339">
        <v>30.7</v>
      </c>
      <c r="L61" s="340">
        <v>73243</v>
      </c>
      <c r="M61" s="341">
        <v>2.6</v>
      </c>
      <c r="N61" s="326">
        <v>28.1</v>
      </c>
    </row>
    <row r="62" spans="1:14">
      <c r="A62" s="250"/>
      <c r="B62" s="246"/>
      <c r="C62" s="246"/>
      <c r="D62" s="246"/>
      <c r="E62" s="246"/>
      <c r="F62" s="246"/>
      <c r="G62" s="327"/>
      <c r="H62" s="328" t="s">
        <v>511</v>
      </c>
      <c r="I62" s="329">
        <v>248649</v>
      </c>
      <c r="J62" s="330">
        <v>14530</v>
      </c>
      <c r="K62" s="331">
        <v>0</v>
      </c>
      <c r="L62" s="332">
        <v>35827</v>
      </c>
      <c r="M62" s="333">
        <v>1.8</v>
      </c>
      <c r="N62" s="334">
        <v>-1.8</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26.12</v>
      </c>
      <c r="G47" s="12">
        <v>30.13</v>
      </c>
      <c r="H47" s="12">
        <v>27.39</v>
      </c>
      <c r="I47" s="12">
        <v>22.43</v>
      </c>
      <c r="J47" s="13">
        <v>24.85</v>
      </c>
    </row>
    <row r="48" spans="2:10" ht="57.75" customHeight="1">
      <c r="B48" s="14"/>
      <c r="C48" s="1174" t="s">
        <v>4</v>
      </c>
      <c r="D48" s="1174"/>
      <c r="E48" s="1175"/>
      <c r="F48" s="15">
        <v>5.74</v>
      </c>
      <c r="G48" s="16">
        <v>6.44</v>
      </c>
      <c r="H48" s="16">
        <v>7.66</v>
      </c>
      <c r="I48" s="16">
        <v>5.86</v>
      </c>
      <c r="J48" s="17">
        <v>4.7300000000000004</v>
      </c>
    </row>
    <row r="49" spans="2:10" ht="57.75" customHeight="1" thickBot="1">
      <c r="B49" s="18"/>
      <c r="C49" s="1176" t="s">
        <v>5</v>
      </c>
      <c r="D49" s="1176"/>
      <c r="E49" s="1177"/>
      <c r="F49" s="19">
        <v>2.65</v>
      </c>
      <c r="G49" s="20">
        <v>4.53</v>
      </c>
      <c r="H49" s="20" t="s">
        <v>523</v>
      </c>
      <c r="I49" s="20" t="s">
        <v>524</v>
      </c>
      <c r="J49" s="21">
        <v>0.97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2018-11-28T10:28:55Z</cp:lastPrinted>
  <dcterms:created xsi:type="dcterms:W3CDTF">2018-01-24T04:05:08Z</dcterms:created>
  <dcterms:modified xsi:type="dcterms:W3CDTF">2018-11-28T10:29:00Z</dcterms:modified>
  <cp:category/>
</cp:coreProperties>
</file>