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70" tabRatio="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l="1"/>
  <c r="AF88" i="12"/>
  <c r="AU63" i="12" l="1"/>
  <c r="AP63" i="12"/>
  <c r="AP23" i="12"/>
  <c r="AA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E35" i="10" s="1"/>
  <c r="BE36"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<sst xmlns="http://schemas.openxmlformats.org/spreadsheetml/2006/main" count="1081" uniqueCount="617">
  <si>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</si>
  <si>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</si>
  <si>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</si>
  <si>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</si>
  <si>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</si>
  <si>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</si>
  <si>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</si>
  <si>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</si>
  <si>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</si>
  <si>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</si>
  <si>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</si>
  <si>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</si>
  <si>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</si>
  <si>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</si>
  <si>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</si>
  <si>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</si>
  <si>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</si>
  <si>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</si>
  <si>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</si>
  <si>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</si>
  <si>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</si>
  <si>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</si>
  <si>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</si>
  <si>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</si>
  <si>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</si>
  <si>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</si>
  <si>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</si>
  <si>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</si>
  <si>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</si>
  <si>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</si>
  <si>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</si>
  <si>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</si>
  <si>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</si>
  <si>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</si>
  <si>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</si>
  <si>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</si>
  <si>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</si>
  <si>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</si>
  <si>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</si>
  <si>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</si>
  <si>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</si>
  <si>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</si>
  <si>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</si>
  <si>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</si>
  <si>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</si>
  <si>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</si>
  <si>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</si>
  <si>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</si>
  <si>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</si>
  <si>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</si>
  <si>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</si>
  <si>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</si>
  <si>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</si>
  <si>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</si>
  <si>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</si>
  <si>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</si>
  <si>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</si>
  <si>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</si>
  <si>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</si>
  <si>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</si>
  <si>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</si>
  <si>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</si>
  <si>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</si>
  <si>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</si>
  <si>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</si>
  <si>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</si>
  <si>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</si>
  <si>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</si>
  <si>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</si>
  <si>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</si>
  <si>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</si>
  <si>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</si>
  <si>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</si>
  <si>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</si>
  <si>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</si>
  <si>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</si>
  <si>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</si>
  <si>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</si>
  <si>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</si>
  <si>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</si>
  <si>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</si>
  <si>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</si>
  <si>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</si>
  <si>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</si>
  <si>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</si>
  <si>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</si>
  <si>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</si>
  <si>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</si>
  <si>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</si>
  <si>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</si>
  <si>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</si>
  <si>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</si>
  <si>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</si>
  <si>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</si>
  <si>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</si>
  <si>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</si>
  <si>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</si>
  <si>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</si>
  <si>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</si>
  <si>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</si>
  <si>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</si>
  <si>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</si>
  <si>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</si>
  <si>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</si>
  <si>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</si>
  <si>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</si>
  <si>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</si>
  <si>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</si>
  <si>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</si>
  <si>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</si>
  <si>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</si>
  <si>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</si>
  <si>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</si>
  <si>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</si>
  <si>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</si>
  <si>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</si>
  <si>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</si>
  <si>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</si>
  <si>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</si>
  <si>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</si>
  <si>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</si>
  <si>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</si>
  <si>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</si>
  <si>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</si>
  <si>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</si>
  <si>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</si>
  <si>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</si>
  <si>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</si>
  <si>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</si>
  <si>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</si>
  <si>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</si>
  <si>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</si>
  <si>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</si>
  <si>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</si>
  <si>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</si>
  <si>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</si>
  <si>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</si>
  <si>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</si>
  <si>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</si>
  <si>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</si>
  <si>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</si>
  <si>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</si>
  <si>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</si>
  <si>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</si>
  <si>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</si>
  <si>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</si>
  <si>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</si>
  <si>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</si>
  <si>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</si>
  <si>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</si>
  <si>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</si>
  <si>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</si>
  <si>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</si>
  <si>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</si>
  <si>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</si>
  <si>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</si>
  <si>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</si>
  <si>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</si>
  <si>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</si>
  <si>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</si>
  <si>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</si>
  <si>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</si>
  <si>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</si>
  <si>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</si>
  <si>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</si>
  <si>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</si>
  <si>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</si>
  <si>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</si>
  <si>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</si>
  <si>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</si>
  <si>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</si>
  <si>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</si>
  <si>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</si>
  <si>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</si>
  <si>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</si>
  <si>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</si>
  <si>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</si>
  <si>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</si>
  <si>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</si>
  <si>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</si>
  <si>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</si>
  <si>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</si>
  <si>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</si>
  <si>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</si>
  <si>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</si>
  <si>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</si>
  <si>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</si>
  <si>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</si>
  <si>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</si>
  <si>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</si>
  <si>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</si>
  <si>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</si>
  <si>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</si>
  <si>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</si>
  <si>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</si>
  <si>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</si>
  <si>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</si>
  <si>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</si>
  <si>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</si>
  <si>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</si>
  <si>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</si>
  <si>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</si>
  <si>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</si>
  <si>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</si>
  <si>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</si>
  <si>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</si>
  <si>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</si>
  <si>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</si>
  <si>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</si>
  <si>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</si>
  <si>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茨城県土浦市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</si>
  <si>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</si>
  <si>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</si>
  <si>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</si>
  <si>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</si>
  <si>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</si>
  <si>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</si>
  <si>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</si>
  <si>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</si>
  <si>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</si>
  <si>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</si>
  <si>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</si>
  <si>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</si>
  <si>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</si>
  <si>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</si>
  <si>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</si>
  <si>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</si>
  <si>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</si>
  <si>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</si>
  <si>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</si>
  <si>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</si>
  <si>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</si>
  <si>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</si>
  <si>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</si>
  <si>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</si>
  <si>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</si>
  <si>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</si>
  <si>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</si>
  <si>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</si>
  <si>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</si>
  <si>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</si>
  <si>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</si>
  <si>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</si>
  <si>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</si>
  <si>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</si>
  <si>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</si>
  <si>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</si>
  <si>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</si>
  <si>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</si>
  <si>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</si>
  <si>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</si>
  <si>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</si>
  <si>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</si>
  <si>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</si>
  <si>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</si>
  <si>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</si>
  <si>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</si>
  <si>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</si>
  <si>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</si>
  <si>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</si>
  <si>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</si>
  <si>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</si>
  <si>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</si>
  <si>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</si>
  <si>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</si>
  <si>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</si>
  <si>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</si>
  <si>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</si>
  <si>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</si>
  <si>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</si>
  <si>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</si>
  <si>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</si>
  <si>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</si>
  <si>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</si>
  <si>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</si>
  <si>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</si>
  <si>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</si>
  <si>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</si>
  <si>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</si>
  <si>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</si>
  <si>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</si>
  <si>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</si>
  <si>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</si>
  <si>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</si>
  <si>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</si>
  <si>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</si>
  <si>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</si>
  <si>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</si>
  <si>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</si>
  <si>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</si>
  <si>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</si>
  <si>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</si>
  <si>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</si>
  <si>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</si>
  <si>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</si>
  <si>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</si>
  <si>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</si>
  <si>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</si>
  <si>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</si>
  <si>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</si>
  <si>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</si>
  <si>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</si>
  <si>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</si>
  <si>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</si>
  <si>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</si>
  <si>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</si>
  <si>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</si>
  <si>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</si>
  <si>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</si>
  <si>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</si>
  <si>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</si>
  <si>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</si>
  <si>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</si>
  <si>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</si>
  <si>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</si>
  <si>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</si>
  <si>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</si>
  <si>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</si>
  <si>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</si>
  <si>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</si>
  <si>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</si>
  <si>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</si>
  <si>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</si>
  <si>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</si>
  <si>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</si>
  <si>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</si>
  <si>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</si>
  <si>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</si>
  <si>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</si>
  <si>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</si>
  <si>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</si>
  <si>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</si>
  <si>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</si>
  <si>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</si>
  <si>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</si>
  <si>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</si>
  <si>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</si>
  <si>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</si>
  <si>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</si>
  <si>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</si>
  <si>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</si>
  <si>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</si>
  <si>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</si>
  <si>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</si>
  <si>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</si>
  <si>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</si>
  <si>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</si>
  <si>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</si>
  <si>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</si>
  <si>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</si>
  <si>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</si>
  <si>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</si>
  <si>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</si>
  <si>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</si>
  <si>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</si>
  <si>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</si>
  <si>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</si>
  <si>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</si>
  <si>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</si>
  <si>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</si>
  <si>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茨城県土浦市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</si>
  <si>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</si>
  <si>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</si>
  <si>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</si>
  <si>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</si>
  <si>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</si>
  <si>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</si>
  <si>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</si>
  <si>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</si>
  <si>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</si>
  <si>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</si>
  <si>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</si>
  <si>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</si>
  <si>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</si>
  <si>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</si>
  <si>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</si>
  <si>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</si>
  <si>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</si>
  <si>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</si>
  <si>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</si>
  <si>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</si>
  <si>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土浦市公共用地先行取得事業特別会計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</si>
  <si>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</si>
  <si>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</si>
  <si>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</si>
  <si>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</si>
  <si>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</si>
  <si>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</si>
  <si>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</si>
  <si>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</si>
  <si>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</si>
  <si>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</si>
  <si>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</si>
  <si>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</si>
  <si>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</si>
  <si>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</si>
  <si>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土浦市国民健康保険特別会計</t>
    <phoneticPr fontId="5"/>
  </si>
  <si>
    <t>土浦市介護保険特別会計（保険事業勘定）</t>
    <phoneticPr fontId="5"/>
  </si>
  <si>
    <t>土浦市後期高齢者医療特別会計</t>
    <phoneticPr fontId="5"/>
  </si>
  <si>
    <t>土浦市駐車場事業特別会計</t>
    <phoneticPr fontId="5"/>
  </si>
  <si>
    <t>-</t>
    <phoneticPr fontId="5"/>
  </si>
  <si>
    <t>土浦市水道事業会計</t>
    <phoneticPr fontId="5"/>
  </si>
  <si>
    <t>法適用企業</t>
    <phoneticPr fontId="5"/>
  </si>
  <si>
    <t>土浦市下水道事業特別会計</t>
    <phoneticPr fontId="5"/>
  </si>
  <si>
    <t>法非適用企業</t>
    <phoneticPr fontId="5"/>
  </si>
  <si>
    <t>土浦市農業集落排水事業特別会計</t>
    <phoneticPr fontId="5"/>
  </si>
  <si>
    <t>法非適用企業</t>
    <phoneticPr fontId="5"/>
  </si>
  <si>
    <t>土浦市土浦駅前北地区市街地再開発事業特別会計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</si>
  <si>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</si>
  <si>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</si>
  <si>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</si>
  <si>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</si>
  <si>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</si>
  <si>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</si>
  <si>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</si>
  <si>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</si>
  <si>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</si>
  <si>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</si>
  <si>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</si>
  <si>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</si>
  <si>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</si>
  <si>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</si>
  <si>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</si>
  <si>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</si>
  <si>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</si>
  <si>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</si>
  <si>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</si>
  <si>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</si>
  <si>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</si>
  <si>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</si>
  <si>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</si>
  <si>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</si>
  <si>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</si>
  <si>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</si>
  <si>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</si>
  <si>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</si>
  <si>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</si>
  <si>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</si>
  <si>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</si>
  <si>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</si>
  <si>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</si>
  <si>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</si>
  <si>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</si>
  <si>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</si>
  <si>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</si>
  <si>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</si>
  <si>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</si>
  <si>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</si>
  <si>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</si>
  <si>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</si>
  <si>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</si>
  <si>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</si>
  <si>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</si>
  <si>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</si>
  <si>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</si>
  <si>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</si>
  <si>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</si>
  <si>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</si>
  <si>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</si>
  <si>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</si>
  <si>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</si>
  <si>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</si>
  <si>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</si>
  <si>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</si>
  <si>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</si>
  <si>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</si>
  <si>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</si>
  <si>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</si>
  <si>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</si>
  <si>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</si>
  <si>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</si>
  <si>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</si>
  <si>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土浦市下水道事業特別会計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</si>
  <si>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</si>
  <si>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</si>
  <si>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土浦市土浦駅前北地区市街地再開発事業特別会計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</si>
  <si>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</si>
  <si>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土浦市農業集落排水事業特別会計</t>
    <phoneticPr fontId="5"/>
  </si>
  <si>
    <t>(Ｆ)</t>
    <phoneticPr fontId="5"/>
  </si>
  <si>
    <t>土浦市駐車場事業特別会計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</si>
  <si>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</si>
  <si>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</si>
  <si>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</si>
  <si>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</si>
  <si>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</si>
  <si>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</si>
  <si>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</si>
  <si>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</si>
  <si>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</si>
  <si>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</si>
  <si>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</si>
  <si>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</si>
  <si>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</si>
  <si>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</si>
  <si>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</si>
  <si>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</si>
  <si>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</si>
  <si>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</si>
  <si>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</si>
  <si>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</si>
  <si>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</si>
  <si>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</si>
  <si>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</si>
  <si>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</si>
  <si>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</si>
  <si>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</si>
  <si>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</si>
  <si>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</si>
  <si>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</si>
  <si>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</si>
  <si>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</si>
  <si>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</si>
  <si>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</si>
  <si>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</si>
  <si>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</si>
  <si>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</si>
  <si>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</si>
  <si>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</si>
  <si>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</si>
  <si>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</si>
  <si>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</si>
  <si>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</si>
  <si>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</si>
  <si>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</si>
  <si>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</si>
  <si>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</si>
  <si>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</si>
  <si>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</si>
  <si>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</si>
  <si>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</si>
  <si>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</si>
  <si>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</si>
  <si>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</si>
  <si>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</si>
  <si>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</si>
  <si>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</si>
  <si>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</si>
  <si>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</si>
  <si>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</si>
  <si>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</si>
  <si>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</si>
  <si>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</si>
  <si>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</si>
  <si>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</si>
  <si>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</si>
  <si>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</si>
  <si>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</si>
  <si>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</si>
  <si>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</si>
  <si>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</si>
  <si>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</si>
  <si>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</si>
  <si>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</si>
  <si>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</si>
  <si>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</si>
  <si>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</si>
  <si>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</si>
  <si>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</si>
  <si>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</si>
  <si>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</si>
  <si>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</si>
  <si>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</si>
  <si>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</si>
  <si>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</si>
  <si>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</si>
  <si>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</si>
  <si>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1.66</t>
  </si>
  <si>
    <t>▲ 3.83</t>
  </si>
  <si>
    <t>▲ 0.16</t>
  </si>
  <si>
    <t>土浦市水道事業会計</t>
  </si>
  <si>
    <t>一般会計</t>
  </si>
  <si>
    <t>土浦市国民健康保険特別会計</t>
  </si>
  <si>
    <t>土浦市介護保険特別会計（保険事業勘定）</t>
  </si>
  <si>
    <t>土浦市下水道事業特別会計</t>
  </si>
  <si>
    <t>土浦市土浦駅前北地区市街地再開発事業特別会計</t>
  </si>
  <si>
    <t>土浦市後期高齢者医療特別会計</t>
  </si>
  <si>
    <t>土浦市農業集落排水事業特別会計</t>
  </si>
  <si>
    <t>その他会計（赤字）</t>
  </si>
  <si>
    <t>その他会計（黒字）</t>
  </si>
  <si>
    <t>合併振興基金</t>
    <rPh sb="0" eb="2">
      <t>ガッペイ</t>
    </rPh>
    <rPh sb="2" eb="4">
      <t>シンコウ</t>
    </rPh>
    <rPh sb="4" eb="6">
      <t>キキン</t>
    </rPh>
    <phoneticPr fontId="11"/>
  </si>
  <si>
    <t>社会福祉事業基金</t>
    <rPh sb="0" eb="2">
      <t>シャカイ</t>
    </rPh>
    <rPh sb="2" eb="4">
      <t>フクシ</t>
    </rPh>
    <rPh sb="4" eb="6">
      <t>ジギョウ</t>
    </rPh>
    <rPh sb="6" eb="8">
      <t>キキン</t>
    </rPh>
    <phoneticPr fontId="11"/>
  </si>
  <si>
    <t>協働のまちづくり基金</t>
    <rPh sb="0" eb="2">
      <t>キョウドウ</t>
    </rPh>
    <rPh sb="8" eb="10">
      <t>キキン</t>
    </rPh>
    <phoneticPr fontId="11"/>
  </si>
  <si>
    <t>文化振興基金</t>
    <rPh sb="0" eb="2">
      <t>ブンカ</t>
    </rPh>
    <rPh sb="2" eb="4">
      <t>シンコウ</t>
    </rPh>
    <rPh sb="4" eb="6">
      <t>キキン</t>
    </rPh>
    <phoneticPr fontId="11"/>
  </si>
  <si>
    <t>奨学基金</t>
    <rPh sb="0" eb="2">
      <t>ショウガク</t>
    </rPh>
    <rPh sb="2" eb="4">
      <t>キキン</t>
    </rPh>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</si>
  <si>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</si>
  <si>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</si>
  <si>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</si>
  <si>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6">
      <t>ソゼイサイケン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</si>
  <si>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</si>
  <si>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</si>
  <si>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湖北環境衛生組合</t>
    <rPh sb="0" eb="2">
      <t>コホク</t>
    </rPh>
    <rPh sb="2" eb="4">
      <t>カンキョウ</t>
    </rPh>
    <rPh sb="4" eb="6">
      <t>エイセイ</t>
    </rPh>
    <rPh sb="6" eb="8">
      <t>クミアイ</t>
    </rPh>
    <phoneticPr fontId="2"/>
  </si>
  <si>
    <t>新治地方広域事務組合</t>
    <rPh sb="0" eb="2">
      <t>ニイハリ</t>
    </rPh>
    <rPh sb="2" eb="4">
      <t>チホウ</t>
    </rPh>
    <rPh sb="4" eb="6">
      <t>コウイキ</t>
    </rPh>
    <rPh sb="6" eb="8">
      <t>ジム</t>
    </rPh>
    <rPh sb="8" eb="10">
      <t>クミアイ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</si>
  <si>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</si>
  <si>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土浦市産業文化事業団</t>
    <rPh sb="0" eb="3">
      <t>ツチウラシ</t>
    </rPh>
    <rPh sb="3" eb="5">
      <t>サンギョウ</t>
    </rPh>
    <rPh sb="5" eb="7">
      <t>ブンカ</t>
    </rPh>
    <rPh sb="7" eb="10">
      <t>ジギョウダン</t>
    </rPh>
    <phoneticPr fontId="2"/>
  </si>
  <si>
    <t>土浦都市開発</t>
    <rPh sb="0" eb="2">
      <t>ツチウラ</t>
    </rPh>
    <rPh sb="2" eb="4">
      <t>トシ</t>
    </rPh>
    <rPh sb="4" eb="6">
      <t>カイハツ</t>
    </rPh>
    <phoneticPr fontId="2"/>
  </si>
  <si>
    <t>土浦市土地開発公社</t>
    <rPh sb="0" eb="3">
      <t>ツチウラシ</t>
    </rPh>
    <rPh sb="3" eb="5">
      <t>トチ</t>
    </rPh>
    <rPh sb="5" eb="7">
      <t>カイハツ</t>
    </rPh>
    <rPh sb="7" eb="9">
      <t>コウシャ</t>
    </rPh>
    <phoneticPr fontId="2"/>
  </si>
  <si>
    <t>土浦市農業公社</t>
    <rPh sb="0" eb="3">
      <t>ツチウラシ</t>
    </rPh>
    <rPh sb="3" eb="5">
      <t>ノウギョウ</t>
    </rPh>
    <rPh sb="5" eb="7">
      <t>コウシャ</t>
    </rPh>
    <phoneticPr fontId="2"/>
  </si>
  <si>
    <t>ラクスマリーナ</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</si>
  <si>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</si>
  <si>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</si>
  <si>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</si>
  <si>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</si>
  <si>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</si>
  <si>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</si>
  <si>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</si>
  <si>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</si>
  <si>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</si>
  <si>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</si>
  <si>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</si>
  <si>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</si>
  <si>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</si>
  <si>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</si>
  <si>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</si>
  <si>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</si>
  <si>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</si>
  <si>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平成22年度以降，高金利な資金の繰上償還を実施するとともに，事業債の発行を償還元金の範囲内に抑えることにより，年々低下傾向にあったが，大型事業の推進に伴い発行された市債の新たな償還が発生していることから公債費が増加しており，実質公債費比率と将来負担比率は共に上昇している。
　平成29年度については新治地区小中一貫教育学校整備事業や新図書館施設整備事業などの大型事業による市債の増加が進んだが，平成30年度は市債残高は減少する見込み。今後も施策の厳選や事務事業の見直し等により公債費を抑制し，財政健全化に努める。</t>
    <rPh sb="152" eb="154">
      <t>ヘイセイ</t>
    </rPh>
    <rPh sb="156" eb="157">
      <t>ネン</t>
    </rPh>
    <rPh sb="157" eb="158">
      <t>ド</t>
    </rPh>
    <rPh sb="163" eb="165">
      <t>ニイハリ</t>
    </rPh>
    <rPh sb="165" eb="167">
      <t>チク</t>
    </rPh>
    <rPh sb="167" eb="169">
      <t>ショウチュウ</t>
    </rPh>
    <rPh sb="169" eb="171">
      <t>イッカン</t>
    </rPh>
    <rPh sb="171" eb="173">
      <t>キョウイク</t>
    </rPh>
    <rPh sb="173" eb="175">
      <t>ガッコウ</t>
    </rPh>
    <rPh sb="175" eb="177">
      <t>セイビ</t>
    </rPh>
    <rPh sb="180" eb="181">
      <t>シン</t>
    </rPh>
    <rPh sb="181" eb="184">
      <t>トショカン</t>
    </rPh>
    <rPh sb="184" eb="186">
      <t>シセツ</t>
    </rPh>
    <rPh sb="186" eb="188">
      <t>セイビ</t>
    </rPh>
    <rPh sb="200" eb="202">
      <t>シサイ</t>
    </rPh>
    <rPh sb="203" eb="205">
      <t>ゾウカ</t>
    </rPh>
    <rPh sb="206" eb="207">
      <t>スス</t>
    </rPh>
    <rPh sb="211" eb="213">
      <t>ヘイセイ</t>
    </rPh>
    <rPh sb="215" eb="217">
      <t>ネンド</t>
    </rPh>
    <rPh sb="218" eb="220">
      <t>シサイ</t>
    </rPh>
    <rPh sb="220" eb="222">
      <t>ザンダカ</t>
    </rPh>
    <rPh sb="223" eb="225">
      <t>ゲンショウ</t>
    </rPh>
    <rPh sb="227" eb="229">
      <t>ミコ</t>
    </rPh>
    <phoneticPr fontId="5"/>
  </si>
  <si>
    <t>　 公共施設への新規投資を積極的に行った結果として，全体として老朽化の程度が抑えられ，将来世代が便益を享受する資産を形成している。そのため，有形固定資産減価償却率は類似団体平均を10.5ポイント下回っている。一方で，将来世代への負担も少しずつ増加しており，将来負担比率は類似団体平均と比較して71.1ポイント高くなっているが，平成27年度から平成29年度にかけての上昇は大型事業による一時的なものであり，平成30年度は下がる見込みである。これらの指標は中長期的に経年での推移によりバランスをみていく必要がある。</t>
    <rPh sb="13" eb="16">
      <t>セッキョクテキ</t>
    </rPh>
    <rPh sb="17" eb="18">
      <t>オコナ</t>
    </rPh>
    <rPh sb="20" eb="22">
      <t>ケッカ</t>
    </rPh>
    <rPh sb="163" eb="165">
      <t>ヘイセイ</t>
    </rPh>
    <rPh sb="167" eb="169">
      <t>ネンド</t>
    </rPh>
    <rPh sb="171" eb="173">
      <t>ヘイセイ</t>
    </rPh>
    <rPh sb="175" eb="176">
      <t>ネン</t>
    </rPh>
    <rPh sb="176" eb="177">
      <t>ド</t>
    </rPh>
    <rPh sb="182" eb="184">
      <t>ジョウショウ</t>
    </rPh>
    <rPh sb="185" eb="187">
      <t>オオガタ</t>
    </rPh>
    <rPh sb="187" eb="189">
      <t>ジギョウ</t>
    </rPh>
    <rPh sb="192" eb="195">
      <t>イチジテキ</t>
    </rPh>
    <rPh sb="202" eb="204">
      <t>ヘイセイ</t>
    </rPh>
    <rPh sb="206" eb="208">
      <t>ネンド</t>
    </rPh>
    <rPh sb="209" eb="210">
      <t>サ</t>
    </rPh>
    <rPh sb="212" eb="21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</si>
</sst>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8915-4576-B0EC-B64B59C2A1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74497</c:v>
                </c:pt>
                <c:pt idx="1">
                  <c:v>77526</c:v>
                </c:pt>
                <c:pt idx="2">
                  <c:v>110896</c:v>
                </c:pt>
                <c:pt idx="3">
                  <c:v>68621</c:v>
                </c:pt>
                <c:pt idx="4">
                  <c:v>93950</c:v>
                </c:pt>
              </c:numCache>
            </c:numRef>
          </c:val>
          <c:smooth val="0"/>
          <c:extLst xmlns:c16r2="http://schemas.microsoft.com/office/drawing/2015/06/chart">
            <c:ext xmlns:c16="http://schemas.microsoft.com/office/drawing/2014/chart" uri="{C3380CC4-5D6E-409C-BE32-E72D297353CC}">
              <c16:uniqueId val="{00000001-8915-4576-B0EC-B64B59C2A145}"/>
            </c:ext>
          </c:extLst>
        </c:ser>
        <c:dLbls>
          <c:showLegendKey val="0"/>
          <c:showVal val="0"/>
          <c:showCatName val="0"/>
          <c:showSerName val="0"/>
          <c:showPercent val="0"/>
          <c:showBubbleSize val="0"/>
        </c:dLbls>
        <c:marker val="1"/>
        <c:smooth val="0"/>
        <c:axId val="120416512"/>
        <c:axId val="120435072"/>
      </c:lineChart>
      <c:catAx>
        <c:axId val="12041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35072"/>
        <c:crosses val="autoZero"/>
        <c:auto val="1"/>
        <c:lblAlgn val="ctr"/>
        <c:lblOffset val="100"/>
        <c:tickLblSkip val="1"/>
        <c:tickMarkSkip val="1"/>
        <c:noMultiLvlLbl val="0"/>
      </c:catAx>
      <c:valAx>
        <c:axId val="120435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1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7.15</c:v>
                </c:pt>
                <c:pt idx="1">
                  <c:v>3.92</c:v>
                </c:pt>
                <c:pt idx="2">
                  <c:v>2.23</c:v>
                </c:pt>
                <c:pt idx="3">
                  <c:v>3.09</c:v>
                </c:pt>
                <c:pt idx="4">
                  <c:v>4.3099999999999996</c:v>
                </c:pt>
              </c:numCache>
            </c:numRef>
          </c:val>
          <c:extLst xmlns:c16r2="http://schemas.microsoft.com/office/drawing/2015/06/chart">
            <c:ext xmlns:c16="http://schemas.microsoft.com/office/drawing/2014/chart" uri="{C3380CC4-5D6E-409C-BE32-E72D297353CC}">
              <c16:uniqueId val="{00000000-A528-421F-ADA5-0C6CE00698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19.16</c:v>
                </c:pt>
                <c:pt idx="1">
                  <c:v>20.79</c:v>
                </c:pt>
                <c:pt idx="2">
                  <c:v>18.27</c:v>
                </c:pt>
                <c:pt idx="3">
                  <c:v>17.27</c:v>
                </c:pt>
                <c:pt idx="4">
                  <c:v>18.899999999999999</c:v>
                </c:pt>
              </c:numCache>
            </c:numRef>
          </c:val>
          <c:extLst xmlns:c16r2="http://schemas.microsoft.com/office/drawing/2015/06/chart">
            <c:ext xmlns:c16="http://schemas.microsoft.com/office/drawing/2014/chart" uri="{C3380CC4-5D6E-409C-BE32-E72D297353CC}">
              <c16:uniqueId val="{00000001-A528-421F-ADA5-0C6CE0069839}"/>
            </c:ext>
          </c:extLst>
        </c:ser>
        <c:dLbls>
          <c:showLegendKey val="0"/>
          <c:showVal val="0"/>
          <c:showCatName val="0"/>
          <c:showSerName val="0"/>
          <c:showPercent val="0"/>
          <c:showBubbleSize val="0"/>
        </c:dLbls>
        <c:gapWidth val="250"/>
        <c:overlap val="100"/>
        <c:axId val="199274880"/>
        <c:axId val="19927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4.16</c:v>
                </c:pt>
                <c:pt idx="1">
                  <c:v>-1.66</c:v>
                </c:pt>
                <c:pt idx="2">
                  <c:v>-3.83</c:v>
                </c:pt>
                <c:pt idx="3">
                  <c:v>-0.16</c:v>
                </c:pt>
                <c:pt idx="4">
                  <c:v>4.67</c:v>
                </c:pt>
              </c:numCache>
            </c:numRef>
          </c:val>
          <c:smooth val="0"/>
          <c:extLst xmlns:c16r2="http://schemas.microsoft.com/office/drawing/2015/06/chart">
            <c:ext xmlns:c16="http://schemas.microsoft.com/office/drawing/2014/chart" uri="{C3380CC4-5D6E-409C-BE32-E72D297353CC}">
              <c16:uniqueId val="{00000002-A528-421F-ADA5-0C6CE0069839}"/>
            </c:ext>
          </c:extLst>
        </c:ser>
        <c:dLbls>
          <c:showLegendKey val="0"/>
          <c:showVal val="0"/>
          <c:showCatName val="0"/>
          <c:showSerName val="0"/>
          <c:showPercent val="0"/>
          <c:showBubbleSize val="0"/>
        </c:dLbls>
        <c:marker val="1"/>
        <c:smooth val="0"/>
        <c:axId val="199274880"/>
        <c:axId val="199276800"/>
      </c:lineChart>
      <c:catAx>
        <c:axId val="1992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76800"/>
        <c:crosses val="autoZero"/>
        <c:auto val="1"/>
        <c:lblAlgn val="ctr"/>
        <c:lblOffset val="100"/>
        <c:tickLblSkip val="1"/>
        <c:tickMarkSkip val="1"/>
        <c:noMultiLvlLbl val="0"/>
      </c:catAx>
      <c:valAx>
        <c:axId val="19927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0.21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4F-4C51-9256-00A632B091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4F-4C51-9256-00A632B091BC}"/>
            </c:ext>
          </c:extLst>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B4F-4C51-9256-00A632B091BC}"/>
            </c:ext>
          </c:extLst>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B4F-4C51-9256-00A632B091BC}"/>
            </c:ext>
          </c:extLst>
        </c:ser>
        <c:ser>
          <c:idx val="4"/>
          <c:order val="4"/>
          <c:tx>
            <c:strRef>
              <c:f>データシート!$A$31</c:f>
              <c:strCache>
                <c:ptCount val="1"/>
                <c:pt idx="0">
                  <c:v>土浦市土浦駅前北地区市街地再開発事業特別会計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B4F-4C51-9256-00A632B091BC}"/>
            </c:ext>
          </c:extLst>
        </c:ser>
        <c:ser>
          <c:idx val="5"/>
          <c:order val="5"/>
          <c:tx>
            <c:strRef>
              <c:f>データシート!$A$32</c:f>
              <c:strCache>
                <c:ptCount val="1"/>
                <c:pt idx="0">
                  <c:v>土浦市下水道事業特別会計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8B4F-4C51-9256-00A632B091BC}"/>
            </c:ext>
          </c:extLst>
        </c:ser>
        <c:ser>
          <c:idx val="6"/>
          <c:order val="6"/>
          <c:tx>
            <c:strRef>
              <c:f>データシート!$A$33</c:f>
              <c:strCache>
                <c:ptCount val="1"/>
                <c:pt idx="0">
                  <c:v>土浦市介護保険特別会計（保険事業勘定）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0.02</c:v>
                </c:pt>
                <c:pt idx="4">
                  <c:v>#N/A</c:v>
                </c:pt>
                <c:pt idx="5">
                  <c:v>0.19</c:v>
                </c:pt>
                <c:pt idx="6">
                  <c:v>#N/A</c:v>
                </c:pt>
                <c:pt idx="7">
                  <c:v>0.36</c:v>
                </c:pt>
                <c:pt idx="8">
                  <c:v>#N/A</c:v>
                </c:pt>
                <c:pt idx="9">
                  <c:v>0.13</c:v>
                </c:pt>
              </c:numCache>
            </c:numRef>
          </c:val>
          <c:extLst xmlns:c16r2="http://schemas.microsoft.com/office/drawing/2015/06/chart">
            <c:ext xmlns:c16="http://schemas.microsoft.com/office/drawing/2014/chart" uri="{C3380CC4-5D6E-409C-BE32-E72D297353CC}">
              <c16:uniqueId val="{00000006-8B4F-4C51-9256-00A632B091BC}"/>
            </c:ext>
          </c:extLst>
        </c:ser>
        <c:ser>
          <c:idx val="7"/>
          <c:order val="7"/>
          <c:tx>
            <c:strRef>
              <c:f>データシート!$A$34</c:f>
              <c:strCache>
                <c:ptCount val="1"/>
                <c:pt idx="0">
                  <c:v>土浦市国民健康保険特別会計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0.94</c:v>
                </c:pt>
                <c:pt idx="4">
                  <c:v>#N/A</c:v>
                </c:pt>
                <c:pt idx="5">
                  <c:v>1.39</c:v>
                </c:pt>
                <c:pt idx="6">
                  <c:v>#N/A</c:v>
                </c:pt>
                <c:pt idx="7">
                  <c:v>1.58</c:v>
                </c:pt>
                <c:pt idx="8">
                  <c:v>#N/A</c:v>
                </c:pt>
                <c:pt idx="9">
                  <c:v>2.04</c:v>
                </c:pt>
              </c:numCache>
            </c:numRef>
          </c:val>
          <c:extLst xmlns:c16r2="http://schemas.microsoft.com/office/drawing/2015/06/chart">
            <c:ext xmlns:c16="http://schemas.microsoft.com/office/drawing/2014/chart" uri="{C3380CC4-5D6E-409C-BE32-E72D297353CC}">
              <c16:uniqueId val="{00000007-8B4F-4C51-9256-00A632B091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7.16</c:v>
                </c:pt>
                <c:pt idx="2">
                  <c:v>#N/A</c:v>
                </c:pt>
                <c:pt idx="3">
                  <c:v>3.91</c:v>
                </c:pt>
                <c:pt idx="4">
                  <c:v>#N/A</c:v>
                </c:pt>
                <c:pt idx="5">
                  <c:v>2.2000000000000002</c:v>
                </c:pt>
                <c:pt idx="6">
                  <c:v>#N/A</c:v>
                </c:pt>
                <c:pt idx="7">
                  <c:v>3.08</c:v>
                </c:pt>
                <c:pt idx="8">
                  <c:v>#N/A</c:v>
                </c:pt>
                <c:pt idx="9">
                  <c:v>4.3</c:v>
                </c:pt>
              </c:numCache>
            </c:numRef>
          </c:val>
          <c:extLst xmlns:c16r2="http://schemas.microsoft.com/office/drawing/2015/06/chart">
            <c:ext xmlns:c16="http://schemas.microsoft.com/office/drawing/2014/chart" uri="{C3380CC4-5D6E-409C-BE32-E72D297353CC}">
              <c16:uniqueId val="{00000008-8B4F-4C51-9256-00A632B091BC}"/>
            </c:ext>
          </c:extLst>
        </c:ser>
        <c:ser>
          <c:idx val="9"/>
          <c:order val="9"/>
          <c:tx>
            <c:strRef>
              <c:f>データシート!$A$36</c:f>
              <c:strCache>
                <c:ptCount val="1"/>
                <c:pt idx="0">
                  <c:v>土浦市水道事業会計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13.22</c:v>
                </c:pt>
                <c:pt idx="2">
                  <c:v>#N/A</c:v>
                </c:pt>
                <c:pt idx="3">
                  <c:v>13.59</c:v>
                </c:pt>
                <c:pt idx="4">
                  <c:v>#N/A</c:v>
                </c:pt>
                <c:pt idx="5">
                  <c:v>10.48</c:v>
                </c:pt>
                <c:pt idx="6">
                  <c:v>#N/A</c:v>
                </c:pt>
                <c:pt idx="7">
                  <c:v>7.88</c:v>
                </c:pt>
                <c:pt idx="8">
                  <c:v>#N/A</c:v>
                </c:pt>
                <c:pt idx="9">
                  <c:v>6.59</c:v>
                </c:pt>
              </c:numCache>
            </c:numRef>
          </c:val>
          <c:extLst xmlns:c16r2="http://schemas.microsoft.com/office/drawing/2015/06/chart">
            <c:ext xmlns:c16="http://schemas.microsoft.com/office/drawing/2014/chart" uri="{C3380CC4-5D6E-409C-BE32-E72D297353CC}">
              <c16:uniqueId val="{00000009-8B4F-4C51-9256-00A632B091BC}"/>
            </c:ext>
          </c:extLst>
        </c:ser>
        <c:dLbls>
          <c:showLegendKey val="0"/>
          <c:showVal val="0"/>
          <c:showCatName val="0"/>
          <c:showSerName val="0"/>
          <c:showPercent val="0"/>
          <c:showBubbleSize val="0"/>
        </c:dLbls>
        <c:gapWidth val="150"/>
        <c:overlap val="100"/>
        <c:axId val="199322240"/>
        <c:axId val="199332224"/>
      </c:barChart>
      <c:catAx>
        <c:axId val="19932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32224"/>
        <c:crosses val="autoZero"/>
        <c:auto val="1"/>
        <c:lblAlgn val="ctr"/>
        <c:lblOffset val="100"/>
        <c:tickLblSkip val="1"/>
        <c:tickMarkSkip val="1"/>
        <c:noMultiLvlLbl val="0"/>
      </c:catAx>
      <c:valAx>
        <c:axId val="19933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2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4921</c:v>
                </c:pt>
                <c:pt idx="5">
                  <c:v>5099</c:v>
                </c:pt>
                <c:pt idx="8">
                  <c:v>4620</c:v>
                </c:pt>
                <c:pt idx="11">
                  <c:v>4408</c:v>
                </c:pt>
                <c:pt idx="14">
                  <c:v>4932</c:v>
                </c:pt>
              </c:numCache>
            </c:numRef>
          </c:val>
          <c:extLst xmlns:c16r2="http://schemas.microsoft.com/office/drawing/2015/06/chart">
            <c:ext xmlns:c16="http://schemas.microsoft.com/office/drawing/2014/chart" uri="{C3380CC4-5D6E-409C-BE32-E72D297353CC}">
              <c16:uniqueId val="{00000000-03FE-48B2-9849-8F3B02D876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FE-48B2-9849-8F3B02D876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30</c:v>
                </c:pt>
                <c:pt idx="6">
                  <c:v>27</c:v>
                </c:pt>
                <c:pt idx="9">
                  <c:v>23</c:v>
                </c:pt>
                <c:pt idx="12">
                  <c:v>18</c:v>
                </c:pt>
              </c:numCache>
            </c:numRef>
          </c:val>
          <c:extLst xmlns:c16r2="http://schemas.microsoft.com/office/drawing/2015/06/chart">
            <c:ext xmlns:c16="http://schemas.microsoft.com/office/drawing/2014/chart" uri="{C3380CC4-5D6E-409C-BE32-E72D297353CC}">
              <c16:uniqueId val="{00000002-03FE-48B2-9849-8F3B02D876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9</c:v>
                </c:pt>
                <c:pt idx="9">
                  <c:v>10</c:v>
                </c:pt>
                <c:pt idx="12">
                  <c:v>9</c:v>
                </c:pt>
              </c:numCache>
            </c:numRef>
          </c:val>
          <c:extLst xmlns:c16r2="http://schemas.microsoft.com/office/drawing/2015/06/chart">
            <c:ext xmlns:c16="http://schemas.microsoft.com/office/drawing/2014/chart" uri="{C3380CC4-5D6E-409C-BE32-E72D297353CC}">
              <c16:uniqueId val="{00000003-03FE-48B2-9849-8F3B02D876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1825</c:v>
                </c:pt>
                <c:pt idx="3">
                  <c:v>1751</c:v>
                </c:pt>
                <c:pt idx="6">
                  <c:v>1687</c:v>
                </c:pt>
                <c:pt idx="9">
                  <c:v>1433</c:v>
                </c:pt>
                <c:pt idx="12">
                  <c:v>1312</c:v>
                </c:pt>
              </c:numCache>
            </c:numRef>
          </c:val>
          <c:extLst xmlns:c16r2="http://schemas.microsoft.com/office/drawing/2015/06/chart">
            <c:ext xmlns:c16="http://schemas.microsoft.com/office/drawing/2014/chart" uri="{C3380CC4-5D6E-409C-BE32-E72D297353CC}">
              <c16:uniqueId val="{00000004-03FE-48B2-9849-8F3B02D876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61</c:v>
                </c:pt>
                <c:pt idx="3">
                  <c:v>81</c:v>
                </c:pt>
                <c:pt idx="6">
                  <c:v>89</c:v>
                </c:pt>
                <c:pt idx="9">
                  <c:v>97</c:v>
                </c:pt>
                <c:pt idx="12">
                  <c:v>99</c:v>
                </c:pt>
              </c:numCache>
            </c:numRef>
          </c:val>
          <c:extLst xmlns:c16r2="http://schemas.microsoft.com/office/drawing/2015/06/chart">
            <c:ext xmlns:c16="http://schemas.microsoft.com/office/drawing/2014/chart" uri="{C3380CC4-5D6E-409C-BE32-E72D297353CC}">
              <c16:uniqueId val="{00000005-03FE-48B2-9849-8F3B02D876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FE-48B2-9849-8F3B02D876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4570</c:v>
                </c:pt>
                <c:pt idx="3">
                  <c:v>4333</c:v>
                </c:pt>
                <c:pt idx="6">
                  <c:v>4711</c:v>
                </c:pt>
                <c:pt idx="9">
                  <c:v>4891</c:v>
                </c:pt>
                <c:pt idx="12">
                  <c:v>5216</c:v>
                </c:pt>
              </c:numCache>
            </c:numRef>
          </c:val>
          <c:extLst xmlns:c16r2="http://schemas.microsoft.com/office/drawing/2015/06/chart">
            <c:ext xmlns:c16="http://schemas.microsoft.com/office/drawing/2014/chart" uri="{C3380CC4-5D6E-409C-BE32-E72D297353CC}">
              <c16:uniqueId val="{00000007-03FE-48B2-9849-8F3B02D87655}"/>
            </c:ext>
          </c:extLst>
        </c:ser>
        <c:dLbls>
          <c:showLegendKey val="0"/>
          <c:showVal val="0"/>
          <c:showCatName val="0"/>
          <c:showSerName val="0"/>
          <c:showPercent val="0"/>
          <c:showBubbleSize val="0"/>
        </c:dLbls>
        <c:gapWidth val="100"/>
        <c:overlap val="100"/>
        <c:axId val="192948480"/>
        <c:axId val="19295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1577</c:v>
                </c:pt>
                <c:pt idx="2">
                  <c:v>#N/A</c:v>
                </c:pt>
                <c:pt idx="3">
                  <c:v>#N/A</c:v>
                </c:pt>
                <c:pt idx="4">
                  <c:v>1106</c:v>
                </c:pt>
                <c:pt idx="5">
                  <c:v>#N/A</c:v>
                </c:pt>
                <c:pt idx="6">
                  <c:v>#N/A</c:v>
                </c:pt>
                <c:pt idx="7">
                  <c:v>1903</c:v>
                </c:pt>
                <c:pt idx="8">
                  <c:v>#N/A</c:v>
                </c:pt>
                <c:pt idx="9">
                  <c:v>#N/A</c:v>
                </c:pt>
                <c:pt idx="10">
                  <c:v>2046</c:v>
                </c:pt>
                <c:pt idx="11">
                  <c:v>#N/A</c:v>
                </c:pt>
                <c:pt idx="12">
                  <c:v>#N/A</c:v>
                </c:pt>
                <c:pt idx="13">
                  <c:v>1722</c:v>
                </c:pt>
                <c:pt idx="14">
                  <c:v>#N/A</c:v>
                </c:pt>
              </c:numCache>
            </c:numRef>
          </c:val>
          <c:smooth val="0"/>
          <c:extLst xmlns:c16r2="http://schemas.microsoft.com/office/drawing/2015/06/chart">
            <c:ext xmlns:c16="http://schemas.microsoft.com/office/drawing/2014/chart" uri="{C3380CC4-5D6E-409C-BE32-E72D297353CC}">
              <c16:uniqueId val="{00000008-03FE-48B2-9849-8F3B02D87655}"/>
            </c:ext>
          </c:extLst>
        </c:ser>
        <c:dLbls>
          <c:showLegendKey val="0"/>
          <c:showVal val="0"/>
          <c:showCatName val="0"/>
          <c:showSerName val="0"/>
          <c:showPercent val="0"/>
          <c:showBubbleSize val="0"/>
        </c:dLbls>
        <c:marker val="1"/>
        <c:smooth val="0"/>
        <c:axId val="192948480"/>
        <c:axId val="192958848"/>
      </c:lineChart>
      <c:catAx>
        <c:axId val="1929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58848"/>
        <c:crosses val="autoZero"/>
        <c:auto val="1"/>
        <c:lblAlgn val="ctr"/>
        <c:lblOffset val="100"/>
        <c:tickLblSkip val="1"/>
        <c:tickMarkSkip val="1"/>
        <c:noMultiLvlLbl val="0"/>
      </c:catAx>
      <c:valAx>
        <c:axId val="19295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45716</c:v>
                </c:pt>
                <c:pt idx="5">
                  <c:v>48258</c:v>
                </c:pt>
                <c:pt idx="8">
                  <c:v>51913</c:v>
                </c:pt>
                <c:pt idx="11">
                  <c:v>55557</c:v>
                </c:pt>
                <c:pt idx="14">
                  <c:v>55424</c:v>
                </c:pt>
              </c:numCache>
            </c:numRef>
          </c:val>
          <c:extLst xmlns:c16r2="http://schemas.microsoft.com/office/drawing/2015/06/chart">
            <c:ext xmlns:c16="http://schemas.microsoft.com/office/drawing/2014/chart" uri="{C3380CC4-5D6E-409C-BE32-E72D297353CC}">
              <c16:uniqueId val="{00000000-86B7-4128-B605-A5BAE6DBC7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14515</c:v>
                </c:pt>
                <c:pt idx="5">
                  <c:v>14485</c:v>
                </c:pt>
                <c:pt idx="8">
                  <c:v>12920</c:v>
                </c:pt>
                <c:pt idx="11">
                  <c:v>10618</c:v>
                </c:pt>
                <c:pt idx="14">
                  <c:v>9079</c:v>
                </c:pt>
              </c:numCache>
            </c:numRef>
          </c:val>
          <c:extLst xmlns:c16r2="http://schemas.microsoft.com/office/drawing/2015/06/chart">
            <c:ext xmlns:c16="http://schemas.microsoft.com/office/drawing/2014/chart" uri="{C3380CC4-5D6E-409C-BE32-E72D297353CC}">
              <c16:uniqueId val="{00000001-86B7-4128-B605-A5BAE6DBC7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14642</c:v>
                </c:pt>
                <c:pt idx="5">
                  <c:v>14368</c:v>
                </c:pt>
                <c:pt idx="8">
                  <c:v>10809</c:v>
                </c:pt>
                <c:pt idx="11">
                  <c:v>10626</c:v>
                </c:pt>
                <c:pt idx="14">
                  <c:v>11368</c:v>
                </c:pt>
              </c:numCache>
            </c:numRef>
          </c:val>
          <c:extLst xmlns:c16r2="http://schemas.microsoft.com/office/drawing/2015/06/chart">
            <c:ext xmlns:c16="http://schemas.microsoft.com/office/drawing/2014/chart" uri="{C3380CC4-5D6E-409C-BE32-E72D297353CC}">
              <c16:uniqueId val="{00000002-86B7-4128-B605-A5BAE6DBC7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B7-4128-B605-A5BAE6DBC7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B7-4128-B605-A5BAE6DBC7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c:v>
                </c:pt>
                <c:pt idx="3">
                  <c:v>0</c:v>
                </c:pt>
                <c:pt idx="6">
                  <c:v>0</c:v>
                </c:pt>
                <c:pt idx="9">
                  <c:v>18</c:v>
                </c:pt>
                <c:pt idx="12">
                  <c:v>0</c:v>
                </c:pt>
              </c:numCache>
            </c:numRef>
          </c:val>
          <c:extLst xmlns:c16r2="http://schemas.microsoft.com/office/drawing/2015/06/chart">
            <c:ext xmlns:c16="http://schemas.microsoft.com/office/drawing/2014/chart" uri="{C3380CC4-5D6E-409C-BE32-E72D297353CC}">
              <c16:uniqueId val="{00000005-86B7-4128-B605-A5BAE6DBC7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8938</c:v>
                </c:pt>
                <c:pt idx="3">
                  <c:v>8221</c:v>
                </c:pt>
                <c:pt idx="6">
                  <c:v>7745</c:v>
                </c:pt>
                <c:pt idx="9">
                  <c:v>7529</c:v>
                </c:pt>
                <c:pt idx="12">
                  <c:v>7309</c:v>
                </c:pt>
              </c:numCache>
            </c:numRef>
          </c:val>
          <c:extLst xmlns:c16r2="http://schemas.microsoft.com/office/drawing/2015/06/chart">
            <c:ext xmlns:c16="http://schemas.microsoft.com/office/drawing/2014/chart" uri="{C3380CC4-5D6E-409C-BE32-E72D297353CC}">
              <c16:uniqueId val="{00000006-86B7-4128-B605-A5BAE6DBC7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c:v>
                </c:pt>
                <c:pt idx="3">
                  <c:v>36</c:v>
                </c:pt>
                <c:pt idx="6">
                  <c:v>27</c:v>
                </c:pt>
                <c:pt idx="9">
                  <c:v>18</c:v>
                </c:pt>
                <c:pt idx="12">
                  <c:v>9</c:v>
                </c:pt>
              </c:numCache>
            </c:numRef>
          </c:val>
          <c:extLst xmlns:c16r2="http://schemas.microsoft.com/office/drawing/2015/06/chart">
            <c:ext xmlns:c16="http://schemas.microsoft.com/office/drawing/2014/chart" uri="{C3380CC4-5D6E-409C-BE32-E72D297353CC}">
              <c16:uniqueId val="{00000007-86B7-4128-B605-A5BAE6DBC7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17931</c:v>
                </c:pt>
                <c:pt idx="3">
                  <c:v>17192</c:v>
                </c:pt>
                <c:pt idx="6">
                  <c:v>16069</c:v>
                </c:pt>
                <c:pt idx="9">
                  <c:v>14924</c:v>
                </c:pt>
                <c:pt idx="12">
                  <c:v>13899</c:v>
                </c:pt>
              </c:numCache>
            </c:numRef>
          </c:val>
          <c:extLst xmlns:c16r2="http://schemas.microsoft.com/office/drawing/2015/06/chart">
            <c:ext xmlns:c16="http://schemas.microsoft.com/office/drawing/2014/chart" uri="{C3380CC4-5D6E-409C-BE32-E72D297353CC}">
              <c16:uniqueId val="{00000008-86B7-4128-B605-A5BAE6DBC7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364</c:v>
                </c:pt>
                <c:pt idx="3">
                  <c:v>327</c:v>
                </c:pt>
                <c:pt idx="6">
                  <c:v>302</c:v>
                </c:pt>
                <c:pt idx="9">
                  <c:v>276</c:v>
                </c:pt>
                <c:pt idx="12">
                  <c:v>259</c:v>
                </c:pt>
              </c:numCache>
            </c:numRef>
          </c:val>
          <c:extLst xmlns:c16r2="http://schemas.microsoft.com/office/drawing/2015/06/chart">
            <c:ext xmlns:c16="http://schemas.microsoft.com/office/drawing/2014/chart" uri="{C3380CC4-5D6E-409C-BE32-E72D297353CC}">
              <c16:uniqueId val="{00000009-86B7-4128-B605-A5BAE6DBC7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52342</c:v>
                </c:pt>
                <c:pt idx="3">
                  <c:v>57945</c:v>
                </c:pt>
                <c:pt idx="6">
                  <c:v>65557</c:v>
                </c:pt>
                <c:pt idx="9">
                  <c:v>71519</c:v>
                </c:pt>
                <c:pt idx="12">
                  <c:v>75318</c:v>
                </c:pt>
              </c:numCache>
            </c:numRef>
          </c:val>
          <c:extLst xmlns:c16r2="http://schemas.microsoft.com/office/drawing/2015/06/chart">
            <c:ext xmlns:c16="http://schemas.microsoft.com/office/drawing/2014/chart" uri="{C3380CC4-5D6E-409C-BE32-E72D297353CC}">
              <c16:uniqueId val="{0000000A-86B7-4128-B605-A5BAE6DBC7DF}"/>
            </c:ext>
          </c:extLst>
        </c:ser>
        <c:dLbls>
          <c:showLegendKey val="0"/>
          <c:showVal val="0"/>
          <c:showCatName val="0"/>
          <c:showSerName val="0"/>
          <c:showPercent val="0"/>
          <c:showBubbleSize val="0"/>
        </c:dLbls>
        <c:gapWidth val="100"/>
        <c:overlap val="100"/>
        <c:axId val="199465984"/>
        <c:axId val="19947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4778</c:v>
                </c:pt>
                <c:pt idx="2">
                  <c:v>#N/A</c:v>
                </c:pt>
                <c:pt idx="3">
                  <c:v>#N/A</c:v>
                </c:pt>
                <c:pt idx="4">
                  <c:v>6608</c:v>
                </c:pt>
                <c:pt idx="5">
                  <c:v>#N/A</c:v>
                </c:pt>
                <c:pt idx="6">
                  <c:v>#N/A</c:v>
                </c:pt>
                <c:pt idx="7">
                  <c:v>14057</c:v>
                </c:pt>
                <c:pt idx="8">
                  <c:v>#N/A</c:v>
                </c:pt>
                <c:pt idx="9">
                  <c:v>#N/A</c:v>
                </c:pt>
                <c:pt idx="10">
                  <c:v>17482</c:v>
                </c:pt>
                <c:pt idx="11">
                  <c:v>#N/A</c:v>
                </c:pt>
                <c:pt idx="12">
                  <c:v>#N/A</c:v>
                </c:pt>
                <c:pt idx="13">
                  <c:v>20922</c:v>
                </c:pt>
                <c:pt idx="14">
                  <c:v>#N/A</c:v>
                </c:pt>
              </c:numCache>
            </c:numRef>
          </c:val>
          <c:smooth val="0"/>
          <c:extLst xmlns:c16r2="http://schemas.microsoft.com/office/drawing/2015/06/chart">
            <c:ext xmlns:c16="http://schemas.microsoft.com/office/drawing/2014/chart" uri="{C3380CC4-5D6E-409C-BE32-E72D297353CC}">
              <c16:uniqueId val="{0000000B-86B7-4128-B605-A5BAE6DBC7DF}"/>
            </c:ext>
          </c:extLst>
        </c:ser>
        <c:dLbls>
          <c:showLegendKey val="0"/>
          <c:showVal val="0"/>
          <c:showCatName val="0"/>
          <c:showSerName val="0"/>
          <c:showPercent val="0"/>
          <c:showBubbleSize val="0"/>
        </c:dLbls>
        <c:marker val="1"/>
        <c:smooth val="0"/>
        <c:axId val="199465984"/>
        <c:axId val="199472256"/>
      </c:lineChart>
      <c:catAx>
        <c:axId val="1994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472256"/>
        <c:crosses val="autoZero"/>
        <c:auto val="1"/>
        <c:lblAlgn val="ctr"/>
        <c:lblOffset val="100"/>
        <c:tickLblSkip val="1"/>
        <c:tickMarkSkip val="1"/>
        <c:noMultiLvlLbl val="0"/>
      </c:catAx>
      <c:valAx>
        <c:axId val="1994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5309</c:v>
                </c:pt>
                <c:pt idx="1">
                  <c:v>5015</c:v>
                </c:pt>
                <c:pt idx="2">
                  <c:v>5515</c:v>
                </c:pt>
              </c:numCache>
            </c:numRef>
          </c:val>
          <c:extLst xmlns:c16r2="http://schemas.microsoft.com/office/drawing/2015/06/chart">
            <c:ext xmlns:c16="http://schemas.microsoft.com/office/drawing/2014/chart" uri="{C3380CC4-5D6E-409C-BE32-E72D297353CC}">
              <c16:uniqueId val="{00000000-8ADC-48FE-AE86-5A6C0CB8F5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1715</c:v>
                </c:pt>
                <c:pt idx="1">
                  <c:v>1616</c:v>
                </c:pt>
                <c:pt idx="2">
                  <c:v>1617</c:v>
                </c:pt>
              </c:numCache>
            </c:numRef>
          </c:val>
          <c:extLst xmlns:c16r2="http://schemas.microsoft.com/office/drawing/2015/06/chart">
            <c:ext xmlns:c16="http://schemas.microsoft.com/office/drawing/2014/chart" uri="{C3380CC4-5D6E-409C-BE32-E72D297353CC}">
              <c16:uniqueId val="{00000001-8ADC-48FE-AE86-5A6C0CB8F5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3297</c:v>
                </c:pt>
                <c:pt idx="1">
                  <c:v>3162</c:v>
                </c:pt>
                <c:pt idx="2">
                  <c:v>2940</c:v>
                </c:pt>
              </c:numCache>
            </c:numRef>
          </c:val>
          <c:extLst xmlns:c16r2="http://schemas.microsoft.com/office/drawing/2015/06/chart">
            <c:ext xmlns:c16="http://schemas.microsoft.com/office/drawing/2014/chart" uri="{C3380CC4-5D6E-409C-BE32-E72D297353CC}">
              <c16:uniqueId val="{00000002-8ADC-48FE-AE86-5A6C0CB8F589}"/>
            </c:ext>
          </c:extLst>
        </c:ser>
        <c:dLbls>
          <c:showLegendKey val="0"/>
          <c:showVal val="0"/>
          <c:showCatName val="0"/>
          <c:showSerName val="0"/>
          <c:showPercent val="0"/>
          <c:showBubbleSize val="0"/>
        </c:dLbls>
        <c:gapWidth val="120"/>
        <c:overlap val="100"/>
        <c:axId val="200233728"/>
        <c:axId val="200235264"/>
      </c:barChart>
      <c:catAx>
        <c:axId val="20023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235264"/>
        <c:crosses val="autoZero"/>
        <c:auto val="1"/>
        <c:lblAlgn val="ctr"/>
        <c:lblOffset val="100"/>
        <c:tickLblSkip val="1"/>
        <c:tickMarkSkip val="1"/>
        <c:noMultiLvlLbl val="0"/>
      </c:catAx>
      <c:valAx>
        <c:axId val="200235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23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24-46B0-81D6-6FD222B34B10}"/>
                </c:ext>
                <c:ext xmlns:c15="http://schemas.microsoft.com/office/drawing/2012/chart" uri="{CE6537A1-D6FC-4f65-9D91-7224C49458BB}">
                  <c15:dlblFieldTable>
                    <c15:dlblFTEntry>
                      <c15:txfldGUID>{E814ED5B-65FC-4562-8EDC-9BA71BE8324A}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24-46B0-81D6-6FD222B34B10}"/>
                </c:ext>
                <c:ext xmlns:c15="http://schemas.microsoft.com/office/drawing/2012/chart" uri="{CE6537A1-D6FC-4f65-9D91-7224C49458BB}">
                  <c15:dlblFieldTable>
                    <c15:dlblFTEntry>
                      <c15:txfldGUID>{FE47B383-A62F-4589-ACB7-51A42671853E}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24-46B0-81D6-6FD222B34B10}"/>
                </c:ext>
                <c:ext xmlns:c15="http://schemas.microsoft.com/office/drawing/2012/chart" uri="{CE6537A1-D6FC-4f65-9D91-7224C49458BB}">
                  <c15:dlblFieldTable>
                    <c15:dlblFTEntry>
                      <c15:txfldGUID>{DC414F47-5DEE-49E6-A300-586C435A36EC}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24-46B0-81D6-6FD222B34B10}"/>
                </c:ext>
                <c:ext xmlns:c15="http://schemas.microsoft.com/office/drawing/2012/chart" uri="{CE6537A1-D6FC-4f65-9D91-7224C49458BB}">
                  <c15:dlblFieldTable>
                    <c15:dlblFTEntry>
                      <c15:txfldGUID>{59AEAEB7-2FFF-4DDE-A1A9-587FE2E557D2}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24-46B0-81D6-6FD222B34B10}"/>
                </c:ext>
                <c:ext xmlns:c15="http://schemas.microsoft.com/office/drawing/2012/chart" uri="{CE6537A1-D6FC-4f65-9D91-7224C49458BB}">
                  <c15:dlblFieldTable>
                    <c15:dlblFTEntry>
                      <c15:txfldGUID>{249FAF90-2078-4B59-A6E0-27D2C35CEFA5}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24-46B0-81D6-6FD222B34B10}"/>
                </c:ext>
                <c:ext xmlns:c15="http://schemas.microsoft.com/office/drawing/2012/chart" uri="{CE6537A1-D6FC-4f65-9D91-7224C49458BB}">
                  <c15:dlblFieldTable>
                    <c15:dlblFTEntry>
                      <c15:txfldGUID>{D3F61841-1B81-488B-9DDF-B790C50FDFB0}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24-46B0-81D6-6FD222B34B10}"/>
                </c:ext>
                <c:ext xmlns:c15="http://schemas.microsoft.com/office/drawing/2012/chart" uri="{CE6537A1-D6FC-4f65-9D91-7224C49458BB}">
                  <c15:layout/>
                  <c15:dlblFieldTable>
                    <c15:dlblFTEntry>
                      <c15:txfldGUID>{6C251E60-1B7D-41C0-ABB4-3DDBC93900CC}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24-46B0-81D6-6FD222B34B10}"/>
                </c:ext>
                <c:ext xmlns:c15="http://schemas.microsoft.com/office/drawing/2012/chart" uri="{CE6537A1-D6FC-4f65-9D91-7224C49458BB}">
                  <c15:layout/>
                  <c15:dlblFieldTable>
                    <c15:dlblFTEntry>
                      <c15:txfldGUID>{97A3CF72-9DD7-4B5F-B03B-1D4095245610}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24-46B0-81D6-6FD222B34B10}"/>
                </c:ext>
                <c:ext xmlns:c15="http://schemas.microsoft.com/office/drawing/2012/chart" uri="{CE6537A1-D6FC-4f65-9D91-7224C49458BB}">
                  <c15:layout/>
                  <c15:dlblFieldTable>
                    <c15:dlblFTEntry>
                      <c15:txfldGUID>{BBAC75E3-E563-4756-83EF-E6751C56B40D}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50.2</c:v>
                </c:pt>
                <c:pt idx="24">
                  <c:v>49.9</c:v>
                </c:pt>
                <c:pt idx="32">
                  <c:v>49.9</c:v>
                </c:pt>
              </c:numCache>
            </c:numRef>
          </c:xVal>
          <c:yVal>
            <c:numRef>
              <c:f>公会計指標分析・財政指標組合せ分析表!$BP$51:$DC$51</c:f>
              <c:numCache>
                <c:formatCode>#,##0.0;"▲ "#,##0.0</c:formatCode>
                <c:ptCount val="40"/>
                <c:pt idx="16">
                  <c:v>55.4</c:v>
                </c:pt>
                <c:pt idx="24">
                  <c:v>69.599999999999994</c:v>
                </c:pt>
                <c:pt idx="32">
                  <c:v>83.3</c:v>
                </c:pt>
              </c:numCache>
            </c:numRef>
          </c:yVal>
          <c:smooth val="0"/>
          <c:extLst xmlns:c16r2="http://schemas.microsoft.com/office/drawing/2015/06/chart">
            <c:ext xmlns:c16="http://schemas.microsoft.com/office/drawing/2014/chart" uri="{C3380CC4-5D6E-409C-BE32-E72D297353CC}">
              <c16:uniqueId val="{00000009-4D24-46B0-81D6-6FD222B34B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24-46B0-81D6-6FD222B34B10}"/>
                </c:ext>
                <c:ext xmlns:c15="http://schemas.microsoft.com/office/drawing/2012/chart" uri="{CE6537A1-D6FC-4f65-9D91-7224C49458BB}">
                  <c15:dlblFieldTable>
                    <c15:dlblFTEntry>
                      <c15:txfldGUID>{5A43852A-C40E-4CD9-9829-1010DBABB135}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24-46B0-81D6-6FD222B34B10}"/>
                </c:ext>
                <c:ext xmlns:c15="http://schemas.microsoft.com/office/drawing/2012/chart" uri="{CE6537A1-D6FC-4f65-9D91-7224C49458BB}">
                  <c15:dlblFieldTable>
                    <c15:dlblFTEntry>
                      <c15:txfldGUID>{BCCDB73E-90F3-4669-88FE-83D8F5EB4BD8}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24-46B0-81D6-6FD222B34B10}"/>
                </c:ext>
                <c:ext xmlns:c15="http://schemas.microsoft.com/office/drawing/2012/chart" uri="{CE6537A1-D6FC-4f65-9D91-7224C49458BB}">
                  <c15:dlblFieldTable>
                    <c15:dlblFTEntry>
                      <c15:txfldGUID>{473150E5-CEA5-4E89-ADED-7BA7A732F424}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24-46B0-81D6-6FD222B34B10}"/>
                </c:ext>
                <c:ext xmlns:c15="http://schemas.microsoft.com/office/drawing/2012/chart" uri="{CE6537A1-D6FC-4f65-9D91-7224C49458BB}">
                  <c15:dlblFieldTable>
                    <c15:dlblFTEntry>
                      <c15:txfldGUID>{8AC46459-A7EB-48F0-95D1-2E1FE4806308}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24-46B0-81D6-6FD222B34B10}"/>
                </c:ext>
                <c:ext xmlns:c15="http://schemas.microsoft.com/office/drawing/2012/chart" uri="{CE6537A1-D6FC-4f65-9D91-7224C49458BB}">
                  <c15:dlblFieldTable>
                    <c15:dlblFTEntry>
                      <c15:txfldGUID>{9C7E4BB3-B0B6-45CF-93B9-91F70D4F0466}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24-46B0-81D6-6FD222B34B10}"/>
                </c:ext>
                <c:ext xmlns:c15="http://schemas.microsoft.com/office/drawing/2012/chart" uri="{CE6537A1-D6FC-4f65-9D91-7224C49458BB}">
                  <c15:dlblFieldTable>
                    <c15:dlblFTEntry>
                      <c15:txfldGUID>{ED2C4C75-6107-4EAE-89EF-54B966FDC5D6}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24-46B0-81D6-6FD222B34B10}"/>
                </c:ext>
                <c:ext xmlns:c15="http://schemas.microsoft.com/office/drawing/2012/chart" uri="{CE6537A1-D6FC-4f65-9D91-7224C49458BB}">
                  <c15:layout/>
                  <c15:dlblFieldTable>
                    <c15:dlblFTEntry>
                      <c15:txfldGUID>{D1D23DD5-7E4F-44B8-B7CC-2F7367199124}</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590033732671707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24-46B0-81D6-6FD222B34B10}"/>
                </c:ext>
                <c:ext xmlns:c15="http://schemas.microsoft.com/office/drawing/2012/chart" uri="{CE6537A1-D6FC-4f65-9D91-7224C49458BB}">
                  <c15:layout/>
                  <c15:dlblFieldTable>
                    <c15:dlblFTEntry>
                      <c15:txfldGUID>{501A0F86-FF09-4BF1-B89B-441E65A79D34}</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8390063612427532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24-46B0-81D6-6FD222B34B10}"/>
                </c:ext>
                <c:ext xmlns:c15="http://schemas.microsoft.com/office/drawing/2012/chart" uri="{CE6537A1-D6FC-4f65-9D91-7224C49458BB}">
                  <c15:layout/>
                  <c15:dlblFieldTable>
                    <c15:dlblFTEntry>
                      <c15:txfldGUID>{1700B099-55D0-464F-A3C3-8454E1431CB8}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4D24-46B0-81D6-6FD222B34B10}"/>
            </c:ext>
          </c:extLst>
        </c:ser>
        <c:dLbls>
          <c:showLegendKey val="0"/>
          <c:showVal val="1"/>
          <c:showCatName val="0"/>
          <c:showSerName val="0"/>
          <c:showPercent val="0"/>
          <c:showBubbleSize val="0"/>
        </c:dLbls>
        <c:axId val="199722112"/>
        <c:axId val="199724032"/>
      </c:scatterChart>
      <c:valAx>
        <c:axId val="199722112"/>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724032"/>
        <c:crosses val="autoZero"/>
        <c:crossBetween val="midCat"/>
      </c:valAx>
      <c:valAx>
        <c:axId val="199724032"/>
        <c:scaling>
          <c:orientation val="minMax"/>
          <c:max val="9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722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1D-479B-9786-0F44F775B175}"/>
                </c:ext>
                <c:ext xmlns:c15="http://schemas.microsoft.com/office/drawing/2012/chart" uri="{CE6537A1-D6FC-4f65-9D91-7224C49458BB}">
                  <c15:layout/>
                  <c15:dlblFieldTable>
                    <c15:dlblFTEntry>
                      <c15:txfldGUID>{F6ECC68D-A258-4D00-9DD4-86A6C7CE202F}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1D-479B-9786-0F44F775B175}"/>
                </c:ext>
                <c:ext xmlns:c15="http://schemas.microsoft.com/office/drawing/2012/chart" uri="{CE6537A1-D6FC-4f65-9D91-7224C49458BB}">
                  <c15:dlblFieldTable>
                    <c15:dlblFTEntry>
                      <c15:txfldGUID>{D03DDBFC-CB66-45C5-8BE8-A1607366C641}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1D-479B-9786-0F44F775B175}"/>
                </c:ext>
                <c:ext xmlns:c15="http://schemas.microsoft.com/office/drawing/2012/chart" uri="{CE6537A1-D6FC-4f65-9D91-7224C49458BB}">
                  <c15:dlblFieldTable>
                    <c15:dlblFTEntry>
                      <c15:txfldGUID>{C926D16D-28F2-4535-9780-781770FC2C27}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1D-479B-9786-0F44F775B175}"/>
                </c:ext>
                <c:ext xmlns:c15="http://schemas.microsoft.com/office/drawing/2012/chart" uri="{CE6537A1-D6FC-4f65-9D91-7224C49458BB}">
                  <c15:dlblFieldTable>
                    <c15:dlblFTEntry>
                      <c15:txfldGUID>{1BA65BE7-EB83-4065-BCA4-E9AFF0F863FB}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1D-479B-9786-0F44F775B175}"/>
                </c:ext>
                <c:ext xmlns:c15="http://schemas.microsoft.com/office/drawing/2012/chart" uri="{CE6537A1-D6FC-4f65-9D91-7224C49458BB}">
                  <c15:dlblFieldTable>
                    <c15:dlblFTEntry>
                      <c15:txfldGUID>{960D1C34-0D1C-4140-AEFE-8598CA47A239}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1D-479B-9786-0F44F775B175}"/>
                </c:ext>
                <c:ext xmlns:c15="http://schemas.microsoft.com/office/drawing/2012/chart" uri="{CE6537A1-D6FC-4f65-9D91-7224C49458BB}">
                  <c15:layout/>
                  <c15:dlblFieldTable>
                    <c15:dlblFTEntry>
                      <c15:txfldGUID>{8112026A-EC00-4105-B735-7E4D54110F74}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1D-479B-9786-0F44F775B175}"/>
                </c:ext>
                <c:ext xmlns:c15="http://schemas.microsoft.com/office/drawing/2012/chart" uri="{CE6537A1-D6FC-4f65-9D91-7224C49458BB}">
                  <c15:layout/>
                  <c15:dlblFieldTable>
                    <c15:dlblFTEntry>
                      <c15:txfldGUID>{287E05D0-EAEA-418D-B052-ADE775522EFC}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1D-479B-9786-0F44F775B175}"/>
                </c:ext>
                <c:ext xmlns:c15="http://schemas.microsoft.com/office/drawing/2012/chart" uri="{CE6537A1-D6FC-4f65-9D91-7224C49458BB}">
                  <c15:layout/>
                  <c15:dlblFieldTable>
                    <c15:dlblFTEntry>
                      <c15:txfldGUID>{7DA76AF2-B4C0-464C-A148-C17212A7DC38}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1D-479B-9786-0F44F775B175}"/>
                </c:ext>
                <c:ext xmlns:c15="http://schemas.microsoft.com/office/drawing/2012/chart" uri="{CE6537A1-D6FC-4f65-9D91-7224C49458BB}">
                  <c15:layout/>
                  <c15:dlblFieldTable>
                    <c15:dlblFTEntry>
                      <c15:txfldGUID>{5601E4BB-F770-405B-B405-45F066BE326E}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c:v>
                </c:pt>
                <c:pt idx="16">
                  <c:v>6.1</c:v>
                </c:pt>
                <c:pt idx="24">
                  <c:v>6.7</c:v>
                </c:pt>
                <c:pt idx="32">
                  <c:v>7.5</c:v>
                </c:pt>
              </c:numCache>
            </c:numRef>
          </c:xVal>
          <c:yVal>
            <c:numRef>
              <c:f>公会計指標分析・財政指標組合せ分析表!$BP$73:$DC$73</c:f>
              <c:numCache>
                <c:formatCode>#,##0.0;"▲ "#,##0.0</c:formatCode>
                <c:ptCount val="40"/>
                <c:pt idx="0">
                  <c:v>19</c:v>
                </c:pt>
                <c:pt idx="8">
                  <c:v>26.6</c:v>
                </c:pt>
                <c:pt idx="16">
                  <c:v>55.4</c:v>
                </c:pt>
                <c:pt idx="24">
                  <c:v>69.599999999999994</c:v>
                </c:pt>
                <c:pt idx="32">
                  <c:v>83.3</c:v>
                </c:pt>
              </c:numCache>
            </c:numRef>
          </c:yVal>
          <c:smooth val="0"/>
          <c:extLst xmlns:c16r2="http://schemas.microsoft.com/office/drawing/2015/06/chart">
            <c:ext xmlns:c16="http://schemas.microsoft.com/office/drawing/2014/chart" uri="{C3380CC4-5D6E-409C-BE32-E72D297353CC}">
              <c16:uniqueId val="{00000009-B61D-479B-9786-0F44F775B1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1D-479B-9786-0F44F775B175}"/>
                </c:ext>
                <c:ext xmlns:c15="http://schemas.microsoft.com/office/drawing/2012/chart" uri="{CE6537A1-D6FC-4f65-9D91-7224C49458BB}">
                  <c15:layout/>
                  <c15:dlblFieldTable>
                    <c15:dlblFTEntry>
                      <c15:txfldGUID>{4EE54558-A576-40C5-8FB2-21D930CAAD35}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1D-479B-9786-0F44F775B175}"/>
                </c:ext>
                <c:ext xmlns:c15="http://schemas.microsoft.com/office/drawing/2012/chart" uri="{CE6537A1-D6FC-4f65-9D91-7224C49458BB}">
                  <c15:dlblFieldTable>
                    <c15:dlblFTEntry>
                      <c15:txfldGUID>{72384D55-D9C1-4209-88AD-AE78DF33F71C}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1D-479B-9786-0F44F775B175}"/>
                </c:ext>
                <c:ext xmlns:c15="http://schemas.microsoft.com/office/drawing/2012/chart" uri="{CE6537A1-D6FC-4f65-9D91-7224C49458BB}">
                  <c15:dlblFieldTable>
                    <c15:dlblFTEntry>
                      <c15:txfldGUID>{A697258C-1317-4C32-8863-3EED5AC2CF7B}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1D-479B-9786-0F44F775B175}"/>
                </c:ext>
                <c:ext xmlns:c15="http://schemas.microsoft.com/office/drawing/2012/chart" uri="{CE6537A1-D6FC-4f65-9D91-7224C49458BB}">
                  <c15:dlblFieldTable>
                    <c15:dlblFTEntry>
                      <c15:txfldGUID>{71465DC6-41A0-44AC-A93A-5EB5692D719B}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1D-479B-9786-0F44F775B175}"/>
                </c:ext>
                <c:ext xmlns:c15="http://schemas.microsoft.com/office/drawing/2012/chart" uri="{CE6537A1-D6FC-4f65-9D91-7224C49458BB}">
                  <c15:dlblFieldTable>
                    <c15:dlblFTEntry>
                      <c15:txfldGUID>{B4CC152F-B45E-4881-AC8A-C3BDC12A98FB}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1D-479B-9786-0F44F775B175}"/>
                </c:ext>
                <c:ext xmlns:c15="http://schemas.microsoft.com/office/drawing/2012/chart" uri="{CE6537A1-D6FC-4f65-9D91-7224C49458BB}">
                  <c15:layout/>
                  <c15:dlblFieldTable>
                    <c15:dlblFTEntry>
                      <c15:txfldGUID>{9E5967C6-A360-4B2A-AC14-835B8A811127}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1D-479B-9786-0F44F775B175}"/>
                </c:ext>
                <c:ext xmlns:c15="http://schemas.microsoft.com/office/drawing/2012/chart" uri="{CE6537A1-D6FC-4f65-9D91-7224C49458BB}">
                  <c15:layout/>
                  <c15:dlblFieldTable>
                    <c15:dlblFTEntry>
                      <c15:txfldGUID>{8A466192-9BB9-4FF3-B3A5-35271D552AE8}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1D-479B-9786-0F44F775B175}"/>
                </c:ext>
                <c:ext xmlns:c15="http://schemas.microsoft.com/office/drawing/2012/chart" uri="{CE6537A1-D6FC-4f65-9D91-7224C49458BB}">
                  <c15:layout/>
                  <c15:dlblFieldTable>
                    <c15:dlblFTEntry>
                      <c15:txfldGUID>{A01D4404-F3C6-4956-8923-2EC68EB4EC32}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1D-479B-9786-0F44F775B175}"/>
                </c:ext>
                <c:ext xmlns:c15="http://schemas.microsoft.com/office/drawing/2012/chart" uri="{CE6537A1-D6FC-4f65-9D91-7224C49458BB}">
                  <c15:layout/>
                  <c15:dlblFieldTable>
                    <c15:dlblFTEntry>
                      <c15:txfldGUID>{F4F1EE4E-6F3A-4ACB-8A30-D5BE26439DCE}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B61D-479B-9786-0F44F775B175}"/>
            </c:ext>
          </c:extLst>
        </c:ser>
        <c:dLbls>
          <c:showLegendKey val="0"/>
          <c:showVal val="1"/>
          <c:showCatName val="0"/>
          <c:showSerName val="0"/>
          <c:showPercent val="0"/>
          <c:showBubbleSize val="0"/>
        </c:dLbls>
        <c:axId val="200143616"/>
        <c:axId val="200145536"/>
      </c:scatterChart>
      <c:valAx>
        <c:axId val="200143616"/>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45536"/>
        <c:crosses val="autoZero"/>
        <c:crossBetween val="midCat"/>
      </c:valAx>
      <c:valAx>
        <c:axId val="200145536"/>
        <c:scaling>
          <c:orientation val="minMax"/>
          <c:max val="9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43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年度以降，高金利な資金の繰上償還を実施するとともに，事業債の発行を償還元金の範囲に抑えることにより，年々低下傾向にあった。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年度以降，大型事業の推進に伴い公債費が大きく増加しているものの，平成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年度は算入公債費の増により分子は減少に転じている。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今後も，大型事業の実施による公債費の増が一定期間続くことから，施策の厳選や事務事業の見直し等により，後年度の公債費抑制に努める。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大型事業の推進に伴い，合併特例債等の市債発行額が増加しており，普通会計における地方債現在高が前年度と比較して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％の増となったことに加え，公共下水道事業等の都市計画事業に係る地方債現在高が減少したことに伴い，充当可能特定歳入が減となったことから，将来負担比率の分子は前年度に引続き増となっている。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茨城県土浦市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・今後見込まれる公債費等への対応として，財政調整基金に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億円を積み立てた一方，ごみ分別収集事業に充てるため，「合併振興基金」を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・老朽化が進む公共施設の更新や修繕等に対応していくため，平成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年度に設置した「市立学校施設整備基金」に加え，新たに「公共施設等総合管理基金」を設置する予定である。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・財政調整基金及び減債基金については，今後増大する公債費等に対応するための取崩しが見込まれており，本市において策定した「長期財政見通し」では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年程度で枯渇する見通しとなっていることから，歳入確保及び歳出抑制に努める。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・合併振興基金：市の一体感の醸成及び地域振興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・協働のまちづくり基金：地域の個性や特色を生かした協働のまちづくりの推進を目的として，市民やまちづくり団体が主体となって行う地域の交流促進や活性化を図る公共的・公益的な活動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年度以降，全市で実施しているごみの分別収集事業に充当しており，平成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・文化振興基金：市民ギャラリーを新規整備するための費用等に充当するため，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・奨学基金：育英事業の実施により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百万円程度を取り崩す一方，向後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年間の活用見込額にあたる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千万円程度を一般財源から積み立てた。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・合併振興基金：基金造成の際に借り入れた合併特例債の償還に合わせ，毎年度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・社会福祉事業基金：福祉分野における計画策定事業や医師不足への対応に係る経費に充当するための取崩しを予定している。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・協働のまちづくり基金：市民やまちづくり団体が実施するハード事業やソフト事業への補助に充当するための取崩しを予定している。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・奨学基金：毎年度の取崩し及び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回の積立てを予定している。積立金については，近年は寄付もなく，一般財源となっている。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・今後見込まれる公債費の増や，社会保障経費の増等への対応として，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億円）の範囲内となるように努めている。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・土浦駅前北地区市街地再開発事業の完了に伴い，同特別会計から一般会計に繰り入れる清算金を財政調整基金に積み立てることとしており，平成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年度までは増加を見込んでいる。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・中長期的には，歳入面においては，普通交付税の合併算定替による特例措置の適用期限が平成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年度で終了し，歳出面においては，近年の大規模事業実施による影響で公債費が増加する見込みとなっていることから，基金残高は急激に減少し，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年程度で枯渇する見通しとなっているため，歳入確保及び歳出抑制に努める。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・近年の大型事業実施に伴い，公債費が増加傾向にあることへの対応として，平成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・収支の状況により，平成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年度は取崩しを実施しなかったが，今後も公債費が増加する傾向にあることから，中長期的には，財政調整基金とともに急激に減少し，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年程度で枯渇する見通しとなっており，歳入確保及び歳出抑制に努める。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公共施設への新規投資を積極的に行った結果として，全体的に老朽化の程度が抑えられ，有形固定資産減価償却率は類似団体平均より</a:t>
          </a:r>
          <a:r>
            <a:rPr kumimoji="1" lang="en-US" altLang="ja-JP" sz="1100" baseline="0">
              <a:latin typeface="ＭＳ Ｐゴシック" panose="020B0600070205080204" pitchFamily="50" charset="-128"/>
              <a:ea typeface="ＭＳ Ｐゴシック" panose="020B0600070205080204" pitchFamily="50" charset="-128"/>
            </a:rPr>
            <a:t>10.5</a:t>
          </a:r>
          <a:r>
            <a:rPr kumimoji="1" lang="ja-JP" altLang="en-US" sz="1100" baseline="0">
              <a:latin typeface="ＭＳ Ｐゴシック" panose="020B0600070205080204" pitchFamily="50" charset="-128"/>
              <a:ea typeface="ＭＳ Ｐゴシック" panose="020B0600070205080204" pitchFamily="50" charset="-128"/>
            </a:rPr>
            <a:t>ポイント低い値となっている。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公共施設等の計画的な統廃合・更新を進めることにより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有形固定資産減価償却率の上昇を抑制したい。</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67" name="有形固定資産減価償却率平均値テキスト"/>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32893</xdr:rowOff>
    </xdr:from>
    <xdr:to>
      <xdr:col>23</xdr:col>
      <xdr:colOff>136525</xdr:colOff>
      <xdr:row>34</xdr:row>
      <xdr:rowOff>134493</xdr:rowOff>
    </xdr:to>
    <xdr:sp macro="" textlink="">
      <xdr:nvSpPr>
        <xdr:cNvPr id="76" name="楕円 75"/>
        <xdr:cNvSpPr/>
      </xdr:nvSpPr>
      <xdr:spPr>
        <a:xfrm>
          <a:off x="4711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119270</xdr:rowOff>
    </xdr:from>
    <xdr:ext cx="405111" cy="259045"/>
    <xdr:sp macro="" textlink="">
      <xdr:nvSpPr>
        <xdr:cNvPr id="77" name="有形固定資産減価償却率該当値テキスト"/>
        <xdr:cNvSpPr txBox="1"/>
      </xdr:nvSpPr>
      <xdr:spPr>
        <a:xfrm>
          <a:off x="4813300" y="654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32893</xdr:rowOff>
    </xdr:from>
    <xdr:to>
      <xdr:col>19</xdr:col>
      <xdr:colOff>187325</xdr:colOff>
      <xdr:row>34</xdr:row>
      <xdr:rowOff>134493</xdr:rowOff>
    </xdr:to>
    <xdr:sp macro="" textlink="">
      <xdr:nvSpPr>
        <xdr:cNvPr id="78" name="楕円 77"/>
        <xdr:cNvSpPr/>
      </xdr:nvSpPr>
      <xdr:spPr>
        <a:xfrm>
          <a:off x="4000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83693</xdr:rowOff>
    </xdr:from>
    <xdr:to>
      <xdr:col>23</xdr:col>
      <xdr:colOff>85725</xdr:colOff>
      <xdr:row>34</xdr:row>
      <xdr:rowOff>83693</xdr:rowOff>
    </xdr:to>
    <xdr:cxnSp macro="">
      <xdr:nvCxnSpPr>
        <xdr:cNvPr id="79" name="直線コネクタ 78"/>
        <xdr:cNvCxnSpPr/>
      </xdr:nvCxnSpPr>
      <xdr:spPr>
        <a:xfrm>
          <a:off x="4051300" y="668451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19939</xdr:rowOff>
    </xdr:from>
    <xdr:to>
      <xdr:col>15</xdr:col>
      <xdr:colOff>187325</xdr:colOff>
      <xdr:row>34</xdr:row>
      <xdr:rowOff>121539</xdr:rowOff>
    </xdr:to>
    <xdr:sp macro="" textlink="">
      <xdr:nvSpPr>
        <xdr:cNvPr id="80" name="楕円 79"/>
        <xdr:cNvSpPr/>
      </xdr:nvSpPr>
      <xdr:spPr>
        <a:xfrm>
          <a:off x="3238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70739</xdr:rowOff>
    </xdr:from>
    <xdr:to>
      <xdr:col>19</xdr:col>
      <xdr:colOff>136525</xdr:colOff>
      <xdr:row>34</xdr:row>
      <xdr:rowOff>83693</xdr:rowOff>
    </xdr:to>
    <xdr:cxnSp macro="">
      <xdr:nvCxnSpPr>
        <xdr:cNvPr id="81" name="直線コネクタ 80"/>
        <xdr:cNvCxnSpPr/>
      </xdr:nvCxnSpPr>
      <xdr:spPr>
        <a:xfrm>
          <a:off x="3289300" y="667156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2"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3"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125620</xdr:rowOff>
    </xdr:from>
    <xdr:ext cx="405111" cy="259045"/>
    <xdr:sp macro="" textlink="">
      <xdr:nvSpPr>
        <xdr:cNvPr id="84" name="n_1mainValue有形固定資産減価償却率"/>
        <xdr:cNvSpPr txBox="1"/>
      </xdr:nvSpPr>
      <xdr:spPr>
        <a:xfrm>
          <a:off x="3836044"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112666</xdr:rowOff>
    </xdr:from>
    <xdr:ext cx="405111" cy="259045"/>
    <xdr:sp macro="" textlink="">
      <xdr:nvSpPr>
        <xdr:cNvPr id="85" name="n_2mainValue有形固定資産減価償却率"/>
        <xdr:cNvSpPr txBox="1"/>
      </xdr:nvSpPr>
      <xdr:spPr>
        <a:xfrm>
          <a:off x="3086744" y="671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年度に行った新治地区小中一貫教育学校整備事業など，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公共施設への新規投資を積極的に行った結果として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大部分は公債財源で賄われることから将来負担額が増大し，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年上回っている。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年度は下がる見込みであるが，今後も施策の厳選等により借入額の増加を抑えていきたい。</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9"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17568</xdr:rowOff>
    </xdr:from>
    <xdr:to>
      <xdr:col>76</xdr:col>
      <xdr:colOff>73025</xdr:colOff>
      <xdr:row>31</xdr:row>
      <xdr:rowOff>119168</xdr:rowOff>
    </xdr:to>
    <xdr:sp macro="" textlink="">
      <xdr:nvSpPr>
        <xdr:cNvPr id="126" name="楕円 125"/>
        <xdr:cNvSpPr/>
      </xdr:nvSpPr>
      <xdr:spPr>
        <a:xfrm>
          <a:off x="147447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40445</xdr:rowOff>
    </xdr:from>
    <xdr:ext cx="340478" cy="259045"/>
    <xdr:sp macro="" textlink="">
      <xdr:nvSpPr>
        <xdr:cNvPr id="127" name="債務償還可能年数該当値テキスト"/>
        <xdr:cNvSpPr txBox="1"/>
      </xdr:nvSpPr>
      <xdr:spPr>
        <a:xfrm>
          <a:off x="14846300" y="59554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77978</xdr:rowOff>
    </xdr:from>
    <xdr:to>
      <xdr:col>24</xdr:col>
      <xdr:colOff>114300</xdr:colOff>
      <xdr:row>40</xdr:row>
      <xdr:rowOff>8128</xdr:rowOff>
    </xdr:to>
    <xdr:sp macro="" textlink="">
      <xdr:nvSpPr>
        <xdr:cNvPr id="68" name="楕円 67"/>
        <xdr:cNvSpPr/>
      </xdr:nvSpPr>
      <xdr:spPr>
        <a:xfrm>
          <a:off x="4584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56405</xdr:rowOff>
    </xdr:from>
    <xdr:ext cx="405111" cy="259045"/>
    <xdr:sp macro="" textlink="">
      <xdr:nvSpPr>
        <xdr:cNvPr id="69" name="【道路】&#10;有形固定資産減価償却率該当値テキスト"/>
        <xdr:cNvSpPr txBox="1"/>
      </xdr:nvSpPr>
      <xdr:spPr>
        <a:xfrm>
          <a:off x="4673600"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128778</xdr:rowOff>
    </xdr:from>
    <xdr:to>
      <xdr:col>24</xdr:col>
      <xdr:colOff>63500</xdr:colOff>
      <xdr:row>39</xdr:row>
      <xdr:rowOff>156210</xdr:rowOff>
    </xdr:to>
    <xdr:cxnSp macro="">
      <xdr:nvCxnSpPr>
        <xdr:cNvPr id="71" name="直線コネクタ 70"/>
        <xdr:cNvCxnSpPr/>
      </xdr:nvCxnSpPr>
      <xdr:spPr>
        <a:xfrm flipV="1">
          <a:off x="3797300" y="6815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2" name="楕円 71"/>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19050</xdr:rowOff>
    </xdr:to>
    <xdr:cxnSp macro="">
      <xdr:nvCxnSpPr>
        <xdr:cNvPr id="73" name="直線コネクタ 72"/>
        <xdr:cNvCxnSpPr/>
      </xdr:nvCxnSpPr>
      <xdr:spPr>
        <a:xfrm flipV="1">
          <a:off x="2908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6" name="n_1mainValue【道路】&#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77" name="n_2mainValue【道路】&#10;有形固定資産減価償却率"/>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13" name="楕円 112"/>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534377" cy="259045"/>
    <xdr:sp macro="" textlink="">
      <xdr:nvSpPr>
        <xdr:cNvPr id="114" name="【道路】&#10;一人当たり延長該当値テキスト"/>
        <xdr:cNvSpPr txBox="1"/>
      </xdr:nvSpPr>
      <xdr:spPr>
        <a:xfrm>
          <a:off x="10515600" y="59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145186</xdr:rowOff>
    </xdr:from>
    <xdr:to>
      <xdr:col>50</xdr:col>
      <xdr:colOff>165100</xdr:colOff>
      <xdr:row>36</xdr:row>
      <xdr:rowOff>75336</xdr:rowOff>
    </xdr:to>
    <xdr:sp macro="" textlink="">
      <xdr:nvSpPr>
        <xdr:cNvPr id="115" name="楕円 114"/>
        <xdr:cNvSpPr/>
      </xdr:nvSpPr>
      <xdr:spPr>
        <a:xfrm>
          <a:off x="9588500" y="6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19050</xdr:rowOff>
    </xdr:from>
    <xdr:to>
      <xdr:col>55</xdr:col>
      <xdr:colOff>0</xdr:colOff>
      <xdr:row>36</xdr:row>
      <xdr:rowOff>24536</xdr:rowOff>
    </xdr:to>
    <xdr:cxnSp macro="">
      <xdr:nvCxnSpPr>
        <xdr:cNvPr id="116" name="直線コネクタ 115"/>
        <xdr:cNvCxnSpPr/>
      </xdr:nvCxnSpPr>
      <xdr:spPr>
        <a:xfrm flipV="1">
          <a:off x="9639300" y="619125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116291</xdr:rowOff>
    </xdr:from>
    <xdr:to>
      <xdr:col>46</xdr:col>
      <xdr:colOff>38100</xdr:colOff>
      <xdr:row>36</xdr:row>
      <xdr:rowOff>46441</xdr:rowOff>
    </xdr:to>
    <xdr:sp macro="" textlink="">
      <xdr:nvSpPr>
        <xdr:cNvPr id="117" name="楕円 116"/>
        <xdr:cNvSpPr/>
      </xdr:nvSpPr>
      <xdr:spPr>
        <a:xfrm>
          <a:off x="8699500" y="611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167091</xdr:rowOff>
    </xdr:from>
    <xdr:to>
      <xdr:col>50</xdr:col>
      <xdr:colOff>114300</xdr:colOff>
      <xdr:row>36</xdr:row>
      <xdr:rowOff>24536</xdr:rowOff>
    </xdr:to>
    <xdr:cxnSp macro="">
      <xdr:nvCxnSpPr>
        <xdr:cNvPr id="118" name="直線コネクタ 117"/>
        <xdr:cNvCxnSpPr/>
      </xdr:nvCxnSpPr>
      <xdr:spPr>
        <a:xfrm>
          <a:off x="8750300" y="6167841"/>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128826</xdr:rowOff>
    </xdr:from>
    <xdr:ext cx="469744" cy="259045"/>
    <xdr:sp macro="" textlink="">
      <xdr:nvSpPr>
        <xdr:cNvPr id="120" name="n_2aveValue【道路】&#10;一人当たり延長"/>
        <xdr:cNvSpPr txBox="1"/>
      </xdr:nvSpPr>
      <xdr:spPr>
        <a:xfrm>
          <a:off x="8515427" y="66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91863</xdr:rowOff>
    </xdr:from>
    <xdr:ext cx="534377" cy="259045"/>
    <xdr:sp macro="" textlink="">
      <xdr:nvSpPr>
        <xdr:cNvPr id="121" name="n_1mainValue【道路】&#10;一人当たり延長"/>
        <xdr:cNvSpPr txBox="1"/>
      </xdr:nvSpPr>
      <xdr:spPr>
        <a:xfrm>
          <a:off x="9359411" y="59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62968</xdr:rowOff>
    </xdr:from>
    <xdr:ext cx="534377" cy="259045"/>
    <xdr:sp macro="" textlink="">
      <xdr:nvSpPr>
        <xdr:cNvPr id="122" name="n_2mainValue【道路】&#10;一人当たり延長"/>
        <xdr:cNvSpPr txBox="1"/>
      </xdr:nvSpPr>
      <xdr:spPr>
        <a:xfrm>
          <a:off x="8483111" y="58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162" name="楕円 161"/>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72951</xdr:rowOff>
    </xdr:from>
    <xdr:ext cx="405111" cy="259045"/>
    <xdr:sp macro="" textlink="">
      <xdr:nvSpPr>
        <xdr:cNvPr id="163" name="【橋りょう・トンネル】&#10;有形固定資産減価償却率該当値テキスト"/>
        <xdr:cNvSpPr txBox="1"/>
      </xdr:nvSpPr>
      <xdr:spPr>
        <a:xfrm>
          <a:off x="467360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64" name="楕円 163"/>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59</xdr:row>
      <xdr:rowOff>156754</xdr:rowOff>
    </xdr:to>
    <xdr:cxnSp macro="">
      <xdr:nvCxnSpPr>
        <xdr:cNvPr id="165" name="直線コネクタ 164"/>
        <xdr:cNvCxnSpPr/>
      </xdr:nvCxnSpPr>
      <xdr:spPr>
        <a:xfrm flipV="1">
          <a:off x="3797300" y="102608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66" name="楕円 165"/>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6531</xdr:rowOff>
    </xdr:to>
    <xdr:cxnSp macro="">
      <xdr:nvCxnSpPr>
        <xdr:cNvPr id="167" name="直線コネクタ 166"/>
        <xdr:cNvCxnSpPr/>
      </xdr:nvCxnSpPr>
      <xdr:spPr>
        <a:xfrm flipV="1">
          <a:off x="2908300" y="102723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27231</xdr:rowOff>
    </xdr:from>
    <xdr:ext cx="405111" cy="259045"/>
    <xdr:sp macro="" textlink="">
      <xdr:nvSpPr>
        <xdr:cNvPr id="170" name="n_1mainValue【橋りょう・トンネル】&#10;有形固定資産減価償却率"/>
        <xdr:cNvSpPr txBox="1"/>
      </xdr:nvSpPr>
      <xdr:spPr>
        <a:xfrm>
          <a:off x="3582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48458</xdr:rowOff>
    </xdr:from>
    <xdr:ext cx="405111" cy="259045"/>
    <xdr:sp macro="" textlink="">
      <xdr:nvSpPr>
        <xdr:cNvPr id="171" name="n_2mainValue【橋りょう・トンネル】&#10;有形固定資産減価償却率"/>
        <xdr:cNvSpPr txBox="1"/>
      </xdr:nvSpPr>
      <xdr:spPr>
        <a:xfrm>
          <a:off x="2705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126670</xdr:rowOff>
    </xdr:from>
    <xdr:to>
      <xdr:col>55</xdr:col>
      <xdr:colOff>50800</xdr:colOff>
      <xdr:row>63</xdr:row>
      <xdr:rowOff>56820</xdr:rowOff>
    </xdr:to>
    <xdr:sp macro="" textlink="">
      <xdr:nvSpPr>
        <xdr:cNvPr id="209" name="楕円 208"/>
        <xdr:cNvSpPr/>
      </xdr:nvSpPr>
      <xdr:spPr>
        <a:xfrm>
          <a:off x="10426700" y="107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105097</xdr:rowOff>
    </xdr:from>
    <xdr:ext cx="534377" cy="259045"/>
    <xdr:sp macro="" textlink="">
      <xdr:nvSpPr>
        <xdr:cNvPr id="210" name="【橋りょう・トンネル】&#10;一人当たり有形固定資産（償却資産）額該当値テキスト"/>
        <xdr:cNvSpPr txBox="1"/>
      </xdr:nvSpPr>
      <xdr:spPr>
        <a:xfrm>
          <a:off x="10515600" y="107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132210</xdr:rowOff>
    </xdr:from>
    <xdr:to>
      <xdr:col>50</xdr:col>
      <xdr:colOff>165100</xdr:colOff>
      <xdr:row>63</xdr:row>
      <xdr:rowOff>62360</xdr:rowOff>
    </xdr:to>
    <xdr:sp macro="" textlink="">
      <xdr:nvSpPr>
        <xdr:cNvPr id="211" name="楕円 210"/>
        <xdr:cNvSpPr/>
      </xdr:nvSpPr>
      <xdr:spPr>
        <a:xfrm>
          <a:off x="9588500" y="107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6020</xdr:rowOff>
    </xdr:from>
    <xdr:to>
      <xdr:col>55</xdr:col>
      <xdr:colOff>0</xdr:colOff>
      <xdr:row>63</xdr:row>
      <xdr:rowOff>11560</xdr:rowOff>
    </xdr:to>
    <xdr:cxnSp macro="">
      <xdr:nvCxnSpPr>
        <xdr:cNvPr id="212" name="直線コネクタ 211"/>
        <xdr:cNvCxnSpPr/>
      </xdr:nvCxnSpPr>
      <xdr:spPr>
        <a:xfrm flipV="1">
          <a:off x="9639300" y="10807370"/>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134884</xdr:rowOff>
    </xdr:from>
    <xdr:to>
      <xdr:col>46</xdr:col>
      <xdr:colOff>38100</xdr:colOff>
      <xdr:row>63</xdr:row>
      <xdr:rowOff>65034</xdr:rowOff>
    </xdr:to>
    <xdr:sp macro="" textlink="">
      <xdr:nvSpPr>
        <xdr:cNvPr id="213" name="楕円 212"/>
        <xdr:cNvSpPr/>
      </xdr:nvSpPr>
      <xdr:spPr>
        <a:xfrm>
          <a:off x="8699500" y="107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11560</xdr:rowOff>
    </xdr:from>
    <xdr:to>
      <xdr:col>50</xdr:col>
      <xdr:colOff>114300</xdr:colOff>
      <xdr:row>63</xdr:row>
      <xdr:rowOff>14234</xdr:rowOff>
    </xdr:to>
    <xdr:cxnSp macro="">
      <xdr:nvCxnSpPr>
        <xdr:cNvPr id="214" name="直線コネクタ 213"/>
        <xdr:cNvCxnSpPr/>
      </xdr:nvCxnSpPr>
      <xdr:spPr>
        <a:xfrm flipV="1">
          <a:off x="8750300" y="1081291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16"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53487</xdr:rowOff>
    </xdr:from>
    <xdr:ext cx="534377" cy="259045"/>
    <xdr:sp macro="" textlink="">
      <xdr:nvSpPr>
        <xdr:cNvPr id="217" name="n_1mainValue【橋りょう・トンネル】&#10;一人当たり有形固定資産（償却資産）額"/>
        <xdr:cNvSpPr txBox="1"/>
      </xdr:nvSpPr>
      <xdr:spPr>
        <a:xfrm>
          <a:off x="9359411" y="108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56161</xdr:rowOff>
    </xdr:from>
    <xdr:ext cx="534377" cy="259045"/>
    <xdr:sp macro="" textlink="">
      <xdr:nvSpPr>
        <xdr:cNvPr id="218" name="n_2mainValue【橋りょう・トンネル】&#10;一人当たり有形固定資産（償却資産）額"/>
        <xdr:cNvSpPr txBox="1"/>
      </xdr:nvSpPr>
      <xdr:spPr>
        <a:xfrm>
          <a:off x="8483111" y="10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57" name="楕円 256"/>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34307</xdr:rowOff>
    </xdr:from>
    <xdr:ext cx="405111" cy="259045"/>
    <xdr:sp macro="" textlink="">
      <xdr:nvSpPr>
        <xdr:cNvPr id="258" name="【公営住宅】&#10;有形固定資産減価償却率該当値テキスト"/>
        <xdr:cNvSpPr txBox="1"/>
      </xdr:nvSpPr>
      <xdr:spPr>
        <a:xfrm>
          <a:off x="467360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59" name="楕円 258"/>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135255</xdr:rowOff>
    </xdr:to>
    <xdr:cxnSp macro="">
      <xdr:nvCxnSpPr>
        <xdr:cNvPr id="260" name="直線コネクタ 259"/>
        <xdr:cNvCxnSpPr/>
      </xdr:nvCxnSpPr>
      <xdr:spPr>
        <a:xfrm flipV="1">
          <a:off x="3797300" y="13994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61" name="楕円 260"/>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81</xdr:row>
      <xdr:rowOff>158114</xdr:rowOff>
    </xdr:to>
    <xdr:cxnSp macro="">
      <xdr:nvCxnSpPr>
        <xdr:cNvPr id="262" name="直線コネクタ 261"/>
        <xdr:cNvCxnSpPr/>
      </xdr:nvCxnSpPr>
      <xdr:spPr>
        <a:xfrm flipV="1">
          <a:off x="2908300" y="140227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4"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265"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66" name="n_2mainValue【公営住宅】&#10;有形固定資産減価償却率"/>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9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300" name="楕円 299"/>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130191</xdr:rowOff>
    </xdr:from>
    <xdr:ext cx="469744" cy="259045"/>
    <xdr:sp macro="" textlink="">
      <xdr:nvSpPr>
        <xdr:cNvPr id="301" name="【公営住宅】&#10;一人当たり面積該当値テキスト"/>
        <xdr:cNvSpPr txBox="1"/>
      </xdr:nvSpPr>
      <xdr:spPr>
        <a:xfrm>
          <a:off x="10515600"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02" name="楕円 301"/>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158114</xdr:rowOff>
    </xdr:from>
    <xdr:to>
      <xdr:col>55</xdr:col>
      <xdr:colOff>0</xdr:colOff>
      <xdr:row>83</xdr:row>
      <xdr:rowOff>159258</xdr:rowOff>
    </xdr:to>
    <xdr:cxnSp macro="">
      <xdr:nvCxnSpPr>
        <xdr:cNvPr id="303" name="直線コネクタ 302"/>
        <xdr:cNvCxnSpPr/>
      </xdr:nvCxnSpPr>
      <xdr:spPr>
        <a:xfrm flipV="1">
          <a:off x="9639300" y="1438846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127318</xdr:rowOff>
    </xdr:from>
    <xdr:to>
      <xdr:col>46</xdr:col>
      <xdr:colOff>38100</xdr:colOff>
      <xdr:row>85</xdr:row>
      <xdr:rowOff>57468</xdr:rowOff>
    </xdr:to>
    <xdr:sp macro="" textlink="">
      <xdr:nvSpPr>
        <xdr:cNvPr id="304" name="楕円 303"/>
        <xdr:cNvSpPr/>
      </xdr:nvSpPr>
      <xdr:spPr>
        <a:xfrm>
          <a:off x="8699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85</xdr:row>
      <xdr:rowOff>6668</xdr:rowOff>
    </xdr:to>
    <xdr:cxnSp macro="">
      <xdr:nvCxnSpPr>
        <xdr:cNvPr id="305" name="直線コネクタ 304"/>
        <xdr:cNvCxnSpPr/>
      </xdr:nvCxnSpPr>
      <xdr:spPr>
        <a:xfrm flipV="1">
          <a:off x="8750300" y="14389608"/>
          <a:ext cx="889000" cy="1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307"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55135</xdr:rowOff>
    </xdr:from>
    <xdr:ext cx="469744" cy="259045"/>
    <xdr:sp macro="" textlink="">
      <xdr:nvSpPr>
        <xdr:cNvPr id="308" name="n_1mainValue【公営住宅】&#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48595</xdr:rowOff>
    </xdr:from>
    <xdr:ext cx="469744" cy="259045"/>
    <xdr:sp macro="" textlink="">
      <xdr:nvSpPr>
        <xdr:cNvPr id="309" name="n_2mainValue【公営住宅】&#10;一人当たり面積"/>
        <xdr:cNvSpPr txBox="1"/>
      </xdr:nvSpPr>
      <xdr:spPr>
        <a:xfrm>
          <a:off x="8515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4" name="楕円 363"/>
        <xdr:cNvSpPr/>
      </xdr:nvSpPr>
      <xdr:spPr>
        <a:xfrm>
          <a:off x="16268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365" name="【認定こども園・幼稚園・保育所】&#10;有形固定資産減価償却率該当値テキスト"/>
        <xdr:cNvSpPr txBox="1"/>
      </xdr:nvSpPr>
      <xdr:spPr>
        <a:xfrm>
          <a:off x="16357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xdr:rowOff>
    </xdr:from>
    <xdr:to>
      <xdr:col>81</xdr:col>
      <xdr:colOff>101600</xdr:colOff>
      <xdr:row>36</xdr:row>
      <xdr:rowOff>111760</xdr:rowOff>
    </xdr:to>
    <xdr:sp macro="" textlink="">
      <xdr:nvSpPr>
        <xdr:cNvPr id="366" name="楕円 365"/>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36</xdr:row>
      <xdr:rowOff>60960</xdr:rowOff>
    </xdr:to>
    <xdr:cxnSp macro="">
      <xdr:nvCxnSpPr>
        <xdr:cNvPr id="367" name="直線コネクタ 366"/>
        <xdr:cNvCxnSpPr/>
      </xdr:nvCxnSpPr>
      <xdr:spPr>
        <a:xfrm flipV="1">
          <a:off x="15481300" y="6200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68" name="楕円 367"/>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60960</xdr:rowOff>
    </xdr:from>
    <xdr:to>
      <xdr:col>81</xdr:col>
      <xdr:colOff>50800</xdr:colOff>
      <xdr:row>36</xdr:row>
      <xdr:rowOff>100965</xdr:rowOff>
    </xdr:to>
    <xdr:cxnSp macro="">
      <xdr:nvCxnSpPr>
        <xdr:cNvPr id="369" name="直線コネクタ 368"/>
        <xdr:cNvCxnSpPr/>
      </xdr:nvCxnSpPr>
      <xdr:spPr>
        <a:xfrm flipV="1">
          <a:off x="14592300" y="6233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70"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71"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128287</xdr:rowOff>
    </xdr:from>
    <xdr:ext cx="405111" cy="259045"/>
    <xdr:sp macro="" textlink="">
      <xdr:nvSpPr>
        <xdr:cNvPr id="372" name="n_1mainValue【認定こども園・幼稚園・保育所】&#10;有形固定資産減価償却率"/>
        <xdr:cNvSpPr txBox="1"/>
      </xdr:nvSpPr>
      <xdr:spPr>
        <a:xfrm>
          <a:off x="15266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373" name="n_2mainValue【認定こども園・幼稚園・保育所】&#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00"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409" name="楕円 408"/>
        <xdr:cNvSpPr/>
      </xdr:nvSpPr>
      <xdr:spPr>
        <a:xfrm>
          <a:off x="22110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410" name="【認定こども園・幼稚園・保育所】&#10;一人当たり面積該当値テキスト"/>
        <xdr:cNvSpPr txBox="1"/>
      </xdr:nvSpPr>
      <xdr:spPr>
        <a:xfrm>
          <a:off x="22199600" y="66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11" name="楕円 410"/>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128778</xdr:rowOff>
    </xdr:to>
    <xdr:cxnSp macro="">
      <xdr:nvCxnSpPr>
        <xdr:cNvPr id="412" name="直線コネクタ 411"/>
        <xdr:cNvCxnSpPr/>
      </xdr:nvCxnSpPr>
      <xdr:spPr>
        <a:xfrm>
          <a:off x="21323300" y="6787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13" name="楕円 412"/>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40</xdr:row>
      <xdr:rowOff>53340</xdr:rowOff>
    </xdr:to>
    <xdr:cxnSp macro="">
      <xdr:nvCxnSpPr>
        <xdr:cNvPr id="414" name="直線コネクタ 413"/>
        <xdr:cNvCxnSpPr/>
      </xdr:nvCxnSpPr>
      <xdr:spPr>
        <a:xfrm flipV="1">
          <a:off x="20434300" y="67878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15"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1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417" name="n_1main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18"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48" name="【学校施設】&#10;有形固定資産減価償却率平均値テキスト"/>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457" name="楕円 456"/>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161307</xdr:rowOff>
    </xdr:from>
    <xdr:ext cx="405111" cy="259045"/>
    <xdr:sp macro="" textlink="">
      <xdr:nvSpPr>
        <xdr:cNvPr id="458" name="【学校施設】&#10;有形固定資産減価償却率該当値テキスト"/>
        <xdr:cNvSpPr txBox="1"/>
      </xdr:nvSpPr>
      <xdr:spPr>
        <a:xfrm>
          <a:off x="16357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459" name="楕円 458"/>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125730</xdr:rowOff>
    </xdr:to>
    <xdr:cxnSp macro="">
      <xdr:nvCxnSpPr>
        <xdr:cNvPr id="460" name="直線コネクタ 459"/>
        <xdr:cNvCxnSpPr/>
      </xdr:nvCxnSpPr>
      <xdr:spPr>
        <a:xfrm>
          <a:off x="15481300" y="10820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2540</xdr:rowOff>
    </xdr:from>
    <xdr:to>
      <xdr:col>76</xdr:col>
      <xdr:colOff>165100</xdr:colOff>
      <xdr:row>63</xdr:row>
      <xdr:rowOff>104140</xdr:rowOff>
    </xdr:to>
    <xdr:sp macro="" textlink="">
      <xdr:nvSpPr>
        <xdr:cNvPr id="461" name="楕円 460"/>
        <xdr:cNvSpPr/>
      </xdr:nvSpPr>
      <xdr:spPr>
        <a:xfrm>
          <a:off x="1454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53340</xdr:rowOff>
    </xdr:to>
    <xdr:cxnSp macro="">
      <xdr:nvCxnSpPr>
        <xdr:cNvPr id="462" name="直線コネクタ 461"/>
        <xdr:cNvCxnSpPr/>
      </xdr:nvCxnSpPr>
      <xdr:spPr>
        <a:xfrm flipV="1">
          <a:off x="14592300" y="10820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63"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64"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465" name="n_1mainValue【学校施設】&#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95267</xdr:rowOff>
    </xdr:from>
    <xdr:ext cx="405111" cy="259045"/>
    <xdr:sp macro="" textlink="">
      <xdr:nvSpPr>
        <xdr:cNvPr id="466" name="n_2mainValue【学校施設】&#10;有形固定資産減価償却率"/>
        <xdr:cNvSpPr txBox="1"/>
      </xdr:nvSpPr>
      <xdr:spPr>
        <a:xfrm>
          <a:off x="14389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9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124460</xdr:rowOff>
    </xdr:from>
    <xdr:to>
      <xdr:col>116</xdr:col>
      <xdr:colOff>114300</xdr:colOff>
      <xdr:row>61</xdr:row>
      <xdr:rowOff>54610</xdr:rowOff>
    </xdr:to>
    <xdr:sp macro="" textlink="">
      <xdr:nvSpPr>
        <xdr:cNvPr id="507" name="楕円 506"/>
        <xdr:cNvSpPr/>
      </xdr:nvSpPr>
      <xdr:spPr>
        <a:xfrm>
          <a:off x="22110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102887</xdr:rowOff>
    </xdr:from>
    <xdr:ext cx="469744" cy="259045"/>
    <xdr:sp macro="" textlink="">
      <xdr:nvSpPr>
        <xdr:cNvPr id="508" name="【学校施設】&#10;一人当たり面積該当値テキスト"/>
        <xdr:cNvSpPr txBox="1"/>
      </xdr:nvSpPr>
      <xdr:spPr>
        <a:xfrm>
          <a:off x="22199600"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156028</xdr:rowOff>
    </xdr:from>
    <xdr:to>
      <xdr:col>112</xdr:col>
      <xdr:colOff>38100</xdr:colOff>
      <xdr:row>61</xdr:row>
      <xdr:rowOff>86178</xdr:rowOff>
    </xdr:to>
    <xdr:sp macro="" textlink="">
      <xdr:nvSpPr>
        <xdr:cNvPr id="509" name="楕円 508"/>
        <xdr:cNvSpPr/>
      </xdr:nvSpPr>
      <xdr:spPr>
        <a:xfrm>
          <a:off x="21272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xdr:rowOff>
    </xdr:from>
    <xdr:to>
      <xdr:col>116</xdr:col>
      <xdr:colOff>63500</xdr:colOff>
      <xdr:row>61</xdr:row>
      <xdr:rowOff>35378</xdr:rowOff>
    </xdr:to>
    <xdr:cxnSp macro="">
      <xdr:nvCxnSpPr>
        <xdr:cNvPr id="510" name="直線コネクタ 509"/>
        <xdr:cNvCxnSpPr/>
      </xdr:nvCxnSpPr>
      <xdr:spPr>
        <a:xfrm flipV="1">
          <a:off x="21323300" y="10462260"/>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123372</xdr:rowOff>
    </xdr:from>
    <xdr:to>
      <xdr:col>107</xdr:col>
      <xdr:colOff>101600</xdr:colOff>
      <xdr:row>61</xdr:row>
      <xdr:rowOff>53522</xdr:rowOff>
    </xdr:to>
    <xdr:sp macro="" textlink="">
      <xdr:nvSpPr>
        <xdr:cNvPr id="511" name="楕円 510"/>
        <xdr:cNvSpPr/>
      </xdr:nvSpPr>
      <xdr:spPr>
        <a:xfrm>
          <a:off x="203835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2722</xdr:rowOff>
    </xdr:from>
    <xdr:to>
      <xdr:col>111</xdr:col>
      <xdr:colOff>177800</xdr:colOff>
      <xdr:row>61</xdr:row>
      <xdr:rowOff>35378</xdr:rowOff>
    </xdr:to>
    <xdr:cxnSp macro="">
      <xdr:nvCxnSpPr>
        <xdr:cNvPr id="512" name="直線コネクタ 511"/>
        <xdr:cNvCxnSpPr/>
      </xdr:nvCxnSpPr>
      <xdr:spPr>
        <a:xfrm>
          <a:off x="20434300" y="10461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14"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77305</xdr:rowOff>
    </xdr:from>
    <xdr:ext cx="469744" cy="259045"/>
    <xdr:sp macro="" textlink="">
      <xdr:nvSpPr>
        <xdr:cNvPr id="515" name="n_1mainValue【学校施設】&#10;一人当たり面積"/>
        <xdr:cNvSpPr txBox="1"/>
      </xdr:nvSpPr>
      <xdr:spPr>
        <a:xfrm>
          <a:off x="21075727" y="1053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44649</xdr:rowOff>
    </xdr:from>
    <xdr:ext cx="469744" cy="259045"/>
    <xdr:sp macro="" textlink="">
      <xdr:nvSpPr>
        <xdr:cNvPr id="516" name="n_2mainValue【学校施設】&#10;一人当たり面積"/>
        <xdr:cNvSpPr txBox="1"/>
      </xdr:nvSpPr>
      <xdr:spPr>
        <a:xfrm>
          <a:off x="20199427" y="105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49" name="フローチャート: 判断 54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555" name="楕円 554"/>
        <xdr:cNvSpPr/>
      </xdr:nvSpPr>
      <xdr:spPr>
        <a:xfrm>
          <a:off x="16268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61613</xdr:rowOff>
    </xdr:from>
    <xdr:ext cx="405111" cy="259045"/>
    <xdr:sp macro="" textlink="">
      <xdr:nvSpPr>
        <xdr:cNvPr id="556" name="【児童館】&#10;有形固定資産減価償却率該当値テキスト"/>
        <xdr:cNvSpPr txBox="1"/>
      </xdr:nvSpPr>
      <xdr:spPr>
        <a:xfrm>
          <a:off x="16357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107314</xdr:rowOff>
    </xdr:from>
    <xdr:to>
      <xdr:col>81</xdr:col>
      <xdr:colOff>101600</xdr:colOff>
      <xdr:row>82</xdr:row>
      <xdr:rowOff>37464</xdr:rowOff>
    </xdr:to>
    <xdr:sp macro="" textlink="">
      <xdr:nvSpPr>
        <xdr:cNvPr id="557" name="楕円 556"/>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89536</xdr:rowOff>
    </xdr:from>
    <xdr:to>
      <xdr:col>85</xdr:col>
      <xdr:colOff>127000</xdr:colOff>
      <xdr:row>81</xdr:row>
      <xdr:rowOff>158114</xdr:rowOff>
    </xdr:to>
    <xdr:cxnSp macro="">
      <xdr:nvCxnSpPr>
        <xdr:cNvPr id="558" name="直線コネクタ 557"/>
        <xdr:cNvCxnSpPr/>
      </xdr:nvCxnSpPr>
      <xdr:spPr>
        <a:xfrm flipV="1">
          <a:off x="15481300" y="1397698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59" name="楕円 558"/>
        <xdr:cNvSpPr/>
      </xdr:nvSpPr>
      <xdr:spPr>
        <a:xfrm>
          <a:off x="14541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158114</xdr:rowOff>
    </xdr:from>
    <xdr:to>
      <xdr:col>81</xdr:col>
      <xdr:colOff>50800</xdr:colOff>
      <xdr:row>82</xdr:row>
      <xdr:rowOff>45720</xdr:rowOff>
    </xdr:to>
    <xdr:cxnSp macro="">
      <xdr:nvCxnSpPr>
        <xdr:cNvPr id="560" name="直線コネクタ 559"/>
        <xdr:cNvCxnSpPr/>
      </xdr:nvCxnSpPr>
      <xdr:spPr>
        <a:xfrm flipV="1">
          <a:off x="14592300" y="140455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62"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53991</xdr:rowOff>
    </xdr:from>
    <xdr:ext cx="405111" cy="259045"/>
    <xdr:sp macro="" textlink="">
      <xdr:nvSpPr>
        <xdr:cNvPr id="563" name="n_1mainValue【児童館】&#10;有形固定資産減価償却率"/>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564" name="n_2mainValue【児童館】&#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02" name="楕円 601"/>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03"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04" name="楕円 603"/>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05" name="直線コネクタ 604"/>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06" name="楕円 605"/>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07" name="直線コネクタ 606"/>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9"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10"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11"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23" name="直線コネクタ 62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24" name="テキスト ボックス 62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25" name="直線コネクタ 62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26" name="テキスト ボックス 62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27" name="直線コネクタ 62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28" name="テキスト ボックス 62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31" name="直線コネクタ 63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32" name="テキスト ボックス 63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3" name="直線コネクタ 63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4" name="テキスト ボックス 63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35" name="直線コネクタ 63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36" name="テキスト ボックス 63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40" name="直線コネクタ 639"/>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41"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42" name="直線コネクタ 641"/>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43"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44" name="直線コネクタ 643"/>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45420</xdr:rowOff>
    </xdr:from>
    <xdr:ext cx="405111" cy="259045"/>
    <xdr:sp macro="" textlink="">
      <xdr:nvSpPr>
        <xdr:cNvPr id="645" name="【公民館】&#10;有形固定資産減価償却率平均値テキスト"/>
        <xdr:cNvSpPr txBox="1"/>
      </xdr:nvSpPr>
      <xdr:spPr>
        <a:xfrm>
          <a:off x="16357600" y="1787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46" name="フローチャート: 判断 645"/>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47" name="フローチャート: 判断 646"/>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48" name="フローチャート: 判断 647"/>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108268</xdr:rowOff>
    </xdr:from>
    <xdr:to>
      <xdr:col>85</xdr:col>
      <xdr:colOff>177800</xdr:colOff>
      <xdr:row>107</xdr:row>
      <xdr:rowOff>38418</xdr:rowOff>
    </xdr:to>
    <xdr:sp macro="" textlink="">
      <xdr:nvSpPr>
        <xdr:cNvPr id="654" name="楕円 653"/>
        <xdr:cNvSpPr/>
      </xdr:nvSpPr>
      <xdr:spPr>
        <a:xfrm>
          <a:off x="162687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86695</xdr:rowOff>
    </xdr:from>
    <xdr:ext cx="405111" cy="259045"/>
    <xdr:sp macro="" textlink="">
      <xdr:nvSpPr>
        <xdr:cNvPr id="655" name="【公民館】&#10;有形固定資産減価償却率該当値テキスト"/>
        <xdr:cNvSpPr txBox="1"/>
      </xdr:nvSpPr>
      <xdr:spPr>
        <a:xfrm>
          <a:off x="16357600" y="1826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16827</xdr:rowOff>
    </xdr:from>
    <xdr:to>
      <xdr:col>81</xdr:col>
      <xdr:colOff>101600</xdr:colOff>
      <xdr:row>107</xdr:row>
      <xdr:rowOff>118427</xdr:rowOff>
    </xdr:to>
    <xdr:sp macro="" textlink="">
      <xdr:nvSpPr>
        <xdr:cNvPr id="656" name="楕円 655"/>
        <xdr:cNvSpPr/>
      </xdr:nvSpPr>
      <xdr:spPr>
        <a:xfrm>
          <a:off x="15430500" y="183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159068</xdr:rowOff>
    </xdr:from>
    <xdr:to>
      <xdr:col>85</xdr:col>
      <xdr:colOff>127000</xdr:colOff>
      <xdr:row>107</xdr:row>
      <xdr:rowOff>67627</xdr:rowOff>
    </xdr:to>
    <xdr:cxnSp macro="">
      <xdr:nvCxnSpPr>
        <xdr:cNvPr id="657" name="直線コネクタ 656"/>
        <xdr:cNvCxnSpPr/>
      </xdr:nvCxnSpPr>
      <xdr:spPr>
        <a:xfrm flipV="1">
          <a:off x="15481300" y="18332768"/>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131127</xdr:rowOff>
    </xdr:from>
    <xdr:to>
      <xdr:col>76</xdr:col>
      <xdr:colOff>165100</xdr:colOff>
      <xdr:row>108</xdr:row>
      <xdr:rowOff>61277</xdr:rowOff>
    </xdr:to>
    <xdr:sp macro="" textlink="">
      <xdr:nvSpPr>
        <xdr:cNvPr id="658" name="楕円 657"/>
        <xdr:cNvSpPr/>
      </xdr:nvSpPr>
      <xdr:spPr>
        <a:xfrm>
          <a:off x="14541500" y="184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67627</xdr:rowOff>
    </xdr:from>
    <xdr:to>
      <xdr:col>81</xdr:col>
      <xdr:colOff>50800</xdr:colOff>
      <xdr:row>108</xdr:row>
      <xdr:rowOff>10477</xdr:rowOff>
    </xdr:to>
    <xdr:cxnSp macro="">
      <xdr:nvCxnSpPr>
        <xdr:cNvPr id="659" name="直線コネクタ 658"/>
        <xdr:cNvCxnSpPr/>
      </xdr:nvCxnSpPr>
      <xdr:spPr>
        <a:xfrm flipV="1">
          <a:off x="14592300" y="1841277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117809</xdr:rowOff>
    </xdr:from>
    <xdr:ext cx="405111" cy="259045"/>
    <xdr:sp macro="" textlink="">
      <xdr:nvSpPr>
        <xdr:cNvPr id="660"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61"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109554</xdr:rowOff>
    </xdr:from>
    <xdr:ext cx="405111" cy="259045"/>
    <xdr:sp macro="" textlink="">
      <xdr:nvSpPr>
        <xdr:cNvPr id="662" name="n_1mainValue【公民館】&#10;有形固定資産減価償却率"/>
        <xdr:cNvSpPr txBox="1"/>
      </xdr:nvSpPr>
      <xdr:spPr>
        <a:xfrm>
          <a:off x="15266044" y="1845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52404</xdr:rowOff>
    </xdr:from>
    <xdr:ext cx="405111" cy="259045"/>
    <xdr:sp macro="" textlink="">
      <xdr:nvSpPr>
        <xdr:cNvPr id="663" name="n_2mainValue【公民館】&#10;有形固定資産減価償却率"/>
        <xdr:cNvSpPr txBox="1"/>
      </xdr:nvSpPr>
      <xdr:spPr>
        <a:xfrm>
          <a:off x="14389744" y="18569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7" name="直線コネクタ 686"/>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9" name="直線コネクタ 68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90"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91" name="直線コネクタ 69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92"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3" name="フローチャート: 判断 69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4" name="フローチャート: 判断 69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5" name="フローチャート: 判断 69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01" name="楕円 700"/>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702" name="【公民館】&#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03" name="楕円 70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04" name="直線コネクタ 703"/>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05" name="楕円 704"/>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133350</xdr:rowOff>
    </xdr:to>
    <xdr:cxnSp macro="">
      <xdr:nvCxnSpPr>
        <xdr:cNvPr id="706" name="直線コネクタ 705"/>
        <xdr:cNvCxnSpPr/>
      </xdr:nvCxnSpPr>
      <xdr:spPr>
        <a:xfrm>
          <a:off x="20434300" y="1811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7"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08"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09" name="n_1main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10" name="n_2main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児童館である。それ以外の施設については，類似団体平均と比較して低くなっている。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幼稚園・保育所については，昭和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年代に建てられたものが多いことから，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大規模改造工事等を行っているものの，有形固定資産減価償却率は類似団体平均より高くなっている。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カ所のうち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カ所が昭和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年代に建てられたことから，有形固定資産減価償却率は類似団体平均より高くなっている。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は，合併特例債を活用した広域幹線道路整備事業等により新設道路が増加している影響もあり，有形固定資産減価償却率は抑えられ，一人あたり延長は増加している。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橋梁・トンネルについては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年度に朝日トンネルを新設したことにより，有形固定資産減価償却率は低く抑えられている。学校施設</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年度に校舎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の大規模増改築があり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，また既存校舎耐震補強や大規模改造工事を年次計画で推進したこともあり，有形固定資産減価償却率は低く抑えられている。公営住宅</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耐用年数を経過している建物が多いが，改修工事等を行っているため，有形固定資産減価償却率は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年度に一棟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築したため，有形固定資産減価償却率が低く抑えられている。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673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28666</xdr:rowOff>
    </xdr:from>
    <xdr:to>
      <xdr:col>24</xdr:col>
      <xdr:colOff>114300</xdr:colOff>
      <xdr:row>42</xdr:row>
      <xdr:rowOff>130266</xdr:rowOff>
    </xdr:to>
    <xdr:sp macro="" textlink="">
      <xdr:nvSpPr>
        <xdr:cNvPr id="71" name="楕円 70"/>
        <xdr:cNvSpPr/>
      </xdr:nvSpPr>
      <xdr:spPr>
        <a:xfrm>
          <a:off x="45847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115043</xdr:rowOff>
    </xdr:from>
    <xdr:ext cx="340478" cy="259045"/>
    <xdr:sp macro="" textlink="">
      <xdr:nvSpPr>
        <xdr:cNvPr id="72" name="【図書館】&#10;有形固定資産減価償却率該当値テキスト"/>
        <xdr:cNvSpPr txBox="1"/>
      </xdr:nvSpPr>
      <xdr:spPr>
        <a:xfrm>
          <a:off x="4673600" y="71444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100512</xdr:rowOff>
    </xdr:from>
    <xdr:to>
      <xdr:col>20</xdr:col>
      <xdr:colOff>38100</xdr:colOff>
      <xdr:row>40</xdr:row>
      <xdr:rowOff>30662</xdr:rowOff>
    </xdr:to>
    <xdr:sp macro="" textlink="">
      <xdr:nvSpPr>
        <xdr:cNvPr id="73" name="楕円 72"/>
        <xdr:cNvSpPr/>
      </xdr:nvSpPr>
      <xdr:spPr>
        <a:xfrm>
          <a:off x="3746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151312</xdr:rowOff>
    </xdr:from>
    <xdr:to>
      <xdr:col>24</xdr:col>
      <xdr:colOff>63500</xdr:colOff>
      <xdr:row>42</xdr:row>
      <xdr:rowOff>79466</xdr:rowOff>
    </xdr:to>
    <xdr:cxnSp macro="">
      <xdr:nvCxnSpPr>
        <xdr:cNvPr id="74" name="直線コネクタ 73"/>
        <xdr:cNvCxnSpPr/>
      </xdr:nvCxnSpPr>
      <xdr:spPr>
        <a:xfrm>
          <a:off x="3797300" y="6837862"/>
          <a:ext cx="8382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56424</xdr:rowOff>
    </xdr:from>
    <xdr:to>
      <xdr:col>15</xdr:col>
      <xdr:colOff>101600</xdr:colOff>
      <xdr:row>34</xdr:row>
      <xdr:rowOff>158024</xdr:rowOff>
    </xdr:to>
    <xdr:sp macro="" textlink="">
      <xdr:nvSpPr>
        <xdr:cNvPr id="75" name="楕円 74"/>
        <xdr:cNvSpPr/>
      </xdr:nvSpPr>
      <xdr:spPr>
        <a:xfrm>
          <a:off x="2857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107224</xdr:rowOff>
    </xdr:from>
    <xdr:to>
      <xdr:col>19</xdr:col>
      <xdr:colOff>177800</xdr:colOff>
      <xdr:row>39</xdr:row>
      <xdr:rowOff>151312</xdr:rowOff>
    </xdr:to>
    <xdr:cxnSp macro="">
      <xdr:nvCxnSpPr>
        <xdr:cNvPr id="76" name="直線コネクタ 75"/>
        <xdr:cNvCxnSpPr/>
      </xdr:nvCxnSpPr>
      <xdr:spPr>
        <a:xfrm>
          <a:off x="2908300" y="5936524"/>
          <a:ext cx="8890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78"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21789</xdr:rowOff>
    </xdr:from>
    <xdr:ext cx="405111" cy="259045"/>
    <xdr:sp macro="" textlink="">
      <xdr:nvSpPr>
        <xdr:cNvPr id="79" name="n_1mainValue【図書館】&#10;有形固定資産減価償却率"/>
        <xdr:cNvSpPr txBox="1"/>
      </xdr:nvSpPr>
      <xdr:spPr>
        <a:xfrm>
          <a:off x="35820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3101</xdr:rowOff>
    </xdr:from>
    <xdr:ext cx="405111" cy="259045"/>
    <xdr:sp macro="" textlink="">
      <xdr:nvSpPr>
        <xdr:cNvPr id="80" name="n_2mainValue【図書館】&#10;有形固定資産減価償却率"/>
        <xdr:cNvSpPr txBox="1"/>
      </xdr:nvSpPr>
      <xdr:spPr>
        <a:xfrm>
          <a:off x="2705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11"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0" name="楕円 119"/>
        <xdr:cNvSpPr/>
      </xdr:nvSpPr>
      <xdr:spPr>
        <a:xfrm>
          <a:off x="10426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108149</xdr:rowOff>
    </xdr:from>
    <xdr:ext cx="469744" cy="259045"/>
    <xdr:sp macro="" textlink="">
      <xdr:nvSpPr>
        <xdr:cNvPr id="121" name="【図書館】&#10;一人当たり面積該当値テキスト"/>
        <xdr:cNvSpPr txBox="1"/>
      </xdr:nvSpPr>
      <xdr:spPr>
        <a:xfrm>
          <a:off x="10515600"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2" name="楕円 121"/>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136072</xdr:rowOff>
    </xdr:from>
    <xdr:to>
      <xdr:col>55</xdr:col>
      <xdr:colOff>0</xdr:colOff>
      <xdr:row>42</xdr:row>
      <xdr:rowOff>27215</xdr:rowOff>
    </xdr:to>
    <xdr:cxnSp macro="">
      <xdr:nvCxnSpPr>
        <xdr:cNvPr id="123" name="直線コネクタ 122"/>
        <xdr:cNvCxnSpPr/>
      </xdr:nvCxnSpPr>
      <xdr:spPr>
        <a:xfrm flipV="1">
          <a:off x="9639300" y="6651172"/>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126093</xdr:rowOff>
    </xdr:from>
    <xdr:to>
      <xdr:col>46</xdr:col>
      <xdr:colOff>38100</xdr:colOff>
      <xdr:row>42</xdr:row>
      <xdr:rowOff>56243</xdr:rowOff>
    </xdr:to>
    <xdr:sp macro="" textlink="">
      <xdr:nvSpPr>
        <xdr:cNvPr id="124" name="楕円 123"/>
        <xdr:cNvSpPr/>
      </xdr:nvSpPr>
      <xdr:spPr>
        <a:xfrm>
          <a:off x="8699500" y="71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5443</xdr:rowOff>
    </xdr:from>
    <xdr:to>
      <xdr:col>50</xdr:col>
      <xdr:colOff>114300</xdr:colOff>
      <xdr:row>42</xdr:row>
      <xdr:rowOff>27215</xdr:rowOff>
    </xdr:to>
    <xdr:cxnSp macro="">
      <xdr:nvCxnSpPr>
        <xdr:cNvPr id="125" name="直線コネクタ 124"/>
        <xdr:cNvCxnSpPr/>
      </xdr:nvCxnSpPr>
      <xdr:spPr>
        <a:xfrm>
          <a:off x="8750300" y="72063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7"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28"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47370</xdr:rowOff>
    </xdr:from>
    <xdr:ext cx="469744" cy="259045"/>
    <xdr:sp macro="" textlink="">
      <xdr:nvSpPr>
        <xdr:cNvPr id="129" name="n_2mainValue【図書館】&#10;一人当たり面積"/>
        <xdr:cNvSpPr txBox="1"/>
      </xdr:nvSpPr>
      <xdr:spPr>
        <a:xfrm>
          <a:off x="8515427"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60"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69" name="楕円 168"/>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131915</xdr:rowOff>
    </xdr:from>
    <xdr:ext cx="405111" cy="259045"/>
    <xdr:sp macro="" textlink="">
      <xdr:nvSpPr>
        <xdr:cNvPr id="170" name="【体育館・プール】&#10;有形固定資産減価償却率該当値テキスト"/>
        <xdr:cNvSpPr txBox="1"/>
      </xdr:nvSpPr>
      <xdr:spPr>
        <a:xfrm>
          <a:off x="4673600" y="107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128815</xdr:rowOff>
    </xdr:from>
    <xdr:to>
      <xdr:col>20</xdr:col>
      <xdr:colOff>38100</xdr:colOff>
      <xdr:row>64</xdr:row>
      <xdr:rowOff>58965</xdr:rowOff>
    </xdr:to>
    <xdr:sp macro="" textlink="">
      <xdr:nvSpPr>
        <xdr:cNvPr id="171" name="楕円 170"/>
        <xdr:cNvSpPr/>
      </xdr:nvSpPr>
      <xdr:spPr>
        <a:xfrm>
          <a:off x="3746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96338</xdr:rowOff>
    </xdr:from>
    <xdr:to>
      <xdr:col>24</xdr:col>
      <xdr:colOff>63500</xdr:colOff>
      <xdr:row>64</xdr:row>
      <xdr:rowOff>8165</xdr:rowOff>
    </xdr:to>
    <xdr:cxnSp macro="">
      <xdr:nvCxnSpPr>
        <xdr:cNvPr id="172" name="直線コネクタ 171"/>
        <xdr:cNvCxnSpPr/>
      </xdr:nvCxnSpPr>
      <xdr:spPr>
        <a:xfrm flipV="1">
          <a:off x="3797300" y="10897688"/>
          <a:ext cx="8382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73" name="楕円 172"/>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8165</xdr:rowOff>
    </xdr:from>
    <xdr:to>
      <xdr:col>19</xdr:col>
      <xdr:colOff>177800</xdr:colOff>
      <xdr:row>64</xdr:row>
      <xdr:rowOff>130628</xdr:rowOff>
    </xdr:to>
    <xdr:cxnSp macro="">
      <xdr:nvCxnSpPr>
        <xdr:cNvPr id="174" name="直線コネクタ 173"/>
        <xdr:cNvCxnSpPr/>
      </xdr:nvCxnSpPr>
      <xdr:spPr>
        <a:xfrm flipV="1">
          <a:off x="2908300" y="10980965"/>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75"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76"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50092</xdr:rowOff>
    </xdr:from>
    <xdr:ext cx="340478" cy="259045"/>
    <xdr:sp macro="" textlink="">
      <xdr:nvSpPr>
        <xdr:cNvPr id="177" name="n_1mainValue【体育館・プール】&#10;有形固定資産減価償却率"/>
        <xdr:cNvSpPr txBox="1"/>
      </xdr:nvSpPr>
      <xdr:spPr>
        <a:xfrm>
          <a:off x="3614361" y="11022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78" name="n_2mainValue【体育館・プール】&#10;有形固定資産減価償却率"/>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45212</xdr:rowOff>
    </xdr:from>
    <xdr:to>
      <xdr:col>55</xdr:col>
      <xdr:colOff>50800</xdr:colOff>
      <xdr:row>60</xdr:row>
      <xdr:rowOff>146812</xdr:rowOff>
    </xdr:to>
    <xdr:sp macro="" textlink="">
      <xdr:nvSpPr>
        <xdr:cNvPr id="214" name="楕円 213"/>
        <xdr:cNvSpPr/>
      </xdr:nvSpPr>
      <xdr:spPr>
        <a:xfrm>
          <a:off x="10426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68089</xdr:rowOff>
    </xdr:from>
    <xdr:ext cx="469744" cy="259045"/>
    <xdr:sp macro="" textlink="">
      <xdr:nvSpPr>
        <xdr:cNvPr id="215" name="【体育館・プール】&#10;一人当たり面積該当値テキスト"/>
        <xdr:cNvSpPr txBox="1"/>
      </xdr:nvSpPr>
      <xdr:spPr>
        <a:xfrm>
          <a:off x="10515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49784</xdr:rowOff>
    </xdr:from>
    <xdr:to>
      <xdr:col>50</xdr:col>
      <xdr:colOff>165100</xdr:colOff>
      <xdr:row>60</xdr:row>
      <xdr:rowOff>151384</xdr:rowOff>
    </xdr:to>
    <xdr:sp macro="" textlink="">
      <xdr:nvSpPr>
        <xdr:cNvPr id="216" name="楕円 215"/>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100584</xdr:rowOff>
    </xdr:to>
    <xdr:cxnSp macro="">
      <xdr:nvCxnSpPr>
        <xdr:cNvPr id="217" name="直線コネクタ 216"/>
        <xdr:cNvCxnSpPr/>
      </xdr:nvCxnSpPr>
      <xdr:spPr>
        <a:xfrm flipV="1">
          <a:off x="9639300" y="10383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18" name="楕円 217"/>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100584</xdr:rowOff>
    </xdr:from>
    <xdr:to>
      <xdr:col>50</xdr:col>
      <xdr:colOff>114300</xdr:colOff>
      <xdr:row>63</xdr:row>
      <xdr:rowOff>89154</xdr:rowOff>
    </xdr:to>
    <xdr:cxnSp macro="">
      <xdr:nvCxnSpPr>
        <xdr:cNvPr id="219" name="直線コネクタ 218"/>
        <xdr:cNvCxnSpPr/>
      </xdr:nvCxnSpPr>
      <xdr:spPr>
        <a:xfrm flipV="1">
          <a:off x="8750300" y="1038758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2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167911</xdr:rowOff>
    </xdr:from>
    <xdr:ext cx="469744" cy="259045"/>
    <xdr:sp macro="" textlink="">
      <xdr:nvSpPr>
        <xdr:cNvPr id="222" name="n_1mainValue【体育館・プール】&#10;一人当たり面積"/>
        <xdr:cNvSpPr txBox="1"/>
      </xdr:nvSpPr>
      <xdr:spPr>
        <a:xfrm>
          <a:off x="9391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23"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264" name="楕円 263"/>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265" name="【福祉施設】&#10;有形固定資産減価償却率該当値テキスト"/>
        <xdr:cNvSpPr txBox="1"/>
      </xdr:nvSpPr>
      <xdr:spPr>
        <a:xfrm>
          <a:off x="4673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66" name="楕円 265"/>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72389</xdr:rowOff>
    </xdr:to>
    <xdr:cxnSp macro="">
      <xdr:nvCxnSpPr>
        <xdr:cNvPr id="267" name="直線コネクタ 266"/>
        <xdr:cNvCxnSpPr/>
      </xdr:nvCxnSpPr>
      <xdr:spPr>
        <a:xfrm flipV="1">
          <a:off x="3797300" y="1422762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93436</xdr:rowOff>
    </xdr:from>
    <xdr:to>
      <xdr:col>15</xdr:col>
      <xdr:colOff>101600</xdr:colOff>
      <xdr:row>84</xdr:row>
      <xdr:rowOff>23586</xdr:rowOff>
    </xdr:to>
    <xdr:sp macro="" textlink="">
      <xdr:nvSpPr>
        <xdr:cNvPr id="268" name="楕円 267"/>
        <xdr:cNvSpPr/>
      </xdr:nvSpPr>
      <xdr:spPr>
        <a:xfrm>
          <a:off x="2857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144236</xdr:rowOff>
    </xdr:to>
    <xdr:cxnSp macro="">
      <xdr:nvCxnSpPr>
        <xdr:cNvPr id="269" name="直線コネクタ 268"/>
        <xdr:cNvCxnSpPr/>
      </xdr:nvCxnSpPr>
      <xdr:spPr>
        <a:xfrm flipV="1">
          <a:off x="2908300" y="143027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71"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72" name="n_1mainValue【福祉施設】&#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273" name="n_2mainValue【福祉施設】&#10;有形固定資産減価償却率"/>
        <xdr:cNvSpPr txBox="1"/>
      </xdr:nvSpPr>
      <xdr:spPr>
        <a:xfrm>
          <a:off x="2705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36286</xdr:rowOff>
    </xdr:from>
    <xdr:to>
      <xdr:col>55</xdr:col>
      <xdr:colOff>50800</xdr:colOff>
      <xdr:row>80</xdr:row>
      <xdr:rowOff>137886</xdr:rowOff>
    </xdr:to>
    <xdr:sp macro="" textlink="">
      <xdr:nvSpPr>
        <xdr:cNvPr id="313" name="楕円 312"/>
        <xdr:cNvSpPr/>
      </xdr:nvSpPr>
      <xdr:spPr>
        <a:xfrm>
          <a:off x="10426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59163</xdr:rowOff>
    </xdr:from>
    <xdr:ext cx="469744" cy="259045"/>
    <xdr:sp macro="" textlink="">
      <xdr:nvSpPr>
        <xdr:cNvPr id="314" name="【福祉施設】&#10;一人当たり面積該当値テキスト"/>
        <xdr:cNvSpPr txBox="1"/>
      </xdr:nvSpPr>
      <xdr:spPr>
        <a:xfrm>
          <a:off x="10515600"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52614</xdr:rowOff>
    </xdr:from>
    <xdr:to>
      <xdr:col>50</xdr:col>
      <xdr:colOff>165100</xdr:colOff>
      <xdr:row>80</xdr:row>
      <xdr:rowOff>154214</xdr:rowOff>
    </xdr:to>
    <xdr:sp macro="" textlink="">
      <xdr:nvSpPr>
        <xdr:cNvPr id="315" name="楕円 314"/>
        <xdr:cNvSpPr/>
      </xdr:nvSpPr>
      <xdr:spPr>
        <a:xfrm>
          <a:off x="9588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87086</xdr:rowOff>
    </xdr:from>
    <xdr:to>
      <xdr:col>55</xdr:col>
      <xdr:colOff>0</xdr:colOff>
      <xdr:row>80</xdr:row>
      <xdr:rowOff>103414</xdr:rowOff>
    </xdr:to>
    <xdr:cxnSp macro="">
      <xdr:nvCxnSpPr>
        <xdr:cNvPr id="316" name="直線コネクタ 315"/>
        <xdr:cNvCxnSpPr/>
      </xdr:nvCxnSpPr>
      <xdr:spPr>
        <a:xfrm flipV="1">
          <a:off x="9639300" y="13803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52614</xdr:rowOff>
    </xdr:from>
    <xdr:to>
      <xdr:col>46</xdr:col>
      <xdr:colOff>38100</xdr:colOff>
      <xdr:row>80</xdr:row>
      <xdr:rowOff>154214</xdr:rowOff>
    </xdr:to>
    <xdr:sp macro="" textlink="">
      <xdr:nvSpPr>
        <xdr:cNvPr id="317" name="楕円 316"/>
        <xdr:cNvSpPr/>
      </xdr:nvSpPr>
      <xdr:spPr>
        <a:xfrm>
          <a:off x="8699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103414</xdr:rowOff>
    </xdr:from>
    <xdr:to>
      <xdr:col>50</xdr:col>
      <xdr:colOff>114300</xdr:colOff>
      <xdr:row>80</xdr:row>
      <xdr:rowOff>103414</xdr:rowOff>
    </xdr:to>
    <xdr:cxnSp macro="">
      <xdr:nvCxnSpPr>
        <xdr:cNvPr id="318" name="直線コネクタ 317"/>
        <xdr:cNvCxnSpPr/>
      </xdr:nvCxnSpPr>
      <xdr:spPr>
        <a:xfrm>
          <a:off x="8750300" y="1381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169834</xdr:rowOff>
    </xdr:from>
    <xdr:ext cx="469744" cy="259045"/>
    <xdr:sp macro="" textlink="">
      <xdr:nvSpPr>
        <xdr:cNvPr id="320" name="n_2aveValue【福祉施設】&#10;一人当たり面積"/>
        <xdr:cNvSpPr txBox="1"/>
      </xdr:nvSpPr>
      <xdr:spPr>
        <a:xfrm>
          <a:off x="8515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170741</xdr:rowOff>
    </xdr:from>
    <xdr:ext cx="469744" cy="259045"/>
    <xdr:sp macro="" textlink="">
      <xdr:nvSpPr>
        <xdr:cNvPr id="321" name="n_1mainValue【福祉施設】&#10;一人当たり面積"/>
        <xdr:cNvSpPr txBox="1"/>
      </xdr:nvSpPr>
      <xdr:spPr>
        <a:xfrm>
          <a:off x="93917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170741</xdr:rowOff>
    </xdr:from>
    <xdr:ext cx="469744" cy="259045"/>
    <xdr:sp macro="" textlink="">
      <xdr:nvSpPr>
        <xdr:cNvPr id="322" name="n_2mainValue【福祉施設】&#10;一人当たり面積"/>
        <xdr:cNvSpPr txBox="1"/>
      </xdr:nvSpPr>
      <xdr:spPr>
        <a:xfrm>
          <a:off x="85154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50"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103124</xdr:rowOff>
    </xdr:from>
    <xdr:to>
      <xdr:col>24</xdr:col>
      <xdr:colOff>114300</xdr:colOff>
      <xdr:row>101</xdr:row>
      <xdr:rowOff>33274</xdr:rowOff>
    </xdr:to>
    <xdr:sp macro="" textlink="">
      <xdr:nvSpPr>
        <xdr:cNvPr id="359" name="楕円 358"/>
        <xdr:cNvSpPr/>
      </xdr:nvSpPr>
      <xdr:spPr>
        <a:xfrm>
          <a:off x="45847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126001</xdr:rowOff>
    </xdr:from>
    <xdr:ext cx="405111" cy="259045"/>
    <xdr:sp macro="" textlink="">
      <xdr:nvSpPr>
        <xdr:cNvPr id="360" name="【市民会館】&#10;有形固定資産減価償却率該当値テキスト"/>
        <xdr:cNvSpPr txBox="1"/>
      </xdr:nvSpPr>
      <xdr:spPr>
        <a:xfrm>
          <a:off x="4673600" y="170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151130</xdr:rowOff>
    </xdr:from>
    <xdr:to>
      <xdr:col>20</xdr:col>
      <xdr:colOff>38100</xdr:colOff>
      <xdr:row>101</xdr:row>
      <xdr:rowOff>81280</xdr:rowOff>
    </xdr:to>
    <xdr:sp macro="" textlink="">
      <xdr:nvSpPr>
        <xdr:cNvPr id="361" name="楕円 360"/>
        <xdr:cNvSpPr/>
      </xdr:nvSpPr>
      <xdr:spPr>
        <a:xfrm>
          <a:off x="3746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153924</xdr:rowOff>
    </xdr:from>
    <xdr:to>
      <xdr:col>24</xdr:col>
      <xdr:colOff>63500</xdr:colOff>
      <xdr:row>101</xdr:row>
      <xdr:rowOff>30480</xdr:rowOff>
    </xdr:to>
    <xdr:cxnSp macro="">
      <xdr:nvCxnSpPr>
        <xdr:cNvPr id="362" name="直線コネクタ 361"/>
        <xdr:cNvCxnSpPr/>
      </xdr:nvCxnSpPr>
      <xdr:spPr>
        <a:xfrm flipV="1">
          <a:off x="3797300" y="172989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27687</xdr:rowOff>
    </xdr:from>
    <xdr:to>
      <xdr:col>15</xdr:col>
      <xdr:colOff>101600</xdr:colOff>
      <xdr:row>101</xdr:row>
      <xdr:rowOff>129287</xdr:rowOff>
    </xdr:to>
    <xdr:sp macro="" textlink="">
      <xdr:nvSpPr>
        <xdr:cNvPr id="363" name="楕円 362"/>
        <xdr:cNvSpPr/>
      </xdr:nvSpPr>
      <xdr:spPr>
        <a:xfrm>
          <a:off x="28575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30480</xdr:rowOff>
    </xdr:from>
    <xdr:to>
      <xdr:col>19</xdr:col>
      <xdr:colOff>177800</xdr:colOff>
      <xdr:row>101</xdr:row>
      <xdr:rowOff>78487</xdr:rowOff>
    </xdr:to>
    <xdr:cxnSp macro="">
      <xdr:nvCxnSpPr>
        <xdr:cNvPr id="364" name="直線コネクタ 363"/>
        <xdr:cNvCxnSpPr/>
      </xdr:nvCxnSpPr>
      <xdr:spPr>
        <a:xfrm flipV="1">
          <a:off x="2908300" y="173469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170705</xdr:rowOff>
    </xdr:from>
    <xdr:ext cx="405111" cy="259045"/>
    <xdr:sp macro="" textlink="">
      <xdr:nvSpPr>
        <xdr:cNvPr id="366"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97807</xdr:rowOff>
    </xdr:from>
    <xdr:ext cx="405111" cy="259045"/>
    <xdr:sp macro="" textlink="">
      <xdr:nvSpPr>
        <xdr:cNvPr id="367" name="n_1mainValue【市民会館】&#10;有形固定資産減価償却率"/>
        <xdr:cNvSpPr txBox="1"/>
      </xdr:nvSpPr>
      <xdr:spPr>
        <a:xfrm>
          <a:off x="3582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145814</xdr:rowOff>
    </xdr:from>
    <xdr:ext cx="405111" cy="259045"/>
    <xdr:sp macro="" textlink="">
      <xdr:nvSpPr>
        <xdr:cNvPr id="368" name="n_2mainValue【市民会館】&#10;有形固定資産減価償却率"/>
        <xdr:cNvSpPr txBox="1"/>
      </xdr:nvSpPr>
      <xdr:spPr>
        <a:xfrm>
          <a:off x="2705744" y="171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98"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407" name="楕円 406"/>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408" name="【市民会館】&#10;一人当たり面積該当値テキスト"/>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09" name="楕円 408"/>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11430</xdr:rowOff>
    </xdr:to>
    <xdr:cxnSp macro="">
      <xdr:nvCxnSpPr>
        <xdr:cNvPr id="410" name="直線コネクタ 409"/>
        <xdr:cNvCxnSpPr/>
      </xdr:nvCxnSpPr>
      <xdr:spPr>
        <a:xfrm flipV="1">
          <a:off x="9639300" y="18348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11" name="楕円 410"/>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11430</xdr:rowOff>
    </xdr:to>
    <xdr:cxnSp macro="">
      <xdr:nvCxnSpPr>
        <xdr:cNvPr id="412" name="直線コネクタ 411"/>
        <xdr:cNvCxnSpPr/>
      </xdr:nvCxnSpPr>
      <xdr:spPr>
        <a:xfrm>
          <a:off x="8750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13"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14"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15"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16" name="n_2mainValue【市民会館】&#10;一人当たり面積"/>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455" name="楕円 454"/>
        <xdr:cNvSpPr/>
      </xdr:nvSpPr>
      <xdr:spPr>
        <a:xfrm>
          <a:off x="16268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86377</xdr:rowOff>
    </xdr:from>
    <xdr:ext cx="405111" cy="259045"/>
    <xdr:sp macro="" textlink="">
      <xdr:nvSpPr>
        <xdr:cNvPr id="456" name="【一般廃棄物処理施設】&#10;有形固定資産減価償却率該当値テキスト"/>
        <xdr:cNvSpPr txBox="1"/>
      </xdr:nvSpPr>
      <xdr:spPr>
        <a:xfrm>
          <a:off x="163576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457" name="楕円 456"/>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114300</xdr:rowOff>
    </xdr:from>
    <xdr:to>
      <xdr:col>85</xdr:col>
      <xdr:colOff>127000</xdr:colOff>
      <xdr:row>34</xdr:row>
      <xdr:rowOff>163830</xdr:rowOff>
    </xdr:to>
    <xdr:cxnSp macro="">
      <xdr:nvCxnSpPr>
        <xdr:cNvPr id="458" name="直線コネクタ 457"/>
        <xdr:cNvCxnSpPr/>
      </xdr:nvCxnSpPr>
      <xdr:spPr>
        <a:xfrm flipV="1">
          <a:off x="15481300" y="59436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xdr:rowOff>
    </xdr:from>
    <xdr:to>
      <xdr:col>76</xdr:col>
      <xdr:colOff>165100</xdr:colOff>
      <xdr:row>35</xdr:row>
      <xdr:rowOff>102235</xdr:rowOff>
    </xdr:to>
    <xdr:sp macro="" textlink="">
      <xdr:nvSpPr>
        <xdr:cNvPr id="459" name="楕円 458"/>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51435</xdr:rowOff>
    </xdr:to>
    <xdr:cxnSp macro="">
      <xdr:nvCxnSpPr>
        <xdr:cNvPr id="460" name="直線コネクタ 459"/>
        <xdr:cNvCxnSpPr/>
      </xdr:nvCxnSpPr>
      <xdr:spPr>
        <a:xfrm flipV="1">
          <a:off x="14592300" y="59931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61"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62"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463" name="n_1mainValue【一般廃棄物処理施設】&#10;有形固定資産減価償却率"/>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118762</xdr:rowOff>
    </xdr:from>
    <xdr:ext cx="405111" cy="259045"/>
    <xdr:sp macro="" textlink="">
      <xdr:nvSpPr>
        <xdr:cNvPr id="464" name="n_2mainValue【一般廃棄物処理施設】&#10;有形固定資産減価償却率"/>
        <xdr:cNvSpPr txBox="1"/>
      </xdr:nvSpPr>
      <xdr:spPr>
        <a:xfrm>
          <a:off x="14389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3"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6" name="フローチャート: 判断 495"/>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169037</xdr:rowOff>
    </xdr:from>
    <xdr:to>
      <xdr:col>116</xdr:col>
      <xdr:colOff>114300</xdr:colOff>
      <xdr:row>39</xdr:row>
      <xdr:rowOff>99187</xdr:rowOff>
    </xdr:to>
    <xdr:sp macro="" textlink="">
      <xdr:nvSpPr>
        <xdr:cNvPr id="502" name="楕円 501"/>
        <xdr:cNvSpPr/>
      </xdr:nvSpPr>
      <xdr:spPr>
        <a:xfrm>
          <a:off x="22110700" y="66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147464</xdr:rowOff>
    </xdr:from>
    <xdr:ext cx="534377" cy="259045"/>
    <xdr:sp macro="" textlink="">
      <xdr:nvSpPr>
        <xdr:cNvPr id="503" name="【一般廃棄物処理施設】&#10;一人当たり有形固定資産（償却資産）額該当値テキスト"/>
        <xdr:cNvSpPr txBox="1"/>
      </xdr:nvSpPr>
      <xdr:spPr>
        <a:xfrm>
          <a:off x="22199600" y="66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170668</xdr:rowOff>
    </xdr:from>
    <xdr:to>
      <xdr:col>112</xdr:col>
      <xdr:colOff>38100</xdr:colOff>
      <xdr:row>39</xdr:row>
      <xdr:rowOff>100818</xdr:rowOff>
    </xdr:to>
    <xdr:sp macro="" textlink="">
      <xdr:nvSpPr>
        <xdr:cNvPr id="504" name="楕円 503"/>
        <xdr:cNvSpPr/>
      </xdr:nvSpPr>
      <xdr:spPr>
        <a:xfrm>
          <a:off x="21272500" y="66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48387</xdr:rowOff>
    </xdr:from>
    <xdr:to>
      <xdr:col>116</xdr:col>
      <xdr:colOff>63500</xdr:colOff>
      <xdr:row>39</xdr:row>
      <xdr:rowOff>50018</xdr:rowOff>
    </xdr:to>
    <xdr:cxnSp macro="">
      <xdr:nvCxnSpPr>
        <xdr:cNvPr id="505" name="直線コネクタ 504"/>
        <xdr:cNvCxnSpPr/>
      </xdr:nvCxnSpPr>
      <xdr:spPr>
        <a:xfrm flipV="1">
          <a:off x="21323300" y="6734937"/>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47110</xdr:rowOff>
    </xdr:from>
    <xdr:to>
      <xdr:col>107</xdr:col>
      <xdr:colOff>101600</xdr:colOff>
      <xdr:row>39</xdr:row>
      <xdr:rowOff>148710</xdr:rowOff>
    </xdr:to>
    <xdr:sp macro="" textlink="">
      <xdr:nvSpPr>
        <xdr:cNvPr id="506" name="楕円 505"/>
        <xdr:cNvSpPr/>
      </xdr:nvSpPr>
      <xdr:spPr>
        <a:xfrm>
          <a:off x="20383500" y="67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50018</xdr:rowOff>
    </xdr:from>
    <xdr:to>
      <xdr:col>111</xdr:col>
      <xdr:colOff>177800</xdr:colOff>
      <xdr:row>39</xdr:row>
      <xdr:rowOff>97910</xdr:rowOff>
    </xdr:to>
    <xdr:cxnSp macro="">
      <xdr:nvCxnSpPr>
        <xdr:cNvPr id="507" name="直線コネクタ 506"/>
        <xdr:cNvCxnSpPr/>
      </xdr:nvCxnSpPr>
      <xdr:spPr>
        <a:xfrm flipV="1">
          <a:off x="20434300" y="6736568"/>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508"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509"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91945</xdr:rowOff>
    </xdr:from>
    <xdr:ext cx="534377" cy="259045"/>
    <xdr:sp macro="" textlink="">
      <xdr:nvSpPr>
        <xdr:cNvPr id="510" name="n_1mainValue【一般廃棄物処理施設】&#10;一人当たり有形固定資産（償却資産）額"/>
        <xdr:cNvSpPr txBox="1"/>
      </xdr:nvSpPr>
      <xdr:spPr>
        <a:xfrm>
          <a:off x="21043411" y="67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139837</xdr:rowOff>
    </xdr:from>
    <xdr:ext cx="534377" cy="259045"/>
    <xdr:sp macro="" textlink="">
      <xdr:nvSpPr>
        <xdr:cNvPr id="511" name="n_2mainValue【一般廃棄物処理施設】&#10;一人当たり有形固定資産（償却資産）額"/>
        <xdr:cNvSpPr txBox="1"/>
      </xdr:nvSpPr>
      <xdr:spPr>
        <a:xfrm>
          <a:off x="20167111" y="68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5" name="フローチャート: 判断 54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51" name="楕円 550"/>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52" name="【保健センター・保健所】&#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553" name="楕円 552"/>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168184</xdr:rowOff>
    </xdr:to>
    <xdr:cxnSp macro="">
      <xdr:nvCxnSpPr>
        <xdr:cNvPr id="554" name="直線コネクタ 553"/>
        <xdr:cNvCxnSpPr/>
      </xdr:nvCxnSpPr>
      <xdr:spPr>
        <a:xfrm flipV="1">
          <a:off x="15481300" y="1024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55" name="楕円 554"/>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29391</xdr:rowOff>
    </xdr:to>
    <xdr:cxnSp macro="">
      <xdr:nvCxnSpPr>
        <xdr:cNvPr id="556" name="直線コネクタ 555"/>
        <xdr:cNvCxnSpPr/>
      </xdr:nvCxnSpPr>
      <xdr:spPr>
        <a:xfrm flipV="1">
          <a:off x="14592300" y="1028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58"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559" name="n_1mainValue【保健センター・保健所】&#10;有形固定資産減価償却率"/>
        <xdr:cNvSpPr txBox="1"/>
      </xdr:nvSpPr>
      <xdr:spPr>
        <a:xfrm>
          <a:off x="15266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60" name="n_2mainValue【保健センター・保健所】&#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7"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0" name="フローチャート: 判断 58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6" name="楕円 595"/>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87647</xdr:rowOff>
    </xdr:from>
    <xdr:ext cx="469744" cy="259045"/>
    <xdr:sp macro="" textlink="">
      <xdr:nvSpPr>
        <xdr:cNvPr id="597" name="【保健センター・保健所】&#10;一人当たり面積該当値テキスト"/>
        <xdr:cNvSpPr txBox="1"/>
      </xdr:nvSpPr>
      <xdr:spPr>
        <a:xfrm>
          <a:off x="22199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598" name="楕円 597"/>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160020</xdr:rowOff>
    </xdr:to>
    <xdr:cxnSp macro="">
      <xdr:nvCxnSpPr>
        <xdr:cNvPr id="599" name="直線コネクタ 598"/>
        <xdr:cNvCxnSpPr/>
      </xdr:nvCxnSpPr>
      <xdr:spPr>
        <a:xfrm>
          <a:off x="21323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600" name="楕円 599"/>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60</xdr:row>
      <xdr:rowOff>160020</xdr:rowOff>
    </xdr:to>
    <xdr:cxnSp macro="">
      <xdr:nvCxnSpPr>
        <xdr:cNvPr id="601" name="直線コネクタ 600"/>
        <xdr:cNvCxnSpPr/>
      </xdr:nvCxnSpPr>
      <xdr:spPr>
        <a:xfrm>
          <a:off x="20434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0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0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30497</xdr:rowOff>
    </xdr:from>
    <xdr:ext cx="469744" cy="259045"/>
    <xdr:sp macro="" textlink="">
      <xdr:nvSpPr>
        <xdr:cNvPr id="604" name="n_1main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05" name="n_2main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5"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8" name="フローチャート: 判断 637"/>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44" name="楕円 643"/>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45" name="【消防施設】&#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646" name="楕円 645"/>
        <xdr:cNvSpPr/>
      </xdr:nvSpPr>
      <xdr:spPr>
        <a:xfrm>
          <a:off x="15430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123825</xdr:rowOff>
    </xdr:to>
    <xdr:cxnSp macro="">
      <xdr:nvCxnSpPr>
        <xdr:cNvPr id="647" name="直線コネクタ 646"/>
        <xdr:cNvCxnSpPr/>
      </xdr:nvCxnSpPr>
      <xdr:spPr>
        <a:xfrm flipV="1">
          <a:off x="15481300" y="144627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143511</xdr:rowOff>
    </xdr:from>
    <xdr:to>
      <xdr:col>76</xdr:col>
      <xdr:colOff>165100</xdr:colOff>
      <xdr:row>85</xdr:row>
      <xdr:rowOff>73661</xdr:rowOff>
    </xdr:to>
    <xdr:sp macro="" textlink="">
      <xdr:nvSpPr>
        <xdr:cNvPr id="648" name="楕円 647"/>
        <xdr:cNvSpPr/>
      </xdr:nvSpPr>
      <xdr:spPr>
        <a:xfrm>
          <a:off x="14541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123825</xdr:rowOff>
    </xdr:from>
    <xdr:to>
      <xdr:col>81</xdr:col>
      <xdr:colOff>50800</xdr:colOff>
      <xdr:row>85</xdr:row>
      <xdr:rowOff>22861</xdr:rowOff>
    </xdr:to>
    <xdr:cxnSp macro="">
      <xdr:nvCxnSpPr>
        <xdr:cNvPr id="649" name="直線コネクタ 648"/>
        <xdr:cNvCxnSpPr/>
      </xdr:nvCxnSpPr>
      <xdr:spPr>
        <a:xfrm flipV="1">
          <a:off x="14592300" y="145256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50"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51"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652" name="n_1mainValue【消防施設】&#10;有形固定資産減価償却率"/>
        <xdr:cNvSpPr txBox="1"/>
      </xdr:nvSpPr>
      <xdr:spPr>
        <a:xfrm>
          <a:off x="15266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64788</xdr:rowOff>
    </xdr:from>
    <xdr:ext cx="405111" cy="259045"/>
    <xdr:sp macro="" textlink="">
      <xdr:nvSpPr>
        <xdr:cNvPr id="653" name="n_2mainValue【消防施設】&#10;有形固定資産減価償却率"/>
        <xdr:cNvSpPr txBox="1"/>
      </xdr:nvSpPr>
      <xdr:spPr>
        <a:xfrm>
          <a:off x="14389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7" name="直線コネクタ 676"/>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8"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9" name="直線コネクタ 678"/>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0"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1" name="直線コネクタ 680"/>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2"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3" name="フローチャート: 判断 682"/>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4" name="フローチャート: 判断 683"/>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5" name="フローチャート: 判断 684"/>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1" name="楕円 69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92" name="【消防施設】&#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693" name="楕円 692"/>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7620</xdr:rowOff>
    </xdr:to>
    <xdr:cxnSp macro="">
      <xdr:nvCxnSpPr>
        <xdr:cNvPr id="694" name="直線コネクタ 693"/>
        <xdr:cNvCxnSpPr/>
      </xdr:nvCxnSpPr>
      <xdr:spPr>
        <a:xfrm flipV="1">
          <a:off x="21323300" y="1440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95" name="楕円 694"/>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129539</xdr:rowOff>
    </xdr:to>
    <xdr:cxnSp macro="">
      <xdr:nvCxnSpPr>
        <xdr:cNvPr id="696" name="直線コネクタ 695"/>
        <xdr:cNvCxnSpPr/>
      </xdr:nvCxnSpPr>
      <xdr:spPr>
        <a:xfrm flipV="1">
          <a:off x="20434300" y="14409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7"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98"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74947</xdr:rowOff>
    </xdr:from>
    <xdr:ext cx="469744" cy="259045"/>
    <xdr:sp macro="" textlink="">
      <xdr:nvSpPr>
        <xdr:cNvPr id="699" name="n_1main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00"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1088</xdr:rowOff>
    </xdr:from>
    <xdr:to>
      <xdr:col>85</xdr:col>
      <xdr:colOff>126364</xdr:colOff>
      <xdr:row>107</xdr:row>
      <xdr:rowOff>108857</xdr:rowOff>
    </xdr:to>
    <xdr:cxnSp macro="">
      <xdr:nvCxnSpPr>
        <xdr:cNvPr id="726" name="直線コネクタ 725"/>
        <xdr:cNvCxnSpPr/>
      </xdr:nvCxnSpPr>
      <xdr:spPr>
        <a:xfrm flipV="1">
          <a:off x="16318864" y="17317538"/>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112684</xdr:rowOff>
    </xdr:from>
    <xdr:ext cx="405111" cy="259045"/>
    <xdr:sp macro="" textlink="">
      <xdr:nvSpPr>
        <xdr:cNvPr id="727" name="【庁舎】&#10;有形固定資産減価償却率最小値テキスト"/>
        <xdr:cNvSpPr txBox="1"/>
      </xdr:nvSpPr>
      <xdr:spPr>
        <a:xfrm>
          <a:off x="16357600" y="18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108857</xdr:rowOff>
    </xdr:from>
    <xdr:to>
      <xdr:col>86</xdr:col>
      <xdr:colOff>25400</xdr:colOff>
      <xdr:row>107</xdr:row>
      <xdr:rowOff>108857</xdr:rowOff>
    </xdr:to>
    <xdr:cxnSp macro="">
      <xdr:nvCxnSpPr>
        <xdr:cNvPr id="728" name="直線コネクタ 727"/>
        <xdr:cNvCxnSpPr/>
      </xdr:nvCxnSpPr>
      <xdr:spPr>
        <a:xfrm>
          <a:off x="16230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119215</xdr:rowOff>
    </xdr:from>
    <xdr:ext cx="405111" cy="259045"/>
    <xdr:sp macro="" textlink="">
      <xdr:nvSpPr>
        <xdr:cNvPr id="729" name="【庁舎】&#10;有形固定資産減価償却率最大値テキスト"/>
        <xdr:cNvSpPr txBox="1"/>
      </xdr:nvSpPr>
      <xdr:spPr>
        <a:xfrm>
          <a:off x="16357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1088</xdr:rowOff>
    </xdr:from>
    <xdr:to>
      <xdr:col>86</xdr:col>
      <xdr:colOff>25400</xdr:colOff>
      <xdr:row>101</xdr:row>
      <xdr:rowOff>1088</xdr:rowOff>
    </xdr:to>
    <xdr:cxnSp macro="">
      <xdr:nvCxnSpPr>
        <xdr:cNvPr id="730" name="直線コネクタ 729"/>
        <xdr:cNvCxnSpPr/>
      </xdr:nvCxnSpPr>
      <xdr:spPr>
        <a:xfrm>
          <a:off x="16230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118490</xdr:rowOff>
    </xdr:from>
    <xdr:ext cx="405111" cy="259045"/>
    <xdr:sp macro="" textlink="">
      <xdr:nvSpPr>
        <xdr:cNvPr id="731" name="【庁舎】&#10;有形固定資産減価償却率平均値テキスト"/>
        <xdr:cNvSpPr txBox="1"/>
      </xdr:nvSpPr>
      <xdr:spPr>
        <a:xfrm>
          <a:off x="16357600" y="1777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732" name="フローチャート: 判断 731"/>
        <xdr:cNvSpPr/>
      </xdr:nvSpPr>
      <xdr:spPr>
        <a:xfrm>
          <a:off x="162687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69487</xdr:rowOff>
    </xdr:from>
    <xdr:to>
      <xdr:col>81</xdr:col>
      <xdr:colOff>101600</xdr:colOff>
      <xdr:row>104</xdr:row>
      <xdr:rowOff>171087</xdr:rowOff>
    </xdr:to>
    <xdr:sp macro="" textlink="">
      <xdr:nvSpPr>
        <xdr:cNvPr id="733" name="フローチャート: 判断 732"/>
        <xdr:cNvSpPr/>
      </xdr:nvSpPr>
      <xdr:spPr>
        <a:xfrm>
          <a:off x="15430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734" name="フローチャート: 判断 733"/>
        <xdr:cNvSpPr/>
      </xdr:nvSpPr>
      <xdr:spPr>
        <a:xfrm>
          <a:off x="14541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740" name="楕円 739"/>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131371</xdr:rowOff>
    </xdr:from>
    <xdr:ext cx="405111" cy="259045"/>
    <xdr:sp macro="" textlink="">
      <xdr:nvSpPr>
        <xdr:cNvPr id="741" name="【庁舎】&#10;有形固定資産減価償却率該当値テキスト"/>
        <xdr:cNvSpPr txBox="1"/>
      </xdr:nvSpPr>
      <xdr:spPr>
        <a:xfrm>
          <a:off x="16357600" y="1830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120106</xdr:rowOff>
    </xdr:from>
    <xdr:to>
      <xdr:col>81</xdr:col>
      <xdr:colOff>101600</xdr:colOff>
      <xdr:row>108</xdr:row>
      <xdr:rowOff>50256</xdr:rowOff>
    </xdr:to>
    <xdr:sp macro="" textlink="">
      <xdr:nvSpPr>
        <xdr:cNvPr id="742" name="楕円 741"/>
        <xdr:cNvSpPr/>
      </xdr:nvSpPr>
      <xdr:spPr>
        <a:xfrm>
          <a:off x="15430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170906</xdr:rowOff>
    </xdr:to>
    <xdr:cxnSp macro="">
      <xdr:nvCxnSpPr>
        <xdr:cNvPr id="743" name="直線コネクタ 742"/>
        <xdr:cNvCxnSpPr/>
      </xdr:nvCxnSpPr>
      <xdr:spPr>
        <a:xfrm flipV="1">
          <a:off x="15481300" y="1844094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71120</xdr:rowOff>
    </xdr:from>
    <xdr:to>
      <xdr:col>76</xdr:col>
      <xdr:colOff>165100</xdr:colOff>
      <xdr:row>109</xdr:row>
      <xdr:rowOff>1270</xdr:rowOff>
    </xdr:to>
    <xdr:sp macro="" textlink="">
      <xdr:nvSpPr>
        <xdr:cNvPr id="744" name="楕円 743"/>
        <xdr:cNvSpPr/>
      </xdr:nvSpPr>
      <xdr:spPr>
        <a:xfrm>
          <a:off x="1454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170906</xdr:rowOff>
    </xdr:from>
    <xdr:to>
      <xdr:col>81</xdr:col>
      <xdr:colOff>50800</xdr:colOff>
      <xdr:row>108</xdr:row>
      <xdr:rowOff>121920</xdr:rowOff>
    </xdr:to>
    <xdr:cxnSp macro="">
      <xdr:nvCxnSpPr>
        <xdr:cNvPr id="745" name="直線コネクタ 744"/>
        <xdr:cNvCxnSpPr/>
      </xdr:nvCxnSpPr>
      <xdr:spPr>
        <a:xfrm flipV="1">
          <a:off x="14592300" y="1851605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16164</xdr:rowOff>
    </xdr:from>
    <xdr:ext cx="405111" cy="259045"/>
    <xdr:sp macro="" textlink="">
      <xdr:nvSpPr>
        <xdr:cNvPr id="746" name="n_1aveValue【庁舎】&#10;有形固定資産減価償却率"/>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747" name="n_2aveValue【庁舎】&#10;有形固定資産減価償却率"/>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41383</xdr:rowOff>
    </xdr:from>
    <xdr:ext cx="405111" cy="259045"/>
    <xdr:sp macro="" textlink="">
      <xdr:nvSpPr>
        <xdr:cNvPr id="748" name="n_1mainValue【庁舎】&#10;有形固定資産減価償却率"/>
        <xdr:cNvSpPr txBox="1"/>
      </xdr:nvSpPr>
      <xdr:spPr>
        <a:xfrm>
          <a:off x="152660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163847</xdr:rowOff>
    </xdr:from>
    <xdr:ext cx="340478" cy="259045"/>
    <xdr:sp macro="" textlink="">
      <xdr:nvSpPr>
        <xdr:cNvPr id="749" name="n_2mainValue【庁舎】&#10;有形固定資産減価償却率"/>
        <xdr:cNvSpPr txBox="1"/>
      </xdr:nvSpPr>
      <xdr:spPr>
        <a:xfrm>
          <a:off x="14422061" y="1868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0" name="直線コネクタ 7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1" name="テキスト ボックス 7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2" name="直線コネクタ 7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3" name="テキスト ボックス 7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4" name="直線コネクタ 7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5" name="テキスト ボックス 7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6" name="直線コネクタ 7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7" name="テキスト ボックス 7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1" name="直線コネクタ 770"/>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2"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3" name="直線コネクタ 772"/>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4"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5" name="直線コネクタ 77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76"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7" name="フローチャート: 判断 776"/>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8" name="フローチャート: 判断 777"/>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9" name="フローチャート: 判断 778"/>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18542</xdr:rowOff>
    </xdr:from>
    <xdr:to>
      <xdr:col>116</xdr:col>
      <xdr:colOff>114300</xdr:colOff>
      <xdr:row>101</xdr:row>
      <xdr:rowOff>120142</xdr:rowOff>
    </xdr:to>
    <xdr:sp macro="" textlink="">
      <xdr:nvSpPr>
        <xdr:cNvPr id="785" name="楕円 784"/>
        <xdr:cNvSpPr/>
      </xdr:nvSpPr>
      <xdr:spPr>
        <a:xfrm>
          <a:off x="221107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104919</xdr:rowOff>
    </xdr:from>
    <xdr:ext cx="469744" cy="259045"/>
    <xdr:sp macro="" textlink="">
      <xdr:nvSpPr>
        <xdr:cNvPr id="786" name="【庁舎】&#10;一人当たり面積該当値テキスト"/>
        <xdr:cNvSpPr txBox="1"/>
      </xdr:nvSpPr>
      <xdr:spPr>
        <a:xfrm>
          <a:off x="22199600" y="1724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23113</xdr:rowOff>
    </xdr:from>
    <xdr:to>
      <xdr:col>112</xdr:col>
      <xdr:colOff>38100</xdr:colOff>
      <xdr:row>101</xdr:row>
      <xdr:rowOff>124713</xdr:rowOff>
    </xdr:to>
    <xdr:sp macro="" textlink="">
      <xdr:nvSpPr>
        <xdr:cNvPr id="787" name="楕円 786"/>
        <xdr:cNvSpPr/>
      </xdr:nvSpPr>
      <xdr:spPr>
        <a:xfrm>
          <a:off x="21272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69342</xdr:rowOff>
    </xdr:from>
    <xdr:to>
      <xdr:col>116</xdr:col>
      <xdr:colOff>63500</xdr:colOff>
      <xdr:row>101</xdr:row>
      <xdr:rowOff>73913</xdr:rowOff>
    </xdr:to>
    <xdr:cxnSp macro="">
      <xdr:nvCxnSpPr>
        <xdr:cNvPr id="788" name="直線コネクタ 787"/>
        <xdr:cNvCxnSpPr/>
      </xdr:nvCxnSpPr>
      <xdr:spPr>
        <a:xfrm flipV="1">
          <a:off x="21323300" y="17385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68835</xdr:rowOff>
    </xdr:from>
    <xdr:to>
      <xdr:col>107</xdr:col>
      <xdr:colOff>101600</xdr:colOff>
      <xdr:row>101</xdr:row>
      <xdr:rowOff>170435</xdr:rowOff>
    </xdr:to>
    <xdr:sp macro="" textlink="">
      <xdr:nvSpPr>
        <xdr:cNvPr id="789" name="楕円 788"/>
        <xdr:cNvSpPr/>
      </xdr:nvSpPr>
      <xdr:spPr>
        <a:xfrm>
          <a:off x="20383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73913</xdr:rowOff>
    </xdr:from>
    <xdr:to>
      <xdr:col>111</xdr:col>
      <xdr:colOff>177800</xdr:colOff>
      <xdr:row>101</xdr:row>
      <xdr:rowOff>119635</xdr:rowOff>
    </xdr:to>
    <xdr:cxnSp macro="">
      <xdr:nvCxnSpPr>
        <xdr:cNvPr id="790" name="直線コネクタ 789"/>
        <xdr:cNvCxnSpPr/>
      </xdr:nvCxnSpPr>
      <xdr:spPr>
        <a:xfrm flipV="1">
          <a:off x="20434300" y="17390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91"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136414</xdr:rowOff>
    </xdr:from>
    <xdr:ext cx="469744" cy="259045"/>
    <xdr:sp macro="" textlink="">
      <xdr:nvSpPr>
        <xdr:cNvPr id="792"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141240</xdr:rowOff>
    </xdr:from>
    <xdr:ext cx="469744" cy="259045"/>
    <xdr:sp macro="" textlink="">
      <xdr:nvSpPr>
        <xdr:cNvPr id="793" name="n_1mainValue【庁舎】&#10;一人当たり面積"/>
        <xdr:cNvSpPr txBox="1"/>
      </xdr:nvSpPr>
      <xdr:spPr>
        <a:xfrm>
          <a:off x="21075727" y="171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15512</xdr:rowOff>
    </xdr:from>
    <xdr:ext cx="469744" cy="259045"/>
    <xdr:sp macro="" textlink="">
      <xdr:nvSpPr>
        <xdr:cNvPr id="794" name="n_2mainValue【庁舎】&#10;一人当たり面積"/>
        <xdr:cNvSpPr txBox="1"/>
      </xdr:nvSpPr>
      <xdr:spPr>
        <a:xfrm>
          <a:off x="20199427" y="17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と比較して有形固定資産減価償却率が高くなっている施設は，市民会館，一般廃棄物処理施設及び保健センター・保健所であり，それ以外の施設については，類似団体平均と比較して低くなっている。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市民会館については，昭和</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年築</a:t>
          </a:r>
          <a:r>
            <a:rPr kumimoji="1" lang="ja-JP" altLang="en-US" sz="1100" b="0" i="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老朽化が著しく，有形固定資産減価償却率は著しく高くなっている。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令和元年度に耐震化及び大規模改造工事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完了する予定である。</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般廃棄物処理施設については，昭和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年代に建設された建物があることから，有形固定資産減価償却率は著しく高くなっている。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ごみ焼却施設の基幹的設備改良工事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が完了し，また，令和３年度に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泥再生処理センターの改築工事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が完了する予定であるため，今後，有形固定資産減価償却率は低くなる見込みである。</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保健センター・保健所については，資産の大半を占める土浦市保健センターの有形固定資産減価償却率は</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％であり，現時点で改修等の予定は無いことから，今後，率が年々上昇していくことが予想される。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新図書館が完成したため，有形固定資産減価償却率が低く</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なり，一人当たり面積について，類似団体平均と比較して高くなっている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水郷プールの再整備が平成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年度末に完了したことから，有形固定資産減価償却率は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低くなっている。市</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に新たに本庁舎を整備したことから，有形固定資産減価償却率は著しく低くなっている。消防施設については，新消防庁舎が平成</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に完成したことから，有形固定資産減価償却率は低く抑えられている。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総合福祉会館が平成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年築</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比較的新しいことから，有形固定資産減価償却率は類似団体平均より低くなっている。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償還費や合併特例債償還費の増により，基準財政需要額が増となったものの，固定資産税や法人税割等の増により，基準財政収入額も増となったことから，財政力指数は単年度ではほぼ横ばい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年度の数値が高かった影響により，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大型事業の推進に伴い，公債費や施設管理等の物件費が増となったものの，市税や地方消費税交付金等，経常一般財源の増により，経常収支比率は前年度と比べ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の上昇傾向に歯止めがかかった形ではあるが，今後も，社会保障経費の増，大型事業実施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124206</xdr:rowOff>
    </xdr:to>
    <xdr:cxnSp macro="">
      <xdr:nvCxnSpPr>
        <xdr:cNvPr id="130" name="直線コネクタ 129"/>
        <xdr:cNvCxnSpPr/>
      </xdr:nvCxnSpPr>
      <xdr:spPr>
        <a:xfrm flipV="1">
          <a:off x="4114800" y="105488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124206</xdr:rowOff>
    </xdr:to>
    <xdr:cxnSp macro="">
      <xdr:nvCxnSpPr>
        <xdr:cNvPr id="133" name="直線コネクタ 132"/>
        <xdr:cNvCxnSpPr/>
      </xdr:nvCxnSpPr>
      <xdr:spPr>
        <a:xfrm>
          <a:off x="3225800" y="1051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3556</xdr:rowOff>
    </xdr:from>
    <xdr:to>
      <xdr:col>15</xdr:col>
      <xdr:colOff>82550</xdr:colOff>
      <xdr:row>61</xdr:row>
      <xdr:rowOff>56642</xdr:rowOff>
    </xdr:to>
    <xdr:cxnSp macro="">
      <xdr:nvCxnSpPr>
        <xdr:cNvPr id="136" name="直線コネクタ 135"/>
        <xdr:cNvCxnSpPr/>
      </xdr:nvCxnSpPr>
      <xdr:spPr>
        <a:xfrm>
          <a:off x="2336800" y="104620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3556</xdr:rowOff>
    </xdr:to>
    <xdr:cxnSp macro="">
      <xdr:nvCxnSpPr>
        <xdr:cNvPr id="139" name="直線コネクタ 138"/>
        <xdr:cNvCxnSpPr/>
      </xdr:nvCxnSpPr>
      <xdr:spPr>
        <a:xfrm>
          <a:off x="1447800" y="104282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3" name="楕円 152"/>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117619</xdr:rowOff>
    </xdr:from>
    <xdr:ext cx="762000" cy="259045"/>
    <xdr:sp macro="" textlink="">
      <xdr:nvSpPr>
        <xdr:cNvPr id="154" name="テキスト ボックス 153"/>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124206</xdr:rowOff>
    </xdr:from>
    <xdr:to>
      <xdr:col>11</xdr:col>
      <xdr:colOff>82550</xdr:colOff>
      <xdr:row>61</xdr:row>
      <xdr:rowOff>54356</xdr:rowOff>
    </xdr:to>
    <xdr:sp macro="" textlink="">
      <xdr:nvSpPr>
        <xdr:cNvPr id="155" name="楕円 154"/>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64533</xdr:rowOff>
    </xdr:from>
    <xdr:ext cx="762000" cy="259045"/>
    <xdr:sp macro="" textlink="">
      <xdr:nvSpPr>
        <xdr:cNvPr id="156" name="テキスト ボックス 155"/>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職員の若年化に伴う職員給の減により，人件費は減少しているものの，大型事業により整備した施設の維持管理経費や既存施設の除却費用が増となったことから，人口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円増加し，引続き類似団体平均を上回っている。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物件費については，施設・インフラの老朽化等によりさらに経費がかかることが予想されるため，実施している全ての事業を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ベースで見直し，優先順位の低い事業は大胆にスクラップするなど，経常経費の削減に努める。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110931</xdr:rowOff>
    </xdr:from>
    <xdr:to>
      <xdr:col>23</xdr:col>
      <xdr:colOff>133350</xdr:colOff>
      <xdr:row>85</xdr:row>
      <xdr:rowOff>118653</xdr:rowOff>
    </xdr:to>
    <xdr:cxnSp macro="">
      <xdr:nvCxnSpPr>
        <xdr:cNvPr id="195" name="直線コネクタ 194"/>
        <xdr:cNvCxnSpPr/>
      </xdr:nvCxnSpPr>
      <xdr:spPr>
        <a:xfrm>
          <a:off x="4114800" y="14684181"/>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110931</xdr:rowOff>
    </xdr:from>
    <xdr:to>
      <xdr:col>19</xdr:col>
      <xdr:colOff>133350</xdr:colOff>
      <xdr:row>85</xdr:row>
      <xdr:rowOff>111016</xdr:rowOff>
    </xdr:to>
    <xdr:cxnSp macro="">
      <xdr:nvCxnSpPr>
        <xdr:cNvPr id="198" name="直線コネクタ 197"/>
        <xdr:cNvCxnSpPr/>
      </xdr:nvCxnSpPr>
      <xdr:spPr>
        <a:xfrm flipV="1">
          <a:off x="3225800" y="1468418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53467</xdr:rowOff>
    </xdr:from>
    <xdr:to>
      <xdr:col>15</xdr:col>
      <xdr:colOff>82550</xdr:colOff>
      <xdr:row>85</xdr:row>
      <xdr:rowOff>111016</xdr:rowOff>
    </xdr:to>
    <xdr:cxnSp macro="">
      <xdr:nvCxnSpPr>
        <xdr:cNvPr id="201" name="直線コネクタ 200"/>
        <xdr:cNvCxnSpPr/>
      </xdr:nvCxnSpPr>
      <xdr:spPr>
        <a:xfrm>
          <a:off x="2336800" y="14626717"/>
          <a:ext cx="889000" cy="5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11240</xdr:rowOff>
    </xdr:from>
    <xdr:to>
      <xdr:col>11</xdr:col>
      <xdr:colOff>31750</xdr:colOff>
      <xdr:row>85</xdr:row>
      <xdr:rowOff>53467</xdr:rowOff>
    </xdr:to>
    <xdr:cxnSp macro="">
      <xdr:nvCxnSpPr>
        <xdr:cNvPr id="204" name="直線コネクタ 203"/>
        <xdr:cNvCxnSpPr/>
      </xdr:nvCxnSpPr>
      <xdr:spPr>
        <a:xfrm>
          <a:off x="1447800" y="1458449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67853</xdr:rowOff>
    </xdr:from>
    <xdr:to>
      <xdr:col>23</xdr:col>
      <xdr:colOff>184150</xdr:colOff>
      <xdr:row>85</xdr:row>
      <xdr:rowOff>169453</xdr:rowOff>
    </xdr:to>
    <xdr:sp macro="" textlink="">
      <xdr:nvSpPr>
        <xdr:cNvPr id="214" name="楕円 213"/>
        <xdr:cNvSpPr/>
      </xdr:nvSpPr>
      <xdr:spPr>
        <a:xfrm>
          <a:off x="4902200" y="146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39930</xdr:rowOff>
    </xdr:from>
    <xdr:ext cx="762000" cy="259045"/>
    <xdr:sp macro="" textlink="">
      <xdr:nvSpPr>
        <xdr:cNvPr id="215" name="人件費・物件費等の状況該当値テキスト"/>
        <xdr:cNvSpPr txBox="1"/>
      </xdr:nvSpPr>
      <xdr:spPr>
        <a:xfrm>
          <a:off x="5041900" y="1461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60131</xdr:rowOff>
    </xdr:from>
    <xdr:to>
      <xdr:col>19</xdr:col>
      <xdr:colOff>184150</xdr:colOff>
      <xdr:row>85</xdr:row>
      <xdr:rowOff>161731</xdr:rowOff>
    </xdr:to>
    <xdr:sp macro="" textlink="">
      <xdr:nvSpPr>
        <xdr:cNvPr id="216" name="楕円 215"/>
        <xdr:cNvSpPr/>
      </xdr:nvSpPr>
      <xdr:spPr>
        <a:xfrm>
          <a:off x="4064000" y="146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146508</xdr:rowOff>
    </xdr:from>
    <xdr:ext cx="736600" cy="259045"/>
    <xdr:sp macro="" textlink="">
      <xdr:nvSpPr>
        <xdr:cNvPr id="217" name="テキスト ボックス 216"/>
        <xdr:cNvSpPr txBox="1"/>
      </xdr:nvSpPr>
      <xdr:spPr>
        <a:xfrm>
          <a:off x="3733800" y="1471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60216</xdr:rowOff>
    </xdr:from>
    <xdr:to>
      <xdr:col>15</xdr:col>
      <xdr:colOff>133350</xdr:colOff>
      <xdr:row>85</xdr:row>
      <xdr:rowOff>161816</xdr:rowOff>
    </xdr:to>
    <xdr:sp macro="" textlink="">
      <xdr:nvSpPr>
        <xdr:cNvPr id="218" name="楕円 217"/>
        <xdr:cNvSpPr/>
      </xdr:nvSpPr>
      <xdr:spPr>
        <a:xfrm>
          <a:off x="3175000" y="146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146593</xdr:rowOff>
    </xdr:from>
    <xdr:ext cx="762000" cy="259045"/>
    <xdr:sp macro="" textlink="">
      <xdr:nvSpPr>
        <xdr:cNvPr id="219" name="テキスト ボックス 218"/>
        <xdr:cNvSpPr txBox="1"/>
      </xdr:nvSpPr>
      <xdr:spPr>
        <a:xfrm>
          <a:off x="2844800" y="1471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2667</xdr:rowOff>
    </xdr:from>
    <xdr:to>
      <xdr:col>11</xdr:col>
      <xdr:colOff>82550</xdr:colOff>
      <xdr:row>85</xdr:row>
      <xdr:rowOff>104267</xdr:rowOff>
    </xdr:to>
    <xdr:sp macro="" textlink="">
      <xdr:nvSpPr>
        <xdr:cNvPr id="220" name="楕円 219"/>
        <xdr:cNvSpPr/>
      </xdr:nvSpPr>
      <xdr:spPr>
        <a:xfrm>
          <a:off x="2286000" y="145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89044</xdr:rowOff>
    </xdr:from>
    <xdr:ext cx="762000" cy="259045"/>
    <xdr:sp macro="" textlink="">
      <xdr:nvSpPr>
        <xdr:cNvPr id="221" name="テキスト ボックス 220"/>
        <xdr:cNvSpPr txBox="1"/>
      </xdr:nvSpPr>
      <xdr:spPr>
        <a:xfrm>
          <a:off x="1955800" y="1466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131890</xdr:rowOff>
    </xdr:from>
    <xdr:to>
      <xdr:col>7</xdr:col>
      <xdr:colOff>31750</xdr:colOff>
      <xdr:row>85</xdr:row>
      <xdr:rowOff>62040</xdr:rowOff>
    </xdr:to>
    <xdr:sp macro="" textlink="">
      <xdr:nvSpPr>
        <xdr:cNvPr id="222" name="楕円 221"/>
        <xdr:cNvSpPr/>
      </xdr:nvSpPr>
      <xdr:spPr>
        <a:xfrm>
          <a:off x="13970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46817</xdr:rowOff>
    </xdr:from>
    <xdr:ext cx="762000" cy="259045"/>
    <xdr:sp macro="" textlink="">
      <xdr:nvSpPr>
        <xdr:cNvPr id="223" name="テキスト ボックス 222"/>
        <xdr:cNvSpPr txBox="1"/>
      </xdr:nvSpPr>
      <xdr:spPr>
        <a:xfrm>
          <a:off x="1066800" y="1462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職員の若年化及び初任層の在級期間が他市町村と比較して長期であることにより，類似団体の中では最低水準にある。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年度は，上述のとおり初任層の在級期間が長期であることにより，総合的見直しの影響を受ける職員が少なく，国に比して，給与改定による改定率が高くなったため，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年度は，算定中のため平成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年度の数値のままとなった。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121859</xdr:rowOff>
    </xdr:to>
    <xdr:cxnSp macro="">
      <xdr:nvCxnSpPr>
        <xdr:cNvPr id="259" name="直線コネクタ 258"/>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121859</xdr:rowOff>
    </xdr:to>
    <xdr:cxnSp macro="">
      <xdr:nvCxnSpPr>
        <xdr:cNvPr id="262" name="直線コネクタ 261"/>
        <xdr:cNvCxnSpPr/>
      </xdr:nvCxnSpPr>
      <xdr:spPr>
        <a:xfrm>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83</xdr:row>
      <xdr:rowOff>110368</xdr:rowOff>
    </xdr:to>
    <xdr:cxnSp macro="">
      <xdr:nvCxnSpPr>
        <xdr:cNvPr id="265" name="直線コネクタ 264"/>
        <xdr:cNvCxnSpPr/>
      </xdr:nvCxnSpPr>
      <xdr:spPr>
        <a:xfrm>
          <a:off x="14401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133350</xdr:rowOff>
    </xdr:to>
    <xdr:cxnSp macro="">
      <xdr:nvCxnSpPr>
        <xdr:cNvPr id="268" name="直線コネクタ 267"/>
        <xdr:cNvCxnSpPr/>
      </xdr:nvCxnSpPr>
      <xdr:spPr>
        <a:xfrm flipV="1">
          <a:off x="13512800" y="1430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8" name="楕円 277"/>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79"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80" name="楕円 279"/>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1" name="テキスト ボックス 280"/>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2" name="楕円 281"/>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3" name="テキスト ボックス 282"/>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4" name="楕円 283"/>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5" name="テキスト ボックス 284"/>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年度から毎年度職員増減計画を策定しており，現在は，ほぼ横ばいの職員数を維持している。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年度までの計画期間で，定員適正化計画を策定しており，今後も簡素で効率的かつスリムな組織・機構の構築を進めながら，中長期的視点に立った適正な定員管理の維持に努める。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74083</xdr:rowOff>
    </xdr:from>
    <xdr:to>
      <xdr:col>81</xdr:col>
      <xdr:colOff>44450</xdr:colOff>
      <xdr:row>63</xdr:row>
      <xdr:rowOff>80116</xdr:rowOff>
    </xdr:to>
    <xdr:cxnSp macro="">
      <xdr:nvCxnSpPr>
        <xdr:cNvPr id="322" name="直線コネクタ 321"/>
        <xdr:cNvCxnSpPr/>
      </xdr:nvCxnSpPr>
      <xdr:spPr>
        <a:xfrm>
          <a:off x="16179800" y="1087543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74083</xdr:rowOff>
    </xdr:from>
    <xdr:to>
      <xdr:col>77</xdr:col>
      <xdr:colOff>44450</xdr:colOff>
      <xdr:row>63</xdr:row>
      <xdr:rowOff>94192</xdr:rowOff>
    </xdr:to>
    <xdr:cxnSp macro="">
      <xdr:nvCxnSpPr>
        <xdr:cNvPr id="325" name="直線コネクタ 324"/>
        <xdr:cNvCxnSpPr/>
      </xdr:nvCxnSpPr>
      <xdr:spPr>
        <a:xfrm flipV="1">
          <a:off x="15290800" y="1087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94192</xdr:rowOff>
    </xdr:from>
    <xdr:to>
      <xdr:col>72</xdr:col>
      <xdr:colOff>203200</xdr:colOff>
      <xdr:row>63</xdr:row>
      <xdr:rowOff>98213</xdr:rowOff>
    </xdr:to>
    <xdr:cxnSp macro="">
      <xdr:nvCxnSpPr>
        <xdr:cNvPr id="328" name="直線コネクタ 327"/>
        <xdr:cNvCxnSpPr/>
      </xdr:nvCxnSpPr>
      <xdr:spPr>
        <a:xfrm flipV="1">
          <a:off x="14401800" y="108955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88159</xdr:rowOff>
    </xdr:from>
    <xdr:to>
      <xdr:col>68</xdr:col>
      <xdr:colOff>152400</xdr:colOff>
      <xdr:row>63</xdr:row>
      <xdr:rowOff>98213</xdr:rowOff>
    </xdr:to>
    <xdr:cxnSp macro="">
      <xdr:nvCxnSpPr>
        <xdr:cNvPr id="331" name="直線コネクタ 330"/>
        <xdr:cNvCxnSpPr/>
      </xdr:nvCxnSpPr>
      <xdr:spPr>
        <a:xfrm>
          <a:off x="13512800" y="1088950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29316</xdr:rowOff>
    </xdr:from>
    <xdr:to>
      <xdr:col>81</xdr:col>
      <xdr:colOff>95250</xdr:colOff>
      <xdr:row>63</xdr:row>
      <xdr:rowOff>130916</xdr:rowOff>
    </xdr:to>
    <xdr:sp macro="" textlink="">
      <xdr:nvSpPr>
        <xdr:cNvPr id="341" name="楕円 340"/>
        <xdr:cNvSpPr/>
      </xdr:nvSpPr>
      <xdr:spPr>
        <a:xfrm>
          <a:off x="169672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1393</xdr:rowOff>
    </xdr:from>
    <xdr:ext cx="762000" cy="259045"/>
    <xdr:sp macro="" textlink="">
      <xdr:nvSpPr>
        <xdr:cNvPr id="342" name="定員管理の状況該当値テキスト"/>
        <xdr:cNvSpPr txBox="1"/>
      </xdr:nvSpPr>
      <xdr:spPr>
        <a:xfrm>
          <a:off x="17106900" y="108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23283</xdr:rowOff>
    </xdr:from>
    <xdr:to>
      <xdr:col>77</xdr:col>
      <xdr:colOff>95250</xdr:colOff>
      <xdr:row>63</xdr:row>
      <xdr:rowOff>124883</xdr:rowOff>
    </xdr:to>
    <xdr:sp macro="" textlink="">
      <xdr:nvSpPr>
        <xdr:cNvPr id="343" name="楕円 342"/>
        <xdr:cNvSpPr/>
      </xdr:nvSpPr>
      <xdr:spPr>
        <a:xfrm>
          <a:off x="16129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109660</xdr:rowOff>
    </xdr:from>
    <xdr:ext cx="736600" cy="259045"/>
    <xdr:sp macro="" textlink="">
      <xdr:nvSpPr>
        <xdr:cNvPr id="344" name="テキスト ボックス 343"/>
        <xdr:cNvSpPr txBox="1"/>
      </xdr:nvSpPr>
      <xdr:spPr>
        <a:xfrm>
          <a:off x="15798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43392</xdr:rowOff>
    </xdr:from>
    <xdr:to>
      <xdr:col>73</xdr:col>
      <xdr:colOff>44450</xdr:colOff>
      <xdr:row>63</xdr:row>
      <xdr:rowOff>144992</xdr:rowOff>
    </xdr:to>
    <xdr:sp macro="" textlink="">
      <xdr:nvSpPr>
        <xdr:cNvPr id="345" name="楕円 344"/>
        <xdr:cNvSpPr/>
      </xdr:nvSpPr>
      <xdr:spPr>
        <a:xfrm>
          <a:off x="15240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129769</xdr:rowOff>
    </xdr:from>
    <xdr:ext cx="762000" cy="259045"/>
    <xdr:sp macro="" textlink="">
      <xdr:nvSpPr>
        <xdr:cNvPr id="346" name="テキスト ボックス 345"/>
        <xdr:cNvSpPr txBox="1"/>
      </xdr:nvSpPr>
      <xdr:spPr>
        <a:xfrm>
          <a:off x="14909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47413</xdr:rowOff>
    </xdr:from>
    <xdr:to>
      <xdr:col>68</xdr:col>
      <xdr:colOff>203200</xdr:colOff>
      <xdr:row>63</xdr:row>
      <xdr:rowOff>149013</xdr:rowOff>
    </xdr:to>
    <xdr:sp macro="" textlink="">
      <xdr:nvSpPr>
        <xdr:cNvPr id="347" name="楕円 346"/>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133790</xdr:rowOff>
    </xdr:from>
    <xdr:ext cx="762000" cy="259045"/>
    <xdr:sp macro="" textlink="">
      <xdr:nvSpPr>
        <xdr:cNvPr id="348" name="テキスト ボックス 347"/>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37359</xdr:rowOff>
    </xdr:from>
    <xdr:to>
      <xdr:col>64</xdr:col>
      <xdr:colOff>152400</xdr:colOff>
      <xdr:row>63</xdr:row>
      <xdr:rowOff>138959</xdr:rowOff>
    </xdr:to>
    <xdr:sp macro="" textlink="">
      <xdr:nvSpPr>
        <xdr:cNvPr id="349" name="楕円 348"/>
        <xdr:cNvSpPr/>
      </xdr:nvSpPr>
      <xdr:spPr>
        <a:xfrm>
          <a:off x="13462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123736</xdr:rowOff>
    </xdr:from>
    <xdr:ext cx="762000" cy="259045"/>
    <xdr:sp macro="" textlink="">
      <xdr:nvSpPr>
        <xdr:cNvPr id="350" name="テキスト ボックス 349"/>
        <xdr:cNvSpPr txBox="1"/>
      </xdr:nvSpPr>
      <xdr:spPr>
        <a:xfrm>
          <a:off x="13131800" y="10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大型事業の進捗に伴い，都市計画税充当可能額が増となったことにより特定財源が増となったため，実質公債費比率は，単年度では前年度と比較して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短期的には，大型事業の完了に伴う特定財源の増により，実質公債費比率は低下する見込みとなっているが，中長期的には，公債費の増加により，再び上昇することが予想されることから，施策の厳選や事務事業の見直し，繰上償還の実施等により，後年度の公債費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99378</xdr:rowOff>
    </xdr:from>
    <xdr:to>
      <xdr:col>81</xdr:col>
      <xdr:colOff>44450</xdr:colOff>
      <xdr:row>39</xdr:row>
      <xdr:rowOff>147638</xdr:rowOff>
    </xdr:to>
    <xdr:cxnSp macro="">
      <xdr:nvCxnSpPr>
        <xdr:cNvPr id="380" name="直線コネクタ 379"/>
        <xdr:cNvCxnSpPr/>
      </xdr:nvCxnSpPr>
      <xdr:spPr>
        <a:xfrm>
          <a:off x="16179800" y="67859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63182</xdr:rowOff>
    </xdr:from>
    <xdr:to>
      <xdr:col>77</xdr:col>
      <xdr:colOff>44450</xdr:colOff>
      <xdr:row>39</xdr:row>
      <xdr:rowOff>99378</xdr:rowOff>
    </xdr:to>
    <xdr:cxnSp macro="">
      <xdr:nvCxnSpPr>
        <xdr:cNvPr id="383" name="直線コネクタ 382"/>
        <xdr:cNvCxnSpPr/>
      </xdr:nvCxnSpPr>
      <xdr:spPr>
        <a:xfrm>
          <a:off x="15290800" y="674973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63182</xdr:rowOff>
    </xdr:to>
    <xdr:cxnSp macro="">
      <xdr:nvCxnSpPr>
        <xdr:cNvPr id="386" name="直線コネクタ 385"/>
        <xdr:cNvCxnSpPr/>
      </xdr:nvCxnSpPr>
      <xdr:spPr>
        <a:xfrm>
          <a:off x="14401800" y="67437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135572</xdr:rowOff>
    </xdr:to>
    <xdr:cxnSp macro="">
      <xdr:nvCxnSpPr>
        <xdr:cNvPr id="389" name="直線コネクタ 388"/>
        <xdr:cNvCxnSpPr/>
      </xdr:nvCxnSpPr>
      <xdr:spPr>
        <a:xfrm flipV="1">
          <a:off x="13512800" y="674370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399" name="楕円 398"/>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68915</xdr:rowOff>
    </xdr:from>
    <xdr:ext cx="762000" cy="259045"/>
    <xdr:sp macro="" textlink="">
      <xdr:nvSpPr>
        <xdr:cNvPr id="400" name="公債費負担の状況該当値テキスト"/>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48578</xdr:rowOff>
    </xdr:from>
    <xdr:to>
      <xdr:col>77</xdr:col>
      <xdr:colOff>95250</xdr:colOff>
      <xdr:row>39</xdr:row>
      <xdr:rowOff>150178</xdr:rowOff>
    </xdr:to>
    <xdr:sp macro="" textlink="">
      <xdr:nvSpPr>
        <xdr:cNvPr id="401" name="楕円 400"/>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134955</xdr:rowOff>
    </xdr:from>
    <xdr:ext cx="736600" cy="259045"/>
    <xdr:sp macro="" textlink="">
      <xdr:nvSpPr>
        <xdr:cNvPr id="402" name="テキスト ボックス 401"/>
        <xdr:cNvSpPr txBox="1"/>
      </xdr:nvSpPr>
      <xdr:spPr>
        <a:xfrm>
          <a:off x="15798800" y="682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12382</xdr:rowOff>
    </xdr:from>
    <xdr:to>
      <xdr:col>73</xdr:col>
      <xdr:colOff>44450</xdr:colOff>
      <xdr:row>39</xdr:row>
      <xdr:rowOff>113982</xdr:rowOff>
    </xdr:to>
    <xdr:sp macro="" textlink="">
      <xdr:nvSpPr>
        <xdr:cNvPr id="403" name="楕円 402"/>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98759</xdr:rowOff>
    </xdr:from>
    <xdr:ext cx="762000" cy="259045"/>
    <xdr:sp macro="" textlink="">
      <xdr:nvSpPr>
        <xdr:cNvPr id="404" name="テキスト ボックス 403"/>
        <xdr:cNvSpPr txBox="1"/>
      </xdr:nvSpPr>
      <xdr:spPr>
        <a:xfrm>
          <a:off x="14909800" y="67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5" name="楕円 404"/>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6" name="テキスト ボックス 40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84772</xdr:rowOff>
    </xdr:from>
    <xdr:to>
      <xdr:col>64</xdr:col>
      <xdr:colOff>152400</xdr:colOff>
      <xdr:row>40</xdr:row>
      <xdr:rowOff>14922</xdr:rowOff>
    </xdr:to>
    <xdr:sp macro="" textlink="">
      <xdr:nvSpPr>
        <xdr:cNvPr id="407" name="楕円 406"/>
        <xdr:cNvSpPr/>
      </xdr:nvSpPr>
      <xdr:spPr>
        <a:xfrm>
          <a:off x="13462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25099</xdr:rowOff>
    </xdr:from>
    <xdr:ext cx="762000" cy="259045"/>
    <xdr:sp macro="" textlink="">
      <xdr:nvSpPr>
        <xdr:cNvPr id="408" name="テキスト ボックス 407"/>
        <xdr:cNvSpPr txBox="1"/>
      </xdr:nvSpPr>
      <xdr:spPr>
        <a:xfrm>
          <a:off x="13131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大型事業の推進に伴い市債発行額が増加しており，平成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年度以降上昇を続けている。平成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年度も，前年度と同程度の市債を発行したことにより地方債現在高が大幅増となったことから，将来負担比率は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ポイント上昇し，類似団体の中でも特に高い数値となっている。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今後は，大型事業の完了により地方債現在高の増には歯止めがかかり，将来負担比率は低下する見込みとなっているが，引続き行財政改革を推進し，健全で持続可能な財政運営の確立に努める。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26851</xdr:rowOff>
    </xdr:from>
    <xdr:to>
      <xdr:col>81</xdr:col>
      <xdr:colOff>44450</xdr:colOff>
      <xdr:row>19</xdr:row>
      <xdr:rowOff>12821</xdr:rowOff>
    </xdr:to>
    <xdr:cxnSp macro="">
      <xdr:nvCxnSpPr>
        <xdr:cNvPr id="444" name="直線コネクタ 443"/>
        <xdr:cNvCxnSpPr/>
      </xdr:nvCxnSpPr>
      <xdr:spPr>
        <a:xfrm>
          <a:off x="16179800" y="3112951"/>
          <a:ext cx="8382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35137</xdr:rowOff>
    </xdr:from>
    <xdr:to>
      <xdr:col>77</xdr:col>
      <xdr:colOff>44450</xdr:colOff>
      <xdr:row>18</xdr:row>
      <xdr:rowOff>26851</xdr:rowOff>
    </xdr:to>
    <xdr:cxnSp macro="">
      <xdr:nvCxnSpPr>
        <xdr:cNvPr id="447" name="直線コネクタ 446"/>
        <xdr:cNvCxnSpPr/>
      </xdr:nvCxnSpPr>
      <xdr:spPr>
        <a:xfrm>
          <a:off x="15290800" y="2949787"/>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47111</xdr:rowOff>
    </xdr:from>
    <xdr:to>
      <xdr:col>72</xdr:col>
      <xdr:colOff>203200</xdr:colOff>
      <xdr:row>17</xdr:row>
      <xdr:rowOff>35137</xdr:rowOff>
    </xdr:to>
    <xdr:cxnSp macro="">
      <xdr:nvCxnSpPr>
        <xdr:cNvPr id="450" name="直線コネクタ 449"/>
        <xdr:cNvCxnSpPr/>
      </xdr:nvCxnSpPr>
      <xdr:spPr>
        <a:xfrm>
          <a:off x="14401800" y="2618861"/>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131233</xdr:rowOff>
    </xdr:from>
    <xdr:to>
      <xdr:col>68</xdr:col>
      <xdr:colOff>152400</xdr:colOff>
      <xdr:row>15</xdr:row>
      <xdr:rowOff>47111</xdr:rowOff>
    </xdr:to>
    <xdr:cxnSp macro="">
      <xdr:nvCxnSpPr>
        <xdr:cNvPr id="453" name="直線コネクタ 452"/>
        <xdr:cNvCxnSpPr/>
      </xdr:nvCxnSpPr>
      <xdr:spPr>
        <a:xfrm>
          <a:off x="13512800" y="2531533"/>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5" name="テキスト ボックス 454"/>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7" name="テキスト ボックス 456"/>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133471</xdr:rowOff>
    </xdr:from>
    <xdr:to>
      <xdr:col>81</xdr:col>
      <xdr:colOff>95250</xdr:colOff>
      <xdr:row>19</xdr:row>
      <xdr:rowOff>63621</xdr:rowOff>
    </xdr:to>
    <xdr:sp macro="" textlink="">
      <xdr:nvSpPr>
        <xdr:cNvPr id="463" name="楕円 462"/>
        <xdr:cNvSpPr/>
      </xdr:nvSpPr>
      <xdr:spPr>
        <a:xfrm>
          <a:off x="16967200" y="3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105548</xdr:rowOff>
    </xdr:from>
    <xdr:ext cx="762000" cy="259045"/>
    <xdr:sp macro="" textlink="">
      <xdr:nvSpPr>
        <xdr:cNvPr id="464" name="将来負担の状況該当値テキスト"/>
        <xdr:cNvSpPr txBox="1"/>
      </xdr:nvSpPr>
      <xdr:spPr>
        <a:xfrm>
          <a:off x="17106900" y="319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147501</xdr:rowOff>
    </xdr:from>
    <xdr:to>
      <xdr:col>77</xdr:col>
      <xdr:colOff>95250</xdr:colOff>
      <xdr:row>18</xdr:row>
      <xdr:rowOff>77651</xdr:rowOff>
    </xdr:to>
    <xdr:sp macro="" textlink="">
      <xdr:nvSpPr>
        <xdr:cNvPr id="465" name="楕円 464"/>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62428</xdr:rowOff>
    </xdr:from>
    <xdr:ext cx="736600" cy="259045"/>
    <xdr:sp macro="" textlink="">
      <xdr:nvSpPr>
        <xdr:cNvPr id="466" name="テキスト ボックス 465"/>
        <xdr:cNvSpPr txBox="1"/>
      </xdr:nvSpPr>
      <xdr:spPr>
        <a:xfrm>
          <a:off x="15798800" y="314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155787</xdr:rowOff>
    </xdr:from>
    <xdr:to>
      <xdr:col>73</xdr:col>
      <xdr:colOff>44450</xdr:colOff>
      <xdr:row>17</xdr:row>
      <xdr:rowOff>85937</xdr:rowOff>
    </xdr:to>
    <xdr:sp macro="" textlink="">
      <xdr:nvSpPr>
        <xdr:cNvPr id="467" name="楕円 466"/>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70714</xdr:rowOff>
    </xdr:from>
    <xdr:ext cx="762000" cy="259045"/>
    <xdr:sp macro="" textlink="">
      <xdr:nvSpPr>
        <xdr:cNvPr id="468" name="テキスト ボックス 467"/>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167761</xdr:rowOff>
    </xdr:from>
    <xdr:to>
      <xdr:col>68</xdr:col>
      <xdr:colOff>203200</xdr:colOff>
      <xdr:row>15</xdr:row>
      <xdr:rowOff>97911</xdr:rowOff>
    </xdr:to>
    <xdr:sp macro="" textlink="">
      <xdr:nvSpPr>
        <xdr:cNvPr id="469" name="楕円 468"/>
        <xdr:cNvSpPr/>
      </xdr:nvSpPr>
      <xdr:spPr>
        <a:xfrm>
          <a:off x="14351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108088</xdr:rowOff>
    </xdr:from>
    <xdr:ext cx="762000" cy="259045"/>
    <xdr:sp macro="" textlink="">
      <xdr:nvSpPr>
        <xdr:cNvPr id="470" name="テキスト ボックス 469"/>
        <xdr:cNvSpPr txBox="1"/>
      </xdr:nvSpPr>
      <xdr:spPr>
        <a:xfrm>
          <a:off x="14020800" y="233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71" name="楕円 470"/>
        <xdr:cNvSpPr/>
      </xdr:nvSpPr>
      <xdr:spPr>
        <a:xfrm>
          <a:off x="13462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72" name="テキスト ボックス 47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職員の若年化に伴う職員給の減等により，人件費は減少しており，人件費に係る経常収支比率は前年度と比較して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ポイント低下したものの，類似団体平均を上回る状況は変わっていない。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81280</xdr:rowOff>
    </xdr:to>
    <xdr:cxnSp macro="">
      <xdr:nvCxnSpPr>
        <xdr:cNvPr id="66" name="直線コネクタ 65"/>
        <xdr:cNvCxnSpPr/>
      </xdr:nvCxnSpPr>
      <xdr:spPr>
        <a:xfrm flipV="1">
          <a:off x="3987800" y="6482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81280</xdr:rowOff>
    </xdr:to>
    <xdr:cxnSp macro="">
      <xdr:nvCxnSpPr>
        <xdr:cNvPr id="69" name="直線コネクタ 68"/>
        <xdr:cNvCxnSpPr/>
      </xdr:nvCxnSpPr>
      <xdr:spPr>
        <a:xfrm>
          <a:off x="3098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134620</xdr:rowOff>
    </xdr:to>
    <xdr:cxnSp macro="">
      <xdr:nvCxnSpPr>
        <xdr:cNvPr id="72" name="直線コネクタ 71"/>
        <xdr:cNvCxnSpPr/>
      </xdr:nvCxnSpPr>
      <xdr:spPr>
        <a:xfrm flipV="1">
          <a:off x="2209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62230</xdr:rowOff>
    </xdr:to>
    <xdr:cxnSp macro="">
      <xdr:nvCxnSpPr>
        <xdr:cNvPr id="75" name="直線コネクタ 74"/>
        <xdr:cNvCxnSpPr/>
      </xdr:nvCxnSpPr>
      <xdr:spPr>
        <a:xfrm flipV="1">
          <a:off x="1320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大型事業により整備した施設に係る維持管理経費の増や労務単価の上昇等により，平成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年度以降，物件費に係る経常収支比率は上昇傾向にあり，平成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14986</xdr:rowOff>
    </xdr:to>
    <xdr:cxnSp macro="">
      <xdr:nvCxnSpPr>
        <xdr:cNvPr id="125" name="直線コネクタ 124"/>
        <xdr:cNvCxnSpPr/>
      </xdr:nvCxnSpPr>
      <xdr:spPr>
        <a:xfrm>
          <a:off x="15671800" y="2893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159004</xdr:rowOff>
    </xdr:to>
    <xdr:cxnSp macro="">
      <xdr:nvCxnSpPr>
        <xdr:cNvPr id="128" name="直線コネクタ 127"/>
        <xdr:cNvCxnSpPr/>
      </xdr:nvCxnSpPr>
      <xdr:spPr>
        <a:xfrm flipV="1">
          <a:off x="14782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159004</xdr:rowOff>
    </xdr:to>
    <xdr:cxnSp macro="">
      <xdr:nvCxnSpPr>
        <xdr:cNvPr id="131" name="直線コネクタ 130"/>
        <xdr:cNvCxnSpPr/>
      </xdr:nvCxnSpPr>
      <xdr:spPr>
        <a:xfrm>
          <a:off x="13893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85852</xdr:rowOff>
    </xdr:to>
    <xdr:cxnSp macro="">
      <xdr:nvCxnSpPr>
        <xdr:cNvPr id="134" name="直線コネクタ 133"/>
        <xdr:cNvCxnSpPr/>
      </xdr:nvCxnSpPr>
      <xdr:spPr>
        <a:xfrm>
          <a:off x="13004800" y="2728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保育園等に係る施設型給付費や障害者自立支援給付費等の増により，経常的な歳出が増加したことから，扶助費に係る経常収支比率は前年度と比較して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扶助費は今後も増加することが見込まれるため，厳正な執行に努める。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124278</xdr:rowOff>
    </xdr:to>
    <xdr:cxnSp macro="">
      <xdr:nvCxnSpPr>
        <xdr:cNvPr id="188" name="直線コネクタ 187"/>
        <xdr:cNvCxnSpPr/>
      </xdr:nvCxnSpPr>
      <xdr:spPr>
        <a:xfrm>
          <a:off x="3987800" y="9200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113393</xdr:rowOff>
    </xdr:to>
    <xdr:cxnSp macro="">
      <xdr:nvCxnSpPr>
        <xdr:cNvPr id="191" name="直線コネクタ 190"/>
        <xdr:cNvCxnSpPr/>
      </xdr:nvCxnSpPr>
      <xdr:spPr>
        <a:xfrm>
          <a:off x="3098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69850</xdr:rowOff>
    </xdr:to>
    <xdr:cxnSp macro="">
      <xdr:nvCxnSpPr>
        <xdr:cNvPr id="194" name="直線コネクタ 193"/>
        <xdr:cNvCxnSpPr/>
      </xdr:nvCxnSpPr>
      <xdr:spPr>
        <a:xfrm>
          <a:off x="2209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56243</xdr:rowOff>
    </xdr:from>
    <xdr:to>
      <xdr:col>11</xdr:col>
      <xdr:colOff>9525</xdr:colOff>
      <xdr:row>52</xdr:row>
      <xdr:rowOff>165100</xdr:rowOff>
    </xdr:to>
    <xdr:cxnSp macro="">
      <xdr:nvCxnSpPr>
        <xdr:cNvPr id="197" name="直線コネクタ 196"/>
        <xdr:cNvCxnSpPr/>
      </xdr:nvCxnSpPr>
      <xdr:spPr>
        <a:xfrm>
          <a:off x="1320800" y="8971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73478</xdr:rowOff>
    </xdr:from>
    <xdr:to>
      <xdr:col>24</xdr:col>
      <xdr:colOff>76200</xdr:colOff>
      <xdr:row>54</xdr:row>
      <xdr:rowOff>3628</xdr:rowOff>
    </xdr:to>
    <xdr:sp macro="" textlink="">
      <xdr:nvSpPr>
        <xdr:cNvPr id="207" name="楕円 206"/>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90005</xdr:rowOff>
    </xdr:from>
    <xdr:ext cx="762000" cy="259045"/>
    <xdr:sp macro="" textlink="">
      <xdr:nvSpPr>
        <xdr:cNvPr id="208"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09" name="楕円 208"/>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0" name="テキスト ボックス 209"/>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5443</xdr:rowOff>
    </xdr:from>
    <xdr:to>
      <xdr:col>6</xdr:col>
      <xdr:colOff>171450</xdr:colOff>
      <xdr:row>52</xdr:row>
      <xdr:rowOff>107043</xdr:rowOff>
    </xdr:to>
    <xdr:sp macro="" textlink="">
      <xdr:nvSpPr>
        <xdr:cNvPr id="215" name="楕円 214"/>
        <xdr:cNvSpPr/>
      </xdr:nvSpPr>
      <xdr:spPr>
        <a:xfrm>
          <a:off x="1270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117220</xdr:rowOff>
    </xdr:from>
    <xdr:ext cx="762000" cy="259045"/>
    <xdr:sp macro="" textlink="">
      <xdr:nvSpPr>
        <xdr:cNvPr id="216" name="テキスト ボックス 215"/>
        <xdr:cNvSpPr txBox="1"/>
      </xdr:nvSpPr>
      <xdr:spPr>
        <a:xfrm>
          <a:off x="939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繰出金について，高齢化の進展により，介護保険特別会計等への繰出金が増加傾向にあるものの，平成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年度は，下水道事業特別会計への繰出金が公債費の減に伴い減となったことにより，その他経費に係る経常収支比率は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今後も，国民健康保険特別会計等において保険料徴収率の向上を図るなど，普通会計の負担軽減に努める。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165100</xdr:rowOff>
    </xdr:to>
    <xdr:cxnSp macro="">
      <xdr:nvCxnSpPr>
        <xdr:cNvPr id="249" name="直線コネクタ 248"/>
        <xdr:cNvCxnSpPr/>
      </xdr:nvCxnSpPr>
      <xdr:spPr>
        <a:xfrm flipV="1">
          <a:off x="15671800" y="1003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165100</xdr:rowOff>
    </xdr:to>
    <xdr:cxnSp macro="">
      <xdr:nvCxnSpPr>
        <xdr:cNvPr id="252" name="直線コネクタ 251"/>
        <xdr:cNvCxnSpPr/>
      </xdr:nvCxnSpPr>
      <xdr:spPr>
        <a:xfrm>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19050</xdr:rowOff>
    </xdr:to>
    <xdr:cxnSp macro="">
      <xdr:nvCxnSpPr>
        <xdr:cNvPr id="255" name="直線コネクタ 254"/>
        <xdr:cNvCxnSpPr/>
      </xdr:nvCxnSpPr>
      <xdr:spPr>
        <a:xfrm flipV="1">
          <a:off x="13893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19050</xdr:rowOff>
    </xdr:to>
    <xdr:cxnSp macro="">
      <xdr:nvCxnSpPr>
        <xdr:cNvPr id="258" name="直線コネクタ 257"/>
        <xdr:cNvCxnSpPr/>
      </xdr:nvCxnSpPr>
      <xdr:spPr>
        <a:xfrm>
          <a:off x="13004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2" name="楕円 271"/>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3" name="テキスト ボックス 272"/>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4" name="楕円 273"/>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5" name="テキスト ボックス 274"/>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年度以降，補助金の整理合理化を進めてきたこと等により，補助費等に係る経常収支比率は類似団体平均を大きく下回っている。平成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今後も，定例化している補助金等について見直しを行い，適正な執行に努める。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139700</xdr:rowOff>
    </xdr:from>
    <xdr:to>
      <xdr:col>82</xdr:col>
      <xdr:colOff>107950</xdr:colOff>
      <xdr:row>32</xdr:row>
      <xdr:rowOff>152400</xdr:rowOff>
    </xdr:to>
    <xdr:cxnSp macro="">
      <xdr:nvCxnSpPr>
        <xdr:cNvPr id="310" name="直線コネクタ 309"/>
        <xdr:cNvCxnSpPr/>
      </xdr:nvCxnSpPr>
      <xdr:spPr>
        <a:xfrm flipV="1">
          <a:off x="15671800" y="562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139700</xdr:rowOff>
    </xdr:from>
    <xdr:to>
      <xdr:col>78</xdr:col>
      <xdr:colOff>69850</xdr:colOff>
      <xdr:row>32</xdr:row>
      <xdr:rowOff>152400</xdr:rowOff>
    </xdr:to>
    <xdr:cxnSp macro="">
      <xdr:nvCxnSpPr>
        <xdr:cNvPr id="313" name="直線コネクタ 312"/>
        <xdr:cNvCxnSpPr/>
      </xdr:nvCxnSpPr>
      <xdr:spPr>
        <a:xfrm>
          <a:off x="14782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139700</xdr:rowOff>
    </xdr:from>
    <xdr:to>
      <xdr:col>73</xdr:col>
      <xdr:colOff>180975</xdr:colOff>
      <xdr:row>32</xdr:row>
      <xdr:rowOff>152400</xdr:rowOff>
    </xdr:to>
    <xdr:cxnSp macro="">
      <xdr:nvCxnSpPr>
        <xdr:cNvPr id="316" name="直線コネクタ 315"/>
        <xdr:cNvCxnSpPr/>
      </xdr:nvCxnSpPr>
      <xdr:spPr>
        <a:xfrm flipV="1">
          <a:off x="13893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152400</xdr:rowOff>
    </xdr:to>
    <xdr:cxnSp macro="">
      <xdr:nvCxnSpPr>
        <xdr:cNvPr id="319" name="直線コネクタ 318"/>
        <xdr:cNvCxnSpPr/>
      </xdr:nvCxnSpPr>
      <xdr:spPr>
        <a:xfrm>
          <a:off x="13004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88900</xdr:rowOff>
    </xdr:from>
    <xdr:to>
      <xdr:col>82</xdr:col>
      <xdr:colOff>158750</xdr:colOff>
      <xdr:row>33</xdr:row>
      <xdr:rowOff>19050</xdr:rowOff>
    </xdr:to>
    <xdr:sp macro="" textlink="">
      <xdr:nvSpPr>
        <xdr:cNvPr id="329" name="楕円 328"/>
        <xdr:cNvSpPr/>
      </xdr:nvSpPr>
      <xdr:spPr>
        <a:xfrm>
          <a:off x="16459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168927</xdr:rowOff>
    </xdr:from>
    <xdr:ext cx="762000" cy="259045"/>
    <xdr:sp macro="" textlink="">
      <xdr:nvSpPr>
        <xdr:cNvPr id="330"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101600</xdr:rowOff>
    </xdr:from>
    <xdr:to>
      <xdr:col>78</xdr:col>
      <xdr:colOff>120650</xdr:colOff>
      <xdr:row>33</xdr:row>
      <xdr:rowOff>31750</xdr:rowOff>
    </xdr:to>
    <xdr:sp macro="" textlink="">
      <xdr:nvSpPr>
        <xdr:cNvPr id="331" name="楕円 330"/>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41927</xdr:rowOff>
    </xdr:from>
    <xdr:ext cx="736600" cy="259045"/>
    <xdr:sp macro="" textlink="">
      <xdr:nvSpPr>
        <xdr:cNvPr id="332" name="テキスト ボックス 331"/>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88900</xdr:rowOff>
    </xdr:from>
    <xdr:to>
      <xdr:col>74</xdr:col>
      <xdr:colOff>31750</xdr:colOff>
      <xdr:row>33</xdr:row>
      <xdr:rowOff>19050</xdr:rowOff>
    </xdr:to>
    <xdr:sp macro="" textlink="">
      <xdr:nvSpPr>
        <xdr:cNvPr id="333" name="楕円 332"/>
        <xdr:cNvSpPr/>
      </xdr:nvSpPr>
      <xdr:spPr>
        <a:xfrm>
          <a:off x="14732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29227</xdr:rowOff>
    </xdr:from>
    <xdr:ext cx="762000" cy="259045"/>
    <xdr:sp macro="" textlink="">
      <xdr:nvSpPr>
        <xdr:cNvPr id="334" name="テキスト ボックス 333"/>
        <xdr:cNvSpPr txBox="1"/>
      </xdr:nvSpPr>
      <xdr:spPr>
        <a:xfrm>
          <a:off x="14401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101600</xdr:rowOff>
    </xdr:from>
    <xdr:to>
      <xdr:col>69</xdr:col>
      <xdr:colOff>142875</xdr:colOff>
      <xdr:row>33</xdr:row>
      <xdr:rowOff>31750</xdr:rowOff>
    </xdr:to>
    <xdr:sp macro="" textlink="">
      <xdr:nvSpPr>
        <xdr:cNvPr id="335" name="楕円 334"/>
        <xdr:cNvSpPr/>
      </xdr:nvSpPr>
      <xdr:spPr>
        <a:xfrm>
          <a:off x="13843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41927</xdr:rowOff>
    </xdr:from>
    <xdr:ext cx="762000" cy="259045"/>
    <xdr:sp macro="" textlink="">
      <xdr:nvSpPr>
        <xdr:cNvPr id="336" name="テキスト ボックス 335"/>
        <xdr:cNvSpPr txBox="1"/>
      </xdr:nvSpPr>
      <xdr:spPr>
        <a:xfrm>
          <a:off x="13512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37" name="楕円 336"/>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38" name="テキスト ボックス 337"/>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大型事業の推進に伴い発行した合併特例債等の元金償還が順次開始されていることにより，公債費の増加が続いており，平成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今後数年間は公債費の増加が見込まれるが，引続き計画的な市債発行や繰上償還を行い，将来の財政負担の軽減に努める。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165863</xdr:rowOff>
    </xdr:to>
    <xdr:cxnSp macro="">
      <xdr:nvCxnSpPr>
        <xdr:cNvPr id="368" name="直線コネクタ 367"/>
        <xdr:cNvCxnSpPr/>
      </xdr:nvCxnSpPr>
      <xdr:spPr>
        <a:xfrm>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120142</xdr:rowOff>
    </xdr:to>
    <xdr:cxnSp macro="">
      <xdr:nvCxnSpPr>
        <xdr:cNvPr id="371" name="直線コネクタ 370"/>
        <xdr:cNvCxnSpPr/>
      </xdr:nvCxnSpPr>
      <xdr:spPr>
        <a:xfrm>
          <a:off x="3098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83565</xdr:rowOff>
    </xdr:to>
    <xdr:cxnSp macro="">
      <xdr:nvCxnSpPr>
        <xdr:cNvPr id="374" name="直線コネクタ 373"/>
        <xdr:cNvCxnSpPr/>
      </xdr:nvCxnSpPr>
      <xdr:spPr>
        <a:xfrm>
          <a:off x="2209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7" name="直線コネクタ 376"/>
        <xdr:cNvCxnSpPr/>
      </xdr:nvCxnSpPr>
      <xdr:spPr>
        <a:xfrm flipV="1">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7" name="楕円 386"/>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8"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9" name="楕円 388"/>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0" name="テキスト ボックス 389"/>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1" name="楕円 390"/>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2" name="テキスト ボックス 39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4" name="テキスト ボックス 39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5" name="楕円 394"/>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6" name="テキスト ボックス 39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扶助費や物件費に係る経常収支比率については前年度と比較して上昇したものの，人件費や繰出金等の減により，公債費以外の経常収支比率は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経費の増や公共施設等の維持管理経費の増に対応していく必要があることから，歳入面においては収納対策の強化や行政財産・普通財産の活用等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46989</xdr:rowOff>
    </xdr:to>
    <xdr:cxnSp macro="">
      <xdr:nvCxnSpPr>
        <xdr:cNvPr id="427" name="直線コネクタ 426"/>
        <xdr:cNvCxnSpPr/>
      </xdr:nvCxnSpPr>
      <xdr:spPr>
        <a:xfrm flipV="1">
          <a:off x="15671800" y="13170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46989</xdr:rowOff>
    </xdr:to>
    <xdr:cxnSp macro="">
      <xdr:nvCxnSpPr>
        <xdr:cNvPr id="430" name="直線コネクタ 429"/>
        <xdr:cNvCxnSpPr/>
      </xdr:nvCxnSpPr>
      <xdr:spPr>
        <a:xfrm>
          <a:off x="14782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19558</xdr:rowOff>
    </xdr:to>
    <xdr:cxnSp macro="">
      <xdr:nvCxnSpPr>
        <xdr:cNvPr id="433" name="直線コネクタ 432"/>
        <xdr:cNvCxnSpPr/>
      </xdr:nvCxnSpPr>
      <xdr:spPr>
        <a:xfrm>
          <a:off x="13893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5842</xdr:rowOff>
    </xdr:to>
    <xdr:cxnSp macro="">
      <xdr:nvCxnSpPr>
        <xdr:cNvPr id="436" name="直線コネクタ 435"/>
        <xdr:cNvCxnSpPr/>
      </xdr:nvCxnSpPr>
      <xdr:spPr>
        <a:xfrm>
          <a:off x="13004800" y="131389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6" name="楕円 445"/>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7"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0" name="楕円 449"/>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1" name="テキスト ボックス 450"/>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2" name="楕円 451"/>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3" name="テキスト ボックス 452"/>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4" name="楕円 45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5" name="テキスト ボックス 454"/>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112217</xdr:rowOff>
    </xdr:from>
    <xdr:to>
      <xdr:col>29</xdr:col>
      <xdr:colOff>127000</xdr:colOff>
      <xdr:row>16</xdr:row>
      <xdr:rowOff>112544</xdr:rowOff>
    </xdr:to>
    <xdr:cxnSp macro="">
      <xdr:nvCxnSpPr>
        <xdr:cNvPr id="52" name="直線コネクタ 51"/>
        <xdr:cNvCxnSpPr/>
      </xdr:nvCxnSpPr>
      <xdr:spPr bwMode="auto">
        <a:xfrm flipV="1">
          <a:off x="5003800" y="2903042"/>
          <a:ext cx="647700" cy="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69861</xdr:rowOff>
    </xdr:from>
    <xdr:to>
      <xdr:col>26</xdr:col>
      <xdr:colOff>50800</xdr:colOff>
      <xdr:row>16</xdr:row>
      <xdr:rowOff>112544</xdr:rowOff>
    </xdr:to>
    <xdr:cxnSp macro="">
      <xdr:nvCxnSpPr>
        <xdr:cNvPr id="55" name="直線コネクタ 54"/>
        <xdr:cNvCxnSpPr/>
      </xdr:nvCxnSpPr>
      <xdr:spPr bwMode="auto">
        <a:xfrm>
          <a:off x="4305300" y="2860686"/>
          <a:ext cx="698500" cy="4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69861</xdr:rowOff>
    </xdr:from>
    <xdr:to>
      <xdr:col>22</xdr:col>
      <xdr:colOff>114300</xdr:colOff>
      <xdr:row>16</xdr:row>
      <xdr:rowOff>83675</xdr:rowOff>
    </xdr:to>
    <xdr:cxnSp macro="">
      <xdr:nvCxnSpPr>
        <xdr:cNvPr id="58" name="直線コネクタ 57"/>
        <xdr:cNvCxnSpPr/>
      </xdr:nvCxnSpPr>
      <xdr:spPr bwMode="auto">
        <a:xfrm flipV="1">
          <a:off x="3606800" y="286068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83675</xdr:rowOff>
    </xdr:from>
    <xdr:to>
      <xdr:col>18</xdr:col>
      <xdr:colOff>177800</xdr:colOff>
      <xdr:row>16</xdr:row>
      <xdr:rowOff>88965</xdr:rowOff>
    </xdr:to>
    <xdr:cxnSp macro="">
      <xdr:nvCxnSpPr>
        <xdr:cNvPr id="61" name="直線コネクタ 60"/>
        <xdr:cNvCxnSpPr/>
      </xdr:nvCxnSpPr>
      <xdr:spPr bwMode="auto">
        <a:xfrm flipV="1">
          <a:off x="2908300" y="2874500"/>
          <a:ext cx="6985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61417</xdr:rowOff>
    </xdr:from>
    <xdr:to>
      <xdr:col>29</xdr:col>
      <xdr:colOff>177800</xdr:colOff>
      <xdr:row>16</xdr:row>
      <xdr:rowOff>163017</xdr:rowOff>
    </xdr:to>
    <xdr:sp macro="" textlink="">
      <xdr:nvSpPr>
        <xdr:cNvPr id="71" name="楕円 70"/>
        <xdr:cNvSpPr/>
      </xdr:nvSpPr>
      <xdr:spPr bwMode="auto">
        <a:xfrm>
          <a:off x="56007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33494</xdr:rowOff>
    </xdr:from>
    <xdr:ext cx="762000" cy="259045"/>
    <xdr:sp macro="" textlink="">
      <xdr:nvSpPr>
        <xdr:cNvPr id="72" name="人口1人当たり決算額の推移該当値テキスト130"/>
        <xdr:cNvSpPr txBox="1"/>
      </xdr:nvSpPr>
      <xdr:spPr>
        <a:xfrm>
          <a:off x="5740400" y="282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61744</xdr:rowOff>
    </xdr:from>
    <xdr:to>
      <xdr:col>26</xdr:col>
      <xdr:colOff>101600</xdr:colOff>
      <xdr:row>16</xdr:row>
      <xdr:rowOff>163344</xdr:rowOff>
    </xdr:to>
    <xdr:sp macro="" textlink="">
      <xdr:nvSpPr>
        <xdr:cNvPr id="73" name="楕円 72"/>
        <xdr:cNvSpPr/>
      </xdr:nvSpPr>
      <xdr:spPr bwMode="auto">
        <a:xfrm>
          <a:off x="4953000" y="285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148121</xdr:rowOff>
    </xdr:from>
    <xdr:ext cx="736600" cy="259045"/>
    <xdr:sp macro="" textlink="">
      <xdr:nvSpPr>
        <xdr:cNvPr id="74" name="テキスト ボックス 73"/>
        <xdr:cNvSpPr txBox="1"/>
      </xdr:nvSpPr>
      <xdr:spPr>
        <a:xfrm>
          <a:off x="4622800" y="293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19061</xdr:rowOff>
    </xdr:from>
    <xdr:to>
      <xdr:col>22</xdr:col>
      <xdr:colOff>165100</xdr:colOff>
      <xdr:row>16</xdr:row>
      <xdr:rowOff>120661</xdr:rowOff>
    </xdr:to>
    <xdr:sp macro="" textlink="">
      <xdr:nvSpPr>
        <xdr:cNvPr id="75" name="楕円 74"/>
        <xdr:cNvSpPr/>
      </xdr:nvSpPr>
      <xdr:spPr bwMode="auto">
        <a:xfrm>
          <a:off x="4254500" y="28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105438</xdr:rowOff>
    </xdr:from>
    <xdr:ext cx="762000" cy="259045"/>
    <xdr:sp macro="" textlink="">
      <xdr:nvSpPr>
        <xdr:cNvPr id="76" name="テキスト ボックス 75"/>
        <xdr:cNvSpPr txBox="1"/>
      </xdr:nvSpPr>
      <xdr:spPr>
        <a:xfrm>
          <a:off x="3924300" y="28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32875</xdr:rowOff>
    </xdr:from>
    <xdr:to>
      <xdr:col>19</xdr:col>
      <xdr:colOff>38100</xdr:colOff>
      <xdr:row>16</xdr:row>
      <xdr:rowOff>134475</xdr:rowOff>
    </xdr:to>
    <xdr:sp macro="" textlink="">
      <xdr:nvSpPr>
        <xdr:cNvPr id="77" name="楕円 76"/>
        <xdr:cNvSpPr/>
      </xdr:nvSpPr>
      <xdr:spPr bwMode="auto">
        <a:xfrm>
          <a:off x="3556000" y="28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119252</xdr:rowOff>
    </xdr:from>
    <xdr:ext cx="762000" cy="259045"/>
    <xdr:sp macro="" textlink="">
      <xdr:nvSpPr>
        <xdr:cNvPr id="78" name="テキスト ボックス 77"/>
        <xdr:cNvSpPr txBox="1"/>
      </xdr:nvSpPr>
      <xdr:spPr>
        <a:xfrm>
          <a:off x="3225800" y="29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38165</xdr:rowOff>
    </xdr:from>
    <xdr:to>
      <xdr:col>15</xdr:col>
      <xdr:colOff>101600</xdr:colOff>
      <xdr:row>16</xdr:row>
      <xdr:rowOff>139765</xdr:rowOff>
    </xdr:to>
    <xdr:sp macro="" textlink="">
      <xdr:nvSpPr>
        <xdr:cNvPr id="79" name="楕円 78"/>
        <xdr:cNvSpPr/>
      </xdr:nvSpPr>
      <xdr:spPr bwMode="auto">
        <a:xfrm>
          <a:off x="28575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124542</xdr:rowOff>
    </xdr:from>
    <xdr:ext cx="762000" cy="259045"/>
    <xdr:sp macro="" textlink="">
      <xdr:nvSpPr>
        <xdr:cNvPr id="80" name="テキスト ボックス 79"/>
        <xdr:cNvSpPr txBox="1"/>
      </xdr:nvSpPr>
      <xdr:spPr>
        <a:xfrm>
          <a:off x="2527300" y="29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22339</xdr:rowOff>
    </xdr:from>
    <xdr:to>
      <xdr:col>29</xdr:col>
      <xdr:colOff>127000</xdr:colOff>
      <xdr:row>35</xdr:row>
      <xdr:rowOff>106350</xdr:rowOff>
    </xdr:to>
    <xdr:cxnSp macro="">
      <xdr:nvCxnSpPr>
        <xdr:cNvPr id="113" name="直線コネクタ 112"/>
        <xdr:cNvCxnSpPr/>
      </xdr:nvCxnSpPr>
      <xdr:spPr bwMode="auto">
        <a:xfrm>
          <a:off x="5003800" y="6632689"/>
          <a:ext cx="647700" cy="8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22339</xdr:rowOff>
    </xdr:from>
    <xdr:to>
      <xdr:col>26</xdr:col>
      <xdr:colOff>50800</xdr:colOff>
      <xdr:row>35</xdr:row>
      <xdr:rowOff>62002</xdr:rowOff>
    </xdr:to>
    <xdr:cxnSp macro="">
      <xdr:nvCxnSpPr>
        <xdr:cNvPr id="116" name="直線コネクタ 115"/>
        <xdr:cNvCxnSpPr/>
      </xdr:nvCxnSpPr>
      <xdr:spPr bwMode="auto">
        <a:xfrm flipV="1">
          <a:off x="4305300" y="6632689"/>
          <a:ext cx="698500" cy="3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62002</xdr:rowOff>
    </xdr:from>
    <xdr:to>
      <xdr:col>22</xdr:col>
      <xdr:colOff>114300</xdr:colOff>
      <xdr:row>35</xdr:row>
      <xdr:rowOff>274638</xdr:rowOff>
    </xdr:to>
    <xdr:cxnSp macro="">
      <xdr:nvCxnSpPr>
        <xdr:cNvPr id="119" name="直線コネクタ 118"/>
        <xdr:cNvCxnSpPr/>
      </xdr:nvCxnSpPr>
      <xdr:spPr bwMode="auto">
        <a:xfrm flipV="1">
          <a:off x="3606800" y="6672352"/>
          <a:ext cx="698500" cy="2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152260</xdr:rowOff>
    </xdr:from>
    <xdr:to>
      <xdr:col>18</xdr:col>
      <xdr:colOff>177800</xdr:colOff>
      <xdr:row>35</xdr:row>
      <xdr:rowOff>274638</xdr:rowOff>
    </xdr:to>
    <xdr:cxnSp macro="">
      <xdr:nvCxnSpPr>
        <xdr:cNvPr id="122" name="直線コネクタ 121"/>
        <xdr:cNvCxnSpPr/>
      </xdr:nvCxnSpPr>
      <xdr:spPr bwMode="auto">
        <a:xfrm>
          <a:off x="2908300" y="6762610"/>
          <a:ext cx="698500" cy="12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55550</xdr:rowOff>
    </xdr:from>
    <xdr:to>
      <xdr:col>29</xdr:col>
      <xdr:colOff>177800</xdr:colOff>
      <xdr:row>35</xdr:row>
      <xdr:rowOff>157150</xdr:rowOff>
    </xdr:to>
    <xdr:sp macro="" textlink="">
      <xdr:nvSpPr>
        <xdr:cNvPr id="132" name="楕円 131"/>
        <xdr:cNvSpPr/>
      </xdr:nvSpPr>
      <xdr:spPr bwMode="auto">
        <a:xfrm>
          <a:off x="5600700" y="666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243527</xdr:rowOff>
    </xdr:from>
    <xdr:ext cx="762000" cy="259045"/>
    <xdr:sp macro="" textlink="">
      <xdr:nvSpPr>
        <xdr:cNvPr id="133" name="人口1人当たり決算額の推移該当値テキスト445"/>
        <xdr:cNvSpPr txBox="1"/>
      </xdr:nvSpPr>
      <xdr:spPr>
        <a:xfrm>
          <a:off x="5740400" y="65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314439</xdr:rowOff>
    </xdr:from>
    <xdr:to>
      <xdr:col>26</xdr:col>
      <xdr:colOff>101600</xdr:colOff>
      <xdr:row>35</xdr:row>
      <xdr:rowOff>73139</xdr:rowOff>
    </xdr:to>
    <xdr:sp macro="" textlink="">
      <xdr:nvSpPr>
        <xdr:cNvPr id="134" name="楕円 133"/>
        <xdr:cNvSpPr/>
      </xdr:nvSpPr>
      <xdr:spPr bwMode="auto">
        <a:xfrm>
          <a:off x="4953000" y="658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83316</xdr:rowOff>
    </xdr:from>
    <xdr:ext cx="736600" cy="259045"/>
    <xdr:sp macro="" textlink="">
      <xdr:nvSpPr>
        <xdr:cNvPr id="135" name="テキスト ボックス 134"/>
        <xdr:cNvSpPr txBox="1"/>
      </xdr:nvSpPr>
      <xdr:spPr>
        <a:xfrm>
          <a:off x="4622800" y="6350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11202</xdr:rowOff>
    </xdr:from>
    <xdr:to>
      <xdr:col>22</xdr:col>
      <xdr:colOff>165100</xdr:colOff>
      <xdr:row>35</xdr:row>
      <xdr:rowOff>112802</xdr:rowOff>
    </xdr:to>
    <xdr:sp macro="" textlink="">
      <xdr:nvSpPr>
        <xdr:cNvPr id="136" name="楕円 135"/>
        <xdr:cNvSpPr/>
      </xdr:nvSpPr>
      <xdr:spPr bwMode="auto">
        <a:xfrm>
          <a:off x="4254500" y="662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122978</xdr:rowOff>
    </xdr:from>
    <xdr:ext cx="762000" cy="259045"/>
    <xdr:sp macro="" textlink="">
      <xdr:nvSpPr>
        <xdr:cNvPr id="137" name="テキスト ボックス 136"/>
        <xdr:cNvSpPr txBox="1"/>
      </xdr:nvSpPr>
      <xdr:spPr>
        <a:xfrm>
          <a:off x="3924300" y="639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223838</xdr:rowOff>
    </xdr:from>
    <xdr:to>
      <xdr:col>19</xdr:col>
      <xdr:colOff>38100</xdr:colOff>
      <xdr:row>35</xdr:row>
      <xdr:rowOff>325438</xdr:rowOff>
    </xdr:to>
    <xdr:sp macro="" textlink="">
      <xdr:nvSpPr>
        <xdr:cNvPr id="138" name="楕円 137"/>
        <xdr:cNvSpPr/>
      </xdr:nvSpPr>
      <xdr:spPr bwMode="auto">
        <a:xfrm>
          <a:off x="3556000" y="683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310215</xdr:rowOff>
    </xdr:from>
    <xdr:ext cx="762000" cy="259045"/>
    <xdr:sp macro="" textlink="">
      <xdr:nvSpPr>
        <xdr:cNvPr id="139" name="テキスト ボックス 138"/>
        <xdr:cNvSpPr txBox="1"/>
      </xdr:nvSpPr>
      <xdr:spPr>
        <a:xfrm>
          <a:off x="3225800" y="69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101460</xdr:rowOff>
    </xdr:from>
    <xdr:to>
      <xdr:col>15</xdr:col>
      <xdr:colOff>101600</xdr:colOff>
      <xdr:row>35</xdr:row>
      <xdr:rowOff>203060</xdr:rowOff>
    </xdr:to>
    <xdr:sp macro="" textlink="">
      <xdr:nvSpPr>
        <xdr:cNvPr id="140" name="楕円 139"/>
        <xdr:cNvSpPr/>
      </xdr:nvSpPr>
      <xdr:spPr bwMode="auto">
        <a:xfrm>
          <a:off x="2857500" y="671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187837</xdr:rowOff>
    </xdr:from>
    <xdr:ext cx="762000" cy="259045"/>
    <xdr:sp macro="" textlink="">
      <xdr:nvSpPr>
        <xdr:cNvPr id="141" name="テキスト ボックス 140"/>
        <xdr:cNvSpPr txBox="1"/>
      </xdr:nvSpPr>
      <xdr:spPr>
        <a:xfrm>
          <a:off x="2527300" y="679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60898</xdr:rowOff>
    </xdr:from>
    <xdr:to>
      <xdr:col>24</xdr:col>
      <xdr:colOff>63500</xdr:colOff>
      <xdr:row>33</xdr:row>
      <xdr:rowOff>115730</xdr:rowOff>
    </xdr:to>
    <xdr:cxnSp macro="">
      <xdr:nvCxnSpPr>
        <xdr:cNvPr id="63" name="直線コネクタ 62"/>
        <xdr:cNvCxnSpPr/>
      </xdr:nvCxnSpPr>
      <xdr:spPr>
        <a:xfrm>
          <a:off x="3797300" y="5718748"/>
          <a:ext cx="838200" cy="5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8418</xdr:rowOff>
    </xdr:from>
    <xdr:to>
      <xdr:col>19</xdr:col>
      <xdr:colOff>177800</xdr:colOff>
      <xdr:row>33</xdr:row>
      <xdr:rowOff>60898</xdr:rowOff>
    </xdr:to>
    <xdr:cxnSp macro="">
      <xdr:nvCxnSpPr>
        <xdr:cNvPr id="66" name="直線コネクタ 65"/>
        <xdr:cNvCxnSpPr/>
      </xdr:nvCxnSpPr>
      <xdr:spPr>
        <a:xfrm>
          <a:off x="2908300" y="5666268"/>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8418</xdr:rowOff>
    </xdr:from>
    <xdr:to>
      <xdr:col>15</xdr:col>
      <xdr:colOff>50800</xdr:colOff>
      <xdr:row>33</xdr:row>
      <xdr:rowOff>13284</xdr:rowOff>
    </xdr:to>
    <xdr:cxnSp macro="">
      <xdr:nvCxnSpPr>
        <xdr:cNvPr id="69" name="直線コネクタ 68"/>
        <xdr:cNvCxnSpPr/>
      </xdr:nvCxnSpPr>
      <xdr:spPr>
        <a:xfrm flipV="1">
          <a:off x="2019300" y="5666268"/>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145938</xdr:rowOff>
    </xdr:from>
    <xdr:to>
      <xdr:col>10</xdr:col>
      <xdr:colOff>114300</xdr:colOff>
      <xdr:row>33</xdr:row>
      <xdr:rowOff>13284</xdr:rowOff>
    </xdr:to>
    <xdr:cxnSp macro="">
      <xdr:nvCxnSpPr>
        <xdr:cNvPr id="72" name="直線コネクタ 71"/>
        <xdr:cNvCxnSpPr/>
      </xdr:nvCxnSpPr>
      <xdr:spPr>
        <a:xfrm>
          <a:off x="1130300" y="5632338"/>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64930</xdr:rowOff>
    </xdr:from>
    <xdr:to>
      <xdr:col>24</xdr:col>
      <xdr:colOff>114300</xdr:colOff>
      <xdr:row>33</xdr:row>
      <xdr:rowOff>166530</xdr:rowOff>
    </xdr:to>
    <xdr:sp macro="" textlink="">
      <xdr:nvSpPr>
        <xdr:cNvPr id="82" name="楕円 81"/>
        <xdr:cNvSpPr/>
      </xdr:nvSpPr>
      <xdr:spPr>
        <a:xfrm>
          <a:off x="4584700" y="57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87807</xdr:rowOff>
    </xdr:from>
    <xdr:ext cx="534377" cy="259045"/>
    <xdr:sp macro="" textlink="">
      <xdr:nvSpPr>
        <xdr:cNvPr id="83" name="人件費該当値テキスト"/>
        <xdr:cNvSpPr txBox="1"/>
      </xdr:nvSpPr>
      <xdr:spPr>
        <a:xfrm>
          <a:off x="4686300" y="55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10098</xdr:rowOff>
    </xdr:from>
    <xdr:to>
      <xdr:col>20</xdr:col>
      <xdr:colOff>38100</xdr:colOff>
      <xdr:row>33</xdr:row>
      <xdr:rowOff>111698</xdr:rowOff>
    </xdr:to>
    <xdr:sp macro="" textlink="">
      <xdr:nvSpPr>
        <xdr:cNvPr id="84" name="楕円 83"/>
        <xdr:cNvSpPr/>
      </xdr:nvSpPr>
      <xdr:spPr>
        <a:xfrm>
          <a:off x="3746500" y="5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128225</xdr:rowOff>
    </xdr:from>
    <xdr:ext cx="534377" cy="259045"/>
    <xdr:sp macro="" textlink="">
      <xdr:nvSpPr>
        <xdr:cNvPr id="85" name="テキスト ボックス 84"/>
        <xdr:cNvSpPr txBox="1"/>
      </xdr:nvSpPr>
      <xdr:spPr>
        <a:xfrm>
          <a:off x="3530111" y="54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129068</xdr:rowOff>
    </xdr:from>
    <xdr:to>
      <xdr:col>15</xdr:col>
      <xdr:colOff>101600</xdr:colOff>
      <xdr:row>33</xdr:row>
      <xdr:rowOff>59218</xdr:rowOff>
    </xdr:to>
    <xdr:sp macro="" textlink="">
      <xdr:nvSpPr>
        <xdr:cNvPr id="86" name="楕円 85"/>
        <xdr:cNvSpPr/>
      </xdr:nvSpPr>
      <xdr:spPr>
        <a:xfrm>
          <a:off x="2857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75745</xdr:rowOff>
    </xdr:from>
    <xdr:ext cx="534377" cy="259045"/>
    <xdr:sp macro="" textlink="">
      <xdr:nvSpPr>
        <xdr:cNvPr id="87" name="テキスト ボックス 86"/>
        <xdr:cNvSpPr txBox="1"/>
      </xdr:nvSpPr>
      <xdr:spPr>
        <a:xfrm>
          <a:off x="2641111" y="5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133934</xdr:rowOff>
    </xdr:from>
    <xdr:to>
      <xdr:col>10</xdr:col>
      <xdr:colOff>165100</xdr:colOff>
      <xdr:row>33</xdr:row>
      <xdr:rowOff>64084</xdr:rowOff>
    </xdr:to>
    <xdr:sp macro="" textlink="">
      <xdr:nvSpPr>
        <xdr:cNvPr id="88" name="楕円 87"/>
        <xdr:cNvSpPr/>
      </xdr:nvSpPr>
      <xdr:spPr>
        <a:xfrm>
          <a:off x="1968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80611</xdr:rowOff>
    </xdr:from>
    <xdr:ext cx="534377" cy="259045"/>
    <xdr:sp macro="" textlink="">
      <xdr:nvSpPr>
        <xdr:cNvPr id="89" name="テキスト ボックス 88"/>
        <xdr:cNvSpPr txBox="1"/>
      </xdr:nvSpPr>
      <xdr:spPr>
        <a:xfrm>
          <a:off x="1752111" y="5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95138</xdr:rowOff>
    </xdr:from>
    <xdr:to>
      <xdr:col>6</xdr:col>
      <xdr:colOff>38100</xdr:colOff>
      <xdr:row>33</xdr:row>
      <xdr:rowOff>25288</xdr:rowOff>
    </xdr:to>
    <xdr:sp macro="" textlink="">
      <xdr:nvSpPr>
        <xdr:cNvPr id="90" name="楕円 89"/>
        <xdr:cNvSpPr/>
      </xdr:nvSpPr>
      <xdr:spPr>
        <a:xfrm>
          <a:off x="1079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41815</xdr:rowOff>
    </xdr:from>
    <xdr:ext cx="534377" cy="259045"/>
    <xdr:sp macro="" textlink="">
      <xdr:nvSpPr>
        <xdr:cNvPr id="91" name="テキスト ボックス 90"/>
        <xdr:cNvSpPr txBox="1"/>
      </xdr:nvSpPr>
      <xdr:spPr>
        <a:xfrm>
          <a:off x="863111" y="53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43048</xdr:rowOff>
    </xdr:from>
    <xdr:to>
      <xdr:col>24</xdr:col>
      <xdr:colOff>63500</xdr:colOff>
      <xdr:row>57</xdr:row>
      <xdr:rowOff>53632</xdr:rowOff>
    </xdr:to>
    <xdr:cxnSp macro="">
      <xdr:nvCxnSpPr>
        <xdr:cNvPr id="119" name="直線コネクタ 118"/>
        <xdr:cNvCxnSpPr/>
      </xdr:nvCxnSpPr>
      <xdr:spPr>
        <a:xfrm flipV="1">
          <a:off x="3797300" y="9815698"/>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53632</xdr:rowOff>
    </xdr:from>
    <xdr:to>
      <xdr:col>19</xdr:col>
      <xdr:colOff>177800</xdr:colOff>
      <xdr:row>57</xdr:row>
      <xdr:rowOff>80470</xdr:rowOff>
    </xdr:to>
    <xdr:cxnSp macro="">
      <xdr:nvCxnSpPr>
        <xdr:cNvPr id="122" name="直線コネクタ 121"/>
        <xdr:cNvCxnSpPr/>
      </xdr:nvCxnSpPr>
      <xdr:spPr>
        <a:xfrm flipV="1">
          <a:off x="2908300" y="9826282"/>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80470</xdr:rowOff>
    </xdr:from>
    <xdr:to>
      <xdr:col>15</xdr:col>
      <xdr:colOff>50800</xdr:colOff>
      <xdr:row>57</xdr:row>
      <xdr:rowOff>152159</xdr:rowOff>
    </xdr:to>
    <xdr:cxnSp macro="">
      <xdr:nvCxnSpPr>
        <xdr:cNvPr id="125" name="直線コネクタ 124"/>
        <xdr:cNvCxnSpPr/>
      </xdr:nvCxnSpPr>
      <xdr:spPr>
        <a:xfrm flipV="1">
          <a:off x="2019300" y="9853120"/>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152159</xdr:rowOff>
    </xdr:from>
    <xdr:to>
      <xdr:col>10</xdr:col>
      <xdr:colOff>114300</xdr:colOff>
      <xdr:row>58</xdr:row>
      <xdr:rowOff>16690</xdr:rowOff>
    </xdr:to>
    <xdr:cxnSp macro="">
      <xdr:nvCxnSpPr>
        <xdr:cNvPr id="128" name="直線コネクタ 127"/>
        <xdr:cNvCxnSpPr/>
      </xdr:nvCxnSpPr>
      <xdr:spPr>
        <a:xfrm flipV="1">
          <a:off x="1130300" y="9924809"/>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163698</xdr:rowOff>
    </xdr:from>
    <xdr:to>
      <xdr:col>24</xdr:col>
      <xdr:colOff>114300</xdr:colOff>
      <xdr:row>57</xdr:row>
      <xdr:rowOff>93848</xdr:rowOff>
    </xdr:to>
    <xdr:sp macro="" textlink="">
      <xdr:nvSpPr>
        <xdr:cNvPr id="138" name="楕円 137"/>
        <xdr:cNvSpPr/>
      </xdr:nvSpPr>
      <xdr:spPr>
        <a:xfrm>
          <a:off x="45847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142125</xdr:rowOff>
    </xdr:from>
    <xdr:ext cx="534377" cy="259045"/>
    <xdr:sp macro="" textlink="">
      <xdr:nvSpPr>
        <xdr:cNvPr id="139" name="物件費該当値テキスト"/>
        <xdr:cNvSpPr txBox="1"/>
      </xdr:nvSpPr>
      <xdr:spPr>
        <a:xfrm>
          <a:off x="4686300" y="97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2832</xdr:rowOff>
    </xdr:from>
    <xdr:to>
      <xdr:col>20</xdr:col>
      <xdr:colOff>38100</xdr:colOff>
      <xdr:row>57</xdr:row>
      <xdr:rowOff>104432</xdr:rowOff>
    </xdr:to>
    <xdr:sp macro="" textlink="">
      <xdr:nvSpPr>
        <xdr:cNvPr id="140" name="楕円 139"/>
        <xdr:cNvSpPr/>
      </xdr:nvSpPr>
      <xdr:spPr>
        <a:xfrm>
          <a:off x="3746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120959</xdr:rowOff>
    </xdr:from>
    <xdr:ext cx="534377" cy="259045"/>
    <xdr:sp macro="" textlink="">
      <xdr:nvSpPr>
        <xdr:cNvPr id="141" name="テキスト ボックス 140"/>
        <xdr:cNvSpPr txBox="1"/>
      </xdr:nvSpPr>
      <xdr:spPr>
        <a:xfrm>
          <a:off x="3530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29670</xdr:rowOff>
    </xdr:from>
    <xdr:to>
      <xdr:col>15</xdr:col>
      <xdr:colOff>101600</xdr:colOff>
      <xdr:row>57</xdr:row>
      <xdr:rowOff>131270</xdr:rowOff>
    </xdr:to>
    <xdr:sp macro="" textlink="">
      <xdr:nvSpPr>
        <xdr:cNvPr id="142" name="楕円 141"/>
        <xdr:cNvSpPr/>
      </xdr:nvSpPr>
      <xdr:spPr>
        <a:xfrm>
          <a:off x="2857500" y="98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147797</xdr:rowOff>
    </xdr:from>
    <xdr:ext cx="534377" cy="259045"/>
    <xdr:sp macro="" textlink="">
      <xdr:nvSpPr>
        <xdr:cNvPr id="143" name="テキスト ボックス 142"/>
        <xdr:cNvSpPr txBox="1"/>
      </xdr:nvSpPr>
      <xdr:spPr>
        <a:xfrm>
          <a:off x="2641111" y="957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101359</xdr:rowOff>
    </xdr:from>
    <xdr:to>
      <xdr:col>10</xdr:col>
      <xdr:colOff>165100</xdr:colOff>
      <xdr:row>58</xdr:row>
      <xdr:rowOff>31509</xdr:rowOff>
    </xdr:to>
    <xdr:sp macro="" textlink="">
      <xdr:nvSpPr>
        <xdr:cNvPr id="144" name="楕円 143"/>
        <xdr:cNvSpPr/>
      </xdr:nvSpPr>
      <xdr:spPr>
        <a:xfrm>
          <a:off x="1968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22636</xdr:rowOff>
    </xdr:from>
    <xdr:ext cx="534377" cy="259045"/>
    <xdr:sp macro="" textlink="">
      <xdr:nvSpPr>
        <xdr:cNvPr id="145" name="テキスト ボックス 144"/>
        <xdr:cNvSpPr txBox="1"/>
      </xdr:nvSpPr>
      <xdr:spPr>
        <a:xfrm>
          <a:off x="1752111" y="99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137340</xdr:rowOff>
    </xdr:from>
    <xdr:to>
      <xdr:col>6</xdr:col>
      <xdr:colOff>38100</xdr:colOff>
      <xdr:row>58</xdr:row>
      <xdr:rowOff>67490</xdr:rowOff>
    </xdr:to>
    <xdr:sp macro="" textlink="">
      <xdr:nvSpPr>
        <xdr:cNvPr id="146" name="楕円 145"/>
        <xdr:cNvSpPr/>
      </xdr:nvSpPr>
      <xdr:spPr>
        <a:xfrm>
          <a:off x="1079500" y="9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58617</xdr:rowOff>
    </xdr:from>
    <xdr:ext cx="534377" cy="259045"/>
    <xdr:sp macro="" textlink="">
      <xdr:nvSpPr>
        <xdr:cNvPr id="147" name="テキスト ボックス 146"/>
        <xdr:cNvSpPr txBox="1"/>
      </xdr:nvSpPr>
      <xdr:spPr>
        <a:xfrm>
          <a:off x="863111" y="1000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67310</xdr:rowOff>
    </xdr:from>
    <xdr:to>
      <xdr:col>24</xdr:col>
      <xdr:colOff>63500</xdr:colOff>
      <xdr:row>75</xdr:row>
      <xdr:rowOff>74168</xdr:rowOff>
    </xdr:to>
    <xdr:cxnSp macro="">
      <xdr:nvCxnSpPr>
        <xdr:cNvPr id="176" name="直線コネクタ 175"/>
        <xdr:cNvCxnSpPr/>
      </xdr:nvCxnSpPr>
      <xdr:spPr>
        <a:xfrm flipV="1">
          <a:off x="3797300" y="129260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74168</xdr:rowOff>
    </xdr:from>
    <xdr:to>
      <xdr:col>19</xdr:col>
      <xdr:colOff>177800</xdr:colOff>
      <xdr:row>75</xdr:row>
      <xdr:rowOff>92964</xdr:rowOff>
    </xdr:to>
    <xdr:cxnSp macro="">
      <xdr:nvCxnSpPr>
        <xdr:cNvPr id="179" name="直線コネクタ 178"/>
        <xdr:cNvCxnSpPr/>
      </xdr:nvCxnSpPr>
      <xdr:spPr>
        <a:xfrm flipV="1">
          <a:off x="2908300" y="12932918"/>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53086</xdr:rowOff>
    </xdr:from>
    <xdr:to>
      <xdr:col>15</xdr:col>
      <xdr:colOff>50800</xdr:colOff>
      <xdr:row>75</xdr:row>
      <xdr:rowOff>92964</xdr:rowOff>
    </xdr:to>
    <xdr:cxnSp macro="">
      <xdr:nvCxnSpPr>
        <xdr:cNvPr id="182" name="直線コネクタ 181"/>
        <xdr:cNvCxnSpPr/>
      </xdr:nvCxnSpPr>
      <xdr:spPr>
        <a:xfrm>
          <a:off x="2019300" y="1291183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53086</xdr:rowOff>
    </xdr:from>
    <xdr:to>
      <xdr:col>10</xdr:col>
      <xdr:colOff>114300</xdr:colOff>
      <xdr:row>75</xdr:row>
      <xdr:rowOff>115824</xdr:rowOff>
    </xdr:to>
    <xdr:cxnSp macro="">
      <xdr:nvCxnSpPr>
        <xdr:cNvPr id="185" name="直線コネクタ 184"/>
        <xdr:cNvCxnSpPr/>
      </xdr:nvCxnSpPr>
      <xdr:spPr>
        <a:xfrm flipV="1">
          <a:off x="1130300" y="129118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95" name="楕円 194"/>
        <xdr:cNvSpPr/>
      </xdr:nvSpPr>
      <xdr:spPr>
        <a:xfrm>
          <a:off x="45847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469744" cy="259045"/>
    <xdr:sp macro="" textlink="">
      <xdr:nvSpPr>
        <xdr:cNvPr id="196" name="維持補修費該当値テキスト"/>
        <xdr:cNvSpPr txBox="1"/>
      </xdr:nvSpPr>
      <xdr:spPr>
        <a:xfrm>
          <a:off x="4686300" y="127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23368</xdr:rowOff>
    </xdr:from>
    <xdr:to>
      <xdr:col>20</xdr:col>
      <xdr:colOff>38100</xdr:colOff>
      <xdr:row>75</xdr:row>
      <xdr:rowOff>124968</xdr:rowOff>
    </xdr:to>
    <xdr:sp macro="" textlink="">
      <xdr:nvSpPr>
        <xdr:cNvPr id="197" name="楕円 196"/>
        <xdr:cNvSpPr/>
      </xdr:nvSpPr>
      <xdr:spPr>
        <a:xfrm>
          <a:off x="3746500" y="12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141495</xdr:rowOff>
    </xdr:from>
    <xdr:ext cx="469744" cy="259045"/>
    <xdr:sp macro="" textlink="">
      <xdr:nvSpPr>
        <xdr:cNvPr id="198" name="テキスト ボックス 197"/>
        <xdr:cNvSpPr txBox="1"/>
      </xdr:nvSpPr>
      <xdr:spPr>
        <a:xfrm>
          <a:off x="3562428" y="1265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42164</xdr:rowOff>
    </xdr:from>
    <xdr:to>
      <xdr:col>15</xdr:col>
      <xdr:colOff>101600</xdr:colOff>
      <xdr:row>75</xdr:row>
      <xdr:rowOff>143764</xdr:rowOff>
    </xdr:to>
    <xdr:sp macro="" textlink="">
      <xdr:nvSpPr>
        <xdr:cNvPr id="199" name="楕円 198"/>
        <xdr:cNvSpPr/>
      </xdr:nvSpPr>
      <xdr:spPr>
        <a:xfrm>
          <a:off x="2857500" y="129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160291</xdr:rowOff>
    </xdr:from>
    <xdr:ext cx="469744" cy="259045"/>
    <xdr:sp macro="" textlink="">
      <xdr:nvSpPr>
        <xdr:cNvPr id="200" name="テキスト ボックス 199"/>
        <xdr:cNvSpPr txBox="1"/>
      </xdr:nvSpPr>
      <xdr:spPr>
        <a:xfrm>
          <a:off x="2673428" y="126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2286</xdr:rowOff>
    </xdr:from>
    <xdr:to>
      <xdr:col>10</xdr:col>
      <xdr:colOff>165100</xdr:colOff>
      <xdr:row>75</xdr:row>
      <xdr:rowOff>103886</xdr:rowOff>
    </xdr:to>
    <xdr:sp macro="" textlink="">
      <xdr:nvSpPr>
        <xdr:cNvPr id="201" name="楕円 200"/>
        <xdr:cNvSpPr/>
      </xdr:nvSpPr>
      <xdr:spPr>
        <a:xfrm>
          <a:off x="1968500" y="128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120413</xdr:rowOff>
    </xdr:from>
    <xdr:ext cx="469744" cy="259045"/>
    <xdr:sp macro="" textlink="">
      <xdr:nvSpPr>
        <xdr:cNvPr id="202" name="テキスト ボックス 201"/>
        <xdr:cNvSpPr txBox="1"/>
      </xdr:nvSpPr>
      <xdr:spPr>
        <a:xfrm>
          <a:off x="1784428" y="1263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65024</xdr:rowOff>
    </xdr:from>
    <xdr:to>
      <xdr:col>6</xdr:col>
      <xdr:colOff>38100</xdr:colOff>
      <xdr:row>75</xdr:row>
      <xdr:rowOff>166624</xdr:rowOff>
    </xdr:to>
    <xdr:sp macro="" textlink="">
      <xdr:nvSpPr>
        <xdr:cNvPr id="203" name="楕円 202"/>
        <xdr:cNvSpPr/>
      </xdr:nvSpPr>
      <xdr:spPr>
        <a:xfrm>
          <a:off x="1079500" y="129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11701</xdr:rowOff>
    </xdr:from>
    <xdr:ext cx="469744" cy="259045"/>
    <xdr:sp macro="" textlink="">
      <xdr:nvSpPr>
        <xdr:cNvPr id="204" name="テキスト ボックス 203"/>
        <xdr:cNvSpPr txBox="1"/>
      </xdr:nvSpPr>
      <xdr:spPr>
        <a:xfrm>
          <a:off x="895428" y="126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124346</xdr:rowOff>
    </xdr:from>
    <xdr:to>
      <xdr:col>24</xdr:col>
      <xdr:colOff>63500</xdr:colOff>
      <xdr:row>97</xdr:row>
      <xdr:rowOff>156426</xdr:rowOff>
    </xdr:to>
    <xdr:cxnSp macro="">
      <xdr:nvCxnSpPr>
        <xdr:cNvPr id="234" name="直線コネクタ 233"/>
        <xdr:cNvCxnSpPr/>
      </xdr:nvCxnSpPr>
      <xdr:spPr>
        <a:xfrm flipV="1">
          <a:off x="3797300" y="16754996"/>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156426</xdr:rowOff>
    </xdr:from>
    <xdr:to>
      <xdr:col>19</xdr:col>
      <xdr:colOff>177800</xdr:colOff>
      <xdr:row>98</xdr:row>
      <xdr:rowOff>32449</xdr:rowOff>
    </xdr:to>
    <xdr:cxnSp macro="">
      <xdr:nvCxnSpPr>
        <xdr:cNvPr id="237" name="直線コネクタ 236"/>
        <xdr:cNvCxnSpPr/>
      </xdr:nvCxnSpPr>
      <xdr:spPr>
        <a:xfrm flipV="1">
          <a:off x="2908300" y="16787076"/>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32449</xdr:rowOff>
    </xdr:from>
    <xdr:to>
      <xdr:col>15</xdr:col>
      <xdr:colOff>50800</xdr:colOff>
      <xdr:row>98</xdr:row>
      <xdr:rowOff>85661</xdr:rowOff>
    </xdr:to>
    <xdr:cxnSp macro="">
      <xdr:nvCxnSpPr>
        <xdr:cNvPr id="240" name="直線コネクタ 239"/>
        <xdr:cNvCxnSpPr/>
      </xdr:nvCxnSpPr>
      <xdr:spPr>
        <a:xfrm flipV="1">
          <a:off x="2019300" y="16834549"/>
          <a:ext cx="889000" cy="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85661</xdr:rowOff>
    </xdr:from>
    <xdr:to>
      <xdr:col>10</xdr:col>
      <xdr:colOff>114300</xdr:colOff>
      <xdr:row>98</xdr:row>
      <xdr:rowOff>161125</xdr:rowOff>
    </xdr:to>
    <xdr:cxnSp macro="">
      <xdr:nvCxnSpPr>
        <xdr:cNvPr id="243" name="直線コネクタ 242"/>
        <xdr:cNvCxnSpPr/>
      </xdr:nvCxnSpPr>
      <xdr:spPr>
        <a:xfrm flipV="1">
          <a:off x="1130300" y="16887761"/>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73546</xdr:rowOff>
    </xdr:from>
    <xdr:to>
      <xdr:col>24</xdr:col>
      <xdr:colOff>114300</xdr:colOff>
      <xdr:row>98</xdr:row>
      <xdr:rowOff>3696</xdr:rowOff>
    </xdr:to>
    <xdr:sp macro="" textlink="">
      <xdr:nvSpPr>
        <xdr:cNvPr id="253" name="楕円 252"/>
        <xdr:cNvSpPr/>
      </xdr:nvSpPr>
      <xdr:spPr>
        <a:xfrm>
          <a:off x="45847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51973</xdr:rowOff>
    </xdr:from>
    <xdr:ext cx="534377" cy="259045"/>
    <xdr:sp macro="" textlink="">
      <xdr:nvSpPr>
        <xdr:cNvPr id="254" name="扶助費該当値テキスト"/>
        <xdr:cNvSpPr txBox="1"/>
      </xdr:nvSpPr>
      <xdr:spPr>
        <a:xfrm>
          <a:off x="4686300" y="166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105626</xdr:rowOff>
    </xdr:from>
    <xdr:to>
      <xdr:col>20</xdr:col>
      <xdr:colOff>38100</xdr:colOff>
      <xdr:row>98</xdr:row>
      <xdr:rowOff>35776</xdr:rowOff>
    </xdr:to>
    <xdr:sp macro="" textlink="">
      <xdr:nvSpPr>
        <xdr:cNvPr id="255" name="楕円 254"/>
        <xdr:cNvSpPr/>
      </xdr:nvSpPr>
      <xdr:spPr>
        <a:xfrm>
          <a:off x="3746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26903</xdr:rowOff>
    </xdr:from>
    <xdr:ext cx="534377" cy="259045"/>
    <xdr:sp macro="" textlink="">
      <xdr:nvSpPr>
        <xdr:cNvPr id="256" name="テキスト ボックス 255"/>
        <xdr:cNvSpPr txBox="1"/>
      </xdr:nvSpPr>
      <xdr:spPr>
        <a:xfrm>
          <a:off x="3530111" y="168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153099</xdr:rowOff>
    </xdr:from>
    <xdr:to>
      <xdr:col>15</xdr:col>
      <xdr:colOff>101600</xdr:colOff>
      <xdr:row>98</xdr:row>
      <xdr:rowOff>83249</xdr:rowOff>
    </xdr:to>
    <xdr:sp macro="" textlink="">
      <xdr:nvSpPr>
        <xdr:cNvPr id="257" name="楕円 256"/>
        <xdr:cNvSpPr/>
      </xdr:nvSpPr>
      <xdr:spPr>
        <a:xfrm>
          <a:off x="2857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74376</xdr:rowOff>
    </xdr:from>
    <xdr:ext cx="534377" cy="259045"/>
    <xdr:sp macro="" textlink="">
      <xdr:nvSpPr>
        <xdr:cNvPr id="258" name="テキスト ボックス 257"/>
        <xdr:cNvSpPr txBox="1"/>
      </xdr:nvSpPr>
      <xdr:spPr>
        <a:xfrm>
          <a:off x="2641111" y="168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34861</xdr:rowOff>
    </xdr:from>
    <xdr:to>
      <xdr:col>10</xdr:col>
      <xdr:colOff>165100</xdr:colOff>
      <xdr:row>98</xdr:row>
      <xdr:rowOff>136461</xdr:rowOff>
    </xdr:to>
    <xdr:sp macro="" textlink="">
      <xdr:nvSpPr>
        <xdr:cNvPr id="259" name="楕円 258"/>
        <xdr:cNvSpPr/>
      </xdr:nvSpPr>
      <xdr:spPr>
        <a:xfrm>
          <a:off x="1968500" y="16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127588</xdr:rowOff>
    </xdr:from>
    <xdr:ext cx="534377" cy="259045"/>
    <xdr:sp macro="" textlink="">
      <xdr:nvSpPr>
        <xdr:cNvPr id="260" name="テキスト ボックス 259"/>
        <xdr:cNvSpPr txBox="1"/>
      </xdr:nvSpPr>
      <xdr:spPr>
        <a:xfrm>
          <a:off x="1752111" y="169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110325</xdr:rowOff>
    </xdr:from>
    <xdr:to>
      <xdr:col>6</xdr:col>
      <xdr:colOff>38100</xdr:colOff>
      <xdr:row>99</xdr:row>
      <xdr:rowOff>40475</xdr:rowOff>
    </xdr:to>
    <xdr:sp macro="" textlink="">
      <xdr:nvSpPr>
        <xdr:cNvPr id="261" name="楕円 260"/>
        <xdr:cNvSpPr/>
      </xdr:nvSpPr>
      <xdr:spPr>
        <a:xfrm>
          <a:off x="1079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31602</xdr:rowOff>
    </xdr:from>
    <xdr:ext cx="534377" cy="259045"/>
    <xdr:sp macro="" textlink="">
      <xdr:nvSpPr>
        <xdr:cNvPr id="262" name="テキスト ボックス 261"/>
        <xdr:cNvSpPr txBox="1"/>
      </xdr:nvSpPr>
      <xdr:spPr>
        <a:xfrm>
          <a:off x="863111" y="170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107226</xdr:rowOff>
    </xdr:from>
    <xdr:to>
      <xdr:col>55</xdr:col>
      <xdr:colOff>0</xdr:colOff>
      <xdr:row>37</xdr:row>
      <xdr:rowOff>142265</xdr:rowOff>
    </xdr:to>
    <xdr:cxnSp macro="">
      <xdr:nvCxnSpPr>
        <xdr:cNvPr id="291" name="直線コネクタ 290"/>
        <xdr:cNvCxnSpPr/>
      </xdr:nvCxnSpPr>
      <xdr:spPr>
        <a:xfrm>
          <a:off x="9639300" y="6450876"/>
          <a:ext cx="8382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59233</xdr:rowOff>
    </xdr:from>
    <xdr:to>
      <xdr:col>50</xdr:col>
      <xdr:colOff>114300</xdr:colOff>
      <xdr:row>37</xdr:row>
      <xdr:rowOff>107226</xdr:rowOff>
    </xdr:to>
    <xdr:cxnSp macro="">
      <xdr:nvCxnSpPr>
        <xdr:cNvPr id="294" name="直線コネクタ 293"/>
        <xdr:cNvCxnSpPr/>
      </xdr:nvCxnSpPr>
      <xdr:spPr>
        <a:xfrm>
          <a:off x="8750300" y="6402883"/>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59233</xdr:rowOff>
    </xdr:from>
    <xdr:to>
      <xdr:col>45</xdr:col>
      <xdr:colOff>177800</xdr:colOff>
      <xdr:row>37</xdr:row>
      <xdr:rowOff>110007</xdr:rowOff>
    </xdr:to>
    <xdr:cxnSp macro="">
      <xdr:nvCxnSpPr>
        <xdr:cNvPr id="297" name="直線コネクタ 296"/>
        <xdr:cNvCxnSpPr/>
      </xdr:nvCxnSpPr>
      <xdr:spPr>
        <a:xfrm flipV="1">
          <a:off x="7861300" y="6402883"/>
          <a:ext cx="8890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110007</xdr:rowOff>
    </xdr:from>
    <xdr:to>
      <xdr:col>41</xdr:col>
      <xdr:colOff>50800</xdr:colOff>
      <xdr:row>38</xdr:row>
      <xdr:rowOff>18618</xdr:rowOff>
    </xdr:to>
    <xdr:cxnSp macro="">
      <xdr:nvCxnSpPr>
        <xdr:cNvPr id="300" name="直線コネクタ 299"/>
        <xdr:cNvCxnSpPr/>
      </xdr:nvCxnSpPr>
      <xdr:spPr>
        <a:xfrm flipV="1">
          <a:off x="6972300" y="6453657"/>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91465</xdr:rowOff>
    </xdr:from>
    <xdr:to>
      <xdr:col>55</xdr:col>
      <xdr:colOff>50800</xdr:colOff>
      <xdr:row>38</xdr:row>
      <xdr:rowOff>21616</xdr:rowOff>
    </xdr:to>
    <xdr:sp macro="" textlink="">
      <xdr:nvSpPr>
        <xdr:cNvPr id="310" name="楕円 309"/>
        <xdr:cNvSpPr/>
      </xdr:nvSpPr>
      <xdr:spPr>
        <a:xfrm>
          <a:off x="10426700" y="6435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6392</xdr:rowOff>
    </xdr:from>
    <xdr:ext cx="534377" cy="259045"/>
    <xdr:sp macro="" textlink="">
      <xdr:nvSpPr>
        <xdr:cNvPr id="311" name="補助費等該当値テキスト"/>
        <xdr:cNvSpPr txBox="1"/>
      </xdr:nvSpPr>
      <xdr:spPr>
        <a:xfrm>
          <a:off x="10528300" y="63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56426</xdr:rowOff>
    </xdr:from>
    <xdr:to>
      <xdr:col>50</xdr:col>
      <xdr:colOff>165100</xdr:colOff>
      <xdr:row>37</xdr:row>
      <xdr:rowOff>158026</xdr:rowOff>
    </xdr:to>
    <xdr:sp macro="" textlink="">
      <xdr:nvSpPr>
        <xdr:cNvPr id="312" name="楕円 311"/>
        <xdr:cNvSpPr/>
      </xdr:nvSpPr>
      <xdr:spPr>
        <a:xfrm>
          <a:off x="9588500" y="64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149153</xdr:rowOff>
    </xdr:from>
    <xdr:ext cx="534377" cy="259045"/>
    <xdr:sp macro="" textlink="">
      <xdr:nvSpPr>
        <xdr:cNvPr id="313" name="テキスト ボックス 312"/>
        <xdr:cNvSpPr txBox="1"/>
      </xdr:nvSpPr>
      <xdr:spPr>
        <a:xfrm>
          <a:off x="9372111" y="64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8433</xdr:rowOff>
    </xdr:from>
    <xdr:to>
      <xdr:col>46</xdr:col>
      <xdr:colOff>38100</xdr:colOff>
      <xdr:row>37</xdr:row>
      <xdr:rowOff>110033</xdr:rowOff>
    </xdr:to>
    <xdr:sp macro="" textlink="">
      <xdr:nvSpPr>
        <xdr:cNvPr id="314" name="楕円 313"/>
        <xdr:cNvSpPr/>
      </xdr:nvSpPr>
      <xdr:spPr>
        <a:xfrm>
          <a:off x="8699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101160</xdr:rowOff>
    </xdr:from>
    <xdr:ext cx="534377" cy="259045"/>
    <xdr:sp macro="" textlink="">
      <xdr:nvSpPr>
        <xdr:cNvPr id="315" name="テキスト ボックス 314"/>
        <xdr:cNvSpPr txBox="1"/>
      </xdr:nvSpPr>
      <xdr:spPr>
        <a:xfrm>
          <a:off x="8483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59207</xdr:rowOff>
    </xdr:from>
    <xdr:to>
      <xdr:col>41</xdr:col>
      <xdr:colOff>101600</xdr:colOff>
      <xdr:row>37</xdr:row>
      <xdr:rowOff>160807</xdr:rowOff>
    </xdr:to>
    <xdr:sp macro="" textlink="">
      <xdr:nvSpPr>
        <xdr:cNvPr id="316" name="楕円 315"/>
        <xdr:cNvSpPr/>
      </xdr:nvSpPr>
      <xdr:spPr>
        <a:xfrm>
          <a:off x="7810500" y="64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151934</xdr:rowOff>
    </xdr:from>
    <xdr:ext cx="534377" cy="259045"/>
    <xdr:sp macro="" textlink="">
      <xdr:nvSpPr>
        <xdr:cNvPr id="317" name="テキスト ボックス 316"/>
        <xdr:cNvSpPr txBox="1"/>
      </xdr:nvSpPr>
      <xdr:spPr>
        <a:xfrm>
          <a:off x="7594111" y="64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139268</xdr:rowOff>
    </xdr:from>
    <xdr:to>
      <xdr:col>36</xdr:col>
      <xdr:colOff>165100</xdr:colOff>
      <xdr:row>38</xdr:row>
      <xdr:rowOff>69418</xdr:rowOff>
    </xdr:to>
    <xdr:sp macro="" textlink="">
      <xdr:nvSpPr>
        <xdr:cNvPr id="318" name="楕円 317"/>
        <xdr:cNvSpPr/>
      </xdr:nvSpPr>
      <xdr:spPr>
        <a:xfrm>
          <a:off x="6921500" y="6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60545</xdr:rowOff>
    </xdr:from>
    <xdr:ext cx="534377" cy="259045"/>
    <xdr:sp macro="" textlink="">
      <xdr:nvSpPr>
        <xdr:cNvPr id="319" name="テキスト ボックス 318"/>
        <xdr:cNvSpPr txBox="1"/>
      </xdr:nvSpPr>
      <xdr:spPr>
        <a:xfrm>
          <a:off x="6705111" y="6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104866</xdr:rowOff>
    </xdr:from>
    <xdr:to>
      <xdr:col>55</xdr:col>
      <xdr:colOff>0</xdr:colOff>
      <xdr:row>55</xdr:row>
      <xdr:rowOff>37690</xdr:rowOff>
    </xdr:to>
    <xdr:cxnSp macro="">
      <xdr:nvCxnSpPr>
        <xdr:cNvPr id="350" name="直線コネクタ 349"/>
        <xdr:cNvCxnSpPr/>
      </xdr:nvCxnSpPr>
      <xdr:spPr>
        <a:xfrm flipV="1">
          <a:off x="9639300" y="9191716"/>
          <a:ext cx="838200" cy="2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91846</xdr:rowOff>
    </xdr:from>
    <xdr:to>
      <xdr:col>50</xdr:col>
      <xdr:colOff>114300</xdr:colOff>
      <xdr:row>55</xdr:row>
      <xdr:rowOff>37690</xdr:rowOff>
    </xdr:to>
    <xdr:cxnSp macro="">
      <xdr:nvCxnSpPr>
        <xdr:cNvPr id="353" name="直線コネクタ 352"/>
        <xdr:cNvCxnSpPr/>
      </xdr:nvCxnSpPr>
      <xdr:spPr>
        <a:xfrm>
          <a:off x="8750300" y="9007246"/>
          <a:ext cx="889000" cy="4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91846</xdr:rowOff>
    </xdr:from>
    <xdr:to>
      <xdr:col>45</xdr:col>
      <xdr:colOff>177800</xdr:colOff>
      <xdr:row>54</xdr:row>
      <xdr:rowOff>112202</xdr:rowOff>
    </xdr:to>
    <xdr:cxnSp macro="">
      <xdr:nvCxnSpPr>
        <xdr:cNvPr id="356" name="直線コネクタ 355"/>
        <xdr:cNvCxnSpPr/>
      </xdr:nvCxnSpPr>
      <xdr:spPr>
        <a:xfrm flipV="1">
          <a:off x="7861300" y="9007246"/>
          <a:ext cx="889000" cy="3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112202</xdr:rowOff>
    </xdr:from>
    <xdr:to>
      <xdr:col>41</xdr:col>
      <xdr:colOff>50800</xdr:colOff>
      <xdr:row>54</xdr:row>
      <xdr:rowOff>145176</xdr:rowOff>
    </xdr:to>
    <xdr:cxnSp macro="">
      <xdr:nvCxnSpPr>
        <xdr:cNvPr id="359" name="直線コネクタ 358"/>
        <xdr:cNvCxnSpPr/>
      </xdr:nvCxnSpPr>
      <xdr:spPr>
        <a:xfrm flipV="1">
          <a:off x="6972300" y="9370502"/>
          <a:ext cx="889000" cy="3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54066</xdr:rowOff>
    </xdr:from>
    <xdr:to>
      <xdr:col>55</xdr:col>
      <xdr:colOff>50800</xdr:colOff>
      <xdr:row>53</xdr:row>
      <xdr:rowOff>155666</xdr:rowOff>
    </xdr:to>
    <xdr:sp macro="" textlink="">
      <xdr:nvSpPr>
        <xdr:cNvPr id="369" name="楕円 368"/>
        <xdr:cNvSpPr/>
      </xdr:nvSpPr>
      <xdr:spPr>
        <a:xfrm>
          <a:off x="10426700" y="91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76943</xdr:rowOff>
    </xdr:from>
    <xdr:ext cx="534377" cy="259045"/>
    <xdr:sp macro="" textlink="">
      <xdr:nvSpPr>
        <xdr:cNvPr id="370" name="普通建設事業費該当値テキスト"/>
        <xdr:cNvSpPr txBox="1"/>
      </xdr:nvSpPr>
      <xdr:spPr>
        <a:xfrm>
          <a:off x="10528300" y="89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158340</xdr:rowOff>
    </xdr:from>
    <xdr:to>
      <xdr:col>50</xdr:col>
      <xdr:colOff>165100</xdr:colOff>
      <xdr:row>55</xdr:row>
      <xdr:rowOff>88490</xdr:rowOff>
    </xdr:to>
    <xdr:sp macro="" textlink="">
      <xdr:nvSpPr>
        <xdr:cNvPr id="371" name="楕円 370"/>
        <xdr:cNvSpPr/>
      </xdr:nvSpPr>
      <xdr:spPr>
        <a:xfrm>
          <a:off x="9588500" y="94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105017</xdr:rowOff>
    </xdr:from>
    <xdr:ext cx="534377" cy="259045"/>
    <xdr:sp macro="" textlink="">
      <xdr:nvSpPr>
        <xdr:cNvPr id="372" name="テキスト ボックス 371"/>
        <xdr:cNvSpPr txBox="1"/>
      </xdr:nvSpPr>
      <xdr:spPr>
        <a:xfrm>
          <a:off x="9372111" y="91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41046</xdr:rowOff>
    </xdr:from>
    <xdr:to>
      <xdr:col>46</xdr:col>
      <xdr:colOff>38100</xdr:colOff>
      <xdr:row>52</xdr:row>
      <xdr:rowOff>142646</xdr:rowOff>
    </xdr:to>
    <xdr:sp macro="" textlink="">
      <xdr:nvSpPr>
        <xdr:cNvPr id="373" name="楕円 372"/>
        <xdr:cNvSpPr/>
      </xdr:nvSpPr>
      <xdr:spPr>
        <a:xfrm>
          <a:off x="8699500" y="89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159173</xdr:rowOff>
    </xdr:from>
    <xdr:ext cx="599010" cy="259045"/>
    <xdr:sp macro="" textlink="">
      <xdr:nvSpPr>
        <xdr:cNvPr id="374" name="テキスト ボックス 373"/>
        <xdr:cNvSpPr txBox="1"/>
      </xdr:nvSpPr>
      <xdr:spPr>
        <a:xfrm>
          <a:off x="8450795" y="87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61402</xdr:rowOff>
    </xdr:from>
    <xdr:to>
      <xdr:col>41</xdr:col>
      <xdr:colOff>101600</xdr:colOff>
      <xdr:row>54</xdr:row>
      <xdr:rowOff>163002</xdr:rowOff>
    </xdr:to>
    <xdr:sp macro="" textlink="">
      <xdr:nvSpPr>
        <xdr:cNvPr id="375" name="楕円 374"/>
        <xdr:cNvSpPr/>
      </xdr:nvSpPr>
      <xdr:spPr>
        <a:xfrm>
          <a:off x="7810500" y="9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8079</xdr:rowOff>
    </xdr:from>
    <xdr:ext cx="534377" cy="259045"/>
    <xdr:sp macro="" textlink="">
      <xdr:nvSpPr>
        <xdr:cNvPr id="376" name="テキスト ボックス 375"/>
        <xdr:cNvSpPr txBox="1"/>
      </xdr:nvSpPr>
      <xdr:spPr>
        <a:xfrm>
          <a:off x="7594111" y="90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94376</xdr:rowOff>
    </xdr:from>
    <xdr:to>
      <xdr:col>36</xdr:col>
      <xdr:colOff>165100</xdr:colOff>
      <xdr:row>55</xdr:row>
      <xdr:rowOff>24526</xdr:rowOff>
    </xdr:to>
    <xdr:sp macro="" textlink="">
      <xdr:nvSpPr>
        <xdr:cNvPr id="377" name="楕円 376"/>
        <xdr:cNvSpPr/>
      </xdr:nvSpPr>
      <xdr:spPr>
        <a:xfrm>
          <a:off x="6921500" y="93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41053</xdr:rowOff>
    </xdr:from>
    <xdr:ext cx="534377" cy="259045"/>
    <xdr:sp macro="" textlink="">
      <xdr:nvSpPr>
        <xdr:cNvPr id="378" name="テキスト ボックス 377"/>
        <xdr:cNvSpPr txBox="1"/>
      </xdr:nvSpPr>
      <xdr:spPr>
        <a:xfrm>
          <a:off x="6705111" y="912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30544</xdr:rowOff>
    </xdr:from>
    <xdr:to>
      <xdr:col>54</xdr:col>
      <xdr:colOff>189865</xdr:colOff>
      <xdr:row>78</xdr:row>
      <xdr:rowOff>139700</xdr:rowOff>
    </xdr:to>
    <xdr:cxnSp macro="">
      <xdr:nvCxnSpPr>
        <xdr:cNvPr id="400" name="直線コネクタ 399"/>
        <xdr:cNvCxnSpPr/>
      </xdr:nvCxnSpPr>
      <xdr:spPr>
        <a:xfrm flipV="1">
          <a:off x="10475595" y="12374944"/>
          <a:ext cx="1270" cy="113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148671</xdr:rowOff>
    </xdr:from>
    <xdr:ext cx="534377" cy="259045"/>
    <xdr:sp macro="" textlink="">
      <xdr:nvSpPr>
        <xdr:cNvPr id="403" name="普通建設事業費 （ うち新規整備　）最大値テキスト"/>
        <xdr:cNvSpPr txBox="1"/>
      </xdr:nvSpPr>
      <xdr:spPr>
        <a:xfrm>
          <a:off x="10528300" y="121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30544</xdr:rowOff>
    </xdr:from>
    <xdr:to>
      <xdr:col>55</xdr:col>
      <xdr:colOff>88900</xdr:colOff>
      <xdr:row>72</xdr:row>
      <xdr:rowOff>30544</xdr:rowOff>
    </xdr:to>
    <xdr:cxnSp macro="">
      <xdr:nvCxnSpPr>
        <xdr:cNvPr id="404" name="直線コネクタ 403"/>
        <xdr:cNvCxnSpPr/>
      </xdr:nvCxnSpPr>
      <xdr:spPr>
        <a:xfrm>
          <a:off x="10388600" y="123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89453</xdr:rowOff>
    </xdr:from>
    <xdr:to>
      <xdr:col>55</xdr:col>
      <xdr:colOff>0</xdr:colOff>
      <xdr:row>75</xdr:row>
      <xdr:rowOff>73954</xdr:rowOff>
    </xdr:to>
    <xdr:cxnSp macro="">
      <xdr:nvCxnSpPr>
        <xdr:cNvPr id="405" name="直線コネクタ 404"/>
        <xdr:cNvCxnSpPr/>
      </xdr:nvCxnSpPr>
      <xdr:spPr>
        <a:xfrm flipV="1">
          <a:off x="9639300" y="12433853"/>
          <a:ext cx="838200" cy="4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170654</xdr:rowOff>
    </xdr:from>
    <xdr:ext cx="534377" cy="259045"/>
    <xdr:sp macro="" textlink="">
      <xdr:nvSpPr>
        <xdr:cNvPr id="406" name="普通建設事業費 （ うち新規整備　）平均値テキスト"/>
        <xdr:cNvSpPr txBox="1"/>
      </xdr:nvSpPr>
      <xdr:spPr>
        <a:xfrm>
          <a:off x="10528300" y="1320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20777</xdr:rowOff>
    </xdr:from>
    <xdr:to>
      <xdr:col>55</xdr:col>
      <xdr:colOff>50800</xdr:colOff>
      <xdr:row>77</xdr:row>
      <xdr:rowOff>122377</xdr:rowOff>
    </xdr:to>
    <xdr:sp macro="" textlink="">
      <xdr:nvSpPr>
        <xdr:cNvPr id="407" name="フローチャート: 判断 406"/>
        <xdr:cNvSpPr/>
      </xdr:nvSpPr>
      <xdr:spPr>
        <a:xfrm>
          <a:off x="10426700" y="1322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125092</xdr:rowOff>
    </xdr:from>
    <xdr:to>
      <xdr:col>50</xdr:col>
      <xdr:colOff>114300</xdr:colOff>
      <xdr:row>75</xdr:row>
      <xdr:rowOff>73954</xdr:rowOff>
    </xdr:to>
    <xdr:cxnSp macro="">
      <xdr:nvCxnSpPr>
        <xdr:cNvPr id="408" name="直線コネクタ 407"/>
        <xdr:cNvCxnSpPr/>
      </xdr:nvCxnSpPr>
      <xdr:spPr>
        <a:xfrm>
          <a:off x="8750300" y="12298042"/>
          <a:ext cx="889000" cy="6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39545</xdr:rowOff>
    </xdr:from>
    <xdr:to>
      <xdr:col>50</xdr:col>
      <xdr:colOff>165100</xdr:colOff>
      <xdr:row>77</xdr:row>
      <xdr:rowOff>141145</xdr:rowOff>
    </xdr:to>
    <xdr:sp macro="" textlink="">
      <xdr:nvSpPr>
        <xdr:cNvPr id="409" name="フローチャート: 判断 408"/>
        <xdr:cNvSpPr/>
      </xdr:nvSpPr>
      <xdr:spPr>
        <a:xfrm>
          <a:off x="95885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132272</xdr:rowOff>
    </xdr:from>
    <xdr:ext cx="469744" cy="259045"/>
    <xdr:sp macro="" textlink="">
      <xdr:nvSpPr>
        <xdr:cNvPr id="410" name="テキスト ボックス 409"/>
        <xdr:cNvSpPr txBox="1"/>
      </xdr:nvSpPr>
      <xdr:spPr>
        <a:xfrm>
          <a:off x="9404428" y="133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125092</xdr:rowOff>
    </xdr:from>
    <xdr:to>
      <xdr:col>45</xdr:col>
      <xdr:colOff>177800</xdr:colOff>
      <xdr:row>72</xdr:row>
      <xdr:rowOff>8118</xdr:rowOff>
    </xdr:to>
    <xdr:cxnSp macro="">
      <xdr:nvCxnSpPr>
        <xdr:cNvPr id="411" name="直線コネクタ 410"/>
        <xdr:cNvCxnSpPr/>
      </xdr:nvCxnSpPr>
      <xdr:spPr>
        <a:xfrm flipV="1">
          <a:off x="7861300" y="12298042"/>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24778</xdr:rowOff>
    </xdr:from>
    <xdr:to>
      <xdr:col>46</xdr:col>
      <xdr:colOff>38100</xdr:colOff>
      <xdr:row>76</xdr:row>
      <xdr:rowOff>126378</xdr:rowOff>
    </xdr:to>
    <xdr:sp macro="" textlink="">
      <xdr:nvSpPr>
        <xdr:cNvPr id="412" name="フローチャート: 判断 411"/>
        <xdr:cNvSpPr/>
      </xdr:nvSpPr>
      <xdr:spPr>
        <a:xfrm>
          <a:off x="8699500" y="130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117505</xdr:rowOff>
    </xdr:from>
    <xdr:ext cx="534377" cy="259045"/>
    <xdr:sp macro="" textlink="">
      <xdr:nvSpPr>
        <xdr:cNvPr id="413" name="テキスト ボックス 412"/>
        <xdr:cNvSpPr txBox="1"/>
      </xdr:nvSpPr>
      <xdr:spPr>
        <a:xfrm>
          <a:off x="8483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4" name="フローチャート: 判断 413"/>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5" name="テキスト ボックス 414"/>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38653</xdr:rowOff>
    </xdr:from>
    <xdr:to>
      <xdr:col>55</xdr:col>
      <xdr:colOff>50800</xdr:colOff>
      <xdr:row>72</xdr:row>
      <xdr:rowOff>140253</xdr:rowOff>
    </xdr:to>
    <xdr:sp macro="" textlink="">
      <xdr:nvSpPr>
        <xdr:cNvPr id="421" name="楕円 420"/>
        <xdr:cNvSpPr/>
      </xdr:nvSpPr>
      <xdr:spPr>
        <a:xfrm>
          <a:off x="10426700" y="123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125030</xdr:rowOff>
    </xdr:from>
    <xdr:ext cx="534377" cy="259045"/>
    <xdr:sp macro="" textlink="">
      <xdr:nvSpPr>
        <xdr:cNvPr id="422" name="普通建設事業費 （ うち新規整備　）該当値テキスト"/>
        <xdr:cNvSpPr txBox="1"/>
      </xdr:nvSpPr>
      <xdr:spPr>
        <a:xfrm>
          <a:off x="10528300" y="12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23154</xdr:rowOff>
    </xdr:from>
    <xdr:to>
      <xdr:col>50</xdr:col>
      <xdr:colOff>165100</xdr:colOff>
      <xdr:row>75</xdr:row>
      <xdr:rowOff>124754</xdr:rowOff>
    </xdr:to>
    <xdr:sp macro="" textlink="">
      <xdr:nvSpPr>
        <xdr:cNvPr id="423" name="楕円 422"/>
        <xdr:cNvSpPr/>
      </xdr:nvSpPr>
      <xdr:spPr>
        <a:xfrm>
          <a:off x="9588500" y="128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141281</xdr:rowOff>
    </xdr:from>
    <xdr:ext cx="534377" cy="259045"/>
    <xdr:sp macro="" textlink="">
      <xdr:nvSpPr>
        <xdr:cNvPr id="424" name="テキスト ボックス 423"/>
        <xdr:cNvSpPr txBox="1"/>
      </xdr:nvSpPr>
      <xdr:spPr>
        <a:xfrm>
          <a:off x="9372111" y="126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74292</xdr:rowOff>
    </xdr:from>
    <xdr:to>
      <xdr:col>46</xdr:col>
      <xdr:colOff>38100</xdr:colOff>
      <xdr:row>72</xdr:row>
      <xdr:rowOff>4442</xdr:rowOff>
    </xdr:to>
    <xdr:sp macro="" textlink="">
      <xdr:nvSpPr>
        <xdr:cNvPr id="425" name="楕円 424"/>
        <xdr:cNvSpPr/>
      </xdr:nvSpPr>
      <xdr:spPr>
        <a:xfrm>
          <a:off x="8699500" y="122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20969</xdr:rowOff>
    </xdr:from>
    <xdr:ext cx="534377" cy="259045"/>
    <xdr:sp macro="" textlink="">
      <xdr:nvSpPr>
        <xdr:cNvPr id="426" name="テキスト ボックス 425"/>
        <xdr:cNvSpPr txBox="1"/>
      </xdr:nvSpPr>
      <xdr:spPr>
        <a:xfrm>
          <a:off x="8483111" y="120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128768</xdr:rowOff>
    </xdr:from>
    <xdr:to>
      <xdr:col>41</xdr:col>
      <xdr:colOff>101600</xdr:colOff>
      <xdr:row>72</xdr:row>
      <xdr:rowOff>58918</xdr:rowOff>
    </xdr:to>
    <xdr:sp macro="" textlink="">
      <xdr:nvSpPr>
        <xdr:cNvPr id="427" name="楕円 426"/>
        <xdr:cNvSpPr/>
      </xdr:nvSpPr>
      <xdr:spPr>
        <a:xfrm>
          <a:off x="7810500" y="123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75445</xdr:rowOff>
    </xdr:from>
    <xdr:ext cx="534377" cy="259045"/>
    <xdr:sp macro="" textlink="">
      <xdr:nvSpPr>
        <xdr:cNvPr id="428" name="テキスト ボックス 427"/>
        <xdr:cNvSpPr txBox="1"/>
      </xdr:nvSpPr>
      <xdr:spPr>
        <a:xfrm>
          <a:off x="7594111" y="120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2" name="直線コネクタ 451"/>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3"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4" name="直線コネクタ 453"/>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5"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56" name="直線コネクタ 455"/>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32296</xdr:rowOff>
    </xdr:from>
    <xdr:to>
      <xdr:col>55</xdr:col>
      <xdr:colOff>0</xdr:colOff>
      <xdr:row>96</xdr:row>
      <xdr:rowOff>40360</xdr:rowOff>
    </xdr:to>
    <xdr:cxnSp macro="">
      <xdr:nvCxnSpPr>
        <xdr:cNvPr id="457" name="直線コネクタ 456"/>
        <xdr:cNvCxnSpPr/>
      </xdr:nvCxnSpPr>
      <xdr:spPr>
        <a:xfrm flipV="1">
          <a:off x="9639300" y="16491496"/>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58"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59" name="フローチャート: 判断 458"/>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79680</xdr:rowOff>
    </xdr:from>
    <xdr:to>
      <xdr:col>50</xdr:col>
      <xdr:colOff>114300</xdr:colOff>
      <xdr:row>96</xdr:row>
      <xdr:rowOff>40360</xdr:rowOff>
    </xdr:to>
    <xdr:cxnSp macro="">
      <xdr:nvCxnSpPr>
        <xdr:cNvPr id="460" name="直線コネクタ 459"/>
        <xdr:cNvCxnSpPr/>
      </xdr:nvCxnSpPr>
      <xdr:spPr>
        <a:xfrm>
          <a:off x="8750300" y="1636743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1" name="フローチャート: 判断 460"/>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2" name="テキスト ボックス 461"/>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79680</xdr:rowOff>
    </xdr:from>
    <xdr:to>
      <xdr:col>45</xdr:col>
      <xdr:colOff>177800</xdr:colOff>
      <xdr:row>97</xdr:row>
      <xdr:rowOff>135610</xdr:rowOff>
    </xdr:to>
    <xdr:cxnSp macro="">
      <xdr:nvCxnSpPr>
        <xdr:cNvPr id="463" name="直線コネクタ 462"/>
        <xdr:cNvCxnSpPr/>
      </xdr:nvCxnSpPr>
      <xdr:spPr>
        <a:xfrm flipV="1">
          <a:off x="7861300" y="16367430"/>
          <a:ext cx="889000" cy="39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4" name="フローチャート: 判断 463"/>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5" name="テキスト ボックス 464"/>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66" name="フローチャート: 判断 465"/>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67" name="テキスト ボックス 466"/>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152946</xdr:rowOff>
    </xdr:from>
    <xdr:to>
      <xdr:col>55</xdr:col>
      <xdr:colOff>50800</xdr:colOff>
      <xdr:row>96</xdr:row>
      <xdr:rowOff>83096</xdr:rowOff>
    </xdr:to>
    <xdr:sp macro="" textlink="">
      <xdr:nvSpPr>
        <xdr:cNvPr id="473" name="楕円 472"/>
        <xdr:cNvSpPr/>
      </xdr:nvSpPr>
      <xdr:spPr>
        <a:xfrm>
          <a:off x="10426700" y="164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4373</xdr:rowOff>
    </xdr:from>
    <xdr:ext cx="534377" cy="259045"/>
    <xdr:sp macro="" textlink="">
      <xdr:nvSpPr>
        <xdr:cNvPr id="474" name="普通建設事業費 （ うち更新整備　）該当値テキスト"/>
        <xdr:cNvSpPr txBox="1"/>
      </xdr:nvSpPr>
      <xdr:spPr>
        <a:xfrm>
          <a:off x="10528300" y="162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161010</xdr:rowOff>
    </xdr:from>
    <xdr:to>
      <xdr:col>50</xdr:col>
      <xdr:colOff>165100</xdr:colOff>
      <xdr:row>96</xdr:row>
      <xdr:rowOff>91160</xdr:rowOff>
    </xdr:to>
    <xdr:sp macro="" textlink="">
      <xdr:nvSpPr>
        <xdr:cNvPr id="475" name="楕円 474"/>
        <xdr:cNvSpPr/>
      </xdr:nvSpPr>
      <xdr:spPr>
        <a:xfrm>
          <a:off x="9588500" y="16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107687</xdr:rowOff>
    </xdr:from>
    <xdr:ext cx="534377" cy="259045"/>
    <xdr:sp macro="" textlink="">
      <xdr:nvSpPr>
        <xdr:cNvPr id="476" name="テキスト ボックス 475"/>
        <xdr:cNvSpPr txBox="1"/>
      </xdr:nvSpPr>
      <xdr:spPr>
        <a:xfrm>
          <a:off x="9372111" y="162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28880</xdr:rowOff>
    </xdr:from>
    <xdr:to>
      <xdr:col>46</xdr:col>
      <xdr:colOff>38100</xdr:colOff>
      <xdr:row>95</xdr:row>
      <xdr:rowOff>130480</xdr:rowOff>
    </xdr:to>
    <xdr:sp macro="" textlink="">
      <xdr:nvSpPr>
        <xdr:cNvPr id="477" name="楕円 476"/>
        <xdr:cNvSpPr/>
      </xdr:nvSpPr>
      <xdr:spPr>
        <a:xfrm>
          <a:off x="8699500" y="163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147007</xdr:rowOff>
    </xdr:from>
    <xdr:ext cx="534377" cy="259045"/>
    <xdr:sp macro="" textlink="">
      <xdr:nvSpPr>
        <xdr:cNvPr id="478" name="テキスト ボックス 477"/>
        <xdr:cNvSpPr txBox="1"/>
      </xdr:nvSpPr>
      <xdr:spPr>
        <a:xfrm>
          <a:off x="8483111" y="160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84810</xdr:rowOff>
    </xdr:from>
    <xdr:to>
      <xdr:col>41</xdr:col>
      <xdr:colOff>101600</xdr:colOff>
      <xdr:row>98</xdr:row>
      <xdr:rowOff>14960</xdr:rowOff>
    </xdr:to>
    <xdr:sp macro="" textlink="">
      <xdr:nvSpPr>
        <xdr:cNvPr id="479" name="楕円 478"/>
        <xdr:cNvSpPr/>
      </xdr:nvSpPr>
      <xdr:spPr>
        <a:xfrm>
          <a:off x="7810500" y="167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6087</xdr:rowOff>
    </xdr:from>
    <xdr:ext cx="534377" cy="259045"/>
    <xdr:sp macro="" textlink="">
      <xdr:nvSpPr>
        <xdr:cNvPr id="480" name="テキスト ボックス 479"/>
        <xdr:cNvSpPr txBox="1"/>
      </xdr:nvSpPr>
      <xdr:spPr>
        <a:xfrm>
          <a:off x="7594111" y="168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98" name="テキスト ボックス 49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0" name="テキスト ボックス 49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2" name="テキスト ボックス 50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06" name="直線コネクタ 505"/>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09"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0" name="直線コネクタ 509"/>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37157</xdr:rowOff>
    </xdr:from>
    <xdr:to>
      <xdr:col>85</xdr:col>
      <xdr:colOff>127000</xdr:colOff>
      <xdr:row>39</xdr:row>
      <xdr:rowOff>907</xdr:rowOff>
    </xdr:to>
    <xdr:cxnSp macro="">
      <xdr:nvCxnSpPr>
        <xdr:cNvPr id="511" name="直線コネクタ 510"/>
        <xdr:cNvCxnSpPr/>
      </xdr:nvCxnSpPr>
      <xdr:spPr>
        <a:xfrm flipV="1">
          <a:off x="15481300" y="6552257"/>
          <a:ext cx="838200" cy="1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2"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3" name="フローチャート: 判断 512"/>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150151</xdr:rowOff>
    </xdr:from>
    <xdr:to>
      <xdr:col>81</xdr:col>
      <xdr:colOff>50800</xdr:colOff>
      <xdr:row>39</xdr:row>
      <xdr:rowOff>907</xdr:rowOff>
    </xdr:to>
    <xdr:cxnSp macro="">
      <xdr:nvCxnSpPr>
        <xdr:cNvPr id="514" name="直線コネクタ 513"/>
        <xdr:cNvCxnSpPr/>
      </xdr:nvCxnSpPr>
      <xdr:spPr>
        <a:xfrm>
          <a:off x="14592300" y="6665251"/>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5" name="フローチャート: 判断 514"/>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16" name="テキスト ボックス 515"/>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150151</xdr:rowOff>
    </xdr:from>
    <xdr:to>
      <xdr:col>76</xdr:col>
      <xdr:colOff>114300</xdr:colOff>
      <xdr:row>38</xdr:row>
      <xdr:rowOff>169418</xdr:rowOff>
    </xdr:to>
    <xdr:cxnSp macro="">
      <xdr:nvCxnSpPr>
        <xdr:cNvPr id="517" name="直線コネクタ 516"/>
        <xdr:cNvCxnSpPr/>
      </xdr:nvCxnSpPr>
      <xdr:spPr>
        <a:xfrm flipV="1">
          <a:off x="13703300" y="666525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18" name="フローチャート: 判断 517"/>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19" name="テキスト ボックス 518"/>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153416</xdr:rowOff>
    </xdr:from>
    <xdr:to>
      <xdr:col>71</xdr:col>
      <xdr:colOff>177800</xdr:colOff>
      <xdr:row>38</xdr:row>
      <xdr:rowOff>169418</xdr:rowOff>
    </xdr:to>
    <xdr:cxnSp macro="">
      <xdr:nvCxnSpPr>
        <xdr:cNvPr id="520" name="直線コネクタ 519"/>
        <xdr:cNvCxnSpPr/>
      </xdr:nvCxnSpPr>
      <xdr:spPr>
        <a:xfrm>
          <a:off x="12814300" y="649706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1" name="フローチャート: 判断 520"/>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2" name="テキスト ボックス 521"/>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3" name="フローチャート: 判断 522"/>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81696</xdr:rowOff>
    </xdr:from>
    <xdr:ext cx="378565" cy="259045"/>
    <xdr:sp macro="" textlink="">
      <xdr:nvSpPr>
        <xdr:cNvPr id="524" name="テキスト ボックス 523"/>
        <xdr:cNvSpPr txBox="1"/>
      </xdr:nvSpPr>
      <xdr:spPr>
        <a:xfrm>
          <a:off x="12625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157807</xdr:rowOff>
    </xdr:from>
    <xdr:to>
      <xdr:col>85</xdr:col>
      <xdr:colOff>177800</xdr:colOff>
      <xdr:row>38</xdr:row>
      <xdr:rowOff>87957</xdr:rowOff>
    </xdr:to>
    <xdr:sp macro="" textlink="">
      <xdr:nvSpPr>
        <xdr:cNvPr id="530" name="楕円 529"/>
        <xdr:cNvSpPr/>
      </xdr:nvSpPr>
      <xdr:spPr>
        <a:xfrm>
          <a:off x="162687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9234</xdr:rowOff>
    </xdr:from>
    <xdr:ext cx="378565" cy="259045"/>
    <xdr:sp macro="" textlink="">
      <xdr:nvSpPr>
        <xdr:cNvPr id="531" name="災害復旧事業費該当値テキスト"/>
        <xdr:cNvSpPr txBox="1"/>
      </xdr:nvSpPr>
      <xdr:spPr>
        <a:xfrm>
          <a:off x="16370300" y="635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121557</xdr:rowOff>
    </xdr:from>
    <xdr:to>
      <xdr:col>81</xdr:col>
      <xdr:colOff>101600</xdr:colOff>
      <xdr:row>39</xdr:row>
      <xdr:rowOff>51707</xdr:rowOff>
    </xdr:to>
    <xdr:sp macro="" textlink="">
      <xdr:nvSpPr>
        <xdr:cNvPr id="532" name="楕円 531"/>
        <xdr:cNvSpPr/>
      </xdr:nvSpPr>
      <xdr:spPr>
        <a:xfrm>
          <a:off x="15430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42834</xdr:rowOff>
    </xdr:from>
    <xdr:ext cx="378565" cy="259045"/>
    <xdr:sp macro="" textlink="">
      <xdr:nvSpPr>
        <xdr:cNvPr id="533" name="テキスト ボックス 532"/>
        <xdr:cNvSpPr txBox="1"/>
      </xdr:nvSpPr>
      <xdr:spPr>
        <a:xfrm>
          <a:off x="15292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99351</xdr:rowOff>
    </xdr:from>
    <xdr:to>
      <xdr:col>76</xdr:col>
      <xdr:colOff>165100</xdr:colOff>
      <xdr:row>39</xdr:row>
      <xdr:rowOff>29501</xdr:rowOff>
    </xdr:to>
    <xdr:sp macro="" textlink="">
      <xdr:nvSpPr>
        <xdr:cNvPr id="534" name="楕円 533"/>
        <xdr:cNvSpPr/>
      </xdr:nvSpPr>
      <xdr:spPr>
        <a:xfrm>
          <a:off x="14541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20628</xdr:rowOff>
    </xdr:from>
    <xdr:ext cx="378565" cy="259045"/>
    <xdr:sp macro="" textlink="">
      <xdr:nvSpPr>
        <xdr:cNvPr id="535" name="テキスト ボックス 534"/>
        <xdr:cNvSpPr txBox="1"/>
      </xdr:nvSpPr>
      <xdr:spPr>
        <a:xfrm>
          <a:off x="14403017" y="67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118618</xdr:rowOff>
    </xdr:from>
    <xdr:to>
      <xdr:col>72</xdr:col>
      <xdr:colOff>38100</xdr:colOff>
      <xdr:row>39</xdr:row>
      <xdr:rowOff>48768</xdr:rowOff>
    </xdr:to>
    <xdr:sp macro="" textlink="">
      <xdr:nvSpPr>
        <xdr:cNvPr id="536" name="楕円 535"/>
        <xdr:cNvSpPr/>
      </xdr:nvSpPr>
      <xdr:spPr>
        <a:xfrm>
          <a:off x="13652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39895</xdr:rowOff>
    </xdr:from>
    <xdr:ext cx="378565" cy="259045"/>
    <xdr:sp macro="" textlink="">
      <xdr:nvSpPr>
        <xdr:cNvPr id="537" name="テキスト ボックス 536"/>
        <xdr:cNvSpPr txBox="1"/>
      </xdr:nvSpPr>
      <xdr:spPr>
        <a:xfrm>
          <a:off x="13514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102616</xdr:rowOff>
    </xdr:from>
    <xdr:to>
      <xdr:col>67</xdr:col>
      <xdr:colOff>101600</xdr:colOff>
      <xdr:row>38</xdr:row>
      <xdr:rowOff>32765</xdr:rowOff>
    </xdr:to>
    <xdr:sp macro="" textlink="">
      <xdr:nvSpPr>
        <xdr:cNvPr id="538" name="楕円 537"/>
        <xdr:cNvSpPr/>
      </xdr:nvSpPr>
      <xdr:spPr>
        <a:xfrm>
          <a:off x="12763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49293</xdr:rowOff>
    </xdr:from>
    <xdr:ext cx="378565" cy="259045"/>
    <xdr:sp macro="" textlink="">
      <xdr:nvSpPr>
        <xdr:cNvPr id="539" name="テキスト ボックス 538"/>
        <xdr:cNvSpPr txBox="1"/>
      </xdr:nvSpPr>
      <xdr:spPr>
        <a:xfrm>
          <a:off x="12625017" y="622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2" name="直線コネクタ 611"/>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3"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4" name="直線コネクタ 613"/>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5"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16" name="直線コネクタ 615"/>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140538</xdr:rowOff>
    </xdr:from>
    <xdr:to>
      <xdr:col>85</xdr:col>
      <xdr:colOff>127000</xdr:colOff>
      <xdr:row>75</xdr:row>
      <xdr:rowOff>81179</xdr:rowOff>
    </xdr:to>
    <xdr:cxnSp macro="">
      <xdr:nvCxnSpPr>
        <xdr:cNvPr id="617" name="直線コネクタ 616"/>
        <xdr:cNvCxnSpPr/>
      </xdr:nvCxnSpPr>
      <xdr:spPr>
        <a:xfrm flipV="1">
          <a:off x="15481300" y="12827838"/>
          <a:ext cx="8382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18"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19" name="フローチャート: 判断 618"/>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81179</xdr:rowOff>
    </xdr:from>
    <xdr:to>
      <xdr:col>81</xdr:col>
      <xdr:colOff>50800</xdr:colOff>
      <xdr:row>75</xdr:row>
      <xdr:rowOff>107200</xdr:rowOff>
    </xdr:to>
    <xdr:cxnSp macro="">
      <xdr:nvCxnSpPr>
        <xdr:cNvPr id="620" name="直線コネクタ 619"/>
        <xdr:cNvCxnSpPr/>
      </xdr:nvCxnSpPr>
      <xdr:spPr>
        <a:xfrm flipV="1">
          <a:off x="14592300" y="12939929"/>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1" name="フローチャート: 判断 620"/>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2" name="テキスト ボックス 621"/>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107200</xdr:rowOff>
    </xdr:from>
    <xdr:to>
      <xdr:col>76</xdr:col>
      <xdr:colOff>114300</xdr:colOff>
      <xdr:row>75</xdr:row>
      <xdr:rowOff>160217</xdr:rowOff>
    </xdr:to>
    <xdr:cxnSp macro="">
      <xdr:nvCxnSpPr>
        <xdr:cNvPr id="623" name="直線コネクタ 622"/>
        <xdr:cNvCxnSpPr/>
      </xdr:nvCxnSpPr>
      <xdr:spPr>
        <a:xfrm flipV="1">
          <a:off x="13703300" y="12965950"/>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4" name="フローチャート: 判断 623"/>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5" name="テキスト ボックス 624"/>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126061</xdr:rowOff>
    </xdr:from>
    <xdr:to>
      <xdr:col>71</xdr:col>
      <xdr:colOff>177800</xdr:colOff>
      <xdr:row>75</xdr:row>
      <xdr:rowOff>160217</xdr:rowOff>
    </xdr:to>
    <xdr:cxnSp macro="">
      <xdr:nvCxnSpPr>
        <xdr:cNvPr id="626" name="直線コネクタ 625"/>
        <xdr:cNvCxnSpPr/>
      </xdr:nvCxnSpPr>
      <xdr:spPr>
        <a:xfrm>
          <a:off x="12814300" y="12984811"/>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27" name="フローチャート: 判断 626"/>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28" name="テキスト ボックス 627"/>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29" name="フローチャート: 判断 628"/>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0" name="テキスト ボックス 629"/>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89738</xdr:rowOff>
    </xdr:from>
    <xdr:to>
      <xdr:col>85</xdr:col>
      <xdr:colOff>177800</xdr:colOff>
      <xdr:row>75</xdr:row>
      <xdr:rowOff>19888</xdr:rowOff>
    </xdr:to>
    <xdr:sp macro="" textlink="">
      <xdr:nvSpPr>
        <xdr:cNvPr id="636" name="楕円 635"/>
        <xdr:cNvSpPr/>
      </xdr:nvSpPr>
      <xdr:spPr>
        <a:xfrm>
          <a:off x="16268700" y="12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112615</xdr:rowOff>
    </xdr:from>
    <xdr:ext cx="534377" cy="259045"/>
    <xdr:sp macro="" textlink="">
      <xdr:nvSpPr>
        <xdr:cNvPr id="637" name="公債費該当値テキスト"/>
        <xdr:cNvSpPr txBox="1"/>
      </xdr:nvSpPr>
      <xdr:spPr>
        <a:xfrm>
          <a:off x="16370300" y="126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30379</xdr:rowOff>
    </xdr:from>
    <xdr:to>
      <xdr:col>81</xdr:col>
      <xdr:colOff>101600</xdr:colOff>
      <xdr:row>75</xdr:row>
      <xdr:rowOff>131979</xdr:rowOff>
    </xdr:to>
    <xdr:sp macro="" textlink="">
      <xdr:nvSpPr>
        <xdr:cNvPr id="638" name="楕円 637"/>
        <xdr:cNvSpPr/>
      </xdr:nvSpPr>
      <xdr:spPr>
        <a:xfrm>
          <a:off x="15430500" y="128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123105</xdr:rowOff>
    </xdr:from>
    <xdr:ext cx="534377" cy="259045"/>
    <xdr:sp macro="" textlink="">
      <xdr:nvSpPr>
        <xdr:cNvPr id="639" name="テキスト ボックス 638"/>
        <xdr:cNvSpPr txBox="1"/>
      </xdr:nvSpPr>
      <xdr:spPr>
        <a:xfrm>
          <a:off x="15214111"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56400</xdr:rowOff>
    </xdr:from>
    <xdr:to>
      <xdr:col>76</xdr:col>
      <xdr:colOff>165100</xdr:colOff>
      <xdr:row>75</xdr:row>
      <xdr:rowOff>158000</xdr:rowOff>
    </xdr:to>
    <xdr:sp macro="" textlink="">
      <xdr:nvSpPr>
        <xdr:cNvPr id="640" name="楕円 639"/>
        <xdr:cNvSpPr/>
      </xdr:nvSpPr>
      <xdr:spPr>
        <a:xfrm>
          <a:off x="14541500" y="12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3077</xdr:rowOff>
    </xdr:from>
    <xdr:ext cx="534377" cy="259045"/>
    <xdr:sp macro="" textlink="">
      <xdr:nvSpPr>
        <xdr:cNvPr id="641" name="テキスト ボックス 640"/>
        <xdr:cNvSpPr txBox="1"/>
      </xdr:nvSpPr>
      <xdr:spPr>
        <a:xfrm>
          <a:off x="14325111" y="126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109417</xdr:rowOff>
    </xdr:from>
    <xdr:to>
      <xdr:col>72</xdr:col>
      <xdr:colOff>38100</xdr:colOff>
      <xdr:row>76</xdr:row>
      <xdr:rowOff>39567</xdr:rowOff>
    </xdr:to>
    <xdr:sp macro="" textlink="">
      <xdr:nvSpPr>
        <xdr:cNvPr id="642" name="楕円 641"/>
        <xdr:cNvSpPr/>
      </xdr:nvSpPr>
      <xdr:spPr>
        <a:xfrm>
          <a:off x="13652500" y="129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30694</xdr:rowOff>
    </xdr:from>
    <xdr:ext cx="534377" cy="259045"/>
    <xdr:sp macro="" textlink="">
      <xdr:nvSpPr>
        <xdr:cNvPr id="643" name="テキスト ボックス 642"/>
        <xdr:cNvSpPr txBox="1"/>
      </xdr:nvSpPr>
      <xdr:spPr>
        <a:xfrm>
          <a:off x="13436111" y="130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75261</xdr:rowOff>
    </xdr:from>
    <xdr:to>
      <xdr:col>67</xdr:col>
      <xdr:colOff>101600</xdr:colOff>
      <xdr:row>76</xdr:row>
      <xdr:rowOff>5411</xdr:rowOff>
    </xdr:to>
    <xdr:sp macro="" textlink="">
      <xdr:nvSpPr>
        <xdr:cNvPr id="644" name="楕円 643"/>
        <xdr:cNvSpPr/>
      </xdr:nvSpPr>
      <xdr:spPr>
        <a:xfrm>
          <a:off x="12763500" y="12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167988</xdr:rowOff>
    </xdr:from>
    <xdr:ext cx="534377" cy="259045"/>
    <xdr:sp macro="" textlink="">
      <xdr:nvSpPr>
        <xdr:cNvPr id="645" name="テキスト ボックス 644"/>
        <xdr:cNvSpPr txBox="1"/>
      </xdr:nvSpPr>
      <xdr:spPr>
        <a:xfrm>
          <a:off x="12547111" y="130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69" name="直線コネクタ 668"/>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0"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1" name="直線コネクタ 670"/>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2"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3" name="直線コネクタ 672"/>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16683</xdr:rowOff>
    </xdr:from>
    <xdr:to>
      <xdr:col>85</xdr:col>
      <xdr:colOff>127000</xdr:colOff>
      <xdr:row>99</xdr:row>
      <xdr:rowOff>40511</xdr:rowOff>
    </xdr:to>
    <xdr:cxnSp macro="">
      <xdr:nvCxnSpPr>
        <xdr:cNvPr id="674" name="直線コネクタ 673"/>
        <xdr:cNvCxnSpPr/>
      </xdr:nvCxnSpPr>
      <xdr:spPr>
        <a:xfrm flipV="1">
          <a:off x="15481300" y="16990233"/>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5"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76" name="フローチャート: 判断 675"/>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148668</xdr:rowOff>
    </xdr:from>
    <xdr:to>
      <xdr:col>81</xdr:col>
      <xdr:colOff>50800</xdr:colOff>
      <xdr:row>99</xdr:row>
      <xdr:rowOff>40511</xdr:rowOff>
    </xdr:to>
    <xdr:cxnSp macro="">
      <xdr:nvCxnSpPr>
        <xdr:cNvPr id="677" name="直線コネクタ 676"/>
        <xdr:cNvCxnSpPr/>
      </xdr:nvCxnSpPr>
      <xdr:spPr>
        <a:xfrm>
          <a:off x="14592300" y="16950768"/>
          <a:ext cx="889000" cy="6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78" name="フローチャート: 判断 677"/>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79" name="テキスト ボックス 678"/>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136812</xdr:rowOff>
    </xdr:from>
    <xdr:to>
      <xdr:col>76</xdr:col>
      <xdr:colOff>114300</xdr:colOff>
      <xdr:row>98</xdr:row>
      <xdr:rowOff>148668</xdr:rowOff>
    </xdr:to>
    <xdr:cxnSp macro="">
      <xdr:nvCxnSpPr>
        <xdr:cNvPr id="680" name="直線コネクタ 679"/>
        <xdr:cNvCxnSpPr/>
      </xdr:nvCxnSpPr>
      <xdr:spPr>
        <a:xfrm>
          <a:off x="13703300" y="16938912"/>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1" name="フローチャート: 判断 680"/>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2" name="テキスト ボックス 681"/>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136812</xdr:rowOff>
    </xdr:from>
    <xdr:to>
      <xdr:col>71</xdr:col>
      <xdr:colOff>177800</xdr:colOff>
      <xdr:row>98</xdr:row>
      <xdr:rowOff>145765</xdr:rowOff>
    </xdr:to>
    <xdr:cxnSp macro="">
      <xdr:nvCxnSpPr>
        <xdr:cNvPr id="683" name="直線コネクタ 682"/>
        <xdr:cNvCxnSpPr/>
      </xdr:nvCxnSpPr>
      <xdr:spPr>
        <a:xfrm flipV="1">
          <a:off x="12814300" y="16938912"/>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4" name="フローチャート: 判断 683"/>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5" name="テキスト ボックス 684"/>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86" name="フローチャート: 判断 685"/>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87" name="テキスト ボックス 686"/>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137333</xdr:rowOff>
    </xdr:from>
    <xdr:to>
      <xdr:col>85</xdr:col>
      <xdr:colOff>177800</xdr:colOff>
      <xdr:row>99</xdr:row>
      <xdr:rowOff>67483</xdr:rowOff>
    </xdr:to>
    <xdr:sp macro="" textlink="">
      <xdr:nvSpPr>
        <xdr:cNvPr id="693" name="楕円 692"/>
        <xdr:cNvSpPr/>
      </xdr:nvSpPr>
      <xdr:spPr>
        <a:xfrm>
          <a:off x="16268700" y="169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52260</xdr:rowOff>
    </xdr:from>
    <xdr:ext cx="469744" cy="259045"/>
    <xdr:sp macro="" textlink="">
      <xdr:nvSpPr>
        <xdr:cNvPr id="694" name="積立金該当値テキスト"/>
        <xdr:cNvSpPr txBox="1"/>
      </xdr:nvSpPr>
      <xdr:spPr>
        <a:xfrm>
          <a:off x="16370300" y="168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161161</xdr:rowOff>
    </xdr:from>
    <xdr:to>
      <xdr:col>81</xdr:col>
      <xdr:colOff>101600</xdr:colOff>
      <xdr:row>99</xdr:row>
      <xdr:rowOff>91311</xdr:rowOff>
    </xdr:to>
    <xdr:sp macro="" textlink="">
      <xdr:nvSpPr>
        <xdr:cNvPr id="695" name="楕円 694"/>
        <xdr:cNvSpPr/>
      </xdr:nvSpPr>
      <xdr:spPr>
        <a:xfrm>
          <a:off x="15430500" y="169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82438</xdr:rowOff>
    </xdr:from>
    <xdr:ext cx="378565" cy="259045"/>
    <xdr:sp macro="" textlink="">
      <xdr:nvSpPr>
        <xdr:cNvPr id="696" name="テキスト ボックス 695"/>
        <xdr:cNvSpPr txBox="1"/>
      </xdr:nvSpPr>
      <xdr:spPr>
        <a:xfrm>
          <a:off x="15292017" y="1705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97868</xdr:rowOff>
    </xdr:from>
    <xdr:to>
      <xdr:col>76</xdr:col>
      <xdr:colOff>165100</xdr:colOff>
      <xdr:row>99</xdr:row>
      <xdr:rowOff>28018</xdr:rowOff>
    </xdr:to>
    <xdr:sp macro="" textlink="">
      <xdr:nvSpPr>
        <xdr:cNvPr id="697" name="楕円 696"/>
        <xdr:cNvSpPr/>
      </xdr:nvSpPr>
      <xdr:spPr>
        <a:xfrm>
          <a:off x="14541500" y="168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19145</xdr:rowOff>
    </xdr:from>
    <xdr:ext cx="469744" cy="259045"/>
    <xdr:sp macro="" textlink="">
      <xdr:nvSpPr>
        <xdr:cNvPr id="698" name="テキスト ボックス 697"/>
        <xdr:cNvSpPr txBox="1"/>
      </xdr:nvSpPr>
      <xdr:spPr>
        <a:xfrm>
          <a:off x="14357428" y="169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86012</xdr:rowOff>
    </xdr:from>
    <xdr:to>
      <xdr:col>72</xdr:col>
      <xdr:colOff>38100</xdr:colOff>
      <xdr:row>99</xdr:row>
      <xdr:rowOff>16162</xdr:rowOff>
    </xdr:to>
    <xdr:sp macro="" textlink="">
      <xdr:nvSpPr>
        <xdr:cNvPr id="699" name="楕円 698"/>
        <xdr:cNvSpPr/>
      </xdr:nvSpPr>
      <xdr:spPr>
        <a:xfrm>
          <a:off x="13652500" y="168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32689</xdr:rowOff>
    </xdr:from>
    <xdr:ext cx="534377" cy="259045"/>
    <xdr:sp macro="" textlink="">
      <xdr:nvSpPr>
        <xdr:cNvPr id="700" name="テキスト ボックス 699"/>
        <xdr:cNvSpPr txBox="1"/>
      </xdr:nvSpPr>
      <xdr:spPr>
        <a:xfrm>
          <a:off x="13436111" y="166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94965</xdr:rowOff>
    </xdr:from>
    <xdr:to>
      <xdr:col>67</xdr:col>
      <xdr:colOff>101600</xdr:colOff>
      <xdr:row>99</xdr:row>
      <xdr:rowOff>25115</xdr:rowOff>
    </xdr:to>
    <xdr:sp macro="" textlink="">
      <xdr:nvSpPr>
        <xdr:cNvPr id="701" name="楕円 700"/>
        <xdr:cNvSpPr/>
      </xdr:nvSpPr>
      <xdr:spPr>
        <a:xfrm>
          <a:off x="12763500" y="168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16242</xdr:rowOff>
    </xdr:from>
    <xdr:ext cx="469744" cy="259045"/>
    <xdr:sp macro="" textlink="">
      <xdr:nvSpPr>
        <xdr:cNvPr id="702" name="テキスト ボックス 701"/>
        <xdr:cNvSpPr txBox="1"/>
      </xdr:nvSpPr>
      <xdr:spPr>
        <a:xfrm>
          <a:off x="12579428" y="169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28" name="直線コネクタ 72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2" name="直線コネクタ 73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95722</xdr:rowOff>
    </xdr:from>
    <xdr:to>
      <xdr:col>116</xdr:col>
      <xdr:colOff>63500</xdr:colOff>
      <xdr:row>39</xdr:row>
      <xdr:rowOff>95831</xdr:rowOff>
    </xdr:to>
    <xdr:cxnSp macro="">
      <xdr:nvCxnSpPr>
        <xdr:cNvPr id="733" name="直線コネクタ 732"/>
        <xdr:cNvCxnSpPr/>
      </xdr:nvCxnSpPr>
      <xdr:spPr>
        <a:xfrm flipV="1">
          <a:off x="21323300" y="6782272"/>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4"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5" name="フローチャート: 判断 734"/>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94197</xdr:rowOff>
    </xdr:from>
    <xdr:to>
      <xdr:col>111</xdr:col>
      <xdr:colOff>177800</xdr:colOff>
      <xdr:row>39</xdr:row>
      <xdr:rowOff>95831</xdr:rowOff>
    </xdr:to>
    <xdr:cxnSp macro="">
      <xdr:nvCxnSpPr>
        <xdr:cNvPr id="736" name="直線コネクタ 735"/>
        <xdr:cNvCxnSpPr/>
      </xdr:nvCxnSpPr>
      <xdr:spPr>
        <a:xfrm>
          <a:off x="20434300" y="678074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37" name="フローチャート: 判断 736"/>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38" name="テキスト ボックス 737"/>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91803</xdr:rowOff>
    </xdr:from>
    <xdr:to>
      <xdr:col>107</xdr:col>
      <xdr:colOff>50800</xdr:colOff>
      <xdr:row>39</xdr:row>
      <xdr:rowOff>94197</xdr:rowOff>
    </xdr:to>
    <xdr:cxnSp macro="">
      <xdr:nvCxnSpPr>
        <xdr:cNvPr id="739" name="直線コネクタ 738"/>
        <xdr:cNvCxnSpPr/>
      </xdr:nvCxnSpPr>
      <xdr:spPr>
        <a:xfrm>
          <a:off x="19545300" y="6778353"/>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0" name="フローチャート: 判断 739"/>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1" name="テキスト ボックス 740"/>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91803</xdr:rowOff>
    </xdr:from>
    <xdr:to>
      <xdr:col>102</xdr:col>
      <xdr:colOff>114300</xdr:colOff>
      <xdr:row>39</xdr:row>
      <xdr:rowOff>96157</xdr:rowOff>
    </xdr:to>
    <xdr:cxnSp macro="">
      <xdr:nvCxnSpPr>
        <xdr:cNvPr id="742" name="直線コネクタ 741"/>
        <xdr:cNvCxnSpPr/>
      </xdr:nvCxnSpPr>
      <xdr:spPr>
        <a:xfrm flipV="1">
          <a:off x="18656300" y="677835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3" name="フローチャート: 判断 742"/>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4" name="テキスト ボックス 743"/>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5" name="フローチャート: 判断 744"/>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46" name="テキスト ボックス 745"/>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44922</xdr:rowOff>
    </xdr:from>
    <xdr:to>
      <xdr:col>116</xdr:col>
      <xdr:colOff>114300</xdr:colOff>
      <xdr:row>39</xdr:row>
      <xdr:rowOff>146522</xdr:rowOff>
    </xdr:to>
    <xdr:sp macro="" textlink="">
      <xdr:nvSpPr>
        <xdr:cNvPr id="752" name="楕円 751"/>
        <xdr:cNvSpPr/>
      </xdr:nvSpPr>
      <xdr:spPr>
        <a:xfrm>
          <a:off x="221107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131299</xdr:rowOff>
    </xdr:from>
    <xdr:ext cx="313932" cy="259045"/>
    <xdr:sp macro="" textlink="">
      <xdr:nvSpPr>
        <xdr:cNvPr id="753" name="投資及び出資金該当値テキスト"/>
        <xdr:cNvSpPr txBox="1"/>
      </xdr:nvSpPr>
      <xdr:spPr>
        <a:xfrm>
          <a:off x="22212300" y="6646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45031</xdr:rowOff>
    </xdr:from>
    <xdr:to>
      <xdr:col>112</xdr:col>
      <xdr:colOff>38100</xdr:colOff>
      <xdr:row>39</xdr:row>
      <xdr:rowOff>146631</xdr:rowOff>
    </xdr:to>
    <xdr:sp macro="" textlink="">
      <xdr:nvSpPr>
        <xdr:cNvPr id="754" name="楕円 753"/>
        <xdr:cNvSpPr/>
      </xdr:nvSpPr>
      <xdr:spPr>
        <a:xfrm>
          <a:off x="21272500" y="67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137758</xdr:rowOff>
    </xdr:from>
    <xdr:ext cx="313932" cy="259045"/>
    <xdr:sp macro="" textlink="">
      <xdr:nvSpPr>
        <xdr:cNvPr id="755" name="テキスト ボックス 754"/>
        <xdr:cNvSpPr txBox="1"/>
      </xdr:nvSpPr>
      <xdr:spPr>
        <a:xfrm>
          <a:off x="21166333" y="6824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43397</xdr:rowOff>
    </xdr:from>
    <xdr:to>
      <xdr:col>107</xdr:col>
      <xdr:colOff>101600</xdr:colOff>
      <xdr:row>39</xdr:row>
      <xdr:rowOff>144997</xdr:rowOff>
    </xdr:to>
    <xdr:sp macro="" textlink="">
      <xdr:nvSpPr>
        <xdr:cNvPr id="756" name="楕円 755"/>
        <xdr:cNvSpPr/>
      </xdr:nvSpPr>
      <xdr:spPr>
        <a:xfrm>
          <a:off x="20383500" y="67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136124</xdr:rowOff>
    </xdr:from>
    <xdr:ext cx="313932" cy="259045"/>
    <xdr:sp macro="" textlink="">
      <xdr:nvSpPr>
        <xdr:cNvPr id="757" name="テキスト ボックス 756"/>
        <xdr:cNvSpPr txBox="1"/>
      </xdr:nvSpPr>
      <xdr:spPr>
        <a:xfrm>
          <a:off x="20277333" y="6822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41003</xdr:rowOff>
    </xdr:from>
    <xdr:to>
      <xdr:col>102</xdr:col>
      <xdr:colOff>165100</xdr:colOff>
      <xdr:row>39</xdr:row>
      <xdr:rowOff>142603</xdr:rowOff>
    </xdr:to>
    <xdr:sp macro="" textlink="">
      <xdr:nvSpPr>
        <xdr:cNvPr id="758" name="楕円 757"/>
        <xdr:cNvSpPr/>
      </xdr:nvSpPr>
      <xdr:spPr>
        <a:xfrm>
          <a:off x="19494500" y="67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133730</xdr:rowOff>
    </xdr:from>
    <xdr:ext cx="313932" cy="259045"/>
    <xdr:sp macro="" textlink="">
      <xdr:nvSpPr>
        <xdr:cNvPr id="759" name="テキスト ボックス 758"/>
        <xdr:cNvSpPr txBox="1"/>
      </xdr:nvSpPr>
      <xdr:spPr>
        <a:xfrm>
          <a:off x="19388333" y="68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45357</xdr:rowOff>
    </xdr:from>
    <xdr:to>
      <xdr:col>98</xdr:col>
      <xdr:colOff>38100</xdr:colOff>
      <xdr:row>39</xdr:row>
      <xdr:rowOff>146957</xdr:rowOff>
    </xdr:to>
    <xdr:sp macro="" textlink="">
      <xdr:nvSpPr>
        <xdr:cNvPr id="760" name="楕円 759"/>
        <xdr:cNvSpPr/>
      </xdr:nvSpPr>
      <xdr:spPr>
        <a:xfrm>
          <a:off x="18605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138084</xdr:rowOff>
    </xdr:from>
    <xdr:ext cx="313932" cy="259045"/>
    <xdr:sp macro="" textlink="">
      <xdr:nvSpPr>
        <xdr:cNvPr id="761" name="テキスト ボックス 760"/>
        <xdr:cNvSpPr txBox="1"/>
      </xdr:nvSpPr>
      <xdr:spPr>
        <a:xfrm>
          <a:off x="18499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87" name="直線コネクタ 786"/>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0"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1" name="直線コネクタ 790"/>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76051</xdr:rowOff>
    </xdr:from>
    <xdr:to>
      <xdr:col>116</xdr:col>
      <xdr:colOff>63500</xdr:colOff>
      <xdr:row>59</xdr:row>
      <xdr:rowOff>77586</xdr:rowOff>
    </xdr:to>
    <xdr:cxnSp macro="">
      <xdr:nvCxnSpPr>
        <xdr:cNvPr id="792" name="直線コネクタ 791"/>
        <xdr:cNvCxnSpPr/>
      </xdr:nvCxnSpPr>
      <xdr:spPr>
        <a:xfrm>
          <a:off x="21323300" y="10191601"/>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3"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4" name="フローチャート: 判断 793"/>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73079</xdr:rowOff>
    </xdr:from>
    <xdr:to>
      <xdr:col>111</xdr:col>
      <xdr:colOff>177800</xdr:colOff>
      <xdr:row>59</xdr:row>
      <xdr:rowOff>76051</xdr:rowOff>
    </xdr:to>
    <xdr:cxnSp macro="">
      <xdr:nvCxnSpPr>
        <xdr:cNvPr id="795" name="直線コネクタ 794"/>
        <xdr:cNvCxnSpPr/>
      </xdr:nvCxnSpPr>
      <xdr:spPr>
        <a:xfrm>
          <a:off x="20434300" y="101886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796" name="フローチャート: 判断 795"/>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797" name="テキスト ボックス 796"/>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73079</xdr:rowOff>
    </xdr:from>
    <xdr:to>
      <xdr:col>107</xdr:col>
      <xdr:colOff>50800</xdr:colOff>
      <xdr:row>59</xdr:row>
      <xdr:rowOff>73243</xdr:rowOff>
    </xdr:to>
    <xdr:cxnSp macro="">
      <xdr:nvCxnSpPr>
        <xdr:cNvPr id="798" name="直線コネクタ 797"/>
        <xdr:cNvCxnSpPr/>
      </xdr:nvCxnSpPr>
      <xdr:spPr>
        <a:xfrm flipV="1">
          <a:off x="19545300" y="1018862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799" name="フローチャート: 判断 798"/>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0" name="テキスト ボックス 799"/>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54497</xdr:rowOff>
    </xdr:from>
    <xdr:to>
      <xdr:col>102</xdr:col>
      <xdr:colOff>114300</xdr:colOff>
      <xdr:row>59</xdr:row>
      <xdr:rowOff>73243</xdr:rowOff>
    </xdr:to>
    <xdr:cxnSp macro="">
      <xdr:nvCxnSpPr>
        <xdr:cNvPr id="801" name="直線コネクタ 800"/>
        <xdr:cNvCxnSpPr/>
      </xdr:nvCxnSpPr>
      <xdr:spPr>
        <a:xfrm>
          <a:off x="18656300" y="9827147"/>
          <a:ext cx="889000" cy="3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2" name="フローチャート: 判断 801"/>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3" name="テキスト ボックス 802"/>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4" name="フローチャート: 判断 803"/>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5" name="テキスト ボックス 804"/>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26786</xdr:rowOff>
    </xdr:from>
    <xdr:to>
      <xdr:col>116</xdr:col>
      <xdr:colOff>114300</xdr:colOff>
      <xdr:row>59</xdr:row>
      <xdr:rowOff>128386</xdr:rowOff>
    </xdr:to>
    <xdr:sp macro="" textlink="">
      <xdr:nvSpPr>
        <xdr:cNvPr id="811" name="楕円 810"/>
        <xdr:cNvSpPr/>
      </xdr:nvSpPr>
      <xdr:spPr>
        <a:xfrm>
          <a:off x="22110700" y="10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113163</xdr:rowOff>
    </xdr:from>
    <xdr:ext cx="378565" cy="259045"/>
    <xdr:sp macro="" textlink="">
      <xdr:nvSpPr>
        <xdr:cNvPr id="812" name="貸付金該当値テキスト"/>
        <xdr:cNvSpPr txBox="1"/>
      </xdr:nvSpPr>
      <xdr:spPr>
        <a:xfrm>
          <a:off x="22212300" y="1005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25251</xdr:rowOff>
    </xdr:from>
    <xdr:to>
      <xdr:col>112</xdr:col>
      <xdr:colOff>38100</xdr:colOff>
      <xdr:row>59</xdr:row>
      <xdr:rowOff>126851</xdr:rowOff>
    </xdr:to>
    <xdr:sp macro="" textlink="">
      <xdr:nvSpPr>
        <xdr:cNvPr id="813" name="楕円 812"/>
        <xdr:cNvSpPr/>
      </xdr:nvSpPr>
      <xdr:spPr>
        <a:xfrm>
          <a:off x="21272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117978</xdr:rowOff>
    </xdr:from>
    <xdr:ext cx="378565" cy="259045"/>
    <xdr:sp macro="" textlink="">
      <xdr:nvSpPr>
        <xdr:cNvPr id="814" name="テキスト ボックス 813"/>
        <xdr:cNvSpPr txBox="1"/>
      </xdr:nvSpPr>
      <xdr:spPr>
        <a:xfrm>
          <a:off x="21134017" y="10233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22279</xdr:rowOff>
    </xdr:from>
    <xdr:to>
      <xdr:col>107</xdr:col>
      <xdr:colOff>101600</xdr:colOff>
      <xdr:row>59</xdr:row>
      <xdr:rowOff>123879</xdr:rowOff>
    </xdr:to>
    <xdr:sp macro="" textlink="">
      <xdr:nvSpPr>
        <xdr:cNvPr id="815" name="楕円 814"/>
        <xdr:cNvSpPr/>
      </xdr:nvSpPr>
      <xdr:spPr>
        <a:xfrm>
          <a:off x="20383500" y="101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115006</xdr:rowOff>
    </xdr:from>
    <xdr:ext cx="378565" cy="259045"/>
    <xdr:sp macro="" textlink="">
      <xdr:nvSpPr>
        <xdr:cNvPr id="816" name="テキスト ボックス 815"/>
        <xdr:cNvSpPr txBox="1"/>
      </xdr:nvSpPr>
      <xdr:spPr>
        <a:xfrm>
          <a:off x="20245017" y="10230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22443</xdr:rowOff>
    </xdr:from>
    <xdr:to>
      <xdr:col>102</xdr:col>
      <xdr:colOff>165100</xdr:colOff>
      <xdr:row>59</xdr:row>
      <xdr:rowOff>124043</xdr:rowOff>
    </xdr:to>
    <xdr:sp macro="" textlink="">
      <xdr:nvSpPr>
        <xdr:cNvPr id="817" name="楕円 816"/>
        <xdr:cNvSpPr/>
      </xdr:nvSpPr>
      <xdr:spPr>
        <a:xfrm>
          <a:off x="19494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115170</xdr:rowOff>
    </xdr:from>
    <xdr:ext cx="378565" cy="259045"/>
    <xdr:sp macro="" textlink="">
      <xdr:nvSpPr>
        <xdr:cNvPr id="818" name="テキスト ボックス 817"/>
        <xdr:cNvSpPr txBox="1"/>
      </xdr:nvSpPr>
      <xdr:spPr>
        <a:xfrm>
          <a:off x="19356017" y="1023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3697</xdr:rowOff>
    </xdr:from>
    <xdr:to>
      <xdr:col>98</xdr:col>
      <xdr:colOff>38100</xdr:colOff>
      <xdr:row>57</xdr:row>
      <xdr:rowOff>105297</xdr:rowOff>
    </xdr:to>
    <xdr:sp macro="" textlink="">
      <xdr:nvSpPr>
        <xdr:cNvPr id="819" name="楕円 818"/>
        <xdr:cNvSpPr/>
      </xdr:nvSpPr>
      <xdr:spPr>
        <a:xfrm>
          <a:off x="18605500" y="97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121824</xdr:rowOff>
    </xdr:from>
    <xdr:ext cx="534377" cy="259045"/>
    <xdr:sp macro="" textlink="">
      <xdr:nvSpPr>
        <xdr:cNvPr id="820" name="テキスト ボックス 819"/>
        <xdr:cNvSpPr txBox="1"/>
      </xdr:nvSpPr>
      <xdr:spPr>
        <a:xfrm>
          <a:off x="18389111" y="95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61682</xdr:rowOff>
    </xdr:from>
    <xdr:to>
      <xdr:col>116</xdr:col>
      <xdr:colOff>62864</xdr:colOff>
      <xdr:row>78</xdr:row>
      <xdr:rowOff>98650</xdr:rowOff>
    </xdr:to>
    <xdr:cxnSp macro="">
      <xdr:nvCxnSpPr>
        <xdr:cNvPr id="847" name="直線コネクタ 846"/>
        <xdr:cNvCxnSpPr/>
      </xdr:nvCxnSpPr>
      <xdr:spPr>
        <a:xfrm flipV="1">
          <a:off x="22159595" y="12406082"/>
          <a:ext cx="1269" cy="106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102477</xdr:rowOff>
    </xdr:from>
    <xdr:ext cx="534377" cy="259045"/>
    <xdr:sp macro="" textlink="">
      <xdr:nvSpPr>
        <xdr:cNvPr id="848" name="繰出金最小値テキスト"/>
        <xdr:cNvSpPr txBox="1"/>
      </xdr:nvSpPr>
      <xdr:spPr>
        <a:xfrm>
          <a:off x="22212300" y="134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98650</xdr:rowOff>
    </xdr:from>
    <xdr:to>
      <xdr:col>116</xdr:col>
      <xdr:colOff>152400</xdr:colOff>
      <xdr:row>78</xdr:row>
      <xdr:rowOff>98650</xdr:rowOff>
    </xdr:to>
    <xdr:cxnSp macro="">
      <xdr:nvCxnSpPr>
        <xdr:cNvPr id="849" name="直線コネクタ 848"/>
        <xdr:cNvCxnSpPr/>
      </xdr:nvCxnSpPr>
      <xdr:spPr>
        <a:xfrm>
          <a:off x="22072600" y="134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8359</xdr:rowOff>
    </xdr:from>
    <xdr:ext cx="534377" cy="259045"/>
    <xdr:sp macro="" textlink="">
      <xdr:nvSpPr>
        <xdr:cNvPr id="850" name="繰出金最大値テキスト"/>
        <xdr:cNvSpPr txBox="1"/>
      </xdr:nvSpPr>
      <xdr:spPr>
        <a:xfrm>
          <a:off x="22212300" y="121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61682</xdr:rowOff>
    </xdr:from>
    <xdr:to>
      <xdr:col>116</xdr:col>
      <xdr:colOff>152400</xdr:colOff>
      <xdr:row>72</xdr:row>
      <xdr:rowOff>61682</xdr:rowOff>
    </xdr:to>
    <xdr:cxnSp macro="">
      <xdr:nvCxnSpPr>
        <xdr:cNvPr id="851" name="直線コネクタ 850"/>
        <xdr:cNvCxnSpPr/>
      </xdr:nvCxnSpPr>
      <xdr:spPr>
        <a:xfrm>
          <a:off x="22072600" y="1240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109525</xdr:rowOff>
    </xdr:from>
    <xdr:to>
      <xdr:col>116</xdr:col>
      <xdr:colOff>63500</xdr:colOff>
      <xdr:row>74</xdr:row>
      <xdr:rowOff>84444</xdr:rowOff>
    </xdr:to>
    <xdr:cxnSp macro="">
      <xdr:nvCxnSpPr>
        <xdr:cNvPr id="852" name="直線コネクタ 851"/>
        <xdr:cNvCxnSpPr/>
      </xdr:nvCxnSpPr>
      <xdr:spPr>
        <a:xfrm>
          <a:off x="21323300" y="12111025"/>
          <a:ext cx="838200" cy="6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108900</xdr:rowOff>
    </xdr:from>
    <xdr:ext cx="534377" cy="259045"/>
    <xdr:sp macro="" textlink="">
      <xdr:nvSpPr>
        <xdr:cNvPr id="853" name="繰出金平均値テキスト"/>
        <xdr:cNvSpPr txBox="1"/>
      </xdr:nvSpPr>
      <xdr:spPr>
        <a:xfrm>
          <a:off x="22212300" y="12967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130473</xdr:rowOff>
    </xdr:from>
    <xdr:to>
      <xdr:col>116</xdr:col>
      <xdr:colOff>114300</xdr:colOff>
      <xdr:row>76</xdr:row>
      <xdr:rowOff>60623</xdr:rowOff>
    </xdr:to>
    <xdr:sp macro="" textlink="">
      <xdr:nvSpPr>
        <xdr:cNvPr id="854" name="フローチャート: 判断 853"/>
        <xdr:cNvSpPr/>
      </xdr:nvSpPr>
      <xdr:spPr>
        <a:xfrm>
          <a:off x="22110700" y="1298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109525</xdr:rowOff>
    </xdr:from>
    <xdr:to>
      <xdr:col>111</xdr:col>
      <xdr:colOff>177800</xdr:colOff>
      <xdr:row>73</xdr:row>
      <xdr:rowOff>67332</xdr:rowOff>
    </xdr:to>
    <xdr:cxnSp macro="">
      <xdr:nvCxnSpPr>
        <xdr:cNvPr id="855" name="直線コネクタ 854"/>
        <xdr:cNvCxnSpPr/>
      </xdr:nvCxnSpPr>
      <xdr:spPr>
        <a:xfrm flipV="1">
          <a:off x="20434300" y="12111025"/>
          <a:ext cx="889000" cy="47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101440</xdr:rowOff>
    </xdr:from>
    <xdr:to>
      <xdr:col>112</xdr:col>
      <xdr:colOff>38100</xdr:colOff>
      <xdr:row>76</xdr:row>
      <xdr:rowOff>31590</xdr:rowOff>
    </xdr:to>
    <xdr:sp macro="" textlink="">
      <xdr:nvSpPr>
        <xdr:cNvPr id="856" name="フローチャート: 判断 855"/>
        <xdr:cNvSpPr/>
      </xdr:nvSpPr>
      <xdr:spPr>
        <a:xfrm>
          <a:off x="212725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22717</xdr:rowOff>
    </xdr:from>
    <xdr:ext cx="534377" cy="259045"/>
    <xdr:sp macro="" textlink="">
      <xdr:nvSpPr>
        <xdr:cNvPr id="857" name="テキスト ボックス 856"/>
        <xdr:cNvSpPr txBox="1"/>
      </xdr:nvSpPr>
      <xdr:spPr>
        <a:xfrm>
          <a:off x="21056111" y="130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67332</xdr:rowOff>
    </xdr:from>
    <xdr:to>
      <xdr:col>107</xdr:col>
      <xdr:colOff>50800</xdr:colOff>
      <xdr:row>74</xdr:row>
      <xdr:rowOff>148648</xdr:rowOff>
    </xdr:to>
    <xdr:cxnSp macro="">
      <xdr:nvCxnSpPr>
        <xdr:cNvPr id="858" name="直線コネクタ 857"/>
        <xdr:cNvCxnSpPr/>
      </xdr:nvCxnSpPr>
      <xdr:spPr>
        <a:xfrm flipV="1">
          <a:off x="19545300" y="12583182"/>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134261</xdr:rowOff>
    </xdr:from>
    <xdr:to>
      <xdr:col>107</xdr:col>
      <xdr:colOff>101600</xdr:colOff>
      <xdr:row>76</xdr:row>
      <xdr:rowOff>64412</xdr:rowOff>
    </xdr:to>
    <xdr:sp macro="" textlink="">
      <xdr:nvSpPr>
        <xdr:cNvPr id="859" name="フローチャート: 判断 858"/>
        <xdr:cNvSpPr/>
      </xdr:nvSpPr>
      <xdr:spPr>
        <a:xfrm>
          <a:off x="20383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55537</xdr:rowOff>
    </xdr:from>
    <xdr:ext cx="534377" cy="259045"/>
    <xdr:sp macro="" textlink="">
      <xdr:nvSpPr>
        <xdr:cNvPr id="860" name="テキスト ボックス 859"/>
        <xdr:cNvSpPr txBox="1"/>
      </xdr:nvSpPr>
      <xdr:spPr>
        <a:xfrm>
          <a:off x="20167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148648</xdr:rowOff>
    </xdr:from>
    <xdr:to>
      <xdr:col>102</xdr:col>
      <xdr:colOff>114300</xdr:colOff>
      <xdr:row>75</xdr:row>
      <xdr:rowOff>50317</xdr:rowOff>
    </xdr:to>
    <xdr:cxnSp macro="">
      <xdr:nvCxnSpPr>
        <xdr:cNvPr id="861" name="直線コネクタ 860"/>
        <xdr:cNvCxnSpPr/>
      </xdr:nvCxnSpPr>
      <xdr:spPr>
        <a:xfrm flipV="1">
          <a:off x="18656300" y="12835948"/>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62" name="フローチャート: 判断 861"/>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63" name="テキスト ボックス 862"/>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4" name="フローチャート: 判断 863"/>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5" name="テキスト ボックス 864"/>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33644</xdr:rowOff>
    </xdr:from>
    <xdr:to>
      <xdr:col>116</xdr:col>
      <xdr:colOff>114300</xdr:colOff>
      <xdr:row>74</xdr:row>
      <xdr:rowOff>135244</xdr:rowOff>
    </xdr:to>
    <xdr:sp macro="" textlink="">
      <xdr:nvSpPr>
        <xdr:cNvPr id="871" name="楕円 870"/>
        <xdr:cNvSpPr/>
      </xdr:nvSpPr>
      <xdr:spPr>
        <a:xfrm>
          <a:off x="22110700" y="127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56521</xdr:rowOff>
    </xdr:from>
    <xdr:ext cx="534377" cy="259045"/>
    <xdr:sp macro="" textlink="">
      <xdr:nvSpPr>
        <xdr:cNvPr id="872" name="繰出金該当値テキスト"/>
        <xdr:cNvSpPr txBox="1"/>
      </xdr:nvSpPr>
      <xdr:spPr>
        <a:xfrm>
          <a:off x="22212300" y="125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58725</xdr:rowOff>
    </xdr:from>
    <xdr:to>
      <xdr:col>112</xdr:col>
      <xdr:colOff>38100</xdr:colOff>
      <xdr:row>70</xdr:row>
      <xdr:rowOff>160325</xdr:rowOff>
    </xdr:to>
    <xdr:sp macro="" textlink="">
      <xdr:nvSpPr>
        <xdr:cNvPr id="873" name="楕円 872"/>
        <xdr:cNvSpPr/>
      </xdr:nvSpPr>
      <xdr:spPr>
        <a:xfrm>
          <a:off x="21272500" y="120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5402</xdr:rowOff>
    </xdr:from>
    <xdr:ext cx="534377" cy="259045"/>
    <xdr:sp macro="" textlink="">
      <xdr:nvSpPr>
        <xdr:cNvPr id="874" name="テキスト ボックス 873"/>
        <xdr:cNvSpPr txBox="1"/>
      </xdr:nvSpPr>
      <xdr:spPr>
        <a:xfrm>
          <a:off x="21056111" y="118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16532</xdr:rowOff>
    </xdr:from>
    <xdr:to>
      <xdr:col>107</xdr:col>
      <xdr:colOff>101600</xdr:colOff>
      <xdr:row>73</xdr:row>
      <xdr:rowOff>118132</xdr:rowOff>
    </xdr:to>
    <xdr:sp macro="" textlink="">
      <xdr:nvSpPr>
        <xdr:cNvPr id="875" name="楕円 874"/>
        <xdr:cNvSpPr/>
      </xdr:nvSpPr>
      <xdr:spPr>
        <a:xfrm>
          <a:off x="20383500" y="125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134659</xdr:rowOff>
    </xdr:from>
    <xdr:ext cx="534377" cy="259045"/>
    <xdr:sp macro="" textlink="">
      <xdr:nvSpPr>
        <xdr:cNvPr id="876" name="テキスト ボックス 875"/>
        <xdr:cNvSpPr txBox="1"/>
      </xdr:nvSpPr>
      <xdr:spPr>
        <a:xfrm>
          <a:off x="20167111" y="123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97848</xdr:rowOff>
    </xdr:from>
    <xdr:to>
      <xdr:col>102</xdr:col>
      <xdr:colOff>165100</xdr:colOff>
      <xdr:row>75</xdr:row>
      <xdr:rowOff>27998</xdr:rowOff>
    </xdr:to>
    <xdr:sp macro="" textlink="">
      <xdr:nvSpPr>
        <xdr:cNvPr id="877" name="楕円 876"/>
        <xdr:cNvSpPr/>
      </xdr:nvSpPr>
      <xdr:spPr>
        <a:xfrm>
          <a:off x="19494500" y="127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44525</xdr:rowOff>
    </xdr:from>
    <xdr:ext cx="534377" cy="259045"/>
    <xdr:sp macro="" textlink="">
      <xdr:nvSpPr>
        <xdr:cNvPr id="878" name="テキスト ボックス 877"/>
        <xdr:cNvSpPr txBox="1"/>
      </xdr:nvSpPr>
      <xdr:spPr>
        <a:xfrm>
          <a:off x="19278111" y="125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170967</xdr:rowOff>
    </xdr:from>
    <xdr:to>
      <xdr:col>98</xdr:col>
      <xdr:colOff>38100</xdr:colOff>
      <xdr:row>75</xdr:row>
      <xdr:rowOff>101117</xdr:rowOff>
    </xdr:to>
    <xdr:sp macro="" textlink="">
      <xdr:nvSpPr>
        <xdr:cNvPr id="879" name="楕円 878"/>
        <xdr:cNvSpPr/>
      </xdr:nvSpPr>
      <xdr:spPr>
        <a:xfrm>
          <a:off x="18605500" y="12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117644</xdr:rowOff>
    </xdr:from>
    <xdr:ext cx="534377" cy="259045"/>
    <xdr:sp macro="" textlink="">
      <xdr:nvSpPr>
        <xdr:cNvPr id="880" name="テキスト ボックス 879"/>
        <xdr:cNvSpPr txBox="1"/>
      </xdr:nvSpPr>
      <xdr:spPr>
        <a:xfrm>
          <a:off x="18389111" y="126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人件費は，退職手当負担金や職員給の減等により，前年度と比較して</a:t>
          </a:r>
          <a:r>
            <a:rPr kumimoji="1" lang="en-US" altLang="ja-JP" sz="1300">
              <a:latin typeface="ＭＳ Ｐゴシック" panose="020B0600070205080204" pitchFamily="50" charset="-128"/>
              <a:ea typeface="ＭＳ Ｐゴシック" panose="020B0600070205080204" pitchFamily="50" charset="-128"/>
            </a:rPr>
            <a:t>1,679</a:t>
          </a:r>
          <a:r>
            <a:rPr kumimoji="1" lang="ja-JP" altLang="en-US" sz="1300">
              <a:latin typeface="ＭＳ Ｐゴシック" panose="020B0600070205080204" pitchFamily="50" charset="-128"/>
              <a:ea typeface="ＭＳ Ｐゴシック" panose="020B0600070205080204" pitchFamily="50" charset="-128"/>
            </a:rPr>
            <a:t>円の減となったが，人口千人あたりの職員数と同様に，類似団体平均を上回る状況が続いている。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扶助費は，類似団体平均を下回っているものの，保育園等への施設型給付費の増等により，前年度と比較して</a:t>
          </a:r>
          <a:r>
            <a:rPr kumimoji="1" lang="en-US" altLang="ja-JP" sz="1300">
              <a:latin typeface="ＭＳ Ｐゴシック" panose="020B0600070205080204" pitchFamily="50" charset="-128"/>
              <a:ea typeface="ＭＳ Ｐゴシック" panose="020B0600070205080204" pitchFamily="50" charset="-128"/>
            </a:rPr>
            <a:t>2,526</a:t>
          </a:r>
          <a:r>
            <a:rPr kumimoji="1" lang="ja-JP" altLang="en-US" sz="1300">
              <a:latin typeface="ＭＳ Ｐゴシック" panose="020B0600070205080204" pitchFamily="50" charset="-128"/>
              <a:ea typeface="ＭＳ Ｐゴシック" panose="020B0600070205080204" pitchFamily="50" charset="-128"/>
            </a:rPr>
            <a:t>円の増となり，増加傾向が続いている。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普通建設事業費は，新図書館整備事業や小中一貫教育学校整備事業等，新規整備に係る大型事業の進捗により，前年度と比較して</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％の大幅増となり，類似団体平均を上回る状況が続いている。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繰出金は，土浦駅前北地区市街地再開発事業の進捗に伴い，同特別会計への繰出金が大幅減となったことにより，前年度と比較して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％の減となったが，引続き類似団体平均を上回る状況が続いている。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完了に伴い普通建設事業費及び繰出金は減少する見込みとなっているが，発行した市債の償還開始により公債費の増が見込まれることから，施策の厳選や事務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120650</xdr:rowOff>
    </xdr:from>
    <xdr:to>
      <xdr:col>24</xdr:col>
      <xdr:colOff>63500</xdr:colOff>
      <xdr:row>36</xdr:row>
      <xdr:rowOff>158750</xdr:rowOff>
    </xdr:to>
    <xdr:cxnSp macro="">
      <xdr:nvCxnSpPr>
        <xdr:cNvPr id="61" name="直線コネクタ 60"/>
        <xdr:cNvCxnSpPr/>
      </xdr:nvCxnSpPr>
      <xdr:spPr>
        <a:xfrm flipV="1">
          <a:off x="3797300" y="6292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36</xdr:row>
      <xdr:rowOff>158750</xdr:rowOff>
    </xdr:to>
    <xdr:cxnSp macro="">
      <xdr:nvCxnSpPr>
        <xdr:cNvPr id="64" name="直線コネクタ 63"/>
        <xdr:cNvCxnSpPr/>
      </xdr:nvCxnSpPr>
      <xdr:spPr>
        <a:xfrm>
          <a:off x="2908300" y="615264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151892</xdr:rowOff>
    </xdr:from>
    <xdr:to>
      <xdr:col>15</xdr:col>
      <xdr:colOff>50800</xdr:colOff>
      <xdr:row>36</xdr:row>
      <xdr:rowOff>40640</xdr:rowOff>
    </xdr:to>
    <xdr:cxnSp macro="">
      <xdr:nvCxnSpPr>
        <xdr:cNvPr id="67" name="直線コネクタ 66"/>
        <xdr:cNvCxnSpPr/>
      </xdr:nvCxnSpPr>
      <xdr:spPr>
        <a:xfrm flipV="1">
          <a:off x="2019300" y="615264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40640</xdr:rowOff>
    </xdr:from>
    <xdr:to>
      <xdr:col>10</xdr:col>
      <xdr:colOff>114300</xdr:colOff>
      <xdr:row>36</xdr:row>
      <xdr:rowOff>41402</xdr:rowOff>
    </xdr:to>
    <xdr:cxnSp macro="">
      <xdr:nvCxnSpPr>
        <xdr:cNvPr id="70" name="直線コネクタ 69"/>
        <xdr:cNvCxnSpPr/>
      </xdr:nvCxnSpPr>
      <xdr:spPr>
        <a:xfrm flipV="1">
          <a:off x="1130300" y="62128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69850</xdr:rowOff>
    </xdr:from>
    <xdr:to>
      <xdr:col>24</xdr:col>
      <xdr:colOff>114300</xdr:colOff>
      <xdr:row>37</xdr:row>
      <xdr:rowOff>0</xdr:rowOff>
    </xdr:to>
    <xdr:sp macro="" textlink="">
      <xdr:nvSpPr>
        <xdr:cNvPr id="80" name="楕円 79"/>
        <xdr:cNvSpPr/>
      </xdr:nvSpPr>
      <xdr:spPr>
        <a:xfrm>
          <a:off x="4584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469744" cy="259045"/>
    <xdr:sp macro="" textlink="">
      <xdr:nvSpPr>
        <xdr:cNvPr id="81" name="議会費該当値テキスト"/>
        <xdr:cNvSpPr txBox="1"/>
      </xdr:nvSpPr>
      <xdr:spPr>
        <a:xfrm>
          <a:off x="4686300"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29227</xdr:rowOff>
    </xdr:from>
    <xdr:ext cx="469744" cy="259045"/>
    <xdr:sp macro="" textlink="">
      <xdr:nvSpPr>
        <xdr:cNvPr id="83" name="テキスト ボックス 82"/>
        <xdr:cNvSpPr txBox="1"/>
      </xdr:nvSpPr>
      <xdr:spPr>
        <a:xfrm>
          <a:off x="3562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101092</xdr:rowOff>
    </xdr:from>
    <xdr:to>
      <xdr:col>15</xdr:col>
      <xdr:colOff>101600</xdr:colOff>
      <xdr:row>36</xdr:row>
      <xdr:rowOff>31242</xdr:rowOff>
    </xdr:to>
    <xdr:sp macro="" textlink="">
      <xdr:nvSpPr>
        <xdr:cNvPr id="84" name="楕円 83"/>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22369</xdr:rowOff>
    </xdr:from>
    <xdr:ext cx="469744" cy="259045"/>
    <xdr:sp macro="" textlink="">
      <xdr:nvSpPr>
        <xdr:cNvPr id="85" name="テキスト ボックス 84"/>
        <xdr:cNvSpPr txBox="1"/>
      </xdr:nvSpPr>
      <xdr:spPr>
        <a:xfrm>
          <a:off x="2673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161290</xdr:rowOff>
    </xdr:from>
    <xdr:to>
      <xdr:col>10</xdr:col>
      <xdr:colOff>165100</xdr:colOff>
      <xdr:row>36</xdr:row>
      <xdr:rowOff>91440</xdr:rowOff>
    </xdr:to>
    <xdr:sp macro="" textlink="">
      <xdr:nvSpPr>
        <xdr:cNvPr id="86" name="楕円 85"/>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87" name="テキスト ボックス 86"/>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88" name="楕円 87"/>
        <xdr:cNvSpPr/>
      </xdr:nvSpPr>
      <xdr:spPr>
        <a:xfrm>
          <a:off x="1079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89" name="テキスト ボックス 88"/>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165710</xdr:rowOff>
    </xdr:from>
    <xdr:to>
      <xdr:col>24</xdr:col>
      <xdr:colOff>63500</xdr:colOff>
      <xdr:row>57</xdr:row>
      <xdr:rowOff>170099</xdr:rowOff>
    </xdr:to>
    <xdr:cxnSp macro="">
      <xdr:nvCxnSpPr>
        <xdr:cNvPr id="116" name="直線コネクタ 115"/>
        <xdr:cNvCxnSpPr/>
      </xdr:nvCxnSpPr>
      <xdr:spPr>
        <a:xfrm flipV="1">
          <a:off x="3797300" y="9938360"/>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18789</xdr:rowOff>
    </xdr:from>
    <xdr:to>
      <xdr:col>19</xdr:col>
      <xdr:colOff>177800</xdr:colOff>
      <xdr:row>57</xdr:row>
      <xdr:rowOff>170099</xdr:rowOff>
    </xdr:to>
    <xdr:cxnSp macro="">
      <xdr:nvCxnSpPr>
        <xdr:cNvPr id="119" name="直線コネクタ 118"/>
        <xdr:cNvCxnSpPr/>
      </xdr:nvCxnSpPr>
      <xdr:spPr>
        <a:xfrm>
          <a:off x="2908300" y="9791439"/>
          <a:ext cx="889000" cy="15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18789</xdr:rowOff>
    </xdr:from>
    <xdr:to>
      <xdr:col>15</xdr:col>
      <xdr:colOff>50800</xdr:colOff>
      <xdr:row>57</xdr:row>
      <xdr:rowOff>70421</xdr:rowOff>
    </xdr:to>
    <xdr:cxnSp macro="">
      <xdr:nvCxnSpPr>
        <xdr:cNvPr id="122" name="直線コネクタ 121"/>
        <xdr:cNvCxnSpPr/>
      </xdr:nvCxnSpPr>
      <xdr:spPr>
        <a:xfrm flipV="1">
          <a:off x="2019300" y="9791439"/>
          <a:ext cx="889000" cy="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70421</xdr:rowOff>
    </xdr:from>
    <xdr:to>
      <xdr:col>10</xdr:col>
      <xdr:colOff>114300</xdr:colOff>
      <xdr:row>57</xdr:row>
      <xdr:rowOff>149877</xdr:rowOff>
    </xdr:to>
    <xdr:cxnSp macro="">
      <xdr:nvCxnSpPr>
        <xdr:cNvPr id="125" name="直線コネクタ 124"/>
        <xdr:cNvCxnSpPr/>
      </xdr:nvCxnSpPr>
      <xdr:spPr>
        <a:xfrm flipV="1">
          <a:off x="1130300" y="9843071"/>
          <a:ext cx="889000" cy="7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114910</xdr:rowOff>
    </xdr:from>
    <xdr:to>
      <xdr:col>24</xdr:col>
      <xdr:colOff>114300</xdr:colOff>
      <xdr:row>58</xdr:row>
      <xdr:rowOff>45060</xdr:rowOff>
    </xdr:to>
    <xdr:sp macro="" textlink="">
      <xdr:nvSpPr>
        <xdr:cNvPr id="135" name="楕円 134"/>
        <xdr:cNvSpPr/>
      </xdr:nvSpPr>
      <xdr:spPr>
        <a:xfrm>
          <a:off x="4584700" y="98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29837</xdr:rowOff>
    </xdr:from>
    <xdr:ext cx="534377" cy="259045"/>
    <xdr:sp macro="" textlink="">
      <xdr:nvSpPr>
        <xdr:cNvPr id="136" name="総務費該当値テキスト"/>
        <xdr:cNvSpPr txBox="1"/>
      </xdr:nvSpPr>
      <xdr:spPr>
        <a:xfrm>
          <a:off x="4686300" y="98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119299</xdr:rowOff>
    </xdr:from>
    <xdr:to>
      <xdr:col>20</xdr:col>
      <xdr:colOff>38100</xdr:colOff>
      <xdr:row>58</xdr:row>
      <xdr:rowOff>49449</xdr:rowOff>
    </xdr:to>
    <xdr:sp macro="" textlink="">
      <xdr:nvSpPr>
        <xdr:cNvPr id="137" name="楕円 136"/>
        <xdr:cNvSpPr/>
      </xdr:nvSpPr>
      <xdr:spPr>
        <a:xfrm>
          <a:off x="3746500" y="9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40576</xdr:rowOff>
    </xdr:from>
    <xdr:ext cx="534377" cy="259045"/>
    <xdr:sp macro="" textlink="">
      <xdr:nvSpPr>
        <xdr:cNvPr id="138" name="テキスト ボックス 137"/>
        <xdr:cNvSpPr txBox="1"/>
      </xdr:nvSpPr>
      <xdr:spPr>
        <a:xfrm>
          <a:off x="3530111" y="99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139439</xdr:rowOff>
    </xdr:from>
    <xdr:to>
      <xdr:col>15</xdr:col>
      <xdr:colOff>101600</xdr:colOff>
      <xdr:row>57</xdr:row>
      <xdr:rowOff>69589</xdr:rowOff>
    </xdr:to>
    <xdr:sp macro="" textlink="">
      <xdr:nvSpPr>
        <xdr:cNvPr id="139" name="楕円 138"/>
        <xdr:cNvSpPr/>
      </xdr:nvSpPr>
      <xdr:spPr>
        <a:xfrm>
          <a:off x="2857500" y="9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86116</xdr:rowOff>
    </xdr:from>
    <xdr:ext cx="534377" cy="259045"/>
    <xdr:sp macro="" textlink="">
      <xdr:nvSpPr>
        <xdr:cNvPr id="140" name="テキスト ボックス 139"/>
        <xdr:cNvSpPr txBox="1"/>
      </xdr:nvSpPr>
      <xdr:spPr>
        <a:xfrm>
          <a:off x="2641111" y="9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19621</xdr:rowOff>
    </xdr:from>
    <xdr:to>
      <xdr:col>10</xdr:col>
      <xdr:colOff>165100</xdr:colOff>
      <xdr:row>57</xdr:row>
      <xdr:rowOff>121221</xdr:rowOff>
    </xdr:to>
    <xdr:sp macro="" textlink="">
      <xdr:nvSpPr>
        <xdr:cNvPr id="141" name="楕円 140"/>
        <xdr:cNvSpPr/>
      </xdr:nvSpPr>
      <xdr:spPr>
        <a:xfrm>
          <a:off x="1968500" y="97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137748</xdr:rowOff>
    </xdr:from>
    <xdr:ext cx="534377" cy="259045"/>
    <xdr:sp macro="" textlink="">
      <xdr:nvSpPr>
        <xdr:cNvPr id="142" name="テキスト ボックス 141"/>
        <xdr:cNvSpPr txBox="1"/>
      </xdr:nvSpPr>
      <xdr:spPr>
        <a:xfrm>
          <a:off x="1752111" y="95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99077</xdr:rowOff>
    </xdr:from>
    <xdr:to>
      <xdr:col>6</xdr:col>
      <xdr:colOff>38100</xdr:colOff>
      <xdr:row>58</xdr:row>
      <xdr:rowOff>29227</xdr:rowOff>
    </xdr:to>
    <xdr:sp macro="" textlink="">
      <xdr:nvSpPr>
        <xdr:cNvPr id="143" name="楕円 142"/>
        <xdr:cNvSpPr/>
      </xdr:nvSpPr>
      <xdr:spPr>
        <a:xfrm>
          <a:off x="1079500" y="98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20354</xdr:rowOff>
    </xdr:from>
    <xdr:ext cx="534377" cy="259045"/>
    <xdr:sp macro="" textlink="">
      <xdr:nvSpPr>
        <xdr:cNvPr id="144" name="テキスト ボックス 143"/>
        <xdr:cNvSpPr txBox="1"/>
      </xdr:nvSpPr>
      <xdr:spPr>
        <a:xfrm>
          <a:off x="863111" y="99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xdr:rowOff>
    </xdr:from>
    <xdr:to>
      <xdr:col>24</xdr:col>
      <xdr:colOff>63500</xdr:colOff>
      <xdr:row>77</xdr:row>
      <xdr:rowOff>27860</xdr:rowOff>
    </xdr:to>
    <xdr:cxnSp macro="">
      <xdr:nvCxnSpPr>
        <xdr:cNvPr id="176" name="直線コネクタ 175"/>
        <xdr:cNvCxnSpPr/>
      </xdr:nvCxnSpPr>
      <xdr:spPr>
        <a:xfrm flipV="1">
          <a:off x="3797300" y="13202186"/>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27860</xdr:rowOff>
    </xdr:from>
    <xdr:to>
      <xdr:col>19</xdr:col>
      <xdr:colOff>177800</xdr:colOff>
      <xdr:row>77</xdr:row>
      <xdr:rowOff>34316</xdr:rowOff>
    </xdr:to>
    <xdr:cxnSp macro="">
      <xdr:nvCxnSpPr>
        <xdr:cNvPr id="179" name="直線コネクタ 178"/>
        <xdr:cNvCxnSpPr/>
      </xdr:nvCxnSpPr>
      <xdr:spPr>
        <a:xfrm flipV="1">
          <a:off x="2908300" y="13229510"/>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34316</xdr:rowOff>
    </xdr:from>
    <xdr:to>
      <xdr:col>15</xdr:col>
      <xdr:colOff>50800</xdr:colOff>
      <xdr:row>77</xdr:row>
      <xdr:rowOff>97082</xdr:rowOff>
    </xdr:to>
    <xdr:cxnSp macro="">
      <xdr:nvCxnSpPr>
        <xdr:cNvPr id="182" name="直線コネクタ 181"/>
        <xdr:cNvCxnSpPr/>
      </xdr:nvCxnSpPr>
      <xdr:spPr>
        <a:xfrm flipV="1">
          <a:off x="2019300" y="13235966"/>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97082</xdr:rowOff>
    </xdr:from>
    <xdr:to>
      <xdr:col>10</xdr:col>
      <xdr:colOff>114300</xdr:colOff>
      <xdr:row>78</xdr:row>
      <xdr:rowOff>28721</xdr:rowOff>
    </xdr:to>
    <xdr:cxnSp macro="">
      <xdr:nvCxnSpPr>
        <xdr:cNvPr id="185" name="直線コネクタ 184"/>
        <xdr:cNvCxnSpPr/>
      </xdr:nvCxnSpPr>
      <xdr:spPr>
        <a:xfrm flipV="1">
          <a:off x="1130300" y="13298732"/>
          <a:ext cx="8890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121186</xdr:rowOff>
    </xdr:from>
    <xdr:to>
      <xdr:col>24</xdr:col>
      <xdr:colOff>114300</xdr:colOff>
      <xdr:row>77</xdr:row>
      <xdr:rowOff>51336</xdr:rowOff>
    </xdr:to>
    <xdr:sp macro="" textlink="">
      <xdr:nvSpPr>
        <xdr:cNvPr id="195" name="楕円 194"/>
        <xdr:cNvSpPr/>
      </xdr:nvSpPr>
      <xdr:spPr>
        <a:xfrm>
          <a:off x="4584700" y="131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99613</xdr:rowOff>
    </xdr:from>
    <xdr:ext cx="599010" cy="259045"/>
    <xdr:sp macro="" textlink="">
      <xdr:nvSpPr>
        <xdr:cNvPr id="196" name="民生費該当値テキスト"/>
        <xdr:cNvSpPr txBox="1"/>
      </xdr:nvSpPr>
      <xdr:spPr>
        <a:xfrm>
          <a:off x="4686300" y="131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148510</xdr:rowOff>
    </xdr:from>
    <xdr:to>
      <xdr:col>20</xdr:col>
      <xdr:colOff>38100</xdr:colOff>
      <xdr:row>77</xdr:row>
      <xdr:rowOff>78660</xdr:rowOff>
    </xdr:to>
    <xdr:sp macro="" textlink="">
      <xdr:nvSpPr>
        <xdr:cNvPr id="197" name="楕円 196"/>
        <xdr:cNvSpPr/>
      </xdr:nvSpPr>
      <xdr:spPr>
        <a:xfrm>
          <a:off x="3746500" y="131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69787</xdr:rowOff>
    </xdr:from>
    <xdr:ext cx="599010" cy="259045"/>
    <xdr:sp macro="" textlink="">
      <xdr:nvSpPr>
        <xdr:cNvPr id="198" name="テキスト ボックス 197"/>
        <xdr:cNvSpPr txBox="1"/>
      </xdr:nvSpPr>
      <xdr:spPr>
        <a:xfrm>
          <a:off x="3497795" y="1327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154966</xdr:rowOff>
    </xdr:from>
    <xdr:to>
      <xdr:col>15</xdr:col>
      <xdr:colOff>101600</xdr:colOff>
      <xdr:row>77</xdr:row>
      <xdr:rowOff>85116</xdr:rowOff>
    </xdr:to>
    <xdr:sp macro="" textlink="">
      <xdr:nvSpPr>
        <xdr:cNvPr id="199" name="楕円 198"/>
        <xdr:cNvSpPr/>
      </xdr:nvSpPr>
      <xdr:spPr>
        <a:xfrm>
          <a:off x="2857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76243</xdr:rowOff>
    </xdr:from>
    <xdr:ext cx="599010" cy="259045"/>
    <xdr:sp macro="" textlink="">
      <xdr:nvSpPr>
        <xdr:cNvPr id="200" name="テキスト ボックス 199"/>
        <xdr:cNvSpPr txBox="1"/>
      </xdr:nvSpPr>
      <xdr:spPr>
        <a:xfrm>
          <a:off x="2608795" y="132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46282</xdr:rowOff>
    </xdr:from>
    <xdr:to>
      <xdr:col>10</xdr:col>
      <xdr:colOff>165100</xdr:colOff>
      <xdr:row>77</xdr:row>
      <xdr:rowOff>147882</xdr:rowOff>
    </xdr:to>
    <xdr:sp macro="" textlink="">
      <xdr:nvSpPr>
        <xdr:cNvPr id="201" name="楕円 200"/>
        <xdr:cNvSpPr/>
      </xdr:nvSpPr>
      <xdr:spPr>
        <a:xfrm>
          <a:off x="1968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139009</xdr:rowOff>
    </xdr:from>
    <xdr:ext cx="599010" cy="259045"/>
    <xdr:sp macro="" textlink="">
      <xdr:nvSpPr>
        <xdr:cNvPr id="202" name="テキスト ボックス 201"/>
        <xdr:cNvSpPr txBox="1"/>
      </xdr:nvSpPr>
      <xdr:spPr>
        <a:xfrm>
          <a:off x="1719795"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149371</xdr:rowOff>
    </xdr:from>
    <xdr:to>
      <xdr:col>6</xdr:col>
      <xdr:colOff>38100</xdr:colOff>
      <xdr:row>78</xdr:row>
      <xdr:rowOff>79521</xdr:rowOff>
    </xdr:to>
    <xdr:sp macro="" textlink="">
      <xdr:nvSpPr>
        <xdr:cNvPr id="203" name="楕円 202"/>
        <xdr:cNvSpPr/>
      </xdr:nvSpPr>
      <xdr:spPr>
        <a:xfrm>
          <a:off x="1079500" y="133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70648</xdr:rowOff>
    </xdr:from>
    <xdr:ext cx="599010" cy="259045"/>
    <xdr:sp macro="" textlink="">
      <xdr:nvSpPr>
        <xdr:cNvPr id="204" name="テキスト ボックス 203"/>
        <xdr:cNvSpPr txBox="1"/>
      </xdr:nvSpPr>
      <xdr:spPr>
        <a:xfrm>
          <a:off x="830795" y="1344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133207</xdr:rowOff>
    </xdr:from>
    <xdr:to>
      <xdr:col>24</xdr:col>
      <xdr:colOff>63500</xdr:colOff>
      <xdr:row>96</xdr:row>
      <xdr:rowOff>18290</xdr:rowOff>
    </xdr:to>
    <xdr:cxnSp macro="">
      <xdr:nvCxnSpPr>
        <xdr:cNvPr id="232" name="直線コネクタ 231"/>
        <xdr:cNvCxnSpPr/>
      </xdr:nvCxnSpPr>
      <xdr:spPr>
        <a:xfrm>
          <a:off x="3797300" y="16078057"/>
          <a:ext cx="838200" cy="3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133207</xdr:rowOff>
    </xdr:from>
    <xdr:to>
      <xdr:col>19</xdr:col>
      <xdr:colOff>177800</xdr:colOff>
      <xdr:row>97</xdr:row>
      <xdr:rowOff>81293</xdr:rowOff>
    </xdr:to>
    <xdr:cxnSp macro="">
      <xdr:nvCxnSpPr>
        <xdr:cNvPr id="235" name="直線コネクタ 234"/>
        <xdr:cNvCxnSpPr/>
      </xdr:nvCxnSpPr>
      <xdr:spPr>
        <a:xfrm flipV="1">
          <a:off x="2908300" y="16078057"/>
          <a:ext cx="889000" cy="6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131035</xdr:rowOff>
    </xdr:from>
    <xdr:to>
      <xdr:col>15</xdr:col>
      <xdr:colOff>50800</xdr:colOff>
      <xdr:row>97</xdr:row>
      <xdr:rowOff>81293</xdr:rowOff>
    </xdr:to>
    <xdr:cxnSp macro="">
      <xdr:nvCxnSpPr>
        <xdr:cNvPr id="238" name="直線コネクタ 237"/>
        <xdr:cNvCxnSpPr/>
      </xdr:nvCxnSpPr>
      <xdr:spPr>
        <a:xfrm>
          <a:off x="2019300" y="16590235"/>
          <a:ext cx="889000" cy="1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131035</xdr:rowOff>
    </xdr:from>
    <xdr:to>
      <xdr:col>10</xdr:col>
      <xdr:colOff>114300</xdr:colOff>
      <xdr:row>98</xdr:row>
      <xdr:rowOff>92723</xdr:rowOff>
    </xdr:to>
    <xdr:cxnSp macro="">
      <xdr:nvCxnSpPr>
        <xdr:cNvPr id="241" name="直線コネクタ 240"/>
        <xdr:cNvCxnSpPr/>
      </xdr:nvCxnSpPr>
      <xdr:spPr>
        <a:xfrm flipV="1">
          <a:off x="1130300" y="16590235"/>
          <a:ext cx="889000" cy="30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138940</xdr:rowOff>
    </xdr:from>
    <xdr:to>
      <xdr:col>24</xdr:col>
      <xdr:colOff>114300</xdr:colOff>
      <xdr:row>96</xdr:row>
      <xdr:rowOff>69090</xdr:rowOff>
    </xdr:to>
    <xdr:sp macro="" textlink="">
      <xdr:nvSpPr>
        <xdr:cNvPr id="251" name="楕円 250"/>
        <xdr:cNvSpPr/>
      </xdr:nvSpPr>
      <xdr:spPr>
        <a:xfrm>
          <a:off x="4584700" y="164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161817</xdr:rowOff>
    </xdr:from>
    <xdr:ext cx="534377" cy="259045"/>
    <xdr:sp macro="" textlink="">
      <xdr:nvSpPr>
        <xdr:cNvPr id="252" name="衛生費該当値テキスト"/>
        <xdr:cNvSpPr txBox="1"/>
      </xdr:nvSpPr>
      <xdr:spPr>
        <a:xfrm>
          <a:off x="4686300" y="162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82407</xdr:rowOff>
    </xdr:from>
    <xdr:to>
      <xdr:col>20</xdr:col>
      <xdr:colOff>38100</xdr:colOff>
      <xdr:row>94</xdr:row>
      <xdr:rowOff>12557</xdr:rowOff>
    </xdr:to>
    <xdr:sp macro="" textlink="">
      <xdr:nvSpPr>
        <xdr:cNvPr id="253" name="楕円 252"/>
        <xdr:cNvSpPr/>
      </xdr:nvSpPr>
      <xdr:spPr>
        <a:xfrm>
          <a:off x="3746500" y="160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29084</xdr:rowOff>
    </xdr:from>
    <xdr:ext cx="534377" cy="259045"/>
    <xdr:sp macro="" textlink="">
      <xdr:nvSpPr>
        <xdr:cNvPr id="254" name="テキスト ボックス 253"/>
        <xdr:cNvSpPr txBox="1"/>
      </xdr:nvSpPr>
      <xdr:spPr>
        <a:xfrm>
          <a:off x="3530111" y="158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30493</xdr:rowOff>
    </xdr:from>
    <xdr:to>
      <xdr:col>15</xdr:col>
      <xdr:colOff>101600</xdr:colOff>
      <xdr:row>97</xdr:row>
      <xdr:rowOff>132093</xdr:rowOff>
    </xdr:to>
    <xdr:sp macro="" textlink="">
      <xdr:nvSpPr>
        <xdr:cNvPr id="255" name="楕円 254"/>
        <xdr:cNvSpPr/>
      </xdr:nvSpPr>
      <xdr:spPr>
        <a:xfrm>
          <a:off x="28575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123220</xdr:rowOff>
    </xdr:from>
    <xdr:ext cx="534377" cy="259045"/>
    <xdr:sp macro="" textlink="">
      <xdr:nvSpPr>
        <xdr:cNvPr id="256" name="テキスト ボックス 255"/>
        <xdr:cNvSpPr txBox="1"/>
      </xdr:nvSpPr>
      <xdr:spPr>
        <a:xfrm>
          <a:off x="2641111"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80235</xdr:rowOff>
    </xdr:from>
    <xdr:to>
      <xdr:col>10</xdr:col>
      <xdr:colOff>165100</xdr:colOff>
      <xdr:row>97</xdr:row>
      <xdr:rowOff>10385</xdr:rowOff>
    </xdr:to>
    <xdr:sp macro="" textlink="">
      <xdr:nvSpPr>
        <xdr:cNvPr id="257" name="楕円 256"/>
        <xdr:cNvSpPr/>
      </xdr:nvSpPr>
      <xdr:spPr>
        <a:xfrm>
          <a:off x="1968500" y="165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26912</xdr:rowOff>
    </xdr:from>
    <xdr:ext cx="534377" cy="259045"/>
    <xdr:sp macro="" textlink="">
      <xdr:nvSpPr>
        <xdr:cNvPr id="258" name="テキスト ボックス 257"/>
        <xdr:cNvSpPr txBox="1"/>
      </xdr:nvSpPr>
      <xdr:spPr>
        <a:xfrm>
          <a:off x="1752111" y="163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41923</xdr:rowOff>
    </xdr:from>
    <xdr:to>
      <xdr:col>6</xdr:col>
      <xdr:colOff>38100</xdr:colOff>
      <xdr:row>98</xdr:row>
      <xdr:rowOff>143523</xdr:rowOff>
    </xdr:to>
    <xdr:sp macro="" textlink="">
      <xdr:nvSpPr>
        <xdr:cNvPr id="259" name="楕円 258"/>
        <xdr:cNvSpPr/>
      </xdr:nvSpPr>
      <xdr:spPr>
        <a:xfrm>
          <a:off x="1079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134650</xdr:rowOff>
    </xdr:from>
    <xdr:ext cx="534377" cy="259045"/>
    <xdr:sp macro="" textlink="">
      <xdr:nvSpPr>
        <xdr:cNvPr id="260" name="テキスト ボックス 259"/>
        <xdr:cNvSpPr txBox="1"/>
      </xdr:nvSpPr>
      <xdr:spPr>
        <a:xfrm>
          <a:off x="863111" y="169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31344</xdr:rowOff>
    </xdr:from>
    <xdr:to>
      <xdr:col>55</xdr:col>
      <xdr:colOff>0</xdr:colOff>
      <xdr:row>38</xdr:row>
      <xdr:rowOff>33858</xdr:rowOff>
    </xdr:to>
    <xdr:cxnSp macro="">
      <xdr:nvCxnSpPr>
        <xdr:cNvPr id="287" name="直線コネクタ 286"/>
        <xdr:cNvCxnSpPr/>
      </xdr:nvCxnSpPr>
      <xdr:spPr>
        <a:xfrm>
          <a:off x="9639300" y="654644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xdr:rowOff>
    </xdr:from>
    <xdr:to>
      <xdr:col>50</xdr:col>
      <xdr:colOff>114300</xdr:colOff>
      <xdr:row>38</xdr:row>
      <xdr:rowOff>31344</xdr:rowOff>
    </xdr:to>
    <xdr:cxnSp macro="">
      <xdr:nvCxnSpPr>
        <xdr:cNvPr id="290" name="直線コネクタ 289"/>
        <xdr:cNvCxnSpPr/>
      </xdr:nvCxnSpPr>
      <xdr:spPr>
        <a:xfrm>
          <a:off x="8750300" y="652426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9169</xdr:rowOff>
    </xdr:from>
    <xdr:to>
      <xdr:col>45</xdr:col>
      <xdr:colOff>177800</xdr:colOff>
      <xdr:row>38</xdr:row>
      <xdr:rowOff>24257</xdr:rowOff>
    </xdr:to>
    <xdr:cxnSp macro="">
      <xdr:nvCxnSpPr>
        <xdr:cNvPr id="293" name="直線コネクタ 292"/>
        <xdr:cNvCxnSpPr/>
      </xdr:nvCxnSpPr>
      <xdr:spPr>
        <a:xfrm flipV="1">
          <a:off x="7861300" y="652426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13513</xdr:rowOff>
    </xdr:from>
    <xdr:to>
      <xdr:col>41</xdr:col>
      <xdr:colOff>50800</xdr:colOff>
      <xdr:row>38</xdr:row>
      <xdr:rowOff>24257</xdr:rowOff>
    </xdr:to>
    <xdr:cxnSp macro="">
      <xdr:nvCxnSpPr>
        <xdr:cNvPr id="296" name="直線コネクタ 295"/>
        <xdr:cNvCxnSpPr/>
      </xdr:nvCxnSpPr>
      <xdr:spPr>
        <a:xfrm>
          <a:off x="6972300" y="652861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154508</xdr:rowOff>
    </xdr:from>
    <xdr:to>
      <xdr:col>55</xdr:col>
      <xdr:colOff>50800</xdr:colOff>
      <xdr:row>38</xdr:row>
      <xdr:rowOff>84658</xdr:rowOff>
    </xdr:to>
    <xdr:sp macro="" textlink="">
      <xdr:nvSpPr>
        <xdr:cNvPr id="306" name="楕円 305"/>
        <xdr:cNvSpPr/>
      </xdr:nvSpPr>
      <xdr:spPr>
        <a:xfrm>
          <a:off x="104267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69435</xdr:rowOff>
    </xdr:from>
    <xdr:ext cx="378565" cy="259045"/>
    <xdr:sp macro="" textlink="">
      <xdr:nvSpPr>
        <xdr:cNvPr id="307" name="労働費該当値テキスト"/>
        <xdr:cNvSpPr txBox="1"/>
      </xdr:nvSpPr>
      <xdr:spPr>
        <a:xfrm>
          <a:off x="10528300" y="64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151993</xdr:rowOff>
    </xdr:from>
    <xdr:to>
      <xdr:col>50</xdr:col>
      <xdr:colOff>165100</xdr:colOff>
      <xdr:row>38</xdr:row>
      <xdr:rowOff>82144</xdr:rowOff>
    </xdr:to>
    <xdr:sp macro="" textlink="">
      <xdr:nvSpPr>
        <xdr:cNvPr id="308" name="楕円 307"/>
        <xdr:cNvSpPr/>
      </xdr:nvSpPr>
      <xdr:spPr>
        <a:xfrm>
          <a:off x="9588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73271</xdr:rowOff>
    </xdr:from>
    <xdr:ext cx="378565" cy="259045"/>
    <xdr:sp macro="" textlink="">
      <xdr:nvSpPr>
        <xdr:cNvPr id="309" name="テキスト ボックス 308"/>
        <xdr:cNvSpPr txBox="1"/>
      </xdr:nvSpPr>
      <xdr:spPr>
        <a:xfrm>
          <a:off x="9450017" y="658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129819</xdr:rowOff>
    </xdr:from>
    <xdr:to>
      <xdr:col>46</xdr:col>
      <xdr:colOff>38100</xdr:colOff>
      <xdr:row>38</xdr:row>
      <xdr:rowOff>59969</xdr:rowOff>
    </xdr:to>
    <xdr:sp macro="" textlink="">
      <xdr:nvSpPr>
        <xdr:cNvPr id="310" name="楕円 309"/>
        <xdr:cNvSpPr/>
      </xdr:nvSpPr>
      <xdr:spPr>
        <a:xfrm>
          <a:off x="8699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51096</xdr:rowOff>
    </xdr:from>
    <xdr:ext cx="378565" cy="259045"/>
    <xdr:sp macro="" textlink="">
      <xdr:nvSpPr>
        <xdr:cNvPr id="311" name="テキスト ボックス 310"/>
        <xdr:cNvSpPr txBox="1"/>
      </xdr:nvSpPr>
      <xdr:spPr>
        <a:xfrm>
          <a:off x="8561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144907</xdr:rowOff>
    </xdr:from>
    <xdr:to>
      <xdr:col>41</xdr:col>
      <xdr:colOff>101600</xdr:colOff>
      <xdr:row>38</xdr:row>
      <xdr:rowOff>75057</xdr:rowOff>
    </xdr:to>
    <xdr:sp macro="" textlink="">
      <xdr:nvSpPr>
        <xdr:cNvPr id="312" name="楕円 311"/>
        <xdr:cNvSpPr/>
      </xdr:nvSpPr>
      <xdr:spPr>
        <a:xfrm>
          <a:off x="7810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66184</xdr:rowOff>
    </xdr:from>
    <xdr:ext cx="378565" cy="259045"/>
    <xdr:sp macro="" textlink="">
      <xdr:nvSpPr>
        <xdr:cNvPr id="313" name="テキスト ボックス 312"/>
        <xdr:cNvSpPr txBox="1"/>
      </xdr:nvSpPr>
      <xdr:spPr>
        <a:xfrm>
          <a:off x="7672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134163</xdr:rowOff>
    </xdr:from>
    <xdr:to>
      <xdr:col>36</xdr:col>
      <xdr:colOff>165100</xdr:colOff>
      <xdr:row>38</xdr:row>
      <xdr:rowOff>64312</xdr:rowOff>
    </xdr:to>
    <xdr:sp macro="" textlink="">
      <xdr:nvSpPr>
        <xdr:cNvPr id="314" name="楕円 313"/>
        <xdr:cNvSpPr/>
      </xdr:nvSpPr>
      <xdr:spPr>
        <a:xfrm>
          <a:off x="6921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55440</xdr:rowOff>
    </xdr:from>
    <xdr:ext cx="378565" cy="259045"/>
    <xdr:sp macro="" textlink="">
      <xdr:nvSpPr>
        <xdr:cNvPr id="315" name="テキスト ボックス 314"/>
        <xdr:cNvSpPr txBox="1"/>
      </xdr:nvSpPr>
      <xdr:spPr>
        <a:xfrm>
          <a:off x="6783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56376</xdr:rowOff>
    </xdr:from>
    <xdr:to>
      <xdr:col>55</xdr:col>
      <xdr:colOff>0</xdr:colOff>
      <xdr:row>58</xdr:row>
      <xdr:rowOff>75197</xdr:rowOff>
    </xdr:to>
    <xdr:cxnSp macro="">
      <xdr:nvCxnSpPr>
        <xdr:cNvPr id="344" name="直線コネクタ 343"/>
        <xdr:cNvCxnSpPr/>
      </xdr:nvCxnSpPr>
      <xdr:spPr>
        <a:xfrm>
          <a:off x="9639300" y="10000476"/>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42164</xdr:rowOff>
    </xdr:from>
    <xdr:to>
      <xdr:col>50</xdr:col>
      <xdr:colOff>114300</xdr:colOff>
      <xdr:row>58</xdr:row>
      <xdr:rowOff>56376</xdr:rowOff>
    </xdr:to>
    <xdr:cxnSp macro="">
      <xdr:nvCxnSpPr>
        <xdr:cNvPr id="347" name="直線コネクタ 346"/>
        <xdr:cNvCxnSpPr/>
      </xdr:nvCxnSpPr>
      <xdr:spPr>
        <a:xfrm>
          <a:off x="8750300" y="9986264"/>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24029</xdr:rowOff>
    </xdr:from>
    <xdr:to>
      <xdr:col>45</xdr:col>
      <xdr:colOff>177800</xdr:colOff>
      <xdr:row>58</xdr:row>
      <xdr:rowOff>42164</xdr:rowOff>
    </xdr:to>
    <xdr:cxnSp macro="">
      <xdr:nvCxnSpPr>
        <xdr:cNvPr id="350" name="直線コネクタ 349"/>
        <xdr:cNvCxnSpPr/>
      </xdr:nvCxnSpPr>
      <xdr:spPr>
        <a:xfrm>
          <a:off x="7861300" y="9968129"/>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24029</xdr:rowOff>
    </xdr:from>
    <xdr:to>
      <xdr:col>41</xdr:col>
      <xdr:colOff>50800</xdr:colOff>
      <xdr:row>58</xdr:row>
      <xdr:rowOff>29476</xdr:rowOff>
    </xdr:to>
    <xdr:cxnSp macro="">
      <xdr:nvCxnSpPr>
        <xdr:cNvPr id="353" name="直線コネクタ 352"/>
        <xdr:cNvCxnSpPr/>
      </xdr:nvCxnSpPr>
      <xdr:spPr>
        <a:xfrm flipV="1">
          <a:off x="6972300" y="9968129"/>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24397</xdr:rowOff>
    </xdr:from>
    <xdr:to>
      <xdr:col>55</xdr:col>
      <xdr:colOff>50800</xdr:colOff>
      <xdr:row>58</xdr:row>
      <xdr:rowOff>125997</xdr:rowOff>
    </xdr:to>
    <xdr:sp macro="" textlink="">
      <xdr:nvSpPr>
        <xdr:cNvPr id="363" name="楕円 362"/>
        <xdr:cNvSpPr/>
      </xdr:nvSpPr>
      <xdr:spPr>
        <a:xfrm>
          <a:off x="10426700" y="9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2824</xdr:rowOff>
    </xdr:from>
    <xdr:ext cx="469744" cy="259045"/>
    <xdr:sp macro="" textlink="">
      <xdr:nvSpPr>
        <xdr:cNvPr id="364" name="農林水産業費該当値テキスト"/>
        <xdr:cNvSpPr txBox="1"/>
      </xdr:nvSpPr>
      <xdr:spPr>
        <a:xfrm>
          <a:off x="10528300" y="994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5576</xdr:rowOff>
    </xdr:from>
    <xdr:to>
      <xdr:col>50</xdr:col>
      <xdr:colOff>165100</xdr:colOff>
      <xdr:row>58</xdr:row>
      <xdr:rowOff>107176</xdr:rowOff>
    </xdr:to>
    <xdr:sp macro="" textlink="">
      <xdr:nvSpPr>
        <xdr:cNvPr id="365" name="楕円 364"/>
        <xdr:cNvSpPr/>
      </xdr:nvSpPr>
      <xdr:spPr>
        <a:xfrm>
          <a:off x="9588500" y="99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123703</xdr:rowOff>
    </xdr:from>
    <xdr:ext cx="469744" cy="259045"/>
    <xdr:sp macro="" textlink="">
      <xdr:nvSpPr>
        <xdr:cNvPr id="366" name="テキスト ボックス 365"/>
        <xdr:cNvSpPr txBox="1"/>
      </xdr:nvSpPr>
      <xdr:spPr>
        <a:xfrm>
          <a:off x="9404428" y="972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162814</xdr:rowOff>
    </xdr:from>
    <xdr:to>
      <xdr:col>46</xdr:col>
      <xdr:colOff>38100</xdr:colOff>
      <xdr:row>58</xdr:row>
      <xdr:rowOff>92964</xdr:rowOff>
    </xdr:to>
    <xdr:sp macro="" textlink="">
      <xdr:nvSpPr>
        <xdr:cNvPr id="367" name="楕円 366"/>
        <xdr:cNvSpPr/>
      </xdr:nvSpPr>
      <xdr:spPr>
        <a:xfrm>
          <a:off x="8699500" y="99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109491</xdr:rowOff>
    </xdr:from>
    <xdr:ext cx="469744" cy="259045"/>
    <xdr:sp macro="" textlink="">
      <xdr:nvSpPr>
        <xdr:cNvPr id="368" name="テキスト ボックス 367"/>
        <xdr:cNvSpPr txBox="1"/>
      </xdr:nvSpPr>
      <xdr:spPr>
        <a:xfrm>
          <a:off x="8515428" y="971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144679</xdr:rowOff>
    </xdr:from>
    <xdr:to>
      <xdr:col>41</xdr:col>
      <xdr:colOff>101600</xdr:colOff>
      <xdr:row>58</xdr:row>
      <xdr:rowOff>74829</xdr:rowOff>
    </xdr:to>
    <xdr:sp macro="" textlink="">
      <xdr:nvSpPr>
        <xdr:cNvPr id="369" name="楕円 368"/>
        <xdr:cNvSpPr/>
      </xdr:nvSpPr>
      <xdr:spPr>
        <a:xfrm>
          <a:off x="7810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65956</xdr:rowOff>
    </xdr:from>
    <xdr:ext cx="469744" cy="259045"/>
    <xdr:sp macro="" textlink="">
      <xdr:nvSpPr>
        <xdr:cNvPr id="370" name="テキスト ボックス 369"/>
        <xdr:cNvSpPr txBox="1"/>
      </xdr:nvSpPr>
      <xdr:spPr>
        <a:xfrm>
          <a:off x="7626428" y="100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150126</xdr:rowOff>
    </xdr:from>
    <xdr:to>
      <xdr:col>36</xdr:col>
      <xdr:colOff>165100</xdr:colOff>
      <xdr:row>58</xdr:row>
      <xdr:rowOff>80276</xdr:rowOff>
    </xdr:to>
    <xdr:sp macro="" textlink="">
      <xdr:nvSpPr>
        <xdr:cNvPr id="371" name="楕円 370"/>
        <xdr:cNvSpPr/>
      </xdr:nvSpPr>
      <xdr:spPr>
        <a:xfrm>
          <a:off x="6921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71403</xdr:rowOff>
    </xdr:from>
    <xdr:ext cx="469744" cy="259045"/>
    <xdr:sp macro="" textlink="">
      <xdr:nvSpPr>
        <xdr:cNvPr id="372" name="テキスト ボックス 371"/>
        <xdr:cNvSpPr txBox="1"/>
      </xdr:nvSpPr>
      <xdr:spPr>
        <a:xfrm>
          <a:off x="6737428" y="1001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2563</xdr:rowOff>
    </xdr:from>
    <xdr:to>
      <xdr:col>55</xdr:col>
      <xdr:colOff>0</xdr:colOff>
      <xdr:row>78</xdr:row>
      <xdr:rowOff>4735</xdr:rowOff>
    </xdr:to>
    <xdr:cxnSp macro="">
      <xdr:nvCxnSpPr>
        <xdr:cNvPr id="399" name="直線コネクタ 398"/>
        <xdr:cNvCxnSpPr/>
      </xdr:nvCxnSpPr>
      <xdr:spPr>
        <a:xfrm flipV="1">
          <a:off x="9639300" y="1337566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137139</xdr:rowOff>
    </xdr:from>
    <xdr:to>
      <xdr:col>50</xdr:col>
      <xdr:colOff>114300</xdr:colOff>
      <xdr:row>78</xdr:row>
      <xdr:rowOff>4735</xdr:rowOff>
    </xdr:to>
    <xdr:cxnSp macro="">
      <xdr:nvCxnSpPr>
        <xdr:cNvPr id="402" name="直線コネクタ 401"/>
        <xdr:cNvCxnSpPr/>
      </xdr:nvCxnSpPr>
      <xdr:spPr>
        <a:xfrm>
          <a:off x="8750300" y="13338789"/>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137139</xdr:rowOff>
    </xdr:from>
    <xdr:to>
      <xdr:col>45</xdr:col>
      <xdr:colOff>177800</xdr:colOff>
      <xdr:row>77</xdr:row>
      <xdr:rowOff>153005</xdr:rowOff>
    </xdr:to>
    <xdr:cxnSp macro="">
      <xdr:nvCxnSpPr>
        <xdr:cNvPr id="405" name="直線コネクタ 404"/>
        <xdr:cNvCxnSpPr/>
      </xdr:nvCxnSpPr>
      <xdr:spPr>
        <a:xfrm flipV="1">
          <a:off x="7861300" y="13338789"/>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153005</xdr:rowOff>
    </xdr:from>
    <xdr:to>
      <xdr:col>41</xdr:col>
      <xdr:colOff>50800</xdr:colOff>
      <xdr:row>77</xdr:row>
      <xdr:rowOff>159817</xdr:rowOff>
    </xdr:to>
    <xdr:cxnSp macro="">
      <xdr:nvCxnSpPr>
        <xdr:cNvPr id="408" name="直線コネクタ 407"/>
        <xdr:cNvCxnSpPr/>
      </xdr:nvCxnSpPr>
      <xdr:spPr>
        <a:xfrm flipV="1">
          <a:off x="6972300" y="1335465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123213</xdr:rowOff>
    </xdr:from>
    <xdr:to>
      <xdr:col>55</xdr:col>
      <xdr:colOff>50800</xdr:colOff>
      <xdr:row>78</xdr:row>
      <xdr:rowOff>53363</xdr:rowOff>
    </xdr:to>
    <xdr:sp macro="" textlink="">
      <xdr:nvSpPr>
        <xdr:cNvPr id="418" name="楕円 417"/>
        <xdr:cNvSpPr/>
      </xdr:nvSpPr>
      <xdr:spPr>
        <a:xfrm>
          <a:off x="104267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64653</xdr:rowOff>
    </xdr:from>
    <xdr:ext cx="469744" cy="259045"/>
    <xdr:sp macro="" textlink="">
      <xdr:nvSpPr>
        <xdr:cNvPr id="419" name="商工費該当値テキスト"/>
        <xdr:cNvSpPr txBox="1"/>
      </xdr:nvSpPr>
      <xdr:spPr>
        <a:xfrm>
          <a:off x="10528300" y="1326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125385</xdr:rowOff>
    </xdr:from>
    <xdr:to>
      <xdr:col>50</xdr:col>
      <xdr:colOff>165100</xdr:colOff>
      <xdr:row>78</xdr:row>
      <xdr:rowOff>55535</xdr:rowOff>
    </xdr:to>
    <xdr:sp macro="" textlink="">
      <xdr:nvSpPr>
        <xdr:cNvPr id="420" name="楕円 419"/>
        <xdr:cNvSpPr/>
      </xdr:nvSpPr>
      <xdr:spPr>
        <a:xfrm>
          <a:off x="95885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46662</xdr:rowOff>
    </xdr:from>
    <xdr:ext cx="469744" cy="259045"/>
    <xdr:sp macro="" textlink="">
      <xdr:nvSpPr>
        <xdr:cNvPr id="421" name="テキスト ボックス 420"/>
        <xdr:cNvSpPr txBox="1"/>
      </xdr:nvSpPr>
      <xdr:spPr>
        <a:xfrm>
          <a:off x="9404428" y="1341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86339</xdr:rowOff>
    </xdr:from>
    <xdr:to>
      <xdr:col>46</xdr:col>
      <xdr:colOff>38100</xdr:colOff>
      <xdr:row>78</xdr:row>
      <xdr:rowOff>16489</xdr:rowOff>
    </xdr:to>
    <xdr:sp macro="" textlink="">
      <xdr:nvSpPr>
        <xdr:cNvPr id="422" name="楕円 421"/>
        <xdr:cNvSpPr/>
      </xdr:nvSpPr>
      <xdr:spPr>
        <a:xfrm>
          <a:off x="8699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33016</xdr:rowOff>
    </xdr:from>
    <xdr:ext cx="469744" cy="259045"/>
    <xdr:sp macro="" textlink="">
      <xdr:nvSpPr>
        <xdr:cNvPr id="423" name="テキスト ボックス 422"/>
        <xdr:cNvSpPr txBox="1"/>
      </xdr:nvSpPr>
      <xdr:spPr>
        <a:xfrm>
          <a:off x="8515428" y="130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102205</xdr:rowOff>
    </xdr:from>
    <xdr:to>
      <xdr:col>41</xdr:col>
      <xdr:colOff>101600</xdr:colOff>
      <xdr:row>78</xdr:row>
      <xdr:rowOff>32355</xdr:rowOff>
    </xdr:to>
    <xdr:sp macro="" textlink="">
      <xdr:nvSpPr>
        <xdr:cNvPr id="424" name="楕円 423"/>
        <xdr:cNvSpPr/>
      </xdr:nvSpPr>
      <xdr:spPr>
        <a:xfrm>
          <a:off x="7810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23482</xdr:rowOff>
    </xdr:from>
    <xdr:ext cx="469744" cy="259045"/>
    <xdr:sp macro="" textlink="">
      <xdr:nvSpPr>
        <xdr:cNvPr id="425" name="テキスト ボックス 424"/>
        <xdr:cNvSpPr txBox="1"/>
      </xdr:nvSpPr>
      <xdr:spPr>
        <a:xfrm>
          <a:off x="7626428" y="133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109017</xdr:rowOff>
    </xdr:from>
    <xdr:to>
      <xdr:col>36</xdr:col>
      <xdr:colOff>165100</xdr:colOff>
      <xdr:row>78</xdr:row>
      <xdr:rowOff>39167</xdr:rowOff>
    </xdr:to>
    <xdr:sp macro="" textlink="">
      <xdr:nvSpPr>
        <xdr:cNvPr id="426" name="楕円 425"/>
        <xdr:cNvSpPr/>
      </xdr:nvSpPr>
      <xdr:spPr>
        <a:xfrm>
          <a:off x="6921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30294</xdr:rowOff>
    </xdr:from>
    <xdr:ext cx="469744" cy="259045"/>
    <xdr:sp macro="" textlink="">
      <xdr:nvSpPr>
        <xdr:cNvPr id="427" name="テキスト ボックス 426"/>
        <xdr:cNvSpPr txBox="1"/>
      </xdr:nvSpPr>
      <xdr:spPr>
        <a:xfrm>
          <a:off x="6737428" y="134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86142</xdr:rowOff>
    </xdr:from>
    <xdr:to>
      <xdr:col>55</xdr:col>
      <xdr:colOff>0</xdr:colOff>
      <xdr:row>96</xdr:row>
      <xdr:rowOff>153237</xdr:rowOff>
    </xdr:to>
    <xdr:cxnSp macro="">
      <xdr:nvCxnSpPr>
        <xdr:cNvPr id="459" name="直線コネクタ 458"/>
        <xdr:cNvCxnSpPr/>
      </xdr:nvCxnSpPr>
      <xdr:spPr>
        <a:xfrm>
          <a:off x="9639300" y="16545342"/>
          <a:ext cx="8382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168242</xdr:rowOff>
    </xdr:from>
    <xdr:to>
      <xdr:col>50</xdr:col>
      <xdr:colOff>114300</xdr:colOff>
      <xdr:row>96</xdr:row>
      <xdr:rowOff>86142</xdr:rowOff>
    </xdr:to>
    <xdr:cxnSp macro="">
      <xdr:nvCxnSpPr>
        <xdr:cNvPr id="462" name="直線コネクタ 461"/>
        <xdr:cNvCxnSpPr/>
      </xdr:nvCxnSpPr>
      <xdr:spPr>
        <a:xfrm>
          <a:off x="8750300" y="16455992"/>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168242</xdr:rowOff>
    </xdr:from>
    <xdr:to>
      <xdr:col>45</xdr:col>
      <xdr:colOff>177800</xdr:colOff>
      <xdr:row>97</xdr:row>
      <xdr:rowOff>16762</xdr:rowOff>
    </xdr:to>
    <xdr:cxnSp macro="">
      <xdr:nvCxnSpPr>
        <xdr:cNvPr id="465" name="直線コネクタ 464"/>
        <xdr:cNvCxnSpPr/>
      </xdr:nvCxnSpPr>
      <xdr:spPr>
        <a:xfrm flipV="1">
          <a:off x="7861300" y="16455992"/>
          <a:ext cx="889000" cy="19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96527</xdr:rowOff>
    </xdr:from>
    <xdr:to>
      <xdr:col>41</xdr:col>
      <xdr:colOff>50800</xdr:colOff>
      <xdr:row>97</xdr:row>
      <xdr:rowOff>16762</xdr:rowOff>
    </xdr:to>
    <xdr:cxnSp macro="">
      <xdr:nvCxnSpPr>
        <xdr:cNvPr id="468" name="直線コネクタ 467"/>
        <xdr:cNvCxnSpPr/>
      </xdr:nvCxnSpPr>
      <xdr:spPr>
        <a:xfrm>
          <a:off x="6972300" y="16212827"/>
          <a:ext cx="889000" cy="4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102437</xdr:rowOff>
    </xdr:from>
    <xdr:to>
      <xdr:col>55</xdr:col>
      <xdr:colOff>50800</xdr:colOff>
      <xdr:row>97</xdr:row>
      <xdr:rowOff>32587</xdr:rowOff>
    </xdr:to>
    <xdr:sp macro="" textlink="">
      <xdr:nvSpPr>
        <xdr:cNvPr id="478" name="楕円 477"/>
        <xdr:cNvSpPr/>
      </xdr:nvSpPr>
      <xdr:spPr>
        <a:xfrm>
          <a:off x="10426700" y="165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125314</xdr:rowOff>
    </xdr:from>
    <xdr:ext cx="534377" cy="259045"/>
    <xdr:sp macro="" textlink="">
      <xdr:nvSpPr>
        <xdr:cNvPr id="479" name="土木費該当値テキスト"/>
        <xdr:cNvSpPr txBox="1"/>
      </xdr:nvSpPr>
      <xdr:spPr>
        <a:xfrm>
          <a:off x="10528300" y="164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35342</xdr:rowOff>
    </xdr:from>
    <xdr:to>
      <xdr:col>50</xdr:col>
      <xdr:colOff>165100</xdr:colOff>
      <xdr:row>96</xdr:row>
      <xdr:rowOff>136942</xdr:rowOff>
    </xdr:to>
    <xdr:sp macro="" textlink="">
      <xdr:nvSpPr>
        <xdr:cNvPr id="480" name="楕円 479"/>
        <xdr:cNvSpPr/>
      </xdr:nvSpPr>
      <xdr:spPr>
        <a:xfrm>
          <a:off x="9588500" y="164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153469</xdr:rowOff>
    </xdr:from>
    <xdr:ext cx="534377" cy="259045"/>
    <xdr:sp macro="" textlink="">
      <xdr:nvSpPr>
        <xdr:cNvPr id="481" name="テキスト ボックス 480"/>
        <xdr:cNvSpPr txBox="1"/>
      </xdr:nvSpPr>
      <xdr:spPr>
        <a:xfrm>
          <a:off x="9372111" y="162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117442</xdr:rowOff>
    </xdr:from>
    <xdr:to>
      <xdr:col>46</xdr:col>
      <xdr:colOff>38100</xdr:colOff>
      <xdr:row>96</xdr:row>
      <xdr:rowOff>47592</xdr:rowOff>
    </xdr:to>
    <xdr:sp macro="" textlink="">
      <xdr:nvSpPr>
        <xdr:cNvPr id="482" name="楕円 481"/>
        <xdr:cNvSpPr/>
      </xdr:nvSpPr>
      <xdr:spPr>
        <a:xfrm>
          <a:off x="8699500" y="164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64119</xdr:rowOff>
    </xdr:from>
    <xdr:ext cx="534377" cy="259045"/>
    <xdr:sp macro="" textlink="">
      <xdr:nvSpPr>
        <xdr:cNvPr id="483" name="テキスト ボックス 482"/>
        <xdr:cNvSpPr txBox="1"/>
      </xdr:nvSpPr>
      <xdr:spPr>
        <a:xfrm>
          <a:off x="8483111" y="161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137412</xdr:rowOff>
    </xdr:from>
    <xdr:to>
      <xdr:col>41</xdr:col>
      <xdr:colOff>101600</xdr:colOff>
      <xdr:row>97</xdr:row>
      <xdr:rowOff>67562</xdr:rowOff>
    </xdr:to>
    <xdr:sp macro="" textlink="">
      <xdr:nvSpPr>
        <xdr:cNvPr id="484" name="楕円 483"/>
        <xdr:cNvSpPr/>
      </xdr:nvSpPr>
      <xdr:spPr>
        <a:xfrm>
          <a:off x="7810500" y="165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84089</xdr:rowOff>
    </xdr:from>
    <xdr:ext cx="534377" cy="259045"/>
    <xdr:sp macro="" textlink="">
      <xdr:nvSpPr>
        <xdr:cNvPr id="485" name="テキスト ボックス 484"/>
        <xdr:cNvSpPr txBox="1"/>
      </xdr:nvSpPr>
      <xdr:spPr>
        <a:xfrm>
          <a:off x="7594111" y="163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45727</xdr:rowOff>
    </xdr:from>
    <xdr:to>
      <xdr:col>36</xdr:col>
      <xdr:colOff>165100</xdr:colOff>
      <xdr:row>94</xdr:row>
      <xdr:rowOff>147327</xdr:rowOff>
    </xdr:to>
    <xdr:sp macro="" textlink="">
      <xdr:nvSpPr>
        <xdr:cNvPr id="486" name="楕円 485"/>
        <xdr:cNvSpPr/>
      </xdr:nvSpPr>
      <xdr:spPr>
        <a:xfrm>
          <a:off x="6921500" y="161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163854</xdr:rowOff>
    </xdr:from>
    <xdr:ext cx="534377" cy="259045"/>
    <xdr:sp macro="" textlink="">
      <xdr:nvSpPr>
        <xdr:cNvPr id="487" name="テキスト ボックス 486"/>
        <xdr:cNvSpPr txBox="1"/>
      </xdr:nvSpPr>
      <xdr:spPr>
        <a:xfrm>
          <a:off x="6705111" y="159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168412</xdr:rowOff>
    </xdr:from>
    <xdr:to>
      <xdr:col>85</xdr:col>
      <xdr:colOff>126364</xdr:colOff>
      <xdr:row>39</xdr:row>
      <xdr:rowOff>37836</xdr:rowOff>
    </xdr:to>
    <xdr:cxnSp macro="">
      <xdr:nvCxnSpPr>
        <xdr:cNvPr id="510" name="直線コネクタ 509"/>
        <xdr:cNvCxnSpPr/>
      </xdr:nvCxnSpPr>
      <xdr:spPr>
        <a:xfrm flipV="1">
          <a:off x="16317595" y="5997712"/>
          <a:ext cx="1269" cy="72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41663</xdr:rowOff>
    </xdr:from>
    <xdr:ext cx="469744" cy="259045"/>
    <xdr:sp macro="" textlink="">
      <xdr:nvSpPr>
        <xdr:cNvPr id="511" name="消防費最小値テキスト"/>
        <xdr:cNvSpPr txBox="1"/>
      </xdr:nvSpPr>
      <xdr:spPr>
        <a:xfrm>
          <a:off x="16370300" y="672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37836</xdr:rowOff>
    </xdr:from>
    <xdr:to>
      <xdr:col>86</xdr:col>
      <xdr:colOff>25400</xdr:colOff>
      <xdr:row>39</xdr:row>
      <xdr:rowOff>37836</xdr:rowOff>
    </xdr:to>
    <xdr:cxnSp macro="">
      <xdr:nvCxnSpPr>
        <xdr:cNvPr id="512" name="直線コネクタ 511"/>
        <xdr:cNvCxnSpPr/>
      </xdr:nvCxnSpPr>
      <xdr:spPr>
        <a:xfrm>
          <a:off x="16230600" y="672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115089</xdr:rowOff>
    </xdr:from>
    <xdr:ext cx="534377" cy="259045"/>
    <xdr:sp macro="" textlink="">
      <xdr:nvSpPr>
        <xdr:cNvPr id="513" name="消防費最大値テキスト"/>
        <xdr:cNvSpPr txBox="1"/>
      </xdr:nvSpPr>
      <xdr:spPr>
        <a:xfrm>
          <a:off x="16370300" y="57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168412</xdr:rowOff>
    </xdr:from>
    <xdr:to>
      <xdr:col>86</xdr:col>
      <xdr:colOff>25400</xdr:colOff>
      <xdr:row>34</xdr:row>
      <xdr:rowOff>168412</xdr:rowOff>
    </xdr:to>
    <xdr:cxnSp macro="">
      <xdr:nvCxnSpPr>
        <xdr:cNvPr id="514" name="直線コネクタ 513"/>
        <xdr:cNvCxnSpPr/>
      </xdr:nvCxnSpPr>
      <xdr:spPr>
        <a:xfrm>
          <a:off x="16230600" y="599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105501</xdr:rowOff>
    </xdr:from>
    <xdr:to>
      <xdr:col>85</xdr:col>
      <xdr:colOff>127000</xdr:colOff>
      <xdr:row>37</xdr:row>
      <xdr:rowOff>156891</xdr:rowOff>
    </xdr:to>
    <xdr:cxnSp macro="">
      <xdr:nvCxnSpPr>
        <xdr:cNvPr id="515" name="直線コネクタ 514"/>
        <xdr:cNvCxnSpPr/>
      </xdr:nvCxnSpPr>
      <xdr:spPr>
        <a:xfrm flipV="1">
          <a:off x="15481300" y="6449151"/>
          <a:ext cx="8382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74414</xdr:rowOff>
    </xdr:from>
    <xdr:ext cx="534377" cy="259045"/>
    <xdr:sp macro="" textlink="">
      <xdr:nvSpPr>
        <xdr:cNvPr id="516" name="消防費平均値テキスト"/>
        <xdr:cNvSpPr txBox="1"/>
      </xdr:nvSpPr>
      <xdr:spPr>
        <a:xfrm>
          <a:off x="16370300" y="6418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95987</xdr:rowOff>
    </xdr:from>
    <xdr:to>
      <xdr:col>85</xdr:col>
      <xdr:colOff>177800</xdr:colOff>
      <xdr:row>38</xdr:row>
      <xdr:rowOff>26136</xdr:rowOff>
    </xdr:to>
    <xdr:sp macro="" textlink="">
      <xdr:nvSpPr>
        <xdr:cNvPr id="517" name="フローチャート: 判断 516"/>
        <xdr:cNvSpPr/>
      </xdr:nvSpPr>
      <xdr:spPr>
        <a:xfrm>
          <a:off x="162687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68651</xdr:rowOff>
    </xdr:from>
    <xdr:to>
      <xdr:col>81</xdr:col>
      <xdr:colOff>50800</xdr:colOff>
      <xdr:row>37</xdr:row>
      <xdr:rowOff>156891</xdr:rowOff>
    </xdr:to>
    <xdr:cxnSp macro="">
      <xdr:nvCxnSpPr>
        <xdr:cNvPr id="518" name="直線コネクタ 517"/>
        <xdr:cNvCxnSpPr/>
      </xdr:nvCxnSpPr>
      <xdr:spPr>
        <a:xfrm>
          <a:off x="14592300" y="5555051"/>
          <a:ext cx="889000" cy="9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98547</xdr:rowOff>
    </xdr:from>
    <xdr:to>
      <xdr:col>81</xdr:col>
      <xdr:colOff>101600</xdr:colOff>
      <xdr:row>38</xdr:row>
      <xdr:rowOff>28697</xdr:rowOff>
    </xdr:to>
    <xdr:sp macro="" textlink="">
      <xdr:nvSpPr>
        <xdr:cNvPr id="519" name="フローチャート: 判断 518"/>
        <xdr:cNvSpPr/>
      </xdr:nvSpPr>
      <xdr:spPr>
        <a:xfrm>
          <a:off x="15430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45224</xdr:rowOff>
    </xdr:from>
    <xdr:ext cx="534377" cy="259045"/>
    <xdr:sp macro="" textlink="">
      <xdr:nvSpPr>
        <xdr:cNvPr id="520" name="テキスト ボックス 519"/>
        <xdr:cNvSpPr txBox="1"/>
      </xdr:nvSpPr>
      <xdr:spPr>
        <a:xfrm>
          <a:off x="15214111" y="62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68651</xdr:rowOff>
    </xdr:from>
    <xdr:to>
      <xdr:col>76</xdr:col>
      <xdr:colOff>114300</xdr:colOff>
      <xdr:row>36</xdr:row>
      <xdr:rowOff>71257</xdr:rowOff>
    </xdr:to>
    <xdr:cxnSp macro="">
      <xdr:nvCxnSpPr>
        <xdr:cNvPr id="521" name="直線コネクタ 520"/>
        <xdr:cNvCxnSpPr/>
      </xdr:nvCxnSpPr>
      <xdr:spPr>
        <a:xfrm flipV="1">
          <a:off x="13703300" y="5555051"/>
          <a:ext cx="889000" cy="6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15017</xdr:rowOff>
    </xdr:from>
    <xdr:to>
      <xdr:col>76</xdr:col>
      <xdr:colOff>165100</xdr:colOff>
      <xdr:row>37</xdr:row>
      <xdr:rowOff>116617</xdr:rowOff>
    </xdr:to>
    <xdr:sp macro="" textlink="">
      <xdr:nvSpPr>
        <xdr:cNvPr id="522" name="フローチャート: 判断 521"/>
        <xdr:cNvSpPr/>
      </xdr:nvSpPr>
      <xdr:spPr>
        <a:xfrm>
          <a:off x="14541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107744</xdr:rowOff>
    </xdr:from>
    <xdr:ext cx="534377" cy="259045"/>
    <xdr:sp macro="" textlink="">
      <xdr:nvSpPr>
        <xdr:cNvPr id="523" name="テキスト ボックス 522"/>
        <xdr:cNvSpPr txBox="1"/>
      </xdr:nvSpPr>
      <xdr:spPr>
        <a:xfrm>
          <a:off x="14325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71257</xdr:rowOff>
    </xdr:from>
    <xdr:to>
      <xdr:col>71</xdr:col>
      <xdr:colOff>177800</xdr:colOff>
      <xdr:row>37</xdr:row>
      <xdr:rowOff>73132</xdr:rowOff>
    </xdr:to>
    <xdr:cxnSp macro="">
      <xdr:nvCxnSpPr>
        <xdr:cNvPr id="524" name="直線コネクタ 523"/>
        <xdr:cNvCxnSpPr/>
      </xdr:nvCxnSpPr>
      <xdr:spPr>
        <a:xfrm flipV="1">
          <a:off x="12814300" y="6243457"/>
          <a:ext cx="889000" cy="1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5" name="フローチャート: 判断 524"/>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6" name="テキスト ボックス 525"/>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7" name="フローチャート: 判断 526"/>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8" name="テキスト ボックス 527"/>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54701</xdr:rowOff>
    </xdr:from>
    <xdr:to>
      <xdr:col>85</xdr:col>
      <xdr:colOff>177800</xdr:colOff>
      <xdr:row>37</xdr:row>
      <xdr:rowOff>156301</xdr:rowOff>
    </xdr:to>
    <xdr:sp macro="" textlink="">
      <xdr:nvSpPr>
        <xdr:cNvPr id="534" name="楕円 533"/>
        <xdr:cNvSpPr/>
      </xdr:nvSpPr>
      <xdr:spPr>
        <a:xfrm>
          <a:off x="16268700" y="6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77578</xdr:rowOff>
    </xdr:from>
    <xdr:ext cx="534377" cy="259045"/>
    <xdr:sp macro="" textlink="">
      <xdr:nvSpPr>
        <xdr:cNvPr id="535" name="消防費該当値テキスト"/>
        <xdr:cNvSpPr txBox="1"/>
      </xdr:nvSpPr>
      <xdr:spPr>
        <a:xfrm>
          <a:off x="16370300" y="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106091</xdr:rowOff>
    </xdr:from>
    <xdr:to>
      <xdr:col>81</xdr:col>
      <xdr:colOff>101600</xdr:colOff>
      <xdr:row>38</xdr:row>
      <xdr:rowOff>36241</xdr:rowOff>
    </xdr:to>
    <xdr:sp macro="" textlink="">
      <xdr:nvSpPr>
        <xdr:cNvPr id="536" name="楕円 535"/>
        <xdr:cNvSpPr/>
      </xdr:nvSpPr>
      <xdr:spPr>
        <a:xfrm>
          <a:off x="15430500" y="64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27367</xdr:rowOff>
    </xdr:from>
    <xdr:ext cx="534377" cy="259045"/>
    <xdr:sp macro="" textlink="">
      <xdr:nvSpPr>
        <xdr:cNvPr id="537" name="テキスト ボックス 536"/>
        <xdr:cNvSpPr txBox="1"/>
      </xdr:nvSpPr>
      <xdr:spPr>
        <a:xfrm>
          <a:off x="15214111" y="65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17851</xdr:rowOff>
    </xdr:from>
    <xdr:to>
      <xdr:col>76</xdr:col>
      <xdr:colOff>165100</xdr:colOff>
      <xdr:row>32</xdr:row>
      <xdr:rowOff>119451</xdr:rowOff>
    </xdr:to>
    <xdr:sp macro="" textlink="">
      <xdr:nvSpPr>
        <xdr:cNvPr id="538" name="楕円 537"/>
        <xdr:cNvSpPr/>
      </xdr:nvSpPr>
      <xdr:spPr>
        <a:xfrm>
          <a:off x="14541500" y="55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135978</xdr:rowOff>
    </xdr:from>
    <xdr:ext cx="534377" cy="259045"/>
    <xdr:sp macro="" textlink="">
      <xdr:nvSpPr>
        <xdr:cNvPr id="539" name="テキスト ボックス 538"/>
        <xdr:cNvSpPr txBox="1"/>
      </xdr:nvSpPr>
      <xdr:spPr>
        <a:xfrm>
          <a:off x="14325111" y="52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20457</xdr:rowOff>
    </xdr:from>
    <xdr:to>
      <xdr:col>72</xdr:col>
      <xdr:colOff>38100</xdr:colOff>
      <xdr:row>36</xdr:row>
      <xdr:rowOff>122057</xdr:rowOff>
    </xdr:to>
    <xdr:sp macro="" textlink="">
      <xdr:nvSpPr>
        <xdr:cNvPr id="540" name="楕円 539"/>
        <xdr:cNvSpPr/>
      </xdr:nvSpPr>
      <xdr:spPr>
        <a:xfrm>
          <a:off x="13652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138584</xdr:rowOff>
    </xdr:from>
    <xdr:ext cx="534377" cy="259045"/>
    <xdr:sp macro="" textlink="">
      <xdr:nvSpPr>
        <xdr:cNvPr id="541" name="テキスト ボックス 540"/>
        <xdr:cNvSpPr txBox="1"/>
      </xdr:nvSpPr>
      <xdr:spPr>
        <a:xfrm>
          <a:off x="13436111" y="59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22332</xdr:rowOff>
    </xdr:from>
    <xdr:to>
      <xdr:col>67</xdr:col>
      <xdr:colOff>101600</xdr:colOff>
      <xdr:row>37</xdr:row>
      <xdr:rowOff>123932</xdr:rowOff>
    </xdr:to>
    <xdr:sp macro="" textlink="">
      <xdr:nvSpPr>
        <xdr:cNvPr id="542" name="楕円 541"/>
        <xdr:cNvSpPr/>
      </xdr:nvSpPr>
      <xdr:spPr>
        <a:xfrm>
          <a:off x="12763500" y="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140459</xdr:rowOff>
    </xdr:from>
    <xdr:ext cx="534377" cy="259045"/>
    <xdr:sp macro="" textlink="">
      <xdr:nvSpPr>
        <xdr:cNvPr id="543" name="テキスト ボックス 542"/>
        <xdr:cNvSpPr txBox="1"/>
      </xdr:nvSpPr>
      <xdr:spPr>
        <a:xfrm>
          <a:off x="12547111" y="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28760</xdr:rowOff>
    </xdr:from>
    <xdr:to>
      <xdr:col>85</xdr:col>
      <xdr:colOff>127000</xdr:colOff>
      <xdr:row>53</xdr:row>
      <xdr:rowOff>66228</xdr:rowOff>
    </xdr:to>
    <xdr:cxnSp macro="">
      <xdr:nvCxnSpPr>
        <xdr:cNvPr id="571" name="直線コネクタ 570"/>
        <xdr:cNvCxnSpPr/>
      </xdr:nvCxnSpPr>
      <xdr:spPr>
        <a:xfrm flipV="1">
          <a:off x="15481300" y="8601260"/>
          <a:ext cx="838200" cy="55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164069</xdr:rowOff>
    </xdr:from>
    <xdr:to>
      <xdr:col>81</xdr:col>
      <xdr:colOff>50800</xdr:colOff>
      <xdr:row>53</xdr:row>
      <xdr:rowOff>66228</xdr:rowOff>
    </xdr:to>
    <xdr:cxnSp macro="">
      <xdr:nvCxnSpPr>
        <xdr:cNvPr id="574" name="直線コネクタ 573"/>
        <xdr:cNvCxnSpPr/>
      </xdr:nvCxnSpPr>
      <xdr:spPr>
        <a:xfrm>
          <a:off x="14592300" y="9079469"/>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164069</xdr:rowOff>
    </xdr:from>
    <xdr:to>
      <xdr:col>76</xdr:col>
      <xdr:colOff>114300</xdr:colOff>
      <xdr:row>54</xdr:row>
      <xdr:rowOff>91329</xdr:rowOff>
    </xdr:to>
    <xdr:cxnSp macro="">
      <xdr:nvCxnSpPr>
        <xdr:cNvPr id="577" name="直線コネクタ 576"/>
        <xdr:cNvCxnSpPr/>
      </xdr:nvCxnSpPr>
      <xdr:spPr>
        <a:xfrm flipV="1">
          <a:off x="13703300" y="9079469"/>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79" name="テキスト ボックス 578"/>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52260</xdr:rowOff>
    </xdr:from>
    <xdr:to>
      <xdr:col>71</xdr:col>
      <xdr:colOff>177800</xdr:colOff>
      <xdr:row>54</xdr:row>
      <xdr:rowOff>91329</xdr:rowOff>
    </xdr:to>
    <xdr:cxnSp macro="">
      <xdr:nvCxnSpPr>
        <xdr:cNvPr id="580" name="直線コネクタ 579"/>
        <xdr:cNvCxnSpPr/>
      </xdr:nvCxnSpPr>
      <xdr:spPr>
        <a:xfrm>
          <a:off x="12814300" y="9139110"/>
          <a:ext cx="889000" cy="2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2" name="テキスト ボックス 581"/>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4" name="テキスト ボックス 583"/>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149410</xdr:rowOff>
    </xdr:from>
    <xdr:to>
      <xdr:col>85</xdr:col>
      <xdr:colOff>177800</xdr:colOff>
      <xdr:row>50</xdr:row>
      <xdr:rowOff>79560</xdr:rowOff>
    </xdr:to>
    <xdr:sp macro="" textlink="">
      <xdr:nvSpPr>
        <xdr:cNvPr id="590" name="楕円 589"/>
        <xdr:cNvSpPr/>
      </xdr:nvSpPr>
      <xdr:spPr>
        <a:xfrm>
          <a:off x="16268700" y="85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102437</xdr:rowOff>
    </xdr:from>
    <xdr:ext cx="534377" cy="259045"/>
    <xdr:sp macro="" textlink="">
      <xdr:nvSpPr>
        <xdr:cNvPr id="591" name="教育費該当値テキスト"/>
        <xdr:cNvSpPr txBox="1"/>
      </xdr:nvSpPr>
      <xdr:spPr>
        <a:xfrm>
          <a:off x="16370300" y="850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15428</xdr:rowOff>
    </xdr:from>
    <xdr:to>
      <xdr:col>81</xdr:col>
      <xdr:colOff>101600</xdr:colOff>
      <xdr:row>53</xdr:row>
      <xdr:rowOff>117028</xdr:rowOff>
    </xdr:to>
    <xdr:sp macro="" textlink="">
      <xdr:nvSpPr>
        <xdr:cNvPr id="592" name="楕円 591"/>
        <xdr:cNvSpPr/>
      </xdr:nvSpPr>
      <xdr:spPr>
        <a:xfrm>
          <a:off x="15430500" y="91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133555</xdr:rowOff>
    </xdr:from>
    <xdr:ext cx="534377" cy="259045"/>
    <xdr:sp macro="" textlink="">
      <xdr:nvSpPr>
        <xdr:cNvPr id="593" name="テキスト ボックス 592"/>
        <xdr:cNvSpPr txBox="1"/>
      </xdr:nvSpPr>
      <xdr:spPr>
        <a:xfrm>
          <a:off x="15214111" y="88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113269</xdr:rowOff>
    </xdr:from>
    <xdr:to>
      <xdr:col>76</xdr:col>
      <xdr:colOff>165100</xdr:colOff>
      <xdr:row>53</xdr:row>
      <xdr:rowOff>43419</xdr:rowOff>
    </xdr:to>
    <xdr:sp macro="" textlink="">
      <xdr:nvSpPr>
        <xdr:cNvPr id="594" name="楕円 593"/>
        <xdr:cNvSpPr/>
      </xdr:nvSpPr>
      <xdr:spPr>
        <a:xfrm>
          <a:off x="14541500" y="9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59946</xdr:rowOff>
    </xdr:from>
    <xdr:ext cx="534377" cy="259045"/>
    <xdr:sp macro="" textlink="">
      <xdr:nvSpPr>
        <xdr:cNvPr id="595" name="テキスト ボックス 594"/>
        <xdr:cNvSpPr txBox="1"/>
      </xdr:nvSpPr>
      <xdr:spPr>
        <a:xfrm>
          <a:off x="14325111" y="88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40529</xdr:rowOff>
    </xdr:from>
    <xdr:to>
      <xdr:col>72</xdr:col>
      <xdr:colOff>38100</xdr:colOff>
      <xdr:row>54</xdr:row>
      <xdr:rowOff>142129</xdr:rowOff>
    </xdr:to>
    <xdr:sp macro="" textlink="">
      <xdr:nvSpPr>
        <xdr:cNvPr id="596" name="楕円 595"/>
        <xdr:cNvSpPr/>
      </xdr:nvSpPr>
      <xdr:spPr>
        <a:xfrm>
          <a:off x="13652500" y="9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158656</xdr:rowOff>
    </xdr:from>
    <xdr:ext cx="534377" cy="259045"/>
    <xdr:sp macro="" textlink="">
      <xdr:nvSpPr>
        <xdr:cNvPr id="597" name="テキスト ボックス 596"/>
        <xdr:cNvSpPr txBox="1"/>
      </xdr:nvSpPr>
      <xdr:spPr>
        <a:xfrm>
          <a:off x="13436111" y="9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1460</xdr:rowOff>
    </xdr:from>
    <xdr:to>
      <xdr:col>67</xdr:col>
      <xdr:colOff>101600</xdr:colOff>
      <xdr:row>53</xdr:row>
      <xdr:rowOff>103060</xdr:rowOff>
    </xdr:to>
    <xdr:sp macro="" textlink="">
      <xdr:nvSpPr>
        <xdr:cNvPr id="598" name="楕円 597"/>
        <xdr:cNvSpPr/>
      </xdr:nvSpPr>
      <xdr:spPr>
        <a:xfrm>
          <a:off x="12763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119587</xdr:rowOff>
    </xdr:from>
    <xdr:ext cx="534377" cy="259045"/>
    <xdr:sp macro="" textlink="">
      <xdr:nvSpPr>
        <xdr:cNvPr id="599" name="テキスト ボックス 598"/>
        <xdr:cNvSpPr txBox="1"/>
      </xdr:nvSpPr>
      <xdr:spPr>
        <a:xfrm>
          <a:off x="12547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5" name="直線コネクタ 624"/>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28"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29" name="直線コネクタ 628"/>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37156</xdr:rowOff>
    </xdr:from>
    <xdr:to>
      <xdr:col>85</xdr:col>
      <xdr:colOff>127000</xdr:colOff>
      <xdr:row>79</xdr:row>
      <xdr:rowOff>907</xdr:rowOff>
    </xdr:to>
    <xdr:cxnSp macro="">
      <xdr:nvCxnSpPr>
        <xdr:cNvPr id="630" name="直線コネクタ 629"/>
        <xdr:cNvCxnSpPr/>
      </xdr:nvCxnSpPr>
      <xdr:spPr>
        <a:xfrm flipV="1">
          <a:off x="15481300" y="13410256"/>
          <a:ext cx="8382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1"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2" name="フローチャート: 判断 631"/>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150151</xdr:rowOff>
    </xdr:from>
    <xdr:to>
      <xdr:col>81</xdr:col>
      <xdr:colOff>50800</xdr:colOff>
      <xdr:row>79</xdr:row>
      <xdr:rowOff>907</xdr:rowOff>
    </xdr:to>
    <xdr:cxnSp macro="">
      <xdr:nvCxnSpPr>
        <xdr:cNvPr id="633" name="直線コネクタ 632"/>
        <xdr:cNvCxnSpPr/>
      </xdr:nvCxnSpPr>
      <xdr:spPr>
        <a:xfrm>
          <a:off x="14592300" y="13523251"/>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4" name="フローチャート: 判断 633"/>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5" name="テキスト ボックス 634"/>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150151</xdr:rowOff>
    </xdr:from>
    <xdr:to>
      <xdr:col>76</xdr:col>
      <xdr:colOff>114300</xdr:colOff>
      <xdr:row>78</xdr:row>
      <xdr:rowOff>169418</xdr:rowOff>
    </xdr:to>
    <xdr:cxnSp macro="">
      <xdr:nvCxnSpPr>
        <xdr:cNvPr id="636" name="直線コネクタ 635"/>
        <xdr:cNvCxnSpPr/>
      </xdr:nvCxnSpPr>
      <xdr:spPr>
        <a:xfrm flipV="1">
          <a:off x="13703300" y="1352325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7" name="フローチャート: 判断 636"/>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38" name="テキスト ボックス 637"/>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153415</xdr:rowOff>
    </xdr:from>
    <xdr:to>
      <xdr:col>71</xdr:col>
      <xdr:colOff>177800</xdr:colOff>
      <xdr:row>78</xdr:row>
      <xdr:rowOff>169418</xdr:rowOff>
    </xdr:to>
    <xdr:cxnSp macro="">
      <xdr:nvCxnSpPr>
        <xdr:cNvPr id="639" name="直線コネクタ 638"/>
        <xdr:cNvCxnSpPr/>
      </xdr:nvCxnSpPr>
      <xdr:spPr>
        <a:xfrm>
          <a:off x="12814300" y="13355065"/>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0" name="フローチャート: 判断 639"/>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1" name="テキスト ボックス 640"/>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2" name="フローチャート: 判断 641"/>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81697</xdr:rowOff>
    </xdr:from>
    <xdr:ext cx="378565" cy="259045"/>
    <xdr:sp macro="" textlink="">
      <xdr:nvSpPr>
        <xdr:cNvPr id="643" name="テキスト ボックス 642"/>
        <xdr:cNvSpPr txBox="1"/>
      </xdr:nvSpPr>
      <xdr:spPr>
        <a:xfrm>
          <a:off x="12625017" y="1345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157806</xdr:rowOff>
    </xdr:from>
    <xdr:to>
      <xdr:col>85</xdr:col>
      <xdr:colOff>177800</xdr:colOff>
      <xdr:row>78</xdr:row>
      <xdr:rowOff>87956</xdr:rowOff>
    </xdr:to>
    <xdr:sp macro="" textlink="">
      <xdr:nvSpPr>
        <xdr:cNvPr id="649" name="楕円 648"/>
        <xdr:cNvSpPr/>
      </xdr:nvSpPr>
      <xdr:spPr>
        <a:xfrm>
          <a:off x="162687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9233</xdr:rowOff>
    </xdr:from>
    <xdr:ext cx="378565" cy="259045"/>
    <xdr:sp macro="" textlink="">
      <xdr:nvSpPr>
        <xdr:cNvPr id="650" name="災害復旧費該当値テキスト"/>
        <xdr:cNvSpPr txBox="1"/>
      </xdr:nvSpPr>
      <xdr:spPr>
        <a:xfrm>
          <a:off x="16370300" y="1321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121557</xdr:rowOff>
    </xdr:from>
    <xdr:to>
      <xdr:col>81</xdr:col>
      <xdr:colOff>101600</xdr:colOff>
      <xdr:row>79</xdr:row>
      <xdr:rowOff>51707</xdr:rowOff>
    </xdr:to>
    <xdr:sp macro="" textlink="">
      <xdr:nvSpPr>
        <xdr:cNvPr id="651" name="楕円 650"/>
        <xdr:cNvSpPr/>
      </xdr:nvSpPr>
      <xdr:spPr>
        <a:xfrm>
          <a:off x="15430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42834</xdr:rowOff>
    </xdr:from>
    <xdr:ext cx="378565" cy="259045"/>
    <xdr:sp macro="" textlink="">
      <xdr:nvSpPr>
        <xdr:cNvPr id="652" name="テキスト ボックス 651"/>
        <xdr:cNvSpPr txBox="1"/>
      </xdr:nvSpPr>
      <xdr:spPr>
        <a:xfrm>
          <a:off x="15292017" y="1358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99351</xdr:rowOff>
    </xdr:from>
    <xdr:to>
      <xdr:col>76</xdr:col>
      <xdr:colOff>165100</xdr:colOff>
      <xdr:row>79</xdr:row>
      <xdr:rowOff>29501</xdr:rowOff>
    </xdr:to>
    <xdr:sp macro="" textlink="">
      <xdr:nvSpPr>
        <xdr:cNvPr id="653" name="楕円 652"/>
        <xdr:cNvSpPr/>
      </xdr:nvSpPr>
      <xdr:spPr>
        <a:xfrm>
          <a:off x="14541500" y="134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20628</xdr:rowOff>
    </xdr:from>
    <xdr:ext cx="378565" cy="259045"/>
    <xdr:sp macro="" textlink="">
      <xdr:nvSpPr>
        <xdr:cNvPr id="654" name="テキスト ボックス 653"/>
        <xdr:cNvSpPr txBox="1"/>
      </xdr:nvSpPr>
      <xdr:spPr>
        <a:xfrm>
          <a:off x="14403017" y="1356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118618</xdr:rowOff>
    </xdr:from>
    <xdr:to>
      <xdr:col>72</xdr:col>
      <xdr:colOff>38100</xdr:colOff>
      <xdr:row>79</xdr:row>
      <xdr:rowOff>48768</xdr:rowOff>
    </xdr:to>
    <xdr:sp macro="" textlink="">
      <xdr:nvSpPr>
        <xdr:cNvPr id="655" name="楕円 654"/>
        <xdr:cNvSpPr/>
      </xdr:nvSpPr>
      <xdr:spPr>
        <a:xfrm>
          <a:off x="13652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39895</xdr:rowOff>
    </xdr:from>
    <xdr:ext cx="378565" cy="259045"/>
    <xdr:sp macro="" textlink="">
      <xdr:nvSpPr>
        <xdr:cNvPr id="656" name="テキスト ボックス 655"/>
        <xdr:cNvSpPr txBox="1"/>
      </xdr:nvSpPr>
      <xdr:spPr>
        <a:xfrm>
          <a:off x="13514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102615</xdr:rowOff>
    </xdr:from>
    <xdr:to>
      <xdr:col>67</xdr:col>
      <xdr:colOff>101600</xdr:colOff>
      <xdr:row>78</xdr:row>
      <xdr:rowOff>32765</xdr:rowOff>
    </xdr:to>
    <xdr:sp macro="" textlink="">
      <xdr:nvSpPr>
        <xdr:cNvPr id="657" name="楕円 656"/>
        <xdr:cNvSpPr/>
      </xdr:nvSpPr>
      <xdr:spPr>
        <a:xfrm>
          <a:off x="12763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49292</xdr:rowOff>
    </xdr:from>
    <xdr:ext cx="378565" cy="259045"/>
    <xdr:sp macro="" textlink="">
      <xdr:nvSpPr>
        <xdr:cNvPr id="658" name="テキスト ボックス 657"/>
        <xdr:cNvSpPr txBox="1"/>
      </xdr:nvSpPr>
      <xdr:spPr>
        <a:xfrm>
          <a:off x="12625017" y="13079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2" name="直線コネクタ 681"/>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3"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4" name="直線コネクタ 683"/>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5"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6" name="直線コネクタ 685"/>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140539</xdr:rowOff>
    </xdr:from>
    <xdr:to>
      <xdr:col>85</xdr:col>
      <xdr:colOff>127000</xdr:colOff>
      <xdr:row>95</xdr:row>
      <xdr:rowOff>81083</xdr:rowOff>
    </xdr:to>
    <xdr:cxnSp macro="">
      <xdr:nvCxnSpPr>
        <xdr:cNvPr id="687" name="直線コネクタ 686"/>
        <xdr:cNvCxnSpPr/>
      </xdr:nvCxnSpPr>
      <xdr:spPr>
        <a:xfrm flipV="1">
          <a:off x="15481300" y="16256839"/>
          <a:ext cx="838200" cy="1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88"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9" name="フローチャート: 判断 688"/>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81083</xdr:rowOff>
    </xdr:from>
    <xdr:to>
      <xdr:col>81</xdr:col>
      <xdr:colOff>50800</xdr:colOff>
      <xdr:row>95</xdr:row>
      <xdr:rowOff>107125</xdr:rowOff>
    </xdr:to>
    <xdr:cxnSp macro="">
      <xdr:nvCxnSpPr>
        <xdr:cNvPr id="690" name="直線コネクタ 689"/>
        <xdr:cNvCxnSpPr/>
      </xdr:nvCxnSpPr>
      <xdr:spPr>
        <a:xfrm flipV="1">
          <a:off x="14592300" y="16368833"/>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1" name="フローチャート: 判断 690"/>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2" name="テキスト ボックス 691"/>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107125</xdr:rowOff>
    </xdr:from>
    <xdr:to>
      <xdr:col>76</xdr:col>
      <xdr:colOff>114300</xdr:colOff>
      <xdr:row>95</xdr:row>
      <xdr:rowOff>160141</xdr:rowOff>
    </xdr:to>
    <xdr:cxnSp macro="">
      <xdr:nvCxnSpPr>
        <xdr:cNvPr id="693" name="直線コネクタ 692"/>
        <xdr:cNvCxnSpPr/>
      </xdr:nvCxnSpPr>
      <xdr:spPr>
        <a:xfrm flipV="1">
          <a:off x="13703300" y="16394875"/>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4" name="フローチャート: 判断 693"/>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5" name="テキスト ボックス 694"/>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125985</xdr:rowOff>
    </xdr:from>
    <xdr:to>
      <xdr:col>71</xdr:col>
      <xdr:colOff>177800</xdr:colOff>
      <xdr:row>95</xdr:row>
      <xdr:rowOff>160141</xdr:rowOff>
    </xdr:to>
    <xdr:cxnSp macro="">
      <xdr:nvCxnSpPr>
        <xdr:cNvPr id="696" name="直線コネクタ 695"/>
        <xdr:cNvCxnSpPr/>
      </xdr:nvCxnSpPr>
      <xdr:spPr>
        <a:xfrm>
          <a:off x="12814300" y="16413735"/>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7" name="フローチャート: 判断 696"/>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698" name="テキスト ボックス 697"/>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9" name="フローチャート: 判断 698"/>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0" name="テキスト ボックス 699"/>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89739</xdr:rowOff>
    </xdr:from>
    <xdr:to>
      <xdr:col>85</xdr:col>
      <xdr:colOff>177800</xdr:colOff>
      <xdr:row>95</xdr:row>
      <xdr:rowOff>19889</xdr:rowOff>
    </xdr:to>
    <xdr:sp macro="" textlink="">
      <xdr:nvSpPr>
        <xdr:cNvPr id="706" name="楕円 705"/>
        <xdr:cNvSpPr/>
      </xdr:nvSpPr>
      <xdr:spPr>
        <a:xfrm>
          <a:off x="16268700" y="162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112616</xdr:rowOff>
    </xdr:from>
    <xdr:ext cx="534377" cy="259045"/>
    <xdr:sp macro="" textlink="">
      <xdr:nvSpPr>
        <xdr:cNvPr id="707" name="公債費該当値テキスト"/>
        <xdr:cNvSpPr txBox="1"/>
      </xdr:nvSpPr>
      <xdr:spPr>
        <a:xfrm>
          <a:off x="16370300" y="160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30283</xdr:rowOff>
    </xdr:from>
    <xdr:to>
      <xdr:col>81</xdr:col>
      <xdr:colOff>101600</xdr:colOff>
      <xdr:row>95</xdr:row>
      <xdr:rowOff>131883</xdr:rowOff>
    </xdr:to>
    <xdr:sp macro="" textlink="">
      <xdr:nvSpPr>
        <xdr:cNvPr id="708" name="楕円 707"/>
        <xdr:cNvSpPr/>
      </xdr:nvSpPr>
      <xdr:spPr>
        <a:xfrm>
          <a:off x="15430500" y="163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123010</xdr:rowOff>
    </xdr:from>
    <xdr:ext cx="534377" cy="259045"/>
    <xdr:sp macro="" textlink="">
      <xdr:nvSpPr>
        <xdr:cNvPr id="709" name="テキスト ボックス 708"/>
        <xdr:cNvSpPr txBox="1"/>
      </xdr:nvSpPr>
      <xdr:spPr>
        <a:xfrm>
          <a:off x="15214111" y="164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56325</xdr:rowOff>
    </xdr:from>
    <xdr:to>
      <xdr:col>76</xdr:col>
      <xdr:colOff>165100</xdr:colOff>
      <xdr:row>95</xdr:row>
      <xdr:rowOff>157925</xdr:rowOff>
    </xdr:to>
    <xdr:sp macro="" textlink="">
      <xdr:nvSpPr>
        <xdr:cNvPr id="710" name="楕円 709"/>
        <xdr:cNvSpPr/>
      </xdr:nvSpPr>
      <xdr:spPr>
        <a:xfrm>
          <a:off x="14541500" y="16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3002</xdr:rowOff>
    </xdr:from>
    <xdr:ext cx="534377" cy="259045"/>
    <xdr:sp macro="" textlink="">
      <xdr:nvSpPr>
        <xdr:cNvPr id="711" name="テキスト ボックス 710"/>
        <xdr:cNvSpPr txBox="1"/>
      </xdr:nvSpPr>
      <xdr:spPr>
        <a:xfrm>
          <a:off x="14325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109341</xdr:rowOff>
    </xdr:from>
    <xdr:to>
      <xdr:col>72</xdr:col>
      <xdr:colOff>38100</xdr:colOff>
      <xdr:row>96</xdr:row>
      <xdr:rowOff>39491</xdr:rowOff>
    </xdr:to>
    <xdr:sp macro="" textlink="">
      <xdr:nvSpPr>
        <xdr:cNvPr id="712" name="楕円 711"/>
        <xdr:cNvSpPr/>
      </xdr:nvSpPr>
      <xdr:spPr>
        <a:xfrm>
          <a:off x="13652500" y="163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30618</xdr:rowOff>
    </xdr:from>
    <xdr:ext cx="534377" cy="259045"/>
    <xdr:sp macro="" textlink="">
      <xdr:nvSpPr>
        <xdr:cNvPr id="713" name="テキスト ボックス 712"/>
        <xdr:cNvSpPr txBox="1"/>
      </xdr:nvSpPr>
      <xdr:spPr>
        <a:xfrm>
          <a:off x="13436111" y="164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75185</xdr:rowOff>
    </xdr:from>
    <xdr:to>
      <xdr:col>67</xdr:col>
      <xdr:colOff>101600</xdr:colOff>
      <xdr:row>96</xdr:row>
      <xdr:rowOff>5335</xdr:rowOff>
    </xdr:to>
    <xdr:sp macro="" textlink="">
      <xdr:nvSpPr>
        <xdr:cNvPr id="714" name="楕円 713"/>
        <xdr:cNvSpPr/>
      </xdr:nvSpPr>
      <xdr:spPr>
        <a:xfrm>
          <a:off x="12763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167912</xdr:rowOff>
    </xdr:from>
    <xdr:ext cx="534377" cy="259045"/>
    <xdr:sp macro="" textlink="">
      <xdr:nvSpPr>
        <xdr:cNvPr id="715" name="テキスト ボックス 714"/>
        <xdr:cNvSpPr txBox="1"/>
      </xdr:nvSpPr>
      <xdr:spPr>
        <a:xfrm>
          <a:off x="12547111" y="16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1" name="直線コネクタ 740"/>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4"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5" name="直線コネクタ 744"/>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7"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8" name="フローチャート: 判断 747"/>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0" name="フローチャート: 判断 749"/>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1" name="テキスト ボックス 750"/>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3" name="フローチャート: 判断 752"/>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4" name="テキスト ボックス 753"/>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6" name="フローチャート: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7" name="テキスト ボックス 756"/>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8" name="フローチャート: 判断 757"/>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59" name="テキスト ボックス 758"/>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6"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130,534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円となっており，類似団体平均を下回っているものの，扶助費の伸びを受けて増加傾向にある。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衛生費は，市営斎場整備事業の完了により，前年度と比較して</a:t>
          </a:r>
          <a:r>
            <a:rPr kumimoji="1" lang="en-US" altLang="ja-JP" sz="1300">
              <a:latin typeface="ＭＳ Ｐゴシック" panose="020B0600070205080204" pitchFamily="50" charset="-128"/>
              <a:ea typeface="ＭＳ Ｐゴシック" panose="020B0600070205080204" pitchFamily="50" charset="-128"/>
            </a:rPr>
            <a:t>17,473</a:t>
          </a:r>
          <a:r>
            <a:rPr kumimoji="1" lang="ja-JP" altLang="en-US" sz="1300">
              <a:latin typeface="ＭＳ Ｐゴシック" panose="020B0600070205080204" pitchFamily="50" charset="-128"/>
              <a:ea typeface="ＭＳ Ｐゴシック" panose="020B0600070205080204" pitchFamily="50" charset="-128"/>
            </a:rPr>
            <a:t>円の大幅減となったものの，ごみ焼却施設基幹的設備更新事業が継続している影響により，類似団体平均を上回る状況となっている。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教育費は類似団体平均と比較して高い水準にあるが，都市施設や街路，社会教育施設の整備等，本市の未来へとつなぐ基幹事業を集中的に推進していることによる。特に，教育費は新図書館や小中一貫教育学校の整備，川口運動公園野球場の改修等，大型事業が集中したことにより，類似団体内で最も高い</a:t>
          </a:r>
          <a:r>
            <a:rPr kumimoji="1" lang="en-US" altLang="ja-JP" sz="1300">
              <a:latin typeface="ＭＳ Ｐゴシック" panose="020B0600070205080204" pitchFamily="50" charset="-128"/>
              <a:ea typeface="ＭＳ Ｐゴシック" panose="020B0600070205080204" pitchFamily="50" charset="-128"/>
            </a:rPr>
            <a:t>84,853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完了に伴い，普通建設事業費は減少する見込みとなっているが，発行した市債の償還開始により公債費の増が予想されることから，施策の厳選や事務事業の見直し等により，後年度のコスト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財政調整基金残高は，大型事業の推進に伴う取崩しにより減少してきたが，平成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年度は，今後見込まれる公債費や社会保障経費等の増への対応として</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億円を積み立てたことにより，増加に転じている。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実質収支についても，税収等が伸び悩んだため減少傾向にあったものの，平成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年度は土地区画整理一部事務組合負担金剰余金を</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億円余り計上したこと等により，増加している。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実質単年度収支は，実質収支の増及び財政調整基金への積立てに加え，</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億円程度の繰上償還を実施したことから，</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年ぶりにプラスとなった。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また，全会計の標準財政規模比については，平成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年度にかけては一般会計実質収支の増により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％前後まで上昇したが，平成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年度は平年並みの</a:t>
          </a:r>
          <a:r>
            <a:rPr kumimoji="1" lang="en-US" altLang="ja-JP" sz="1400">
              <a:latin typeface="ＭＳ ゴシック" pitchFamily="49" charset="-128"/>
              <a:ea typeface="ＭＳ ゴシック" pitchFamily="49" charset="-128"/>
            </a:rPr>
            <a:t>13.07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水道事業会計については黒字の比率が縮小傾向にあるが，今後とも，効率的な財政運営を行い，健全化に努める。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59182943</v>
      </c>
      <c r="BO4" s="441"/>
      <c r="BP4" s="441"/>
      <c r="BQ4" s="441"/>
      <c r="BR4" s="441"/>
      <c r="BS4" s="441"/>
      <c r="BT4" s="441"/>
      <c r="BU4" s="442"/>
      <c r="BV4" s="440">
        <v>57589219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4.3</v>
      </c>
      <c r="CU4" s="622"/>
      <c r="CV4" s="622"/>
      <c r="CW4" s="622"/>
      <c r="CX4" s="622"/>
      <c r="CY4" s="622"/>
      <c r="CZ4" s="622"/>
      <c r="DA4" s="623"/>
      <c r="DB4" s="621">
        <v>3.1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57721173</v>
      </c>
      <c r="BO5" s="446"/>
      <c r="BP5" s="446"/>
      <c r="BQ5" s="446"/>
      <c r="BR5" s="446"/>
      <c r="BS5" s="446"/>
      <c r="BT5" s="446"/>
      <c r="BU5" s="447"/>
      <c r="BV5" s="445">
        <v>56063369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89.9</v>
      </c>
      <c r="CU5" s="416"/>
      <c r="CV5" s="416"/>
      <c r="CW5" s="416"/>
      <c r="CX5" s="416"/>
      <c r="CY5" s="416"/>
      <c r="CZ5" s="416"/>
      <c r="DA5" s="417"/>
      <c r="DB5" s="415">
        <v>90.6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1461770</v>
      </c>
      <c r="BO6" s="446"/>
      <c r="BP6" s="446"/>
      <c r="BQ6" s="446"/>
      <c r="BR6" s="446"/>
      <c r="BS6" s="446"/>
      <c r="BT6" s="446"/>
      <c r="BU6" s="447"/>
      <c r="BV6" s="445">
        <v>1525850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96.5</v>
      </c>
      <c r="CU6" s="596"/>
      <c r="CV6" s="596"/>
      <c r="CW6" s="596"/>
      <c r="CX6" s="596"/>
      <c r="CY6" s="596"/>
      <c r="CZ6" s="596"/>
      <c r="DA6" s="597"/>
      <c r="DB6" s="595">
        <v>97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204291</v>
      </c>
      <c r="BO7" s="446"/>
      <c r="BP7" s="446"/>
      <c r="BQ7" s="446"/>
      <c r="BR7" s="446"/>
      <c r="BS7" s="446"/>
      <c r="BT7" s="446"/>
      <c r="BU7" s="447"/>
      <c r="BV7" s="445">
        <v>629652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29175056</v>
      </c>
      <c r="CU7" s="446"/>
      <c r="CV7" s="446"/>
      <c r="CW7" s="446"/>
      <c r="CX7" s="446"/>
      <c r="CY7" s="446"/>
      <c r="CZ7" s="446"/>
      <c r="DA7" s="447"/>
      <c r="DB7" s="445">
        <v>29029662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1257479</v>
      </c>
      <c r="BO8" s="446"/>
      <c r="BP8" s="446"/>
      <c r="BQ8" s="446"/>
      <c r="BR8" s="446"/>
      <c r="BS8" s="446"/>
      <c r="BT8" s="446"/>
      <c r="BU8" s="447"/>
      <c r="BV8" s="445">
        <v>896198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140804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361281</v>
      </c>
      <c r="BO9" s="446"/>
      <c r="BP9" s="446"/>
      <c r="BQ9" s="446"/>
      <c r="BR9" s="446"/>
      <c r="BS9" s="446"/>
      <c r="BT9" s="446"/>
      <c r="BU9" s="447"/>
      <c r="BV9" s="445">
        <v>249356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15.9</v>
      </c>
      <c r="CU9" s="416"/>
      <c r="CV9" s="416"/>
      <c r="CW9" s="416"/>
      <c r="CX9" s="416"/>
      <c r="CY9" s="416"/>
      <c r="CZ9" s="416"/>
      <c r="DA9" s="417"/>
      <c r="DB9" s="415">
        <v>13.8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143839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500720</v>
      </c>
      <c r="BO10" s="446"/>
      <c r="BP10" s="446"/>
      <c r="BQ10" s="446"/>
      <c r="BR10" s="446"/>
      <c r="BS10" s="446"/>
      <c r="BT10" s="446"/>
      <c r="BU10" s="447"/>
      <c r="BV10" s="445">
        <v>1017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499551</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143024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295859</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139371</v>
      </c>
      <c r="S13" s="549"/>
      <c r="T13" s="549"/>
      <c r="U13" s="549"/>
      <c r="V13" s="550"/>
      <c r="W13" s="536" t="s">
        <v>133</v>
      </c>
      <c r="X13" s="458"/>
      <c r="Y13" s="458"/>
      <c r="Z13" s="458"/>
      <c r="AA13" s="458"/>
      <c r="AB13" s="459"/>
      <c r="AC13" s="421">
        <v>2203</v>
      </c>
      <c r="AD13" s="422"/>
      <c r="AE13" s="422"/>
      <c r="AF13" s="422"/>
      <c r="AG13" s="423"/>
      <c r="AH13" s="421">
        <v>2174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1361552</v>
      </c>
      <c r="BO13" s="446"/>
      <c r="BP13" s="446"/>
      <c r="BQ13" s="446"/>
      <c r="BR13" s="446"/>
      <c r="BS13" s="446"/>
      <c r="BT13" s="446"/>
      <c r="BU13" s="447"/>
      <c r="BV13" s="445">
        <v>-45486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6.7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143570</v>
      </c>
      <c r="S14" s="549"/>
      <c r="T14" s="549"/>
      <c r="U14" s="549"/>
      <c r="V14" s="550"/>
      <c r="W14" s="551"/>
      <c r="X14" s="461"/>
      <c r="Y14" s="461"/>
      <c r="Z14" s="461"/>
      <c r="AA14" s="461"/>
      <c r="AB14" s="462"/>
      <c r="AC14" s="541">
        <v>3.4</v>
      </c>
      <c r="AD14" s="542"/>
      <c r="AE14" s="542"/>
      <c r="AF14" s="542"/>
      <c r="AG14" s="543"/>
      <c r="AH14" s="541">
        <v>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83.3</v>
      </c>
      <c r="CU14" s="553"/>
      <c r="CV14" s="553"/>
      <c r="CW14" s="553"/>
      <c r="CX14" s="553"/>
      <c r="CY14" s="553"/>
      <c r="CZ14" s="553"/>
      <c r="DA14" s="554"/>
      <c r="DB14" s="552">
        <v>69.599999999999994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140160</v>
      </c>
      <c r="S15" s="549"/>
      <c r="T15" s="549"/>
      <c r="U15" s="549"/>
      <c r="V15" s="550"/>
      <c r="W15" s="536" t="s">
        <v>141</v>
      </c>
      <c r="X15" s="458"/>
      <c r="Y15" s="458"/>
      <c r="Z15" s="458"/>
      <c r="AA15" s="458"/>
      <c r="AB15" s="459"/>
      <c r="AC15" s="421">
        <v>16441</v>
      </c>
      <c r="AD15" s="422"/>
      <c r="AE15" s="422"/>
      <c r="AF15" s="422"/>
      <c r="AG15" s="423"/>
      <c r="AH15" s="421">
        <v>15324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18679951</v>
      </c>
      <c r="BO15" s="441"/>
      <c r="BP15" s="441"/>
      <c r="BQ15" s="441"/>
      <c r="BR15" s="441"/>
      <c r="BS15" s="441"/>
      <c r="BT15" s="441"/>
      <c r="BU15" s="442"/>
      <c r="BV15" s="440">
        <v>18524254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25.3</v>
      </c>
      <c r="AD16" s="542"/>
      <c r="AE16" s="542"/>
      <c r="AF16" s="542"/>
      <c r="AG16" s="543"/>
      <c r="AH16" s="541">
        <v>24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21435767</v>
      </c>
      <c r="BO16" s="446"/>
      <c r="BP16" s="446"/>
      <c r="BQ16" s="446"/>
      <c r="BR16" s="446"/>
      <c r="BS16" s="446"/>
      <c r="BT16" s="446"/>
      <c r="BU16" s="447"/>
      <c r="BV16" s="445">
        <v>21315046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46403</v>
      </c>
      <c r="AD17" s="422"/>
      <c r="AE17" s="422"/>
      <c r="AF17" s="422"/>
      <c r="AG17" s="423"/>
      <c r="AH17" s="421">
        <v>46395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23971271</v>
      </c>
      <c r="BO17" s="446"/>
      <c r="BP17" s="446"/>
      <c r="BQ17" s="446"/>
      <c r="BR17" s="446"/>
      <c r="BS17" s="446"/>
      <c r="BT17" s="446"/>
      <c r="BU17" s="447"/>
      <c r="BV17" s="445">
        <v>23761064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122.89</v>
      </c>
      <c r="M18" s="510"/>
      <c r="N18" s="510"/>
      <c r="O18" s="510"/>
      <c r="P18" s="510"/>
      <c r="Q18" s="510"/>
      <c r="R18" s="511"/>
      <c r="S18" s="511"/>
      <c r="T18" s="511"/>
      <c r="U18" s="511"/>
      <c r="V18" s="512"/>
      <c r="W18" s="526"/>
      <c r="X18" s="527"/>
      <c r="Y18" s="527"/>
      <c r="Z18" s="527"/>
      <c r="AA18" s="527"/>
      <c r="AB18" s="537"/>
      <c r="AC18" s="409">
        <v>71.3</v>
      </c>
      <c r="AD18" s="410"/>
      <c r="AE18" s="410"/>
      <c r="AF18" s="410"/>
      <c r="AG18" s="513"/>
      <c r="AH18" s="409">
        <v>72.599999999999994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27155592</v>
      </c>
      <c r="BO18" s="446"/>
      <c r="BP18" s="446"/>
      <c r="BQ18" s="446"/>
      <c r="BR18" s="446"/>
      <c r="BS18" s="446"/>
      <c r="BT18" s="446"/>
      <c r="BU18" s="447"/>
      <c r="BV18" s="445">
        <v>26976090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1146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35612571</v>
      </c>
      <c r="BO19" s="446"/>
      <c r="BP19" s="446"/>
      <c r="BQ19" s="446"/>
      <c r="BR19" s="446"/>
      <c r="BS19" s="446"/>
      <c r="BT19" s="446"/>
      <c r="BU19" s="447"/>
      <c r="BV19" s="445">
        <v>34666387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57257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75813572</v>
      </c>
      <c r="BO23" s="446"/>
      <c r="BP23" s="446"/>
      <c r="BQ23" s="446"/>
      <c r="BR23" s="446"/>
      <c r="BS23" s="446"/>
      <c r="BT23" s="446"/>
      <c r="BU23" s="447"/>
      <c r="BV23" s="445">
        <v>71931757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6776</v>
      </c>
      <c r="R24" s="422"/>
      <c r="S24" s="422"/>
      <c r="T24" s="422"/>
      <c r="U24" s="422"/>
      <c r="V24" s="423"/>
      <c r="W24" s="487"/>
      <c r="X24" s="478"/>
      <c r="Y24" s="479"/>
      <c r="Z24" s="418" t="s">
        <v>165</v>
      </c>
      <c r="AA24" s="419"/>
      <c r="AB24" s="419"/>
      <c r="AC24" s="419"/>
      <c r="AD24" s="419"/>
      <c r="AE24" s="419"/>
      <c r="AF24" s="419"/>
      <c r="AG24" s="420"/>
      <c r="AH24" s="421">
        <v>908</v>
      </c>
      <c r="AI24" s="422"/>
      <c r="AJ24" s="422"/>
      <c r="AK24" s="422"/>
      <c r="AL24" s="423"/>
      <c r="AM24" s="421">
        <v>2710380</v>
      </c>
      <c r="AN24" s="422"/>
      <c r="AO24" s="422"/>
      <c r="AP24" s="422"/>
      <c r="AQ24" s="422"/>
      <c r="AR24" s="423"/>
      <c r="AS24" s="421">
        <v>2985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32590632</v>
      </c>
      <c r="BO24" s="446"/>
      <c r="BP24" s="446"/>
      <c r="BQ24" s="446"/>
      <c r="BR24" s="446"/>
      <c r="BS24" s="446"/>
      <c r="BT24" s="446"/>
      <c r="BU24" s="447"/>
      <c r="BV24" s="445">
        <v>30750285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7900</v>
      </c>
      <c r="R25" s="422"/>
      <c r="S25" s="422"/>
      <c r="T25" s="422"/>
      <c r="U25" s="422"/>
      <c r="V25" s="423"/>
      <c r="W25" s="487"/>
      <c r="X25" s="478"/>
      <c r="Y25" s="479"/>
      <c r="Z25" s="418" t="s">
        <v>168</v>
      </c>
      <c r="AA25" s="419"/>
      <c r="AB25" s="419"/>
      <c r="AC25" s="419"/>
      <c r="AD25" s="419"/>
      <c r="AE25" s="419"/>
      <c r="AF25" s="419"/>
      <c r="AG25" s="420"/>
      <c r="AH25" s="421">
        <v>184</v>
      </c>
      <c r="AI25" s="422"/>
      <c r="AJ25" s="422"/>
      <c r="AK25" s="422"/>
      <c r="AL25" s="423"/>
      <c r="AM25" s="421">
        <v>569664</v>
      </c>
      <c r="AN25" s="422"/>
      <c r="AO25" s="422"/>
      <c r="AP25" s="422"/>
      <c r="AQ25" s="422"/>
      <c r="AR25" s="423"/>
      <c r="AS25" s="421">
        <v>3096</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6982122</v>
      </c>
      <c r="BO25" s="441"/>
      <c r="BP25" s="441"/>
      <c r="BQ25" s="441"/>
      <c r="BR25" s="441"/>
      <c r="BS25" s="441"/>
      <c r="BT25" s="441"/>
      <c r="BU25" s="442"/>
      <c r="BV25" s="440">
        <v>6083053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7100</v>
      </c>
      <c r="R26" s="422"/>
      <c r="S26" s="422"/>
      <c r="T26" s="422"/>
      <c r="U26" s="422"/>
      <c r="V26" s="423"/>
      <c r="W26" s="487"/>
      <c r="X26" s="478"/>
      <c r="Y26" s="479"/>
      <c r="Z26" s="418" t="s">
        <v>171</v>
      </c>
      <c r="AA26" s="500"/>
      <c r="AB26" s="500"/>
      <c r="AC26" s="500"/>
      <c r="AD26" s="500"/>
      <c r="AE26" s="500"/>
      <c r="AF26" s="500"/>
      <c r="AG26" s="501"/>
      <c r="AH26" s="421">
        <v>38</v>
      </c>
      <c r="AI26" s="422"/>
      <c r="AJ26" s="422"/>
      <c r="AK26" s="422"/>
      <c r="AL26" s="423"/>
      <c r="AM26" s="421">
        <v>109516</v>
      </c>
      <c r="AN26" s="422"/>
      <c r="AO26" s="422"/>
      <c r="AP26" s="422"/>
      <c r="AQ26" s="422"/>
      <c r="AR26" s="423"/>
      <c r="AS26" s="421">
        <v>2882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5700</v>
      </c>
      <c r="R27" s="422"/>
      <c r="S27" s="422"/>
      <c r="T27" s="422"/>
      <c r="U27" s="422"/>
      <c r="V27" s="423"/>
      <c r="W27" s="487"/>
      <c r="X27" s="478"/>
      <c r="Y27" s="479"/>
      <c r="Z27" s="418" t="s">
        <v>175</v>
      </c>
      <c r="AA27" s="419"/>
      <c r="AB27" s="419"/>
      <c r="AC27" s="419"/>
      <c r="AD27" s="419"/>
      <c r="AE27" s="419"/>
      <c r="AF27" s="419"/>
      <c r="AG27" s="420"/>
      <c r="AH27" s="421">
        <v>11</v>
      </c>
      <c r="AI27" s="422"/>
      <c r="AJ27" s="422"/>
      <c r="AK27" s="422"/>
      <c r="AL27" s="423"/>
      <c r="AM27" s="421">
        <v>32494</v>
      </c>
      <c r="AN27" s="422"/>
      <c r="AO27" s="422"/>
      <c r="AP27" s="422"/>
      <c r="AQ27" s="422"/>
      <c r="AR27" s="423"/>
      <c r="AS27" s="421">
        <v>2954</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2458704</v>
      </c>
      <c r="BO27" s="449"/>
      <c r="BP27" s="449"/>
      <c r="BQ27" s="449"/>
      <c r="BR27" s="449"/>
      <c r="BS27" s="449"/>
      <c r="BT27" s="449"/>
      <c r="BU27" s="450"/>
      <c r="BV27" s="448">
        <v>2457818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5000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173</v>
      </c>
      <c r="AN28" s="422"/>
      <c r="AO28" s="422"/>
      <c r="AP28" s="422"/>
      <c r="AQ28" s="422"/>
      <c r="AR28" s="423"/>
      <c r="AS28" s="421" t="s">
        <v>124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5515347</v>
      </c>
      <c r="BO28" s="441"/>
      <c r="BP28" s="441"/>
      <c r="BQ28" s="441"/>
      <c r="BR28" s="441"/>
      <c r="BS28" s="441"/>
      <c r="BT28" s="441"/>
      <c r="BU28" s="442"/>
      <c r="BV28" s="440">
        <v>5014627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26</v>
      </c>
      <c r="M29" s="422"/>
      <c r="N29" s="422"/>
      <c r="O29" s="422"/>
      <c r="P29" s="423"/>
      <c r="Q29" s="421">
        <v>4670</v>
      </c>
      <c r="R29" s="422"/>
      <c r="S29" s="422"/>
      <c r="T29" s="422"/>
      <c r="U29" s="422"/>
      <c r="V29" s="423"/>
      <c r="W29" s="488"/>
      <c r="X29" s="489"/>
      <c r="Y29" s="490"/>
      <c r="Z29" s="418" t="s">
        <v>182</v>
      </c>
      <c r="AA29" s="419"/>
      <c r="AB29" s="419"/>
      <c r="AC29" s="419"/>
      <c r="AD29" s="419"/>
      <c r="AE29" s="419"/>
      <c r="AF29" s="419"/>
      <c r="AG29" s="420"/>
      <c r="AH29" s="421">
        <v>919</v>
      </c>
      <c r="AI29" s="422"/>
      <c r="AJ29" s="422"/>
      <c r="AK29" s="422"/>
      <c r="AL29" s="423"/>
      <c r="AM29" s="421">
        <v>2742874</v>
      </c>
      <c r="AN29" s="422"/>
      <c r="AO29" s="422"/>
      <c r="AP29" s="422"/>
      <c r="AQ29" s="422"/>
      <c r="AR29" s="423"/>
      <c r="AS29" s="421">
        <v>2985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1616736</v>
      </c>
      <c r="BO29" s="446"/>
      <c r="BP29" s="446"/>
      <c r="BQ29" s="446"/>
      <c r="BR29" s="446"/>
      <c r="BS29" s="446"/>
      <c r="BT29" s="446"/>
      <c r="BU29" s="447"/>
      <c r="BV29" s="445">
        <v>1615898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2939702</v>
      </c>
      <c r="BO30" s="449"/>
      <c r="BP30" s="449"/>
      <c r="BQ30" s="449"/>
      <c r="BR30" s="449"/>
      <c r="BS30" s="449"/>
      <c r="BT30" s="449"/>
      <c r="BU30" s="450"/>
      <c r="BV30" s="448">
        <v>3162461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土浦市国民健康保険特別会計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土浦市水道事業会計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土浦市下水道事業特別会計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土浦市産業文化事業団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土浦市公共用地先行取得事業特別会計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土浦市介護保険特別会計（保険事業勘定）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土浦市農業集落排水事業特別会計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土浦都市開発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土浦市後期高齢者医療特別会計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土浦市土浦駅前北地区市街地再開発事業特別会計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土浦市土地開発公社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土浦市駐車場事業特別会計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土浦市農業公社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ラクスマリーナ</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湖北環境衛生組合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新治地方広域事務組合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土浦・かすみがうら土地区画整理一部事務組合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BKcOlrcbQkcpglYAwEr+NBNTHJwnsya1G6p2OnTWu3rxq7QSEbg8oW27PK4X/m6o725+fkp6UW6fYerKZkJSow==" saltValue="9ZThsLfngOGVQdxbNMg8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569</v>
      </c>
      <c r="D34" s="1224"/>
      <c r="E34" s="1225"/>
      <c r="F34" s="32">
        <v>13.22</v>
      </c>
      <c r="G34" s="33">
        <v>13.59</v>
      </c>
      <c r="H34" s="33">
        <v>10.48</v>
      </c>
      <c r="I34" s="33">
        <v>7.88</v>
      </c>
      <c r="J34" s="34">
        <v>6.59</v>
      </c>
      <c r="K34" s="22"/>
      <c r="L34" s="22"/>
      <c r="M34" s="22"/>
      <c r="N34" s="22"/>
      <c r="O34" s="22"/>
      <c r="P34" s="22"/>
    </row>
    <row r="35" spans="1:16" ht="39" customHeight="1">
      <c r="A35" s="22"/>
      <c r="B35" s="35"/>
      <c r="C35" s="1218" t="s">
        <v>570</v>
      </c>
      <c r="D35" s="1219"/>
      <c r="E35" s="1220"/>
      <c r="F35" s="36">
        <v>7.16</v>
      </c>
      <c r="G35" s="37">
        <v>3.91</v>
      </c>
      <c r="H35" s="37">
        <v>2.2000000000000002</v>
      </c>
      <c r="I35" s="37">
        <v>3.08</v>
      </c>
      <c r="J35" s="38">
        <v>4.3</v>
      </c>
      <c r="K35" s="22"/>
      <c r="L35" s="22"/>
      <c r="M35" s="22"/>
      <c r="N35" s="22"/>
      <c r="O35" s="22"/>
      <c r="P35" s="22"/>
    </row>
    <row r="36" spans="1:16" ht="39" customHeight="1">
      <c r="A36" s="22"/>
      <c r="B36" s="35"/>
      <c r="C36" s="1218" t="s">
        <v>571</v>
      </c>
      <c r="D36" s="1219"/>
      <c r="E36" s="1220"/>
      <c r="F36" s="36">
        <v>0.04</v>
      </c>
      <c r="G36" s="37">
        <v>0.94</v>
      </c>
      <c r="H36" s="37">
        <v>1.39</v>
      </c>
      <c r="I36" s="37">
        <v>1.58</v>
      </c>
      <c r="J36" s="38">
        <v>2.04</v>
      </c>
      <c r="K36" s="22"/>
      <c r="L36" s="22"/>
      <c r="M36" s="22"/>
      <c r="N36" s="22"/>
      <c r="O36" s="22"/>
      <c r="P36" s="22"/>
    </row>
    <row r="37" spans="1:16" ht="39" customHeight="1">
      <c r="A37" s="22"/>
      <c r="B37" s="35"/>
      <c r="C37" s="1218" t="s">
        <v>572</v>
      </c>
      <c r="D37" s="1219"/>
      <c r="E37" s="1220"/>
      <c r="F37" s="36">
        <v>0.05</v>
      </c>
      <c r="G37" s="37">
        <v>0.02</v>
      </c>
      <c r="H37" s="37">
        <v>0.19</v>
      </c>
      <c r="I37" s="37">
        <v>0.36</v>
      </c>
      <c r="J37" s="38">
        <v>0.13</v>
      </c>
      <c r="K37" s="22"/>
      <c r="L37" s="22"/>
      <c r="M37" s="22"/>
      <c r="N37" s="22"/>
      <c r="O37" s="22"/>
      <c r="P37" s="22"/>
    </row>
    <row r="38" spans="1:16" ht="39" customHeight="1">
      <c r="A38" s="22"/>
      <c r="B38" s="35"/>
      <c r="C38" s="1218" t="s">
        <v>573</v>
      </c>
      <c r="D38" s="1219"/>
      <c r="E38" s="1220"/>
      <c r="F38" s="36">
        <v>0</v>
      </c>
      <c r="G38" s="37">
        <v>0</v>
      </c>
      <c r="H38" s="37">
        <v>0</v>
      </c>
      <c r="I38" s="37">
        <v>0</v>
      </c>
      <c r="J38" s="38">
        <v>0.01</v>
      </c>
      <c r="K38" s="22"/>
      <c r="L38" s="22"/>
      <c r="M38" s="22"/>
      <c r="N38" s="22"/>
      <c r="O38" s="22"/>
      <c r="P38" s="22"/>
    </row>
    <row r="39" spans="1:16" ht="39" customHeight="1">
      <c r="A39" s="22"/>
      <c r="B39" s="35"/>
      <c r="C39" s="1218" t="s">
        <v>574</v>
      </c>
      <c r="D39" s="1219"/>
      <c r="E39" s="1220"/>
      <c r="F39" s="36">
        <v>0</v>
      </c>
      <c r="G39" s="37">
        <v>0</v>
      </c>
      <c r="H39" s="37">
        <v>0</v>
      </c>
      <c r="I39" s="37">
        <v>0</v>
      </c>
      <c r="J39" s="38">
        <v>0</v>
      </c>
      <c r="K39" s="22"/>
      <c r="L39" s="22"/>
      <c r="M39" s="22"/>
      <c r="N39" s="22"/>
      <c r="O39" s="22"/>
      <c r="P39" s="22"/>
    </row>
    <row r="40" spans="1:16" ht="39" customHeight="1">
      <c r="A40" s="22"/>
      <c r="B40" s="35"/>
      <c r="C40" s="1218" t="s">
        <v>575</v>
      </c>
      <c r="D40" s="1219"/>
      <c r="E40" s="1220"/>
      <c r="F40" s="36">
        <v>0</v>
      </c>
      <c r="G40" s="37">
        <v>0</v>
      </c>
      <c r="H40" s="37">
        <v>0</v>
      </c>
      <c r="I40" s="37">
        <v>0</v>
      </c>
      <c r="J40" s="38">
        <v>0</v>
      </c>
      <c r="K40" s="22"/>
      <c r="L40" s="22"/>
      <c r="M40" s="22"/>
      <c r="N40" s="22"/>
      <c r="O40" s="22"/>
      <c r="P40" s="22"/>
    </row>
    <row r="41" spans="1:16" ht="39" customHeight="1">
      <c r="A41" s="22"/>
      <c r="B41" s="35"/>
      <c r="C41" s="1218" t="s">
        <v>576</v>
      </c>
      <c r="D41" s="1219"/>
      <c r="E41" s="1220"/>
      <c r="F41" s="36">
        <v>0</v>
      </c>
      <c r="G41" s="37">
        <v>0</v>
      </c>
      <c r="H41" s="37">
        <v>0</v>
      </c>
      <c r="I41" s="37">
        <v>0</v>
      </c>
      <c r="J41" s="38">
        <v>0</v>
      </c>
      <c r="K41" s="22"/>
      <c r="L41" s="22"/>
      <c r="M41" s="22"/>
      <c r="N41" s="22"/>
      <c r="O41" s="22"/>
      <c r="P41" s="22"/>
    </row>
    <row r="42" spans="1:16" ht="39" customHeight="1">
      <c r="A42" s="22"/>
      <c r="B42" s="39"/>
      <c r="C42" s="1218" t="s">
        <v>577</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578</v>
      </c>
      <c r="D43" s="1222"/>
      <c r="E43" s="1223"/>
      <c r="F43" s="41">
        <v>0</v>
      </c>
      <c r="G43" s="42">
        <v>0</v>
      </c>
      <c r="H43" s="42">
        <v>0.21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O3tdg7lePOlVHyYiqJv0oRWxIRx6VnD++otIBl6g/VQRqtgYQWGcOjAU00Z1l5XHrltNA90ZBnvCiSLJx9Jaw==" saltValue="/IDyflxfAlBHYLoVwzab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4570</v>
      </c>
      <c r="L45" s="60">
        <v>4333</v>
      </c>
      <c r="M45" s="60">
        <v>4711</v>
      </c>
      <c r="N45" s="60">
        <v>4891</v>
      </c>
      <c r="O45" s="61">
        <v>5216</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v>61</v>
      </c>
      <c r="L47" s="64">
        <v>81</v>
      </c>
      <c r="M47" s="64">
        <v>89</v>
      </c>
      <c r="N47" s="64">
        <v>97</v>
      </c>
      <c r="O47" s="65">
        <v>99</v>
      </c>
      <c r="P47" s="48"/>
      <c r="Q47" s="48"/>
      <c r="R47" s="48"/>
      <c r="S47" s="48"/>
      <c r="T47" s="48"/>
      <c r="U47" s="48"/>
    </row>
    <row r="48" spans="1:21" ht="30.75" customHeight="1">
      <c r="A48" s="48"/>
      <c r="B48" s="1236"/>
      <c r="C48" s="1237"/>
      <c r="D48" s="62"/>
      <c r="E48" s="1228" t="s">
        <v>15</v>
      </c>
      <c r="F48" s="1228"/>
      <c r="G48" s="1228"/>
      <c r="H48" s="1228"/>
      <c r="I48" s="1228"/>
      <c r="J48" s="1229"/>
      <c r="K48" s="63">
        <v>1825</v>
      </c>
      <c r="L48" s="64">
        <v>1751</v>
      </c>
      <c r="M48" s="64">
        <v>1687</v>
      </c>
      <c r="N48" s="64">
        <v>1433</v>
      </c>
      <c r="O48" s="65">
        <v>1312</v>
      </c>
      <c r="P48" s="48"/>
      <c r="Q48" s="48"/>
      <c r="R48" s="48"/>
      <c r="S48" s="48"/>
      <c r="T48" s="48"/>
      <c r="U48" s="48"/>
    </row>
    <row r="49" spans="1:21" ht="30.75" customHeight="1">
      <c r="A49" s="48"/>
      <c r="B49" s="1236"/>
      <c r="C49" s="1237"/>
      <c r="D49" s="62"/>
      <c r="E49" s="1228" t="s">
        <v>16</v>
      </c>
      <c r="F49" s="1228"/>
      <c r="G49" s="1228"/>
      <c r="H49" s="1228"/>
      <c r="I49" s="1228"/>
      <c r="J49" s="1229"/>
      <c r="K49" s="63">
        <v>9</v>
      </c>
      <c r="L49" s="64">
        <v>10</v>
      </c>
      <c r="M49" s="64">
        <v>9</v>
      </c>
      <c r="N49" s="64">
        <v>10</v>
      </c>
      <c r="O49" s="65">
        <v>9</v>
      </c>
      <c r="P49" s="48"/>
      <c r="Q49" s="48"/>
      <c r="R49" s="48"/>
      <c r="S49" s="48"/>
      <c r="T49" s="48"/>
      <c r="U49" s="48"/>
    </row>
    <row r="50" spans="1:21" ht="30.75" customHeight="1">
      <c r="A50" s="48"/>
      <c r="B50" s="1236"/>
      <c r="C50" s="1237"/>
      <c r="D50" s="62"/>
      <c r="E50" s="1228" t="s">
        <v>17</v>
      </c>
      <c r="F50" s="1228"/>
      <c r="G50" s="1228"/>
      <c r="H50" s="1228"/>
      <c r="I50" s="1228"/>
      <c r="J50" s="1229"/>
      <c r="K50" s="63">
        <v>33</v>
      </c>
      <c r="L50" s="64">
        <v>30</v>
      </c>
      <c r="M50" s="64">
        <v>27</v>
      </c>
      <c r="N50" s="64">
        <v>23</v>
      </c>
      <c r="O50" s="65">
        <v>18</v>
      </c>
      <c r="P50" s="48"/>
      <c r="Q50" s="48"/>
      <c r="R50" s="48"/>
      <c r="S50" s="48"/>
      <c r="T50" s="48"/>
      <c r="U50" s="48"/>
    </row>
    <row r="51" spans="1:21" ht="30.75" customHeight="1">
      <c r="A51" s="48"/>
      <c r="B51" s="1238"/>
      <c r="C51" s="1239"/>
      <c r="D51" s="66"/>
      <c r="E51" s="1228" t="s">
        <v>18</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c r="A52" s="48"/>
      <c r="B52" s="1226" t="s">
        <v>19</v>
      </c>
      <c r="C52" s="1227"/>
      <c r="D52" s="66"/>
      <c r="E52" s="1228" t="s">
        <v>20</v>
      </c>
      <c r="F52" s="1228"/>
      <c r="G52" s="1228"/>
      <c r="H52" s="1228"/>
      <c r="I52" s="1228"/>
      <c r="J52" s="1229"/>
      <c r="K52" s="63">
        <v>4921</v>
      </c>
      <c r="L52" s="64">
        <v>5099</v>
      </c>
      <c r="M52" s="64">
        <v>4620</v>
      </c>
      <c r="N52" s="64">
        <v>4408</v>
      </c>
      <c r="O52" s="65">
        <v>4932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1577</v>
      </c>
      <c r="L53" s="69">
        <v>1106</v>
      </c>
      <c r="M53" s="69">
        <v>1903</v>
      </c>
      <c r="N53" s="69">
        <v>2046</v>
      </c>
      <c r="O53" s="70">
        <v>1722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z1dJ53ru7t4v7ZwvyWoeJtxew0c89azEbo/G8HdZAann4tk+uW4gnJcODoZzRFj5Nxa/LUPSOJnbVuqSOcu5w==" saltValue="SCy4dBGXfsRR98NVEN/5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54" t="s">
        <v>24</v>
      </c>
      <c r="C41" s="1255"/>
      <c r="D41" s="81"/>
      <c r="E41" s="1256" t="s">
        <v>25</v>
      </c>
      <c r="F41" s="1256"/>
      <c r="G41" s="1256"/>
      <c r="H41" s="1257"/>
      <c r="I41" s="82">
        <v>52342</v>
      </c>
      <c r="J41" s="83">
        <v>57945</v>
      </c>
      <c r="K41" s="83">
        <v>65557</v>
      </c>
      <c r="L41" s="83">
        <v>71519</v>
      </c>
      <c r="M41" s="84">
        <v>75318</v>
      </c>
    </row>
    <row r="42" spans="2:13" ht="27.75" customHeight="1">
      <c r="B42" s="1244"/>
      <c r="C42" s="1245"/>
      <c r="D42" s="85"/>
      <c r="E42" s="1248" t="s">
        <v>26</v>
      </c>
      <c r="F42" s="1248"/>
      <c r="G42" s="1248"/>
      <c r="H42" s="1249"/>
      <c r="I42" s="86">
        <v>364</v>
      </c>
      <c r="J42" s="87">
        <v>327</v>
      </c>
      <c r="K42" s="87">
        <v>302</v>
      </c>
      <c r="L42" s="87">
        <v>276</v>
      </c>
      <c r="M42" s="88">
        <v>259</v>
      </c>
    </row>
    <row r="43" spans="2:13" ht="27.75" customHeight="1">
      <c r="B43" s="1244"/>
      <c r="C43" s="1245"/>
      <c r="D43" s="85"/>
      <c r="E43" s="1248" t="s">
        <v>27</v>
      </c>
      <c r="F43" s="1248"/>
      <c r="G43" s="1248"/>
      <c r="H43" s="1249"/>
      <c r="I43" s="86">
        <v>17931</v>
      </c>
      <c r="J43" s="87">
        <v>17192</v>
      </c>
      <c r="K43" s="87">
        <v>16069</v>
      </c>
      <c r="L43" s="87">
        <v>14924</v>
      </c>
      <c r="M43" s="88">
        <v>13899</v>
      </c>
    </row>
    <row r="44" spans="2:13" ht="27.75" customHeight="1">
      <c r="B44" s="1244"/>
      <c r="C44" s="1245"/>
      <c r="D44" s="85"/>
      <c r="E44" s="1248" t="s">
        <v>28</v>
      </c>
      <c r="F44" s="1248"/>
      <c r="G44" s="1248"/>
      <c r="H44" s="1249"/>
      <c r="I44" s="86">
        <v>44</v>
      </c>
      <c r="J44" s="87">
        <v>36</v>
      </c>
      <c r="K44" s="87">
        <v>27</v>
      </c>
      <c r="L44" s="87">
        <v>18</v>
      </c>
      <c r="M44" s="88">
        <v>9</v>
      </c>
    </row>
    <row r="45" spans="2:13" ht="27.75" customHeight="1">
      <c r="B45" s="1244"/>
      <c r="C45" s="1245"/>
      <c r="D45" s="85"/>
      <c r="E45" s="1248" t="s">
        <v>29</v>
      </c>
      <c r="F45" s="1248"/>
      <c r="G45" s="1248"/>
      <c r="H45" s="1249"/>
      <c r="I45" s="86">
        <v>8938</v>
      </c>
      <c r="J45" s="87">
        <v>8221</v>
      </c>
      <c r="K45" s="87">
        <v>7745</v>
      </c>
      <c r="L45" s="87">
        <v>7529</v>
      </c>
      <c r="M45" s="88">
        <v>7309</v>
      </c>
    </row>
    <row r="46" spans="2:13" ht="27.75" customHeight="1">
      <c r="B46" s="1244"/>
      <c r="C46" s="1245"/>
      <c r="D46" s="89"/>
      <c r="E46" s="1248" t="s">
        <v>30</v>
      </c>
      <c r="F46" s="1248"/>
      <c r="G46" s="1248"/>
      <c r="H46" s="1249"/>
      <c r="I46" s="86">
        <v>32</v>
      </c>
      <c r="J46" s="87" t="s">
        <v>518</v>
      </c>
      <c r="K46" s="87" t="s">
        <v>518</v>
      </c>
      <c r="L46" s="87">
        <v>18</v>
      </c>
      <c r="M46" s="88" t="s">
        <v>518</v>
      </c>
    </row>
    <row r="47" spans="2:13" ht="27.75" customHeight="1">
      <c r="B47" s="1244"/>
      <c r="C47" s="1245"/>
      <c r="D47" s="90"/>
      <c r="E47" s="1258" t="s">
        <v>31</v>
      </c>
      <c r="F47" s="1259"/>
      <c r="G47" s="1259"/>
      <c r="H47" s="1260"/>
      <c r="I47" s="86" t="s">
        <v>518</v>
      </c>
      <c r="J47" s="87" t="s">
        <v>518</v>
      </c>
      <c r="K47" s="87" t="s">
        <v>518</v>
      </c>
      <c r="L47" s="87" t="s">
        <v>518</v>
      </c>
      <c r="M47" s="88" t="s">
        <v>518</v>
      </c>
    </row>
    <row r="48" spans="2:13" ht="27.75" customHeight="1">
      <c r="B48" s="1244"/>
      <c r="C48" s="1245"/>
      <c r="D48" s="85"/>
      <c r="E48" s="1248" t="s">
        <v>32</v>
      </c>
      <c r="F48" s="1248"/>
      <c r="G48" s="1248"/>
      <c r="H48" s="1249"/>
      <c r="I48" s="86" t="s">
        <v>518</v>
      </c>
      <c r="J48" s="87" t="s">
        <v>518</v>
      </c>
      <c r="K48" s="87" t="s">
        <v>518</v>
      </c>
      <c r="L48" s="87" t="s">
        <v>518</v>
      </c>
      <c r="M48" s="88" t="s">
        <v>518</v>
      </c>
    </row>
    <row r="49" spans="2:13" ht="27.75" customHeight="1">
      <c r="B49" s="1246"/>
      <c r="C49" s="1247"/>
      <c r="D49" s="85"/>
      <c r="E49" s="1248" t="s">
        <v>33</v>
      </c>
      <c r="F49" s="1248"/>
      <c r="G49" s="1248"/>
      <c r="H49" s="1249"/>
      <c r="I49" s="86" t="s">
        <v>518</v>
      </c>
      <c r="J49" s="87" t="s">
        <v>518</v>
      </c>
      <c r="K49" s="87" t="s">
        <v>518</v>
      </c>
      <c r="L49" s="87" t="s">
        <v>518</v>
      </c>
      <c r="M49" s="88" t="s">
        <v>518</v>
      </c>
    </row>
    <row r="50" spans="2:13" ht="27.75" customHeight="1">
      <c r="B50" s="1242" t="s">
        <v>34</v>
      </c>
      <c r="C50" s="1243"/>
      <c r="D50" s="91"/>
      <c r="E50" s="1248" t="s">
        <v>35</v>
      </c>
      <c r="F50" s="1248"/>
      <c r="G50" s="1248"/>
      <c r="H50" s="1249"/>
      <c r="I50" s="86">
        <v>14642</v>
      </c>
      <c r="J50" s="87">
        <v>14368</v>
      </c>
      <c r="K50" s="87">
        <v>10809</v>
      </c>
      <c r="L50" s="87">
        <v>10626</v>
      </c>
      <c r="M50" s="88">
        <v>11368</v>
      </c>
    </row>
    <row r="51" spans="2:13" ht="27.75" customHeight="1">
      <c r="B51" s="1244"/>
      <c r="C51" s="1245"/>
      <c r="D51" s="85"/>
      <c r="E51" s="1248" t="s">
        <v>36</v>
      </c>
      <c r="F51" s="1248"/>
      <c r="G51" s="1248"/>
      <c r="H51" s="1249"/>
      <c r="I51" s="86">
        <v>14515</v>
      </c>
      <c r="J51" s="87">
        <v>14485</v>
      </c>
      <c r="K51" s="87">
        <v>12920</v>
      </c>
      <c r="L51" s="87">
        <v>10618</v>
      </c>
      <c r="M51" s="88">
        <v>9079</v>
      </c>
    </row>
    <row r="52" spans="2:13" ht="27.75" customHeight="1">
      <c r="B52" s="1246"/>
      <c r="C52" s="1247"/>
      <c r="D52" s="85"/>
      <c r="E52" s="1248" t="s">
        <v>37</v>
      </c>
      <c r="F52" s="1248"/>
      <c r="G52" s="1248"/>
      <c r="H52" s="1249"/>
      <c r="I52" s="86">
        <v>45716</v>
      </c>
      <c r="J52" s="87">
        <v>48258</v>
      </c>
      <c r="K52" s="87">
        <v>51913</v>
      </c>
      <c r="L52" s="87">
        <v>55557</v>
      </c>
      <c r="M52" s="88">
        <v>55424</v>
      </c>
    </row>
    <row r="53" spans="2:13" ht="27.75" customHeight="1" thickBot="1">
      <c r="B53" s="1250" t="s">
        <v>38</v>
      </c>
      <c r="C53" s="1251"/>
      <c r="D53" s="92"/>
      <c r="E53" s="1252" t="s">
        <v>39</v>
      </c>
      <c r="F53" s="1252"/>
      <c r="G53" s="1252"/>
      <c r="H53" s="1253"/>
      <c r="I53" s="93">
        <v>4778</v>
      </c>
      <c r="J53" s="94">
        <v>6608</v>
      </c>
      <c r="K53" s="94">
        <v>14057</v>
      </c>
      <c r="L53" s="94">
        <v>17482</v>
      </c>
      <c r="M53" s="95">
        <v>20922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xiO8p0wXQSfR69/bXxS5rV5NQn9EZnKao+G/apPJu7P07Q5q1xLNOatFFFS/hA8i0XYpfodh3wnRuBZkrcM4g==" saltValue="AFjjdnqT0yjmRqNZljhf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topLeftCell="G4"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5309</v>
      </c>
      <c r="G55" s="107">
        <v>5015</v>
      </c>
      <c r="H55" s="108">
        <v>5515</v>
      </c>
    </row>
    <row r="56" spans="2:8" ht="52.5" customHeight="1">
      <c r="B56" s="109"/>
      <c r="C56" s="1271" t="s">
        <v>43</v>
      </c>
      <c r="D56" s="1271"/>
      <c r="E56" s="1272"/>
      <c r="F56" s="110">
        <v>1715</v>
      </c>
      <c r="G56" s="110">
        <v>1616</v>
      </c>
      <c r="H56" s="111">
        <v>1617</v>
      </c>
    </row>
    <row r="57" spans="2:8" ht="53.25" customHeight="1">
      <c r="B57" s="109"/>
      <c r="C57" s="1273" t="s">
        <v>44</v>
      </c>
      <c r="D57" s="1273"/>
      <c r="E57" s="1274"/>
      <c r="F57" s="112">
        <v>3297</v>
      </c>
      <c r="G57" s="112">
        <v>3162</v>
      </c>
      <c r="H57" s="113">
        <v>2940</v>
      </c>
    </row>
    <row r="58" spans="2:8" ht="45.75" customHeight="1">
      <c r="B58" s="114"/>
      <c r="C58" s="1261" t="s">
        <v>579</v>
      </c>
      <c r="D58" s="1262"/>
      <c r="E58" s="1263"/>
      <c r="F58" s="115">
        <v>2122</v>
      </c>
      <c r="G58" s="115">
        <v>1971</v>
      </c>
      <c r="H58" s="116">
        <v>1766</v>
      </c>
    </row>
    <row r="59" spans="2:8" ht="45.75" customHeight="1">
      <c r="B59" s="114"/>
      <c r="C59" s="1261" t="s">
        <v>580</v>
      </c>
      <c r="D59" s="1262"/>
      <c r="E59" s="1263"/>
      <c r="F59" s="115">
        <v>659</v>
      </c>
      <c r="G59" s="115">
        <v>713</v>
      </c>
      <c r="H59" s="116">
        <v>717</v>
      </c>
    </row>
    <row r="60" spans="2:8" ht="45.75" customHeight="1">
      <c r="B60" s="114"/>
      <c r="C60" s="1261" t="s">
        <v>581</v>
      </c>
      <c r="D60" s="1262"/>
      <c r="E60" s="1263"/>
      <c r="F60" s="115">
        <v>279</v>
      </c>
      <c r="G60" s="115">
        <v>277</v>
      </c>
      <c r="H60" s="116">
        <v>276</v>
      </c>
    </row>
    <row r="61" spans="2:8" ht="45.75" customHeight="1">
      <c r="B61" s="114"/>
      <c r="C61" s="1261" t="s">
        <v>582</v>
      </c>
      <c r="D61" s="1262"/>
      <c r="E61" s="1263"/>
      <c r="F61" s="115">
        <v>225</v>
      </c>
      <c r="G61" s="115">
        <v>193</v>
      </c>
      <c r="H61" s="116">
        <v>164</v>
      </c>
    </row>
    <row r="62" spans="2:8" ht="45.75" customHeight="1" thickBot="1">
      <c r="B62" s="117"/>
      <c r="C62" s="1264" t="s">
        <v>583</v>
      </c>
      <c r="D62" s="1265"/>
      <c r="E62" s="1266"/>
      <c r="F62" s="118">
        <v>9</v>
      </c>
      <c r="G62" s="118">
        <v>5</v>
      </c>
      <c r="H62" s="119">
        <v>13</v>
      </c>
    </row>
    <row r="63" spans="2:8" ht="52.5" customHeight="1" thickBot="1">
      <c r="B63" s="120"/>
      <c r="C63" s="1267" t="s">
        <v>45</v>
      </c>
      <c r="D63" s="1267"/>
      <c r="E63" s="1268"/>
      <c r="F63" s="121">
        <v>10321</v>
      </c>
      <c r="G63" s="121">
        <v>9793</v>
      </c>
      <c r="H63" s="122">
        <v>10072</v>
      </c>
    </row>
    <row r="64" spans="2:8" ht="15" customHeight="1"/>
    <row r="65" ht="0" hidden="1" customHeight="1"/>
    <row r="66" ht="0" hidden="1" customHeight="1"/>
  </sheetData>
  <sheetProtection algorithmName="SHA-512" hashValue="0NKePUim2tbtEvDDNGx2vg9wzdZ6zPArf+e5E7Dl9PNfNO4OrAd0OIZReEap9mWtjfa5gPYWkfGfUgBMtHrCdA==" saltValue="kPltFp9itgsjtQLYsTrO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opLeftCell="Y47"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609</v>
      </c>
      <c r="AO51" s="1280"/>
      <c r="AP51" s="1280"/>
      <c r="AQ51" s="1280"/>
      <c r="AR51" s="1280"/>
      <c r="AS51" s="1280"/>
      <c r="AT51" s="1280"/>
      <c r="AU51" s="1280"/>
      <c r="AV51" s="1280"/>
      <c r="AW51" s="1280"/>
      <c r="AX51" s="1280"/>
      <c r="AY51" s="1280"/>
      <c r="AZ51" s="1280"/>
      <c r="BA51" s="1280"/>
      <c r="BB51" s="1280" t="s">
        <v>610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55.4</v>
      </c>
      <c r="CG51" s="1277"/>
      <c r="CH51" s="1277"/>
      <c r="CI51" s="1277"/>
      <c r="CJ51" s="1277"/>
      <c r="CK51" s="1277"/>
      <c r="CL51" s="1277"/>
      <c r="CM51" s="1277"/>
      <c r="CN51" s="1277">
        <v>69.599999999999994</v>
      </c>
      <c r="CO51" s="1277"/>
      <c r="CP51" s="1277"/>
      <c r="CQ51" s="1277"/>
      <c r="CR51" s="1277"/>
      <c r="CS51" s="1277"/>
      <c r="CT51" s="1277"/>
      <c r="CU51" s="1277"/>
      <c r="CV51" s="1277">
        <v>83.3</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50.2</v>
      </c>
      <c r="CG53" s="1277"/>
      <c r="CH53" s="1277"/>
      <c r="CI53" s="1277"/>
      <c r="CJ53" s="1277"/>
      <c r="CK53" s="1277"/>
      <c r="CL53" s="1277"/>
      <c r="CM53" s="1277"/>
      <c r="CN53" s="1277">
        <v>49.9</v>
      </c>
      <c r="CO53" s="1277"/>
      <c r="CP53" s="1277"/>
      <c r="CQ53" s="1277"/>
      <c r="CR53" s="1277"/>
      <c r="CS53" s="1277"/>
      <c r="CT53" s="1277"/>
      <c r="CU53" s="1277"/>
      <c r="CV53" s="1277">
        <v>49.9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612</v>
      </c>
      <c r="AO55" s="1281"/>
      <c r="AP55" s="1281"/>
      <c r="AQ55" s="1281"/>
      <c r="AR55" s="1281"/>
      <c r="AS55" s="1281"/>
      <c r="AT55" s="1281"/>
      <c r="AU55" s="1281"/>
      <c r="AV55" s="1281"/>
      <c r="AW55" s="1281"/>
      <c r="AX55" s="1281"/>
      <c r="AY55" s="1281"/>
      <c r="AZ55" s="1281"/>
      <c r="BA55" s="1281"/>
      <c r="BB55" s="1280" t="s">
        <v>610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613</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c r="B73" s="374"/>
      <c r="G73" s="1293"/>
      <c r="H73" s="1293"/>
      <c r="I73" s="1293"/>
      <c r="J73" s="1293"/>
      <c r="K73" s="1276"/>
      <c r="L73" s="1276"/>
      <c r="M73" s="1276"/>
      <c r="N73" s="1276"/>
      <c r="AM73" s="383"/>
      <c r="AN73" s="1280" t="s">
        <v>609</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19</v>
      </c>
      <c r="BQ73" s="1277"/>
      <c r="BR73" s="1277"/>
      <c r="BS73" s="1277"/>
      <c r="BT73" s="1277"/>
      <c r="BU73" s="1277"/>
      <c r="BV73" s="1277"/>
      <c r="BW73" s="1277"/>
      <c r="BX73" s="1277">
        <v>26.6</v>
      </c>
      <c r="BY73" s="1277"/>
      <c r="BZ73" s="1277"/>
      <c r="CA73" s="1277"/>
      <c r="CB73" s="1277"/>
      <c r="CC73" s="1277"/>
      <c r="CD73" s="1277"/>
      <c r="CE73" s="1277"/>
      <c r="CF73" s="1277">
        <v>55.4</v>
      </c>
      <c r="CG73" s="1277"/>
      <c r="CH73" s="1277"/>
      <c r="CI73" s="1277"/>
      <c r="CJ73" s="1277"/>
      <c r="CK73" s="1277"/>
      <c r="CL73" s="1277"/>
      <c r="CM73" s="1277"/>
      <c r="CN73" s="1277">
        <v>69.599999999999994</v>
      </c>
      <c r="CO73" s="1277"/>
      <c r="CP73" s="1277"/>
      <c r="CQ73" s="1277"/>
      <c r="CR73" s="1277"/>
      <c r="CS73" s="1277"/>
      <c r="CT73" s="1277"/>
      <c r="CU73" s="1277"/>
      <c r="CV73" s="1277">
        <v>83.3</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614</v>
      </c>
      <c r="BC75" s="1280"/>
      <c r="BD75" s="1280"/>
      <c r="BE75" s="1280"/>
      <c r="BF75" s="1280"/>
      <c r="BG75" s="1280"/>
      <c r="BH75" s="1280"/>
      <c r="BI75" s="1280"/>
      <c r="BJ75" s="1280"/>
      <c r="BK75" s="1280"/>
      <c r="BL75" s="1280"/>
      <c r="BM75" s="1280"/>
      <c r="BN75" s="1280"/>
      <c r="BO75" s="1280"/>
      <c r="BP75" s="1277">
        <v>7.3</v>
      </c>
      <c r="BQ75" s="1277"/>
      <c r="BR75" s="1277"/>
      <c r="BS75" s="1277"/>
      <c r="BT75" s="1277"/>
      <c r="BU75" s="1277"/>
      <c r="BV75" s="1277"/>
      <c r="BW75" s="1277"/>
      <c r="BX75" s="1277">
        <v>6</v>
      </c>
      <c r="BY75" s="1277"/>
      <c r="BZ75" s="1277"/>
      <c r="CA75" s="1277"/>
      <c r="CB75" s="1277"/>
      <c r="CC75" s="1277"/>
      <c r="CD75" s="1277"/>
      <c r="CE75" s="1277"/>
      <c r="CF75" s="1277">
        <v>6.1</v>
      </c>
      <c r="CG75" s="1277"/>
      <c r="CH75" s="1277"/>
      <c r="CI75" s="1277"/>
      <c r="CJ75" s="1277"/>
      <c r="CK75" s="1277"/>
      <c r="CL75" s="1277"/>
      <c r="CM75" s="1277"/>
      <c r="CN75" s="1277">
        <v>6.7</v>
      </c>
      <c r="CO75" s="1277"/>
      <c r="CP75" s="1277"/>
      <c r="CQ75" s="1277"/>
      <c r="CR75" s="1277"/>
      <c r="CS75" s="1277"/>
      <c r="CT75" s="1277"/>
      <c r="CU75" s="1277"/>
      <c r="CV75" s="1277">
        <v>7.5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612</v>
      </c>
      <c r="AO77" s="1281"/>
      <c r="AP77" s="1281"/>
      <c r="AQ77" s="1281"/>
      <c r="AR77" s="1281"/>
      <c r="AS77" s="1281"/>
      <c r="AT77" s="1281"/>
      <c r="AU77" s="1281"/>
      <c r="AV77" s="1281"/>
      <c r="AW77" s="1281"/>
      <c r="AX77" s="1281"/>
      <c r="AY77" s="1281"/>
      <c r="AZ77" s="1281"/>
      <c r="BA77" s="1281"/>
      <c r="BB77" s="1280" t="s">
        <v>610</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614</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4vsMviHl7xUKGFD1uLMTJ5yVPxUaBiWQ9PvHqxsjr/osARNoHyB5wrEL6WK7r15TVve1n3wEzNp2unKwINnLw==" saltValue="E20bjV4d+tp66Vhgi/vWZ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topLeftCell="A91"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keuusU8bTqqycslUr2mCNoYRVd+NajLcg8hY0hqNjHdre7kZ9mR6UMyJihQTPLja9VBCTK9E8LRjx8nMBrOrQ==" saltValue="1X90gJJ9cAX2E/wpqY+N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topLeftCell="AH10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NCKewt8OYav15sSXw50SkaJtHhJYftHb9xkne1SikAEzFyEN3zMUX4pnFVYHp7+aatHIRI7TRyNRQvOQcFgDQ==" saltValue="n8zswFn6pfVEjxna1U8z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74497</v>
      </c>
      <c r="E3" s="141"/>
      <c r="F3" s="142">
        <v>50840</v>
      </c>
      <c r="G3" s="143"/>
      <c r="H3" s="144"/>
    </row>
    <row r="4" spans="1:8">
      <c r="A4" s="145"/>
      <c r="B4" s="146"/>
      <c r="C4" s="147"/>
      <c r="D4" s="148">
        <v>42748</v>
      </c>
      <c r="E4" s="149"/>
      <c r="F4" s="150">
        <v>25367</v>
      </c>
      <c r="G4" s="151"/>
      <c r="H4" s="152"/>
    </row>
    <row r="5" spans="1:8">
      <c r="A5" s="133" t="s">
        <v>553</v>
      </c>
      <c r="B5" s="138"/>
      <c r="C5" s="139"/>
      <c r="D5" s="140">
        <v>77526</v>
      </c>
      <c r="E5" s="141"/>
      <c r="F5" s="142">
        <v>53605</v>
      </c>
      <c r="G5" s="143"/>
      <c r="H5" s="144"/>
    </row>
    <row r="6" spans="1:8">
      <c r="A6" s="145"/>
      <c r="B6" s="146"/>
      <c r="C6" s="147"/>
      <c r="D6" s="148">
        <v>53622</v>
      </c>
      <c r="E6" s="149"/>
      <c r="F6" s="150">
        <v>28343</v>
      </c>
      <c r="G6" s="151"/>
      <c r="H6" s="152"/>
    </row>
    <row r="7" spans="1:8">
      <c r="A7" s="133" t="s">
        <v>554</v>
      </c>
      <c r="B7" s="138"/>
      <c r="C7" s="139"/>
      <c r="D7" s="140">
        <v>110896</v>
      </c>
      <c r="E7" s="141"/>
      <c r="F7" s="142">
        <v>44267</v>
      </c>
      <c r="G7" s="143"/>
      <c r="H7" s="144"/>
    </row>
    <row r="8" spans="1:8">
      <c r="A8" s="145"/>
      <c r="B8" s="146"/>
      <c r="C8" s="147"/>
      <c r="D8" s="148">
        <v>77730</v>
      </c>
      <c r="E8" s="149"/>
      <c r="F8" s="150">
        <v>26161</v>
      </c>
      <c r="G8" s="151"/>
      <c r="H8" s="152"/>
    </row>
    <row r="9" spans="1:8">
      <c r="A9" s="133" t="s">
        <v>555</v>
      </c>
      <c r="B9" s="138"/>
      <c r="C9" s="139"/>
      <c r="D9" s="140">
        <v>68621</v>
      </c>
      <c r="E9" s="141"/>
      <c r="F9" s="142">
        <v>40879</v>
      </c>
      <c r="G9" s="143"/>
      <c r="H9" s="144"/>
    </row>
    <row r="10" spans="1:8">
      <c r="A10" s="145"/>
      <c r="B10" s="146"/>
      <c r="C10" s="147"/>
      <c r="D10" s="148">
        <v>43624</v>
      </c>
      <c r="E10" s="149"/>
      <c r="F10" s="150">
        <v>24087</v>
      </c>
      <c r="G10" s="151"/>
      <c r="H10" s="152"/>
    </row>
    <row r="11" spans="1:8">
      <c r="A11" s="133" t="s">
        <v>556</v>
      </c>
      <c r="B11" s="138"/>
      <c r="C11" s="139"/>
      <c r="D11" s="140">
        <v>93950</v>
      </c>
      <c r="E11" s="141"/>
      <c r="F11" s="142">
        <v>42651</v>
      </c>
      <c r="G11" s="143"/>
      <c r="H11" s="144"/>
    </row>
    <row r="12" spans="1:8">
      <c r="A12" s="145"/>
      <c r="B12" s="146"/>
      <c r="C12" s="153"/>
      <c r="D12" s="148">
        <v>40428</v>
      </c>
      <c r="E12" s="149"/>
      <c r="F12" s="150">
        <v>22675</v>
      </c>
      <c r="G12" s="151"/>
      <c r="H12" s="152"/>
    </row>
    <row r="13" spans="1:8">
      <c r="A13" s="133"/>
      <c r="B13" s="138"/>
      <c r="C13" s="154"/>
      <c r="D13" s="155">
        <v>85098</v>
      </c>
      <c r="E13" s="156"/>
      <c r="F13" s="157">
        <v>46448</v>
      </c>
      <c r="G13" s="158"/>
      <c r="H13" s="144"/>
    </row>
    <row r="14" spans="1:8">
      <c r="A14" s="145"/>
      <c r="B14" s="146"/>
      <c r="C14" s="147"/>
      <c r="D14" s="148">
        <v>51630</v>
      </c>
      <c r="E14" s="149"/>
      <c r="F14" s="150">
        <v>25327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7.15</v>
      </c>
      <c r="C19" s="159">
        <f>ROUND(VALUE(SUBSTITUTE(実質収支比率等に係る経年分析!G$48,"▲","-")),2)</f>
        <v>3.92</v>
      </c>
      <c r="D19" s="159">
        <f>ROUND(VALUE(SUBSTITUTE(実質収支比率等に係る経年分析!H$48,"▲","-")),2)</f>
        <v>2.23</v>
      </c>
      <c r="E19" s="159">
        <f>ROUND(VALUE(SUBSTITUTE(実質収支比率等に係る経年分析!I$48,"▲","-")),2)</f>
        <v>3.09</v>
      </c>
      <c r="F19" s="159">
        <f>ROUND(VALUE(SUBSTITUTE(実質収支比率等に係る経年分析!J$48,"▲","-")),2)</f>
        <v>4.3099999999999996</v>
      </c>
    </row>
    <row r="20" spans="1:11">
      <c r="A20" s="159" t="s">
        <v>49</v>
      </c>
      <c r="B20" s="159">
        <f>ROUND(VALUE(SUBSTITUTE(実質収支比率等に係る経年分析!F$47,"▲","-")),2)</f>
        <v>19.16</v>
      </c>
      <c r="C20" s="159">
        <f>ROUND(VALUE(SUBSTITUTE(実質収支比率等に係る経年分析!G$47,"▲","-")),2)</f>
        <v>20.79</v>
      </c>
      <c r="D20" s="159">
        <f>ROUND(VALUE(SUBSTITUTE(実質収支比率等に係る経年分析!H$47,"▲","-")),2)</f>
        <v>18.27</v>
      </c>
      <c r="E20" s="159">
        <f>ROUND(VALUE(SUBSTITUTE(実質収支比率等に係る経年分析!I$47,"▲","-")),2)</f>
        <v>17.27</v>
      </c>
      <c r="F20" s="159">
        <f>ROUND(VALUE(SUBSTITUTE(実質収支比率等に係る経年分析!J$47,"▲","-")),2)</f>
        <v>18.899999999999999</v>
      </c>
    </row>
    <row r="21" spans="1:11">
      <c r="A21" s="159" t="s">
        <v>50</v>
      </c>
      <c r="B21" s="159">
        <f>IF(ISNUMBER(VALUE(SUBSTITUTE(実質収支比率等に係る経年分析!F$49,"▲","-"))),ROUND(VALUE(SUBSTITUTE(実質収支比率等に係る経年分析!F$49,"▲","-")),2),NA())</f>
        <v>4.16</v>
      </c>
      <c r="C21" s="159">
        <f>IF(ISNUMBER(VALUE(SUBSTITUTE(実質収支比率等に係る経年分析!G$49,"▲","-"))),ROUND(VALUE(SUBSTITUTE(実質収支比率等に係る経年分析!G$49,"▲","-")),2),NA())</f>
        <v>-1.66</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-0.16</v>
      </c>
      <c r="F21" s="159">
        <f>IF(ISNUMBER(VALUE(SUBSTITUTE(実質収支比率等に係る経年分析!J$49,"▲","-"))),ROUND(VALUE(SUBSTITUTE(実質収支比率等に係る経年分析!J$49,"▲","-")),2),NA())</f>
        <v>4.67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土浦市農業集落排水事業特別会計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土浦市後期高齢者医療特別会計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土浦市土浦駅前北地区市街地再開発事業特別会計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土浦市下水道事業特別会計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土浦市介護保険特別会計（保険事業勘定）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c r="A34" s="160" t="str">
        <f>IF(連結実質赤字比率に係る赤字・黒字の構成分析!C$36="",NA(),連結実質赤字比率に係る赤字・黒字の構成分析!C$36)</f>
        <v>土浦市国民健康保険特別会計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v>
      </c>
    </row>
    <row r="36" spans="1:16">
      <c r="A36" s="160" t="str">
        <f>IF(連結実質赤字比率に係る赤字・黒字の構成分析!C$34="",NA(),連結実質赤字比率に係る赤字・黒字の構成分析!C$34)</f>
        <v>土浦市水道事業会計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4921</v>
      </c>
      <c r="E42" s="161"/>
      <c r="F42" s="161"/>
      <c r="G42" s="161">
        <f>'実質公債費比率（分子）の構造'!L$52</f>
        <v>5099</v>
      </c>
      <c r="H42" s="161"/>
      <c r="I42" s="161"/>
      <c r="J42" s="161">
        <f>'実質公債費比率（分子）の構造'!M$52</f>
        <v>4620</v>
      </c>
      <c r="K42" s="161"/>
      <c r="L42" s="161"/>
      <c r="M42" s="161">
        <f>'実質公債費比率（分子）の構造'!N$52</f>
        <v>4408</v>
      </c>
      <c r="N42" s="161"/>
      <c r="O42" s="161"/>
      <c r="P42" s="161">
        <f>'実質公債費比率（分子）の構造'!O$52</f>
        <v>4932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33</v>
      </c>
      <c r="C44" s="161"/>
      <c r="D44" s="161"/>
      <c r="E44" s="161">
        <f>'実質公債費比率（分子）の構造'!L$50</f>
        <v>30</v>
      </c>
      <c r="F44" s="161"/>
      <c r="G44" s="161"/>
      <c r="H44" s="161">
        <f>'実質公債費比率（分子）の構造'!M$50</f>
        <v>27</v>
      </c>
      <c r="I44" s="161"/>
      <c r="J44" s="161"/>
      <c r="K44" s="161">
        <f>'実質公債費比率（分子）の構造'!N$50</f>
        <v>23</v>
      </c>
      <c r="L44" s="161"/>
      <c r="M44" s="161"/>
      <c r="N44" s="161">
        <f>'実質公債費比率（分子）の構造'!O$50</f>
        <v>18</v>
      </c>
      <c r="O44" s="161"/>
      <c r="P44" s="161"/>
    </row>
    <row r="45" spans="1:16">
      <c r="A45" s="161" t="s">
        <v>60</v>
      </c>
      <c r="B45" s="161">
        <f>'実質公債費比率（分子）の構造'!K$49</f>
        <v>9</v>
      </c>
      <c r="C45" s="161"/>
      <c r="D45" s="161"/>
      <c r="E45" s="161">
        <f>'実質公債費比率（分子）の構造'!L$49</f>
        <v>10</v>
      </c>
      <c r="F45" s="161"/>
      <c r="G45" s="161"/>
      <c r="H45" s="161">
        <f>'実質公債費比率（分子）の構造'!M$49</f>
        <v>9</v>
      </c>
      <c r="I45" s="161"/>
      <c r="J45" s="161"/>
      <c r="K45" s="161">
        <f>'実質公債費比率（分子）の構造'!N$49</f>
        <v>10</v>
      </c>
      <c r="L45" s="161"/>
      <c r="M45" s="161"/>
      <c r="N45" s="161">
        <f>'実質公債費比率（分子）の構造'!O$49</f>
        <v>9</v>
      </c>
      <c r="O45" s="161"/>
      <c r="P45" s="161"/>
    </row>
    <row r="46" spans="1:16">
      <c r="A46" s="161" t="s">
        <v>61</v>
      </c>
      <c r="B46" s="161">
        <f>'実質公債費比率（分子）の構造'!K$48</f>
        <v>1825</v>
      </c>
      <c r="C46" s="161"/>
      <c r="D46" s="161"/>
      <c r="E46" s="161">
        <f>'実質公債費比率（分子）の構造'!L$48</f>
        <v>1751</v>
      </c>
      <c r="F46" s="161"/>
      <c r="G46" s="161"/>
      <c r="H46" s="161">
        <f>'実質公債費比率（分子）の構造'!M$48</f>
        <v>1687</v>
      </c>
      <c r="I46" s="161"/>
      <c r="J46" s="161"/>
      <c r="K46" s="161">
        <f>'実質公債費比率（分子）の構造'!N$48</f>
        <v>1433</v>
      </c>
      <c r="L46" s="161"/>
      <c r="M46" s="161"/>
      <c r="N46" s="161">
        <f>'実質公債費比率（分子）の構造'!O$48</f>
        <v>1312</v>
      </c>
      <c r="O46" s="161"/>
      <c r="P46" s="161"/>
    </row>
    <row r="47" spans="1:16">
      <c r="A47" s="161" t="s">
        <v>62</v>
      </c>
      <c r="B47" s="161">
        <f>'実質公債費比率（分子）の構造'!K$47</f>
        <v>61</v>
      </c>
      <c r="C47" s="161"/>
      <c r="D47" s="161"/>
      <c r="E47" s="161">
        <f>'実質公債費比率（分子）の構造'!L$47</f>
        <v>81</v>
      </c>
      <c r="F47" s="161"/>
      <c r="G47" s="161"/>
      <c r="H47" s="161">
        <f>'実質公債費比率（分子）の構造'!M$47</f>
        <v>89</v>
      </c>
      <c r="I47" s="161"/>
      <c r="J47" s="161"/>
      <c r="K47" s="161">
        <f>'実質公債費比率（分子）の構造'!N$47</f>
        <v>97</v>
      </c>
      <c r="L47" s="161"/>
      <c r="M47" s="161"/>
      <c r="N47" s="161">
        <f>'実質公債費比率（分子）の構造'!O$47</f>
        <v>99</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4570</v>
      </c>
      <c r="C49" s="161"/>
      <c r="D49" s="161"/>
      <c r="E49" s="161">
        <f>'実質公債費比率（分子）の構造'!L$45</f>
        <v>4333</v>
      </c>
      <c r="F49" s="161"/>
      <c r="G49" s="161"/>
      <c r="H49" s="161">
        <f>'実質公債費比率（分子）の構造'!M$45</f>
        <v>4711</v>
      </c>
      <c r="I49" s="161"/>
      <c r="J49" s="161"/>
      <c r="K49" s="161">
        <f>'実質公債費比率（分子）の構造'!N$45</f>
        <v>4891</v>
      </c>
      <c r="L49" s="161"/>
      <c r="M49" s="161"/>
      <c r="N49" s="161">
        <f>'実質公債費比率（分子）の構造'!O$45</f>
        <v>5216</v>
      </c>
      <c r="O49" s="161"/>
      <c r="P49" s="161"/>
    </row>
    <row r="50" spans="1:16">
      <c r="A50" s="161" t="s">
        <v>65</v>
      </c>
      <c r="B50" s="161" t="e">
        <f>NA()</f>
        <v>#N/A</v>
      </c>
      <c r="C50" s="161">
        <f>IF(ISNUMBER('実質公債費比率（分子）の構造'!K$53),'実質公債費比率（分子）の構造'!K$53,NA())</f>
        <v>1577</v>
      </c>
      <c r="D50" s="161" t="e">
        <f>NA()</f>
        <v>#N/A</v>
      </c>
      <c r="E50" s="161" t="e">
        <f>NA()</f>
        <v>#N/A</v>
      </c>
      <c r="F50" s="161">
        <f>IF(ISNUMBER('実質公債費比率（分子）の構造'!L$53),'実質公債費比率（分子）の構造'!L$53,NA())</f>
        <v>1106</v>
      </c>
      <c r="G50" s="161" t="e">
        <f>NA()</f>
        <v>#N/A</v>
      </c>
      <c r="H50" s="161" t="e">
        <f>NA()</f>
        <v>#N/A</v>
      </c>
      <c r="I50" s="161">
        <f>IF(ISNUMBER('実質公債費比率（分子）の構造'!M$53),'実質公債費比率（分子）の構造'!M$53,NA())</f>
        <v>1903</v>
      </c>
      <c r="J50" s="161" t="e">
        <f>NA()</f>
        <v>#N/A</v>
      </c>
      <c r="K50" s="161" t="e">
        <f>NA()</f>
        <v>#N/A</v>
      </c>
      <c r="L50" s="161">
        <f>IF(ISNUMBER('実質公債費比率（分子）の構造'!N$53),'実質公債費比率（分子）の構造'!N$53,NA())</f>
        <v>2046</v>
      </c>
      <c r="M50" s="161" t="e">
        <f>NA()</f>
        <v>#N/A</v>
      </c>
      <c r="N50" s="161" t="e">
        <f>NA()</f>
        <v>#N/A</v>
      </c>
      <c r="O50" s="161">
        <f>IF(ISNUMBER('実質公債費比率（分子）の構造'!O$53),'実質公債費比率（分子）の構造'!O$53,NA())</f>
        <v>1722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45716</v>
      </c>
      <c r="E56" s="160"/>
      <c r="F56" s="160"/>
      <c r="G56" s="160">
        <f>'将来負担比率（分子）の構造'!J$52</f>
        <v>48258</v>
      </c>
      <c r="H56" s="160"/>
      <c r="I56" s="160"/>
      <c r="J56" s="160">
        <f>'将来負担比率（分子）の構造'!K$52</f>
        <v>51913</v>
      </c>
      <c r="K56" s="160"/>
      <c r="L56" s="160"/>
      <c r="M56" s="160">
        <f>'将来負担比率（分子）の構造'!L$52</f>
        <v>55557</v>
      </c>
      <c r="N56" s="160"/>
      <c r="O56" s="160"/>
      <c r="P56" s="160">
        <f>'将来負担比率（分子）の構造'!M$52</f>
        <v>55424</v>
      </c>
    </row>
    <row r="57" spans="1:16">
      <c r="A57" s="160" t="s">
        <v>36</v>
      </c>
      <c r="B57" s="160"/>
      <c r="C57" s="160"/>
      <c r="D57" s="160">
        <f>'将来負担比率（分子）の構造'!I$51</f>
        <v>14515</v>
      </c>
      <c r="E57" s="160"/>
      <c r="F57" s="160"/>
      <c r="G57" s="160">
        <f>'将来負担比率（分子）の構造'!J$51</f>
        <v>14485</v>
      </c>
      <c r="H57" s="160"/>
      <c r="I57" s="160"/>
      <c r="J57" s="160">
        <f>'将来負担比率（分子）の構造'!K$51</f>
        <v>12920</v>
      </c>
      <c r="K57" s="160"/>
      <c r="L57" s="160"/>
      <c r="M57" s="160">
        <f>'将来負担比率（分子）の構造'!L$51</f>
        <v>10618</v>
      </c>
      <c r="N57" s="160"/>
      <c r="O57" s="160"/>
      <c r="P57" s="160">
        <f>'将来負担比率（分子）の構造'!M$51</f>
        <v>9079</v>
      </c>
    </row>
    <row r="58" spans="1:16">
      <c r="A58" s="160" t="s">
        <v>35</v>
      </c>
      <c r="B58" s="160"/>
      <c r="C58" s="160"/>
      <c r="D58" s="160">
        <f>'将来負担比率（分子）の構造'!I$50</f>
        <v>14642</v>
      </c>
      <c r="E58" s="160"/>
      <c r="F58" s="160"/>
      <c r="G58" s="160">
        <f>'将来負担比率（分子）の構造'!J$50</f>
        <v>14368</v>
      </c>
      <c r="H58" s="160"/>
      <c r="I58" s="160"/>
      <c r="J58" s="160">
        <f>'将来負担比率（分子）の構造'!K$50</f>
        <v>10809</v>
      </c>
      <c r="K58" s="160"/>
      <c r="L58" s="160"/>
      <c r="M58" s="160">
        <f>'将来負担比率（分子）の構造'!L$50</f>
        <v>10626</v>
      </c>
      <c r="N58" s="160"/>
      <c r="O58" s="160"/>
      <c r="P58" s="160">
        <f>'将来負担比率（分子）の構造'!M$50</f>
        <v>11368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32</v>
      </c>
      <c r="C61" s="160"/>
      <c r="D61" s="160"/>
      <c r="E61" s="160" t="str">
        <f>'将来負担比率（分子）の構造'!J$46</f>
        <v>-</v>
      </c>
      <c r="F61" s="160"/>
      <c r="G61" s="160"/>
      <c r="H61" s="160" t="str">
        <f>'将来負担比率（分子）の構造'!K$46</f>
        <v>-</v>
      </c>
      <c r="I61" s="160"/>
      <c r="J61" s="160"/>
      <c r="K61" s="160">
        <f>'将来負担比率（分子）の構造'!L$46</f>
        <v>18</v>
      </c>
      <c r="L61" s="160"/>
      <c r="M61" s="160"/>
      <c r="N61" s="160" t="str">
        <f>'将来負担比率（分子）の構造'!M$46</f>
        <v>-</v>
      </c>
      <c r="O61" s="160"/>
      <c r="P61" s="160"/>
    </row>
    <row r="62" spans="1:16">
      <c r="A62" s="160" t="s">
        <v>29</v>
      </c>
      <c r="B62" s="160">
        <f>'将来負担比率（分子）の構造'!I$45</f>
        <v>8938</v>
      </c>
      <c r="C62" s="160"/>
      <c r="D62" s="160"/>
      <c r="E62" s="160">
        <f>'将来負担比率（分子）の構造'!J$45</f>
        <v>8221</v>
      </c>
      <c r="F62" s="160"/>
      <c r="G62" s="160"/>
      <c r="H62" s="160">
        <f>'将来負担比率（分子）の構造'!K$45</f>
        <v>7745</v>
      </c>
      <c r="I62" s="160"/>
      <c r="J62" s="160"/>
      <c r="K62" s="160">
        <f>'将来負担比率（分子）の構造'!L$45</f>
        <v>7529</v>
      </c>
      <c r="L62" s="160"/>
      <c r="M62" s="160"/>
      <c r="N62" s="160">
        <f>'将来負担比率（分子）の構造'!M$45</f>
        <v>7309</v>
      </c>
      <c r="O62" s="160"/>
      <c r="P62" s="160"/>
    </row>
    <row r="63" spans="1:16">
      <c r="A63" s="160" t="s">
        <v>28</v>
      </c>
      <c r="B63" s="160">
        <f>'将来負担比率（分子）の構造'!I$44</f>
        <v>44</v>
      </c>
      <c r="C63" s="160"/>
      <c r="D63" s="160"/>
      <c r="E63" s="160">
        <f>'将来負担比率（分子）の構造'!J$44</f>
        <v>36</v>
      </c>
      <c r="F63" s="160"/>
      <c r="G63" s="160"/>
      <c r="H63" s="160">
        <f>'将来負担比率（分子）の構造'!K$44</f>
        <v>27</v>
      </c>
      <c r="I63" s="160"/>
      <c r="J63" s="160"/>
      <c r="K63" s="160">
        <f>'将来負担比率（分子）の構造'!L$44</f>
        <v>18</v>
      </c>
      <c r="L63" s="160"/>
      <c r="M63" s="160"/>
      <c r="N63" s="160">
        <f>'将来負担比率（分子）の構造'!M$44</f>
        <v>9</v>
      </c>
      <c r="O63" s="160"/>
      <c r="P63" s="160"/>
    </row>
    <row r="64" spans="1:16">
      <c r="A64" s="160" t="s">
        <v>27</v>
      </c>
      <c r="B64" s="160">
        <f>'将来負担比率（分子）の構造'!I$43</f>
        <v>17931</v>
      </c>
      <c r="C64" s="160"/>
      <c r="D64" s="160"/>
      <c r="E64" s="160">
        <f>'将来負担比率（分子）の構造'!J$43</f>
        <v>17192</v>
      </c>
      <c r="F64" s="160"/>
      <c r="G64" s="160"/>
      <c r="H64" s="160">
        <f>'将来負担比率（分子）の構造'!K$43</f>
        <v>16069</v>
      </c>
      <c r="I64" s="160"/>
      <c r="J64" s="160"/>
      <c r="K64" s="160">
        <f>'将来負担比率（分子）の構造'!L$43</f>
        <v>14924</v>
      </c>
      <c r="L64" s="160"/>
      <c r="M64" s="160"/>
      <c r="N64" s="160">
        <f>'将来負担比率（分子）の構造'!M$43</f>
        <v>13899</v>
      </c>
      <c r="O64" s="160"/>
      <c r="P64" s="160"/>
    </row>
    <row r="65" spans="1:16">
      <c r="A65" s="160" t="s">
        <v>26</v>
      </c>
      <c r="B65" s="160">
        <f>'将来負担比率（分子）の構造'!I$42</f>
        <v>364</v>
      </c>
      <c r="C65" s="160"/>
      <c r="D65" s="160"/>
      <c r="E65" s="160">
        <f>'将来負担比率（分子）の構造'!J$42</f>
        <v>327</v>
      </c>
      <c r="F65" s="160"/>
      <c r="G65" s="160"/>
      <c r="H65" s="160">
        <f>'将来負担比率（分子）の構造'!K$42</f>
        <v>302</v>
      </c>
      <c r="I65" s="160"/>
      <c r="J65" s="160"/>
      <c r="K65" s="160">
        <f>'将来負担比率（分子）の構造'!L$42</f>
        <v>276</v>
      </c>
      <c r="L65" s="160"/>
      <c r="M65" s="160"/>
      <c r="N65" s="160">
        <f>'将来負担比率（分子）の構造'!M$42</f>
        <v>259</v>
      </c>
      <c r="O65" s="160"/>
      <c r="P65" s="160"/>
    </row>
    <row r="66" spans="1:16">
      <c r="A66" s="160" t="s">
        <v>25</v>
      </c>
      <c r="B66" s="160">
        <f>'将来負担比率（分子）の構造'!I$41</f>
        <v>52342</v>
      </c>
      <c r="C66" s="160"/>
      <c r="D66" s="160"/>
      <c r="E66" s="160">
        <f>'将来負担比率（分子）の構造'!J$41</f>
        <v>57945</v>
      </c>
      <c r="F66" s="160"/>
      <c r="G66" s="160"/>
      <c r="H66" s="160">
        <f>'将来負担比率（分子）の構造'!K$41</f>
        <v>65557</v>
      </c>
      <c r="I66" s="160"/>
      <c r="J66" s="160"/>
      <c r="K66" s="160">
        <f>'将来負担比率（分子）の構造'!L$41</f>
        <v>71519</v>
      </c>
      <c r="L66" s="160"/>
      <c r="M66" s="160"/>
      <c r="N66" s="160">
        <f>'将来負担比率（分子）の構造'!M$41</f>
        <v>75318</v>
      </c>
      <c r="O66" s="160"/>
      <c r="P66" s="160"/>
    </row>
    <row r="67" spans="1:16">
      <c r="A67" s="160" t="s">
        <v>69</v>
      </c>
      <c r="B67" s="160" t="e">
        <f>NA()</f>
        <v>#N/A</v>
      </c>
      <c r="C67" s="160">
        <f>IF(ISNUMBER('将来負担比率（分子）の構造'!I$53), IF('将来負担比率（分子）の構造'!I$53 &lt; 0, 0, '将来負担比率（分子）の構造'!I$53), NA())</f>
        <v>4778</v>
      </c>
      <c r="D67" s="160" t="e">
        <f>NA()</f>
        <v>#N/A</v>
      </c>
      <c r="E67" s="160" t="e">
        <f>NA()</f>
        <v>#N/A</v>
      </c>
      <c r="F67" s="160">
        <f>IF(ISNUMBER('将来負担比率（分子）の構造'!J$53), IF('将来負担比率（分子）の構造'!J$53 &lt; 0, 0, '将来負担比率（分子）の構造'!J$53), NA())</f>
        <v>6608</v>
      </c>
      <c r="G67" s="160" t="e">
        <f>NA()</f>
        <v>#N/A</v>
      </c>
      <c r="H67" s="160" t="e">
        <f>NA()</f>
        <v>#N/A</v>
      </c>
      <c r="I67" s="160">
        <f>IF(ISNUMBER('将来負担比率（分子）の構造'!K$53), IF('将来負担比率（分子）の構造'!K$53 &lt; 0, 0, '将来負担比率（分子）の構造'!K$53), NA())</f>
        <v>14057</v>
      </c>
      <c r="J67" s="160" t="e">
        <f>NA()</f>
        <v>#N/A</v>
      </c>
      <c r="K67" s="160" t="e">
        <f>NA()</f>
        <v>#N/A</v>
      </c>
      <c r="L67" s="160">
        <f>IF(ISNUMBER('将来負担比率（分子）の構造'!L$53), IF('将来負担比率（分子）の構造'!L$53 &lt; 0, 0, '将来負担比率（分子）の構造'!L$53), NA())</f>
        <v>17482</v>
      </c>
      <c r="M67" s="160" t="e">
        <f>NA()</f>
        <v>#N/A</v>
      </c>
      <c r="N67" s="160" t="e">
        <f>NA()</f>
        <v>#N/A</v>
      </c>
      <c r="O67" s="160">
        <f>IF(ISNUMBER('将来負担比率（分子）の構造'!M$53), IF('将来負担比率（分子）の構造'!M$53 &lt; 0, 0, '将来負担比率（分子）の構造'!M$53), NA())</f>
        <v>20922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5309</v>
      </c>
      <c r="C72" s="164">
        <f>基金残高に係る経年分析!G55</f>
        <v>5015</v>
      </c>
      <c r="D72" s="164">
        <f>基金残高に係る経年分析!H55</f>
        <v>5515</v>
      </c>
    </row>
    <row r="73" spans="1:16">
      <c r="A73" s="163" t="s">
        <v>72</v>
      </c>
      <c r="B73" s="164">
        <f>基金残高に係る経年分析!F56</f>
        <v>1715</v>
      </c>
      <c r="C73" s="164">
        <f>基金残高に係る経年分析!G56</f>
        <v>1616</v>
      </c>
      <c r="D73" s="164">
        <f>基金残高に係る経年分析!H56</f>
        <v>1617</v>
      </c>
    </row>
    <row r="74" spans="1:16">
      <c r="A74" s="163" t="s">
        <v>73</v>
      </c>
      <c r="B74" s="164">
        <f>基金残高に係る経年分析!F57</f>
        <v>3297</v>
      </c>
      <c r="C74" s="164">
        <f>基金残高に係る経年分析!G57</f>
        <v>3162</v>
      </c>
      <c r="D74" s="164">
        <f>基金残高に係る経年分析!H57</f>
        <v>2940</v>
      </c>
    </row>
  </sheetData>
  <sheetProtection algorithmName="SHA-512" hashValue="a3suMH/9bouOnlcBdySV5FG6Yt06T0YD641JlAGKsRdhvvfPj1xKGp/2ujS2PEt9zmhlQvLD5YVP8rdhW+25gw==" saltValue="a9RTyi037ahE+BcVvwBQ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22610371</v>
      </c>
      <c r="S5" s="707"/>
      <c r="T5" s="707"/>
      <c r="U5" s="707"/>
      <c r="V5" s="707"/>
      <c r="W5" s="707"/>
      <c r="X5" s="707"/>
      <c r="Y5" s="753"/>
      <c r="Z5" s="771">
        <v>38.200000000000003</v>
      </c>
      <c r="AA5" s="771"/>
      <c r="AB5" s="771"/>
      <c r="AC5" s="771"/>
      <c r="AD5" s="772">
        <v>21134206</v>
      </c>
      <c r="AE5" s="772"/>
      <c r="AF5" s="772"/>
      <c r="AG5" s="772"/>
      <c r="AH5" s="772"/>
      <c r="AI5" s="772"/>
      <c r="AJ5" s="772"/>
      <c r="AK5" s="772"/>
      <c r="AL5" s="754">
        <v>75.099999999999994</v>
      </c>
      <c r="AM5" s="723"/>
      <c r="AN5" s="723"/>
      <c r="AO5" s="755"/>
      <c r="AP5" s="740" t="s">
        <v>223</v>
      </c>
      <c r="AQ5" s="741"/>
      <c r="AR5" s="741"/>
      <c r="AS5" s="741"/>
      <c r="AT5" s="741"/>
      <c r="AU5" s="741"/>
      <c r="AV5" s="741"/>
      <c r="AW5" s="741"/>
      <c r="AX5" s="741"/>
      <c r="AY5" s="741"/>
      <c r="AZ5" s="741"/>
      <c r="BA5" s="741"/>
      <c r="BB5" s="741"/>
      <c r="BC5" s="741"/>
      <c r="BD5" s="741"/>
      <c r="BE5" s="741"/>
      <c r="BF5" s="742"/>
      <c r="BG5" s="641">
        <v>21134206</v>
      </c>
      <c r="BH5" s="644"/>
      <c r="BI5" s="644"/>
      <c r="BJ5" s="644"/>
      <c r="BK5" s="644"/>
      <c r="BL5" s="644"/>
      <c r="BM5" s="644"/>
      <c r="BN5" s="645"/>
      <c r="BO5" s="703">
        <v>93.5</v>
      </c>
      <c r="BP5" s="703"/>
      <c r="BQ5" s="703"/>
      <c r="BR5" s="703"/>
      <c r="BS5" s="704">
        <v>429299</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475491</v>
      </c>
      <c r="S6" s="644"/>
      <c r="T6" s="644"/>
      <c r="U6" s="644"/>
      <c r="V6" s="644"/>
      <c r="W6" s="644"/>
      <c r="X6" s="644"/>
      <c r="Y6" s="645"/>
      <c r="Z6" s="703">
        <v>0.8</v>
      </c>
      <c r="AA6" s="703"/>
      <c r="AB6" s="703"/>
      <c r="AC6" s="703"/>
      <c r="AD6" s="704">
        <v>475491</v>
      </c>
      <c r="AE6" s="704"/>
      <c r="AF6" s="704"/>
      <c r="AG6" s="704"/>
      <c r="AH6" s="704"/>
      <c r="AI6" s="704"/>
      <c r="AJ6" s="704"/>
      <c r="AK6" s="704"/>
      <c r="AL6" s="646">
        <v>1.7</v>
      </c>
      <c r="AM6" s="647"/>
      <c r="AN6" s="647"/>
      <c r="AO6" s="705"/>
      <c r="AP6" s="638" t="s">
        <v>228</v>
      </c>
      <c r="AQ6" s="639"/>
      <c r="AR6" s="639"/>
      <c r="AS6" s="639"/>
      <c r="AT6" s="639"/>
      <c r="AU6" s="639"/>
      <c r="AV6" s="639"/>
      <c r="AW6" s="639"/>
      <c r="AX6" s="639"/>
      <c r="AY6" s="639"/>
      <c r="AZ6" s="639"/>
      <c r="BA6" s="639"/>
      <c r="BB6" s="639"/>
      <c r="BC6" s="639"/>
      <c r="BD6" s="639"/>
      <c r="BE6" s="639"/>
      <c r="BF6" s="640"/>
      <c r="BG6" s="641">
        <v>21134206</v>
      </c>
      <c r="BH6" s="644"/>
      <c r="BI6" s="644"/>
      <c r="BJ6" s="644"/>
      <c r="BK6" s="644"/>
      <c r="BL6" s="644"/>
      <c r="BM6" s="644"/>
      <c r="BN6" s="645"/>
      <c r="BO6" s="703">
        <v>93.5</v>
      </c>
      <c r="BP6" s="703"/>
      <c r="BQ6" s="703"/>
      <c r="BR6" s="703"/>
      <c r="BS6" s="704">
        <v>429299</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368231</v>
      </c>
      <c r="CS6" s="644"/>
      <c r="CT6" s="644"/>
      <c r="CU6" s="644"/>
      <c r="CV6" s="644"/>
      <c r="CW6" s="644"/>
      <c r="CX6" s="644"/>
      <c r="CY6" s="645"/>
      <c r="CZ6" s="754">
        <v>0.6</v>
      </c>
      <c r="DA6" s="723"/>
      <c r="DB6" s="723"/>
      <c r="DC6" s="757"/>
      <c r="DD6" s="649" t="s">
        <v>124</v>
      </c>
      <c r="DE6" s="644"/>
      <c r="DF6" s="644"/>
      <c r="DG6" s="644"/>
      <c r="DH6" s="644"/>
      <c r="DI6" s="644"/>
      <c r="DJ6" s="644"/>
      <c r="DK6" s="644"/>
      <c r="DL6" s="644"/>
      <c r="DM6" s="644"/>
      <c r="DN6" s="644"/>
      <c r="DO6" s="644"/>
      <c r="DP6" s="645"/>
      <c r="DQ6" s="649">
        <v>368144</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30925</v>
      </c>
      <c r="S7" s="644"/>
      <c r="T7" s="644"/>
      <c r="U7" s="644"/>
      <c r="V7" s="644"/>
      <c r="W7" s="644"/>
      <c r="X7" s="644"/>
      <c r="Y7" s="645"/>
      <c r="Z7" s="703">
        <v>0.1</v>
      </c>
      <c r="AA7" s="703"/>
      <c r="AB7" s="703"/>
      <c r="AC7" s="703"/>
      <c r="AD7" s="704">
        <v>30925</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10326581</v>
      </c>
      <c r="BH7" s="644"/>
      <c r="BI7" s="644"/>
      <c r="BJ7" s="644"/>
      <c r="BK7" s="644"/>
      <c r="BL7" s="644"/>
      <c r="BM7" s="644"/>
      <c r="BN7" s="645"/>
      <c r="BO7" s="703">
        <v>45.7</v>
      </c>
      <c r="BP7" s="703"/>
      <c r="BQ7" s="703"/>
      <c r="BR7" s="703"/>
      <c r="BS7" s="704">
        <v>429299</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4549757</v>
      </c>
      <c r="CS7" s="644"/>
      <c r="CT7" s="644"/>
      <c r="CU7" s="644"/>
      <c r="CV7" s="644"/>
      <c r="CW7" s="644"/>
      <c r="CX7" s="644"/>
      <c r="CY7" s="645"/>
      <c r="CZ7" s="703">
        <v>7.9</v>
      </c>
      <c r="DA7" s="703"/>
      <c r="DB7" s="703"/>
      <c r="DC7" s="703"/>
      <c r="DD7" s="649">
        <v>49798</v>
      </c>
      <c r="DE7" s="644"/>
      <c r="DF7" s="644"/>
      <c r="DG7" s="644"/>
      <c r="DH7" s="644"/>
      <c r="DI7" s="644"/>
      <c r="DJ7" s="644"/>
      <c r="DK7" s="644"/>
      <c r="DL7" s="644"/>
      <c r="DM7" s="644"/>
      <c r="DN7" s="644"/>
      <c r="DO7" s="644"/>
      <c r="DP7" s="645"/>
      <c r="DQ7" s="649">
        <v>4126742</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93679</v>
      </c>
      <c r="S8" s="644"/>
      <c r="T8" s="644"/>
      <c r="U8" s="644"/>
      <c r="V8" s="644"/>
      <c r="W8" s="644"/>
      <c r="X8" s="644"/>
      <c r="Y8" s="645"/>
      <c r="Z8" s="703">
        <v>0.2</v>
      </c>
      <c r="AA8" s="703"/>
      <c r="AB8" s="703"/>
      <c r="AC8" s="703"/>
      <c r="AD8" s="704">
        <v>93679</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289575</v>
      </c>
      <c r="BH8" s="644"/>
      <c r="BI8" s="644"/>
      <c r="BJ8" s="644"/>
      <c r="BK8" s="644"/>
      <c r="BL8" s="644"/>
      <c r="BM8" s="644"/>
      <c r="BN8" s="645"/>
      <c r="BO8" s="703">
        <v>1.3</v>
      </c>
      <c r="BP8" s="703"/>
      <c r="BQ8" s="703"/>
      <c r="BR8" s="703"/>
      <c r="BS8" s="649" t="s">
        <v>124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18669463</v>
      </c>
      <c r="CS8" s="644"/>
      <c r="CT8" s="644"/>
      <c r="CU8" s="644"/>
      <c r="CV8" s="644"/>
      <c r="CW8" s="644"/>
      <c r="CX8" s="644"/>
      <c r="CY8" s="645"/>
      <c r="CZ8" s="703">
        <v>32.299999999999997</v>
      </c>
      <c r="DA8" s="703"/>
      <c r="DB8" s="703"/>
      <c r="DC8" s="703"/>
      <c r="DD8" s="649">
        <v>255318</v>
      </c>
      <c r="DE8" s="644"/>
      <c r="DF8" s="644"/>
      <c r="DG8" s="644"/>
      <c r="DH8" s="644"/>
      <c r="DI8" s="644"/>
      <c r="DJ8" s="644"/>
      <c r="DK8" s="644"/>
      <c r="DL8" s="644"/>
      <c r="DM8" s="644"/>
      <c r="DN8" s="644"/>
      <c r="DO8" s="644"/>
      <c r="DP8" s="645"/>
      <c r="DQ8" s="649">
        <v>8961422</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92896</v>
      </c>
      <c r="S9" s="644"/>
      <c r="T9" s="644"/>
      <c r="U9" s="644"/>
      <c r="V9" s="644"/>
      <c r="W9" s="644"/>
      <c r="X9" s="644"/>
      <c r="Y9" s="645"/>
      <c r="Z9" s="703">
        <v>0.2</v>
      </c>
      <c r="AA9" s="703"/>
      <c r="AB9" s="703"/>
      <c r="AC9" s="703"/>
      <c r="AD9" s="704">
        <v>92896</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7759307</v>
      </c>
      <c r="BH9" s="644"/>
      <c r="BI9" s="644"/>
      <c r="BJ9" s="644"/>
      <c r="BK9" s="644"/>
      <c r="BL9" s="644"/>
      <c r="BM9" s="644"/>
      <c r="BN9" s="645"/>
      <c r="BO9" s="703">
        <v>34.299999999999997</v>
      </c>
      <c r="BP9" s="703"/>
      <c r="BQ9" s="703"/>
      <c r="BR9" s="703"/>
      <c r="BS9" s="649" t="s">
        <v>124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5765491</v>
      </c>
      <c r="CS9" s="644"/>
      <c r="CT9" s="644"/>
      <c r="CU9" s="644"/>
      <c r="CV9" s="644"/>
      <c r="CW9" s="644"/>
      <c r="CX9" s="644"/>
      <c r="CY9" s="645"/>
      <c r="CZ9" s="703">
        <v>10</v>
      </c>
      <c r="DA9" s="703"/>
      <c r="DB9" s="703"/>
      <c r="DC9" s="703"/>
      <c r="DD9" s="649">
        <v>2301387</v>
      </c>
      <c r="DE9" s="644"/>
      <c r="DF9" s="644"/>
      <c r="DG9" s="644"/>
      <c r="DH9" s="644"/>
      <c r="DI9" s="644"/>
      <c r="DJ9" s="644"/>
      <c r="DK9" s="644"/>
      <c r="DL9" s="644"/>
      <c r="DM9" s="644"/>
      <c r="DN9" s="644"/>
      <c r="DO9" s="644"/>
      <c r="DP9" s="645"/>
      <c r="DQ9" s="649">
        <v>4161404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173</v>
      </c>
      <c r="AE10" s="704"/>
      <c r="AF10" s="704"/>
      <c r="AG10" s="704"/>
      <c r="AH10" s="704"/>
      <c r="AI10" s="704"/>
      <c r="AJ10" s="704"/>
      <c r="AK10" s="704"/>
      <c r="AL10" s="646" t="s">
        <v>124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657127</v>
      </c>
      <c r="BH10" s="644"/>
      <c r="BI10" s="644"/>
      <c r="BJ10" s="644"/>
      <c r="BK10" s="644"/>
      <c r="BL10" s="644"/>
      <c r="BM10" s="644"/>
      <c r="BN10" s="645"/>
      <c r="BO10" s="703">
        <v>2.9</v>
      </c>
      <c r="BP10" s="703"/>
      <c r="BQ10" s="703"/>
      <c r="BR10" s="703"/>
      <c r="BS10" s="649">
        <v>109330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66211</v>
      </c>
      <c r="CS10" s="644"/>
      <c r="CT10" s="644"/>
      <c r="CU10" s="644"/>
      <c r="CV10" s="644"/>
      <c r="CW10" s="644"/>
      <c r="CX10" s="644"/>
      <c r="CY10" s="645"/>
      <c r="CZ10" s="703">
        <v>0.1</v>
      </c>
      <c r="DA10" s="703"/>
      <c r="DB10" s="703"/>
      <c r="DC10" s="703"/>
      <c r="DD10" s="649" t="s">
        <v>124</v>
      </c>
      <c r="DE10" s="644"/>
      <c r="DF10" s="644"/>
      <c r="DG10" s="644"/>
      <c r="DH10" s="644"/>
      <c r="DI10" s="644"/>
      <c r="DJ10" s="644"/>
      <c r="DK10" s="644"/>
      <c r="DL10" s="644"/>
      <c r="DM10" s="644"/>
      <c r="DN10" s="644"/>
      <c r="DO10" s="644"/>
      <c r="DP10" s="645"/>
      <c r="DQ10" s="649">
        <v>55665</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243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1620572</v>
      </c>
      <c r="BH11" s="644"/>
      <c r="BI11" s="644"/>
      <c r="BJ11" s="644"/>
      <c r="BK11" s="644"/>
      <c r="BL11" s="644"/>
      <c r="BM11" s="644"/>
      <c r="BN11" s="645"/>
      <c r="BO11" s="703">
        <v>7.2</v>
      </c>
      <c r="BP11" s="703"/>
      <c r="BQ11" s="703"/>
      <c r="BR11" s="703"/>
      <c r="BS11" s="649">
        <v>319969</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528121</v>
      </c>
      <c r="CS11" s="644"/>
      <c r="CT11" s="644"/>
      <c r="CU11" s="644"/>
      <c r="CV11" s="644"/>
      <c r="CW11" s="644"/>
      <c r="CX11" s="644"/>
      <c r="CY11" s="645"/>
      <c r="CZ11" s="703">
        <v>0.9</v>
      </c>
      <c r="DA11" s="703"/>
      <c r="DB11" s="703"/>
      <c r="DC11" s="703"/>
      <c r="DD11" s="649">
        <v>59014</v>
      </c>
      <c r="DE11" s="644"/>
      <c r="DF11" s="644"/>
      <c r="DG11" s="644"/>
      <c r="DH11" s="644"/>
      <c r="DI11" s="644"/>
      <c r="DJ11" s="644"/>
      <c r="DK11" s="644"/>
      <c r="DL11" s="644"/>
      <c r="DM11" s="644"/>
      <c r="DN11" s="644"/>
      <c r="DO11" s="644"/>
      <c r="DP11" s="645"/>
      <c r="DQ11" s="649">
        <v>376058</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2566645</v>
      </c>
      <c r="S12" s="644"/>
      <c r="T12" s="644"/>
      <c r="U12" s="644"/>
      <c r="V12" s="644"/>
      <c r="W12" s="644"/>
      <c r="X12" s="644"/>
      <c r="Y12" s="645"/>
      <c r="Z12" s="703">
        <v>4.3</v>
      </c>
      <c r="AA12" s="703"/>
      <c r="AB12" s="703"/>
      <c r="AC12" s="703"/>
      <c r="AD12" s="704">
        <v>2566645</v>
      </c>
      <c r="AE12" s="704"/>
      <c r="AF12" s="704"/>
      <c r="AG12" s="704"/>
      <c r="AH12" s="704"/>
      <c r="AI12" s="704"/>
      <c r="AJ12" s="704"/>
      <c r="AK12" s="704"/>
      <c r="AL12" s="646">
        <v>9.1</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9280895</v>
      </c>
      <c r="BH12" s="644"/>
      <c r="BI12" s="644"/>
      <c r="BJ12" s="644"/>
      <c r="BK12" s="644"/>
      <c r="BL12" s="644"/>
      <c r="BM12" s="644"/>
      <c r="BN12" s="645"/>
      <c r="BO12" s="703">
        <v>41</v>
      </c>
      <c r="BP12" s="703"/>
      <c r="BQ12" s="703"/>
      <c r="BR12" s="703"/>
      <c r="BS12" s="649" t="s">
        <v>243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857975</v>
      </c>
      <c r="CS12" s="644"/>
      <c r="CT12" s="644"/>
      <c r="CU12" s="644"/>
      <c r="CV12" s="644"/>
      <c r="CW12" s="644"/>
      <c r="CX12" s="644"/>
      <c r="CY12" s="645"/>
      <c r="CZ12" s="703">
        <v>1.5</v>
      </c>
      <c r="DA12" s="703"/>
      <c r="DB12" s="703"/>
      <c r="DC12" s="703"/>
      <c r="DD12" s="649">
        <v>153313</v>
      </c>
      <c r="DE12" s="644"/>
      <c r="DF12" s="644"/>
      <c r="DG12" s="644"/>
      <c r="DH12" s="644"/>
      <c r="DI12" s="644"/>
      <c r="DJ12" s="644"/>
      <c r="DK12" s="644"/>
      <c r="DL12" s="644"/>
      <c r="DM12" s="644"/>
      <c r="DN12" s="644"/>
      <c r="DO12" s="644"/>
      <c r="DP12" s="645"/>
      <c r="DQ12" s="649">
        <v>624622</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5537</v>
      </c>
      <c r="S13" s="644"/>
      <c r="T13" s="644"/>
      <c r="U13" s="644"/>
      <c r="V13" s="644"/>
      <c r="W13" s="644"/>
      <c r="X13" s="644"/>
      <c r="Y13" s="645"/>
      <c r="Z13" s="703">
        <v>0</v>
      </c>
      <c r="AA13" s="703"/>
      <c r="AB13" s="703"/>
      <c r="AC13" s="703"/>
      <c r="AD13" s="704">
        <v>5537</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9229251</v>
      </c>
      <c r="BH13" s="644"/>
      <c r="BI13" s="644"/>
      <c r="BJ13" s="644"/>
      <c r="BK13" s="644"/>
      <c r="BL13" s="644"/>
      <c r="BM13" s="644"/>
      <c r="BN13" s="645"/>
      <c r="BO13" s="703">
        <v>40.799999999999997</v>
      </c>
      <c r="BP13" s="703"/>
      <c r="BQ13" s="703"/>
      <c r="BR13" s="703"/>
      <c r="BS13" s="649" t="s">
        <v>124</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6889627</v>
      </c>
      <c r="CS13" s="644"/>
      <c r="CT13" s="644"/>
      <c r="CU13" s="644"/>
      <c r="CV13" s="644"/>
      <c r="CW13" s="644"/>
      <c r="CX13" s="644"/>
      <c r="CY13" s="645"/>
      <c r="CZ13" s="703">
        <v>11.9</v>
      </c>
      <c r="DA13" s="703"/>
      <c r="DB13" s="703"/>
      <c r="DC13" s="703"/>
      <c r="DD13" s="649">
        <v>3570665</v>
      </c>
      <c r="DE13" s="644"/>
      <c r="DF13" s="644"/>
      <c r="DG13" s="644"/>
      <c r="DH13" s="644"/>
      <c r="DI13" s="644"/>
      <c r="DJ13" s="644"/>
      <c r="DK13" s="644"/>
      <c r="DL13" s="644"/>
      <c r="DM13" s="644"/>
      <c r="DN13" s="644"/>
      <c r="DO13" s="644"/>
      <c r="DP13" s="645"/>
      <c r="DQ13" s="649">
        <v>3430470</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243</v>
      </c>
      <c r="S14" s="644"/>
      <c r="T14" s="644"/>
      <c r="U14" s="644"/>
      <c r="V14" s="644"/>
      <c r="W14" s="644"/>
      <c r="X14" s="644"/>
      <c r="Y14" s="645"/>
      <c r="Z14" s="703" t="s">
        <v>124</v>
      </c>
      <c r="AA14" s="703"/>
      <c r="AB14" s="703"/>
      <c r="AC14" s="703"/>
      <c r="AD14" s="704" t="s">
        <v>243</v>
      </c>
      <c r="AE14" s="704"/>
      <c r="AF14" s="704"/>
      <c r="AG14" s="704"/>
      <c r="AH14" s="704"/>
      <c r="AI14" s="704"/>
      <c r="AJ14" s="704"/>
      <c r="AK14" s="704"/>
      <c r="AL14" s="646" t="s">
        <v>243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310598</v>
      </c>
      <c r="BH14" s="644"/>
      <c r="BI14" s="644"/>
      <c r="BJ14" s="644"/>
      <c r="BK14" s="644"/>
      <c r="BL14" s="644"/>
      <c r="BM14" s="644"/>
      <c r="BN14" s="645"/>
      <c r="BO14" s="703">
        <v>1.4</v>
      </c>
      <c r="BP14" s="703"/>
      <c r="BQ14" s="703"/>
      <c r="BR14" s="703"/>
      <c r="BS14" s="649" t="s">
        <v>124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2073534</v>
      </c>
      <c r="CS14" s="644"/>
      <c r="CT14" s="644"/>
      <c r="CU14" s="644"/>
      <c r="CV14" s="644"/>
      <c r="CW14" s="644"/>
      <c r="CX14" s="644"/>
      <c r="CY14" s="645"/>
      <c r="CZ14" s="703">
        <v>3.6</v>
      </c>
      <c r="DA14" s="703"/>
      <c r="DB14" s="703"/>
      <c r="DC14" s="703"/>
      <c r="DD14" s="649">
        <v>198433</v>
      </c>
      <c r="DE14" s="644"/>
      <c r="DF14" s="644"/>
      <c r="DG14" s="644"/>
      <c r="DH14" s="644"/>
      <c r="DI14" s="644"/>
      <c r="DJ14" s="644"/>
      <c r="DK14" s="644"/>
      <c r="DL14" s="644"/>
      <c r="DM14" s="644"/>
      <c r="DN14" s="644"/>
      <c r="DO14" s="644"/>
      <c r="DP14" s="645"/>
      <c r="DQ14" s="649">
        <v>1793198</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130415</v>
      </c>
      <c r="S15" s="644"/>
      <c r="T15" s="644"/>
      <c r="U15" s="644"/>
      <c r="V15" s="644"/>
      <c r="W15" s="644"/>
      <c r="X15" s="644"/>
      <c r="Y15" s="645"/>
      <c r="Z15" s="703">
        <v>0.2</v>
      </c>
      <c r="AA15" s="703"/>
      <c r="AB15" s="703"/>
      <c r="AC15" s="703"/>
      <c r="AD15" s="704">
        <v>130415</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1216132</v>
      </c>
      <c r="BH15" s="644"/>
      <c r="BI15" s="644"/>
      <c r="BJ15" s="644"/>
      <c r="BK15" s="644"/>
      <c r="BL15" s="644"/>
      <c r="BM15" s="644"/>
      <c r="BN15" s="645"/>
      <c r="BO15" s="703">
        <v>5.4</v>
      </c>
      <c r="BP15" s="703"/>
      <c r="BQ15" s="703"/>
      <c r="BR15" s="703"/>
      <c r="BS15" s="649" t="s">
        <v>243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12136012</v>
      </c>
      <c r="CS15" s="644"/>
      <c r="CT15" s="644"/>
      <c r="CU15" s="644"/>
      <c r="CV15" s="644"/>
      <c r="CW15" s="644"/>
      <c r="CX15" s="644"/>
      <c r="CY15" s="645"/>
      <c r="CZ15" s="703">
        <v>21</v>
      </c>
      <c r="DA15" s="703"/>
      <c r="DB15" s="703"/>
      <c r="DC15" s="703"/>
      <c r="DD15" s="649">
        <v>6849175</v>
      </c>
      <c r="DE15" s="644"/>
      <c r="DF15" s="644"/>
      <c r="DG15" s="644"/>
      <c r="DH15" s="644"/>
      <c r="DI15" s="644"/>
      <c r="DJ15" s="644"/>
      <c r="DK15" s="644"/>
      <c r="DL15" s="644"/>
      <c r="DM15" s="644"/>
      <c r="DN15" s="644"/>
      <c r="DO15" s="644"/>
      <c r="DP15" s="645"/>
      <c r="DQ15" s="649">
        <v>4523127</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243</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243</v>
      </c>
      <c r="BH16" s="644"/>
      <c r="BI16" s="644"/>
      <c r="BJ16" s="644"/>
      <c r="BK16" s="644"/>
      <c r="BL16" s="644"/>
      <c r="BM16" s="644"/>
      <c r="BN16" s="645"/>
      <c r="BO16" s="703" t="s">
        <v>124</v>
      </c>
      <c r="BP16" s="703"/>
      <c r="BQ16" s="703"/>
      <c r="BR16" s="703"/>
      <c r="BS16" s="649" t="s">
        <v>243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102114</v>
      </c>
      <c r="CS16" s="644"/>
      <c r="CT16" s="644"/>
      <c r="CU16" s="644"/>
      <c r="CV16" s="644"/>
      <c r="CW16" s="644"/>
      <c r="CX16" s="644"/>
      <c r="CY16" s="645"/>
      <c r="CZ16" s="703">
        <v>0.2</v>
      </c>
      <c r="DA16" s="703"/>
      <c r="DB16" s="703"/>
      <c r="DC16" s="703"/>
      <c r="DD16" s="649" t="s">
        <v>243</v>
      </c>
      <c r="DE16" s="644"/>
      <c r="DF16" s="644"/>
      <c r="DG16" s="644"/>
      <c r="DH16" s="644"/>
      <c r="DI16" s="644"/>
      <c r="DJ16" s="644"/>
      <c r="DK16" s="644"/>
      <c r="DL16" s="644"/>
      <c r="DM16" s="644"/>
      <c r="DN16" s="644"/>
      <c r="DO16" s="644"/>
      <c r="DP16" s="645"/>
      <c r="DQ16" s="649">
        <v>102114</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82873</v>
      </c>
      <c r="S17" s="644"/>
      <c r="T17" s="644"/>
      <c r="U17" s="644"/>
      <c r="V17" s="644"/>
      <c r="W17" s="644"/>
      <c r="X17" s="644"/>
      <c r="Y17" s="645"/>
      <c r="Z17" s="703">
        <v>0.1</v>
      </c>
      <c r="AA17" s="703"/>
      <c r="AB17" s="703"/>
      <c r="AC17" s="703"/>
      <c r="AD17" s="704">
        <v>82873</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243</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5714637</v>
      </c>
      <c r="CS17" s="644"/>
      <c r="CT17" s="644"/>
      <c r="CU17" s="644"/>
      <c r="CV17" s="644"/>
      <c r="CW17" s="644"/>
      <c r="CX17" s="644"/>
      <c r="CY17" s="645"/>
      <c r="CZ17" s="703">
        <v>9.9</v>
      </c>
      <c r="DA17" s="703"/>
      <c r="DB17" s="703"/>
      <c r="DC17" s="703"/>
      <c r="DD17" s="649" t="s">
        <v>124</v>
      </c>
      <c r="DE17" s="644"/>
      <c r="DF17" s="644"/>
      <c r="DG17" s="644"/>
      <c r="DH17" s="644"/>
      <c r="DI17" s="644"/>
      <c r="DJ17" s="644"/>
      <c r="DK17" s="644"/>
      <c r="DL17" s="644"/>
      <c r="DM17" s="644"/>
      <c r="DN17" s="644"/>
      <c r="DO17" s="644"/>
      <c r="DP17" s="645"/>
      <c r="DQ17" s="649">
        <v>5655335</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4622159</v>
      </c>
      <c r="S18" s="644"/>
      <c r="T18" s="644"/>
      <c r="U18" s="644"/>
      <c r="V18" s="644"/>
      <c r="W18" s="644"/>
      <c r="X18" s="644"/>
      <c r="Y18" s="645"/>
      <c r="Z18" s="703">
        <v>7.8</v>
      </c>
      <c r="AA18" s="703"/>
      <c r="AB18" s="703"/>
      <c r="AC18" s="703"/>
      <c r="AD18" s="704">
        <v>3136883</v>
      </c>
      <c r="AE18" s="704"/>
      <c r="AF18" s="704"/>
      <c r="AG18" s="704"/>
      <c r="AH18" s="704"/>
      <c r="AI18" s="704"/>
      <c r="AJ18" s="704"/>
      <c r="AK18" s="704"/>
      <c r="AL18" s="646">
        <v>11.1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243</v>
      </c>
      <c r="BH18" s="644"/>
      <c r="BI18" s="644"/>
      <c r="BJ18" s="644"/>
      <c r="BK18" s="644"/>
      <c r="BL18" s="644"/>
      <c r="BM18" s="644"/>
      <c r="BN18" s="645"/>
      <c r="BO18" s="703" t="s">
        <v>243</v>
      </c>
      <c r="BP18" s="703"/>
      <c r="BQ18" s="703"/>
      <c r="BR18" s="703"/>
      <c r="BS18" s="649" t="s">
        <v>243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243</v>
      </c>
      <c r="DE18" s="644"/>
      <c r="DF18" s="644"/>
      <c r="DG18" s="644"/>
      <c r="DH18" s="644"/>
      <c r="DI18" s="644"/>
      <c r="DJ18" s="644"/>
      <c r="DK18" s="644"/>
      <c r="DL18" s="644"/>
      <c r="DM18" s="644"/>
      <c r="DN18" s="644"/>
      <c r="DO18" s="644"/>
      <c r="DP18" s="645"/>
      <c r="DQ18" s="649" t="s">
        <v>243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3136883</v>
      </c>
      <c r="S19" s="644"/>
      <c r="T19" s="644"/>
      <c r="U19" s="644"/>
      <c r="V19" s="644"/>
      <c r="W19" s="644"/>
      <c r="X19" s="644"/>
      <c r="Y19" s="645"/>
      <c r="Z19" s="703">
        <v>5.3</v>
      </c>
      <c r="AA19" s="703"/>
      <c r="AB19" s="703"/>
      <c r="AC19" s="703"/>
      <c r="AD19" s="704">
        <v>3136883</v>
      </c>
      <c r="AE19" s="704"/>
      <c r="AF19" s="704"/>
      <c r="AG19" s="704"/>
      <c r="AH19" s="704"/>
      <c r="AI19" s="704"/>
      <c r="AJ19" s="704"/>
      <c r="AK19" s="704"/>
      <c r="AL19" s="646">
        <v>11.1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1476165</v>
      </c>
      <c r="BH19" s="644"/>
      <c r="BI19" s="644"/>
      <c r="BJ19" s="644"/>
      <c r="BK19" s="644"/>
      <c r="BL19" s="644"/>
      <c r="BM19" s="644"/>
      <c r="BN19" s="645"/>
      <c r="BO19" s="703">
        <v>6.5</v>
      </c>
      <c r="BP19" s="703"/>
      <c r="BQ19" s="703"/>
      <c r="BR19" s="703"/>
      <c r="BS19" s="649" t="s">
        <v>173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243</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493005</v>
      </c>
      <c r="S20" s="644"/>
      <c r="T20" s="644"/>
      <c r="U20" s="644"/>
      <c r="V20" s="644"/>
      <c r="W20" s="644"/>
      <c r="X20" s="644"/>
      <c r="Y20" s="645"/>
      <c r="Z20" s="703">
        <v>0.8</v>
      </c>
      <c r="AA20" s="703"/>
      <c r="AB20" s="703"/>
      <c r="AC20" s="703"/>
      <c r="AD20" s="704" t="s">
        <v>124</v>
      </c>
      <c r="AE20" s="704"/>
      <c r="AF20" s="704"/>
      <c r="AG20" s="704"/>
      <c r="AH20" s="704"/>
      <c r="AI20" s="704"/>
      <c r="AJ20" s="704"/>
      <c r="AK20" s="704"/>
      <c r="AL20" s="646" t="s">
        <v>124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1476165</v>
      </c>
      <c r="BH20" s="644"/>
      <c r="BI20" s="644"/>
      <c r="BJ20" s="644"/>
      <c r="BK20" s="644"/>
      <c r="BL20" s="644"/>
      <c r="BM20" s="644"/>
      <c r="BN20" s="645"/>
      <c r="BO20" s="703">
        <v>6.5</v>
      </c>
      <c r="BP20" s="703"/>
      <c r="BQ20" s="703"/>
      <c r="BR20" s="703"/>
      <c r="BS20" s="649" t="s">
        <v>124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57721173</v>
      </c>
      <c r="CS20" s="644"/>
      <c r="CT20" s="644"/>
      <c r="CU20" s="644"/>
      <c r="CV20" s="644"/>
      <c r="CW20" s="644"/>
      <c r="CX20" s="644"/>
      <c r="CY20" s="645"/>
      <c r="CZ20" s="703">
        <v>100</v>
      </c>
      <c r="DA20" s="703"/>
      <c r="DB20" s="703"/>
      <c r="DC20" s="703"/>
      <c r="DD20" s="649">
        <v>13437103</v>
      </c>
      <c r="DE20" s="644"/>
      <c r="DF20" s="644"/>
      <c r="DG20" s="644"/>
      <c r="DH20" s="644"/>
      <c r="DI20" s="644"/>
      <c r="DJ20" s="644"/>
      <c r="DK20" s="644"/>
      <c r="DL20" s="644"/>
      <c r="DM20" s="644"/>
      <c r="DN20" s="644"/>
      <c r="DO20" s="644"/>
      <c r="DP20" s="645"/>
      <c r="DQ20" s="649">
        <v>34178301</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992271</v>
      </c>
      <c r="S21" s="644"/>
      <c r="T21" s="644"/>
      <c r="U21" s="644"/>
      <c r="V21" s="644"/>
      <c r="W21" s="644"/>
      <c r="X21" s="644"/>
      <c r="Y21" s="645"/>
      <c r="Z21" s="703">
        <v>1.7</v>
      </c>
      <c r="AA21" s="703"/>
      <c r="AB21" s="703"/>
      <c r="AC21" s="703"/>
      <c r="AD21" s="704" t="s">
        <v>243</v>
      </c>
      <c r="AE21" s="704"/>
      <c r="AF21" s="704"/>
      <c r="AG21" s="704"/>
      <c r="AH21" s="704"/>
      <c r="AI21" s="704"/>
      <c r="AJ21" s="704"/>
      <c r="AK21" s="704"/>
      <c r="AL21" s="646" t="s">
        <v>243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124</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30710991</v>
      </c>
      <c r="S22" s="644"/>
      <c r="T22" s="644"/>
      <c r="U22" s="644"/>
      <c r="V22" s="644"/>
      <c r="W22" s="644"/>
      <c r="X22" s="644"/>
      <c r="Y22" s="645"/>
      <c r="Z22" s="703">
        <v>51.9</v>
      </c>
      <c r="AA22" s="703"/>
      <c r="AB22" s="703"/>
      <c r="AC22" s="703"/>
      <c r="AD22" s="704">
        <v>27749550</v>
      </c>
      <c r="AE22" s="704"/>
      <c r="AF22" s="704"/>
      <c r="AG22" s="704"/>
      <c r="AH22" s="704"/>
      <c r="AI22" s="704"/>
      <c r="AJ22" s="704"/>
      <c r="AK22" s="704"/>
      <c r="AL22" s="646">
        <v>98.6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243</v>
      </c>
      <c r="BH22" s="644"/>
      <c r="BI22" s="644"/>
      <c r="BJ22" s="644"/>
      <c r="BK22" s="644"/>
      <c r="BL22" s="644"/>
      <c r="BM22" s="644"/>
      <c r="BN22" s="645"/>
      <c r="BO22" s="703" t="s">
        <v>243</v>
      </c>
      <c r="BP22" s="703"/>
      <c r="BQ22" s="703"/>
      <c r="BR22" s="703"/>
      <c r="BS22" s="649" t="s">
        <v>124</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26580</v>
      </c>
      <c r="S23" s="644"/>
      <c r="T23" s="644"/>
      <c r="U23" s="644"/>
      <c r="V23" s="644"/>
      <c r="W23" s="644"/>
      <c r="X23" s="644"/>
      <c r="Y23" s="645"/>
      <c r="Z23" s="703">
        <v>0</v>
      </c>
      <c r="AA23" s="703"/>
      <c r="AB23" s="703"/>
      <c r="AC23" s="703"/>
      <c r="AD23" s="704">
        <v>26580</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1476165</v>
      </c>
      <c r="BH23" s="644"/>
      <c r="BI23" s="644"/>
      <c r="BJ23" s="644"/>
      <c r="BK23" s="644"/>
      <c r="BL23" s="644"/>
      <c r="BM23" s="644"/>
      <c r="BN23" s="645"/>
      <c r="BO23" s="703">
        <v>6.5</v>
      </c>
      <c r="BP23" s="703"/>
      <c r="BQ23" s="703"/>
      <c r="BR23" s="703"/>
      <c r="BS23" s="649" t="s">
        <v>124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603619</v>
      </c>
      <c r="S24" s="644"/>
      <c r="T24" s="644"/>
      <c r="U24" s="644"/>
      <c r="V24" s="644"/>
      <c r="W24" s="644"/>
      <c r="X24" s="644"/>
      <c r="Y24" s="645"/>
      <c r="Z24" s="703">
        <v>1</v>
      </c>
      <c r="AA24" s="703"/>
      <c r="AB24" s="703"/>
      <c r="AC24" s="703"/>
      <c r="AD24" s="704" t="s">
        <v>173</v>
      </c>
      <c r="AE24" s="704"/>
      <c r="AF24" s="704"/>
      <c r="AG24" s="704"/>
      <c r="AH24" s="704"/>
      <c r="AI24" s="704"/>
      <c r="AJ24" s="704"/>
      <c r="AK24" s="704"/>
      <c r="AL24" s="646" t="s">
        <v>124</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243</v>
      </c>
      <c r="BH24" s="644"/>
      <c r="BI24" s="644"/>
      <c r="BJ24" s="644"/>
      <c r="BK24" s="644"/>
      <c r="BL24" s="644"/>
      <c r="BM24" s="644"/>
      <c r="BN24" s="645"/>
      <c r="BO24" s="703" t="s">
        <v>173</v>
      </c>
      <c r="BP24" s="703"/>
      <c r="BQ24" s="703"/>
      <c r="BR24" s="703"/>
      <c r="BS24" s="649" t="s">
        <v>124</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25980186</v>
      </c>
      <c r="CS24" s="707"/>
      <c r="CT24" s="707"/>
      <c r="CU24" s="707"/>
      <c r="CV24" s="707"/>
      <c r="CW24" s="707"/>
      <c r="CX24" s="707"/>
      <c r="CY24" s="753"/>
      <c r="CZ24" s="754">
        <v>45</v>
      </c>
      <c r="DA24" s="723"/>
      <c r="DB24" s="723"/>
      <c r="DC24" s="757"/>
      <c r="DD24" s="752">
        <v>16995606</v>
      </c>
      <c r="DE24" s="707"/>
      <c r="DF24" s="707"/>
      <c r="DG24" s="707"/>
      <c r="DH24" s="707"/>
      <c r="DI24" s="707"/>
      <c r="DJ24" s="707"/>
      <c r="DK24" s="753"/>
      <c r="DL24" s="752">
        <v>16218072</v>
      </c>
      <c r="DM24" s="707"/>
      <c r="DN24" s="707"/>
      <c r="DO24" s="707"/>
      <c r="DP24" s="707"/>
      <c r="DQ24" s="707"/>
      <c r="DR24" s="707"/>
      <c r="DS24" s="707"/>
      <c r="DT24" s="707"/>
      <c r="DU24" s="707"/>
      <c r="DV24" s="753"/>
      <c r="DW24" s="754">
        <v>53.7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808054</v>
      </c>
      <c r="S25" s="644"/>
      <c r="T25" s="644"/>
      <c r="U25" s="644"/>
      <c r="V25" s="644"/>
      <c r="W25" s="644"/>
      <c r="X25" s="644"/>
      <c r="Y25" s="645"/>
      <c r="Z25" s="703">
        <v>1.4</v>
      </c>
      <c r="AA25" s="703"/>
      <c r="AB25" s="703"/>
      <c r="AC25" s="703"/>
      <c r="AD25" s="704">
        <v>269825</v>
      </c>
      <c r="AE25" s="704"/>
      <c r="AF25" s="704"/>
      <c r="AG25" s="704"/>
      <c r="AH25" s="704"/>
      <c r="AI25" s="704"/>
      <c r="AJ25" s="704"/>
      <c r="AK25" s="704"/>
      <c r="AL25" s="646">
        <v>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8722210</v>
      </c>
      <c r="CS25" s="642"/>
      <c r="CT25" s="642"/>
      <c r="CU25" s="642"/>
      <c r="CV25" s="642"/>
      <c r="CW25" s="642"/>
      <c r="CX25" s="642"/>
      <c r="CY25" s="643"/>
      <c r="CZ25" s="646">
        <v>15.1</v>
      </c>
      <c r="DA25" s="675"/>
      <c r="DB25" s="675"/>
      <c r="DC25" s="676"/>
      <c r="DD25" s="649">
        <v>8044615</v>
      </c>
      <c r="DE25" s="642"/>
      <c r="DF25" s="642"/>
      <c r="DG25" s="642"/>
      <c r="DH25" s="642"/>
      <c r="DI25" s="642"/>
      <c r="DJ25" s="642"/>
      <c r="DK25" s="643"/>
      <c r="DL25" s="649">
        <v>7824873</v>
      </c>
      <c r="DM25" s="642"/>
      <c r="DN25" s="642"/>
      <c r="DO25" s="642"/>
      <c r="DP25" s="642"/>
      <c r="DQ25" s="642"/>
      <c r="DR25" s="642"/>
      <c r="DS25" s="642"/>
      <c r="DT25" s="642"/>
      <c r="DU25" s="642"/>
      <c r="DV25" s="643"/>
      <c r="DW25" s="646">
        <v>25.9</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506433</v>
      </c>
      <c r="S26" s="644"/>
      <c r="T26" s="644"/>
      <c r="U26" s="644"/>
      <c r="V26" s="644"/>
      <c r="W26" s="644"/>
      <c r="X26" s="644"/>
      <c r="Y26" s="645"/>
      <c r="Z26" s="703">
        <v>0.9</v>
      </c>
      <c r="AA26" s="703"/>
      <c r="AB26" s="703"/>
      <c r="AC26" s="703"/>
      <c r="AD26" s="704">
        <v>42485</v>
      </c>
      <c r="AE26" s="704"/>
      <c r="AF26" s="704"/>
      <c r="AG26" s="704"/>
      <c r="AH26" s="704"/>
      <c r="AI26" s="704"/>
      <c r="AJ26" s="704"/>
      <c r="AK26" s="704"/>
      <c r="AL26" s="646">
        <v>0.2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243</v>
      </c>
      <c r="BH26" s="644"/>
      <c r="BI26" s="644"/>
      <c r="BJ26" s="644"/>
      <c r="BK26" s="644"/>
      <c r="BL26" s="644"/>
      <c r="BM26" s="644"/>
      <c r="BN26" s="645"/>
      <c r="BO26" s="703" t="s">
        <v>243</v>
      </c>
      <c r="BP26" s="703"/>
      <c r="BQ26" s="703"/>
      <c r="BR26" s="703"/>
      <c r="BS26" s="649" t="s">
        <v>243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5622312</v>
      </c>
      <c r="CS26" s="644"/>
      <c r="CT26" s="644"/>
      <c r="CU26" s="644"/>
      <c r="CV26" s="644"/>
      <c r="CW26" s="644"/>
      <c r="CX26" s="644"/>
      <c r="CY26" s="645"/>
      <c r="CZ26" s="646">
        <v>9.6999999999999993</v>
      </c>
      <c r="DA26" s="675"/>
      <c r="DB26" s="675"/>
      <c r="DC26" s="676"/>
      <c r="DD26" s="649">
        <v>5245008</v>
      </c>
      <c r="DE26" s="644"/>
      <c r="DF26" s="644"/>
      <c r="DG26" s="644"/>
      <c r="DH26" s="644"/>
      <c r="DI26" s="644"/>
      <c r="DJ26" s="644"/>
      <c r="DK26" s="645"/>
      <c r="DL26" s="649" t="s">
        <v>124</v>
      </c>
      <c r="DM26" s="644"/>
      <c r="DN26" s="644"/>
      <c r="DO26" s="644"/>
      <c r="DP26" s="644"/>
      <c r="DQ26" s="644"/>
      <c r="DR26" s="644"/>
      <c r="DS26" s="644"/>
      <c r="DT26" s="644"/>
      <c r="DU26" s="644"/>
      <c r="DV26" s="645"/>
      <c r="DW26" s="646" t="s">
        <v>173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10042562</v>
      </c>
      <c r="S27" s="644"/>
      <c r="T27" s="644"/>
      <c r="U27" s="644"/>
      <c r="V27" s="644"/>
      <c r="W27" s="644"/>
      <c r="X27" s="644"/>
      <c r="Y27" s="645"/>
      <c r="Z27" s="703">
        <v>17</v>
      </c>
      <c r="AA27" s="703"/>
      <c r="AB27" s="703"/>
      <c r="AC27" s="703"/>
      <c r="AD27" s="704" t="s">
        <v>124</v>
      </c>
      <c r="AE27" s="704"/>
      <c r="AF27" s="704"/>
      <c r="AG27" s="704"/>
      <c r="AH27" s="704"/>
      <c r="AI27" s="704"/>
      <c r="AJ27" s="704"/>
      <c r="AK27" s="704"/>
      <c r="AL27" s="646" t="s">
        <v>124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22610371</v>
      </c>
      <c r="BH27" s="644"/>
      <c r="BI27" s="644"/>
      <c r="BJ27" s="644"/>
      <c r="BK27" s="644"/>
      <c r="BL27" s="644"/>
      <c r="BM27" s="644"/>
      <c r="BN27" s="645"/>
      <c r="BO27" s="703">
        <v>100</v>
      </c>
      <c r="BP27" s="703"/>
      <c r="BQ27" s="703"/>
      <c r="BR27" s="703"/>
      <c r="BS27" s="649">
        <v>429299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11543355</v>
      </c>
      <c r="CS27" s="642"/>
      <c r="CT27" s="642"/>
      <c r="CU27" s="642"/>
      <c r="CV27" s="642"/>
      <c r="CW27" s="642"/>
      <c r="CX27" s="642"/>
      <c r="CY27" s="643"/>
      <c r="CZ27" s="646">
        <v>20</v>
      </c>
      <c r="DA27" s="675"/>
      <c r="DB27" s="675"/>
      <c r="DC27" s="676"/>
      <c r="DD27" s="649">
        <v>3295672</v>
      </c>
      <c r="DE27" s="642"/>
      <c r="DF27" s="642"/>
      <c r="DG27" s="642"/>
      <c r="DH27" s="642"/>
      <c r="DI27" s="642"/>
      <c r="DJ27" s="642"/>
      <c r="DK27" s="643"/>
      <c r="DL27" s="649">
        <v>3237431</v>
      </c>
      <c r="DM27" s="642"/>
      <c r="DN27" s="642"/>
      <c r="DO27" s="642"/>
      <c r="DP27" s="642"/>
      <c r="DQ27" s="642"/>
      <c r="DR27" s="642"/>
      <c r="DS27" s="642"/>
      <c r="DT27" s="642"/>
      <c r="DU27" s="642"/>
      <c r="DV27" s="643"/>
      <c r="DW27" s="646">
        <v>10.7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v>13950</v>
      </c>
      <c r="S28" s="644"/>
      <c r="T28" s="644"/>
      <c r="U28" s="644"/>
      <c r="V28" s="644"/>
      <c r="W28" s="644"/>
      <c r="X28" s="644"/>
      <c r="Y28" s="645"/>
      <c r="Z28" s="703">
        <v>0</v>
      </c>
      <c r="AA28" s="703"/>
      <c r="AB28" s="703"/>
      <c r="AC28" s="703"/>
      <c r="AD28" s="704">
        <v>13950</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5714621</v>
      </c>
      <c r="CS28" s="644"/>
      <c r="CT28" s="644"/>
      <c r="CU28" s="644"/>
      <c r="CV28" s="644"/>
      <c r="CW28" s="644"/>
      <c r="CX28" s="644"/>
      <c r="CY28" s="645"/>
      <c r="CZ28" s="646">
        <v>9.9</v>
      </c>
      <c r="DA28" s="675"/>
      <c r="DB28" s="675"/>
      <c r="DC28" s="676"/>
      <c r="DD28" s="649">
        <v>5655319</v>
      </c>
      <c r="DE28" s="644"/>
      <c r="DF28" s="644"/>
      <c r="DG28" s="644"/>
      <c r="DH28" s="644"/>
      <c r="DI28" s="644"/>
      <c r="DJ28" s="644"/>
      <c r="DK28" s="645"/>
      <c r="DL28" s="649">
        <v>5155768</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3421624</v>
      </c>
      <c r="S29" s="644"/>
      <c r="T29" s="644"/>
      <c r="U29" s="644"/>
      <c r="V29" s="644"/>
      <c r="W29" s="644"/>
      <c r="X29" s="644"/>
      <c r="Y29" s="645"/>
      <c r="Z29" s="703">
        <v>5.8</v>
      </c>
      <c r="AA29" s="703"/>
      <c r="AB29" s="703"/>
      <c r="AC29" s="703"/>
      <c r="AD29" s="704" t="s">
        <v>173</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5714134</v>
      </c>
      <c r="CS29" s="642"/>
      <c r="CT29" s="642"/>
      <c r="CU29" s="642"/>
      <c r="CV29" s="642"/>
      <c r="CW29" s="642"/>
      <c r="CX29" s="642"/>
      <c r="CY29" s="643"/>
      <c r="CZ29" s="646">
        <v>9.9</v>
      </c>
      <c r="DA29" s="675"/>
      <c r="DB29" s="675"/>
      <c r="DC29" s="676"/>
      <c r="DD29" s="649">
        <v>5654832</v>
      </c>
      <c r="DE29" s="642"/>
      <c r="DF29" s="642"/>
      <c r="DG29" s="642"/>
      <c r="DH29" s="642"/>
      <c r="DI29" s="642"/>
      <c r="DJ29" s="642"/>
      <c r="DK29" s="643"/>
      <c r="DL29" s="649">
        <v>5155281</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71762</v>
      </c>
      <c r="S30" s="644"/>
      <c r="T30" s="644"/>
      <c r="U30" s="644"/>
      <c r="V30" s="644"/>
      <c r="W30" s="644"/>
      <c r="X30" s="644"/>
      <c r="Y30" s="645"/>
      <c r="Z30" s="703">
        <v>0.1</v>
      </c>
      <c r="AA30" s="703"/>
      <c r="AB30" s="703"/>
      <c r="AC30" s="703"/>
      <c r="AD30" s="704">
        <v>45551</v>
      </c>
      <c r="AE30" s="704"/>
      <c r="AF30" s="704"/>
      <c r="AG30" s="704"/>
      <c r="AH30" s="704"/>
      <c r="AI30" s="704"/>
      <c r="AJ30" s="704"/>
      <c r="AK30" s="704"/>
      <c r="AL30" s="646">
        <v>0.2</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98.3</v>
      </c>
      <c r="BH30" s="722"/>
      <c r="BI30" s="722"/>
      <c r="BJ30" s="722"/>
      <c r="BK30" s="722"/>
      <c r="BL30" s="722"/>
      <c r="BM30" s="723">
        <v>93.7</v>
      </c>
      <c r="BN30" s="722"/>
      <c r="BO30" s="722"/>
      <c r="BP30" s="722"/>
      <c r="BQ30" s="724"/>
      <c r="BR30" s="721">
        <v>98.4</v>
      </c>
      <c r="BS30" s="722"/>
      <c r="BT30" s="722"/>
      <c r="BU30" s="722"/>
      <c r="BV30" s="722"/>
      <c r="BW30" s="722"/>
      <c r="BX30" s="723">
        <v>92.9</v>
      </c>
      <c r="BY30" s="722"/>
      <c r="BZ30" s="722"/>
      <c r="CA30" s="722"/>
      <c r="CB30" s="724"/>
      <c r="CD30" s="727"/>
      <c r="CE30" s="728"/>
      <c r="CF30" s="685" t="s">
        <v>307</v>
      </c>
      <c r="CG30" s="682"/>
      <c r="CH30" s="682"/>
      <c r="CI30" s="682"/>
      <c r="CJ30" s="682"/>
      <c r="CK30" s="682"/>
      <c r="CL30" s="682"/>
      <c r="CM30" s="682"/>
      <c r="CN30" s="682"/>
      <c r="CO30" s="682"/>
      <c r="CP30" s="682"/>
      <c r="CQ30" s="683"/>
      <c r="CR30" s="641">
        <v>5298187</v>
      </c>
      <c r="CS30" s="644"/>
      <c r="CT30" s="644"/>
      <c r="CU30" s="644"/>
      <c r="CV30" s="644"/>
      <c r="CW30" s="644"/>
      <c r="CX30" s="644"/>
      <c r="CY30" s="645"/>
      <c r="CZ30" s="646">
        <v>9.1999999999999993</v>
      </c>
      <c r="DA30" s="675"/>
      <c r="DB30" s="675"/>
      <c r="DC30" s="676"/>
      <c r="DD30" s="649">
        <v>5262405</v>
      </c>
      <c r="DE30" s="644"/>
      <c r="DF30" s="644"/>
      <c r="DG30" s="644"/>
      <c r="DH30" s="644"/>
      <c r="DI30" s="644"/>
      <c r="DJ30" s="644"/>
      <c r="DK30" s="645"/>
      <c r="DL30" s="649">
        <v>4765255</v>
      </c>
      <c r="DM30" s="644"/>
      <c r="DN30" s="644"/>
      <c r="DO30" s="644"/>
      <c r="DP30" s="644"/>
      <c r="DQ30" s="644"/>
      <c r="DR30" s="644"/>
      <c r="DS30" s="644"/>
      <c r="DT30" s="644"/>
      <c r="DU30" s="644"/>
      <c r="DV30" s="645"/>
      <c r="DW30" s="646">
        <v>15.8</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323613</v>
      </c>
      <c r="S31" s="644"/>
      <c r="T31" s="644"/>
      <c r="U31" s="644"/>
      <c r="V31" s="644"/>
      <c r="W31" s="644"/>
      <c r="X31" s="644"/>
      <c r="Y31" s="645"/>
      <c r="Z31" s="703">
        <v>0.5</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98.5</v>
      </c>
      <c r="BH31" s="642"/>
      <c r="BI31" s="642"/>
      <c r="BJ31" s="642"/>
      <c r="BK31" s="642"/>
      <c r="BL31" s="642"/>
      <c r="BM31" s="647">
        <v>96.1</v>
      </c>
      <c r="BN31" s="720"/>
      <c r="BO31" s="720"/>
      <c r="BP31" s="720"/>
      <c r="BQ31" s="681"/>
      <c r="BR31" s="719">
        <v>98.5</v>
      </c>
      <c r="BS31" s="642"/>
      <c r="BT31" s="642"/>
      <c r="BU31" s="642"/>
      <c r="BV31" s="642"/>
      <c r="BW31" s="642"/>
      <c r="BX31" s="647">
        <v>95.3</v>
      </c>
      <c r="BY31" s="720"/>
      <c r="BZ31" s="720"/>
      <c r="CA31" s="720"/>
      <c r="CB31" s="681"/>
      <c r="CD31" s="727"/>
      <c r="CE31" s="728"/>
      <c r="CF31" s="685" t="s">
        <v>311</v>
      </c>
      <c r="CG31" s="682"/>
      <c r="CH31" s="682"/>
      <c r="CI31" s="682"/>
      <c r="CJ31" s="682"/>
      <c r="CK31" s="682"/>
      <c r="CL31" s="682"/>
      <c r="CM31" s="682"/>
      <c r="CN31" s="682"/>
      <c r="CO31" s="682"/>
      <c r="CP31" s="682"/>
      <c r="CQ31" s="683"/>
      <c r="CR31" s="641">
        <v>415947</v>
      </c>
      <c r="CS31" s="642"/>
      <c r="CT31" s="642"/>
      <c r="CU31" s="642"/>
      <c r="CV31" s="642"/>
      <c r="CW31" s="642"/>
      <c r="CX31" s="642"/>
      <c r="CY31" s="643"/>
      <c r="CZ31" s="646">
        <v>0.7</v>
      </c>
      <c r="DA31" s="675"/>
      <c r="DB31" s="675"/>
      <c r="DC31" s="676"/>
      <c r="DD31" s="649">
        <v>392427</v>
      </c>
      <c r="DE31" s="642"/>
      <c r="DF31" s="642"/>
      <c r="DG31" s="642"/>
      <c r="DH31" s="642"/>
      <c r="DI31" s="642"/>
      <c r="DJ31" s="642"/>
      <c r="DK31" s="643"/>
      <c r="DL31" s="649">
        <v>390026</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244412</v>
      </c>
      <c r="S32" s="644"/>
      <c r="T32" s="644"/>
      <c r="U32" s="644"/>
      <c r="V32" s="644"/>
      <c r="W32" s="644"/>
      <c r="X32" s="644"/>
      <c r="Y32" s="645"/>
      <c r="Z32" s="703">
        <v>0.4</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98.1</v>
      </c>
      <c r="BH32" s="657"/>
      <c r="BI32" s="657"/>
      <c r="BJ32" s="657"/>
      <c r="BK32" s="657"/>
      <c r="BL32" s="657"/>
      <c r="BM32" s="701">
        <v>91.1</v>
      </c>
      <c r="BN32" s="657"/>
      <c r="BO32" s="657"/>
      <c r="BP32" s="657"/>
      <c r="BQ32" s="694"/>
      <c r="BR32" s="718">
        <v>98.1</v>
      </c>
      <c r="BS32" s="657"/>
      <c r="BT32" s="657"/>
      <c r="BU32" s="657"/>
      <c r="BV32" s="657"/>
      <c r="BW32" s="657"/>
      <c r="BX32" s="701">
        <v>90</v>
      </c>
      <c r="BY32" s="657"/>
      <c r="BZ32" s="657"/>
      <c r="CA32" s="657"/>
      <c r="CB32" s="694"/>
      <c r="CD32" s="729"/>
      <c r="CE32" s="730"/>
      <c r="CF32" s="685" t="s">
        <v>314</v>
      </c>
      <c r="CG32" s="682"/>
      <c r="CH32" s="682"/>
      <c r="CI32" s="682"/>
      <c r="CJ32" s="682"/>
      <c r="CK32" s="682"/>
      <c r="CL32" s="682"/>
      <c r="CM32" s="682"/>
      <c r="CN32" s="682"/>
      <c r="CO32" s="682"/>
      <c r="CP32" s="682"/>
      <c r="CQ32" s="683"/>
      <c r="CR32" s="641">
        <v>487</v>
      </c>
      <c r="CS32" s="644"/>
      <c r="CT32" s="644"/>
      <c r="CU32" s="644"/>
      <c r="CV32" s="644"/>
      <c r="CW32" s="644"/>
      <c r="CX32" s="644"/>
      <c r="CY32" s="645"/>
      <c r="CZ32" s="646">
        <v>0</v>
      </c>
      <c r="DA32" s="675"/>
      <c r="DB32" s="675"/>
      <c r="DC32" s="676"/>
      <c r="DD32" s="649">
        <v>487</v>
      </c>
      <c r="DE32" s="644"/>
      <c r="DF32" s="644"/>
      <c r="DG32" s="644"/>
      <c r="DH32" s="644"/>
      <c r="DI32" s="644"/>
      <c r="DJ32" s="644"/>
      <c r="DK32" s="645"/>
      <c r="DL32" s="649">
        <v>487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1525850</v>
      </c>
      <c r="S33" s="644"/>
      <c r="T33" s="644"/>
      <c r="U33" s="644"/>
      <c r="V33" s="644"/>
      <c r="W33" s="644"/>
      <c r="X33" s="644"/>
      <c r="Y33" s="645"/>
      <c r="Z33" s="703">
        <v>2.6</v>
      </c>
      <c r="AA33" s="703"/>
      <c r="AB33" s="703"/>
      <c r="AC33" s="703"/>
      <c r="AD33" s="704" t="s">
        <v>173</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18201770</v>
      </c>
      <c r="CS33" s="642"/>
      <c r="CT33" s="642"/>
      <c r="CU33" s="642"/>
      <c r="CV33" s="642"/>
      <c r="CW33" s="642"/>
      <c r="CX33" s="642"/>
      <c r="CY33" s="643"/>
      <c r="CZ33" s="646">
        <v>31.5</v>
      </c>
      <c r="DA33" s="675"/>
      <c r="DB33" s="675"/>
      <c r="DC33" s="676"/>
      <c r="DD33" s="649">
        <v>14388175</v>
      </c>
      <c r="DE33" s="642"/>
      <c r="DF33" s="642"/>
      <c r="DG33" s="642"/>
      <c r="DH33" s="642"/>
      <c r="DI33" s="642"/>
      <c r="DJ33" s="642"/>
      <c r="DK33" s="643"/>
      <c r="DL33" s="649">
        <v>10937520</v>
      </c>
      <c r="DM33" s="642"/>
      <c r="DN33" s="642"/>
      <c r="DO33" s="642"/>
      <c r="DP33" s="642"/>
      <c r="DQ33" s="642"/>
      <c r="DR33" s="642"/>
      <c r="DS33" s="642"/>
      <c r="DT33" s="642"/>
      <c r="DU33" s="642"/>
      <c r="DV33" s="643"/>
      <c r="DW33" s="646">
        <v>36.200000000000003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1703491</v>
      </c>
      <c r="S34" s="644"/>
      <c r="T34" s="644"/>
      <c r="U34" s="644"/>
      <c r="V34" s="644"/>
      <c r="W34" s="644"/>
      <c r="X34" s="644"/>
      <c r="Y34" s="645"/>
      <c r="Z34" s="703">
        <v>2.9</v>
      </c>
      <c r="AA34" s="703"/>
      <c r="AB34" s="703"/>
      <c r="AC34" s="703"/>
      <c r="AD34" s="704">
        <v>1238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7398369</v>
      </c>
      <c r="CS34" s="644"/>
      <c r="CT34" s="644"/>
      <c r="CU34" s="644"/>
      <c r="CV34" s="644"/>
      <c r="CW34" s="644"/>
      <c r="CX34" s="644"/>
      <c r="CY34" s="645"/>
      <c r="CZ34" s="646">
        <v>12.8</v>
      </c>
      <c r="DA34" s="675"/>
      <c r="DB34" s="675"/>
      <c r="DC34" s="676"/>
      <c r="DD34" s="649">
        <v>5843956</v>
      </c>
      <c r="DE34" s="644"/>
      <c r="DF34" s="644"/>
      <c r="DG34" s="644"/>
      <c r="DH34" s="644"/>
      <c r="DI34" s="644"/>
      <c r="DJ34" s="644"/>
      <c r="DK34" s="645"/>
      <c r="DL34" s="649">
        <v>5120284</v>
      </c>
      <c r="DM34" s="644"/>
      <c r="DN34" s="644"/>
      <c r="DO34" s="644"/>
      <c r="DP34" s="644"/>
      <c r="DQ34" s="644"/>
      <c r="DR34" s="644"/>
      <c r="DS34" s="644"/>
      <c r="DT34" s="644"/>
      <c r="DU34" s="644"/>
      <c r="DV34" s="645"/>
      <c r="DW34" s="646">
        <v>16.899999999999999</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9180002</v>
      </c>
      <c r="S35" s="644"/>
      <c r="T35" s="644"/>
      <c r="U35" s="644"/>
      <c r="V35" s="644"/>
      <c r="W35" s="644"/>
      <c r="X35" s="644"/>
      <c r="Y35" s="645"/>
      <c r="Z35" s="703">
        <v>15.5</v>
      </c>
      <c r="AA35" s="703"/>
      <c r="AB35" s="703"/>
      <c r="AC35" s="703"/>
      <c r="AD35" s="704" t="s">
        <v>243</v>
      </c>
      <c r="AE35" s="704"/>
      <c r="AF35" s="704"/>
      <c r="AG35" s="704"/>
      <c r="AH35" s="704"/>
      <c r="AI35" s="704"/>
      <c r="AJ35" s="704"/>
      <c r="AK35" s="704"/>
      <c r="AL35" s="646" t="s">
        <v>124</v>
      </c>
      <c r="AM35" s="647"/>
      <c r="AN35" s="647"/>
      <c r="AO35" s="705"/>
      <c r="AP35" s="214"/>
      <c r="AQ35" s="709" t="s">
        <v>322</v>
      </c>
      <c r="AR35" s="710"/>
      <c r="AS35" s="710"/>
      <c r="AT35" s="710"/>
      <c r="AU35" s="710"/>
      <c r="AV35" s="710"/>
      <c r="AW35" s="710"/>
      <c r="AX35" s="710"/>
      <c r="AY35" s="711"/>
      <c r="AZ35" s="706">
        <v>6694391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597069</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746583</v>
      </c>
      <c r="CS35" s="642"/>
      <c r="CT35" s="642"/>
      <c r="CU35" s="642"/>
      <c r="CV35" s="642"/>
      <c r="CW35" s="642"/>
      <c r="CX35" s="642"/>
      <c r="CY35" s="643"/>
      <c r="CZ35" s="646">
        <v>1.3</v>
      </c>
      <c r="DA35" s="675"/>
      <c r="DB35" s="675"/>
      <c r="DC35" s="676"/>
      <c r="DD35" s="649">
        <v>616461</v>
      </c>
      <c r="DE35" s="642"/>
      <c r="DF35" s="642"/>
      <c r="DG35" s="642"/>
      <c r="DH35" s="642"/>
      <c r="DI35" s="642"/>
      <c r="DJ35" s="642"/>
      <c r="DK35" s="643"/>
      <c r="DL35" s="649">
        <v>614046</v>
      </c>
      <c r="DM35" s="642"/>
      <c r="DN35" s="642"/>
      <c r="DO35" s="642"/>
      <c r="DP35" s="642"/>
      <c r="DQ35" s="642"/>
      <c r="DR35" s="642"/>
      <c r="DS35" s="642"/>
      <c r="DT35" s="642"/>
      <c r="DU35" s="642"/>
      <c r="DV35" s="643"/>
      <c r="DW35" s="646">
        <v>2</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243</v>
      </c>
      <c r="AA36" s="703"/>
      <c r="AB36" s="703"/>
      <c r="AC36" s="703"/>
      <c r="AD36" s="704" t="s">
        <v>124</v>
      </c>
      <c r="AE36" s="704"/>
      <c r="AF36" s="704"/>
      <c r="AG36" s="704"/>
      <c r="AH36" s="704"/>
      <c r="AI36" s="704"/>
      <c r="AJ36" s="704"/>
      <c r="AK36" s="704"/>
      <c r="AL36" s="646" t="s">
        <v>243</v>
      </c>
      <c r="AM36" s="647"/>
      <c r="AN36" s="647"/>
      <c r="AO36" s="705"/>
      <c r="AQ36" s="678" t="s">
        <v>326</v>
      </c>
      <c r="AR36" s="679"/>
      <c r="AS36" s="679"/>
      <c r="AT36" s="679"/>
      <c r="AU36" s="679"/>
      <c r="AV36" s="679"/>
      <c r="AW36" s="679"/>
      <c r="AX36" s="679"/>
      <c r="AY36" s="680"/>
      <c r="AZ36" s="641">
        <v>1346700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-20172</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2760069</v>
      </c>
      <c r="CS36" s="644"/>
      <c r="CT36" s="644"/>
      <c r="CU36" s="644"/>
      <c r="CV36" s="644"/>
      <c r="CW36" s="644"/>
      <c r="CX36" s="644"/>
      <c r="CY36" s="645"/>
      <c r="CZ36" s="646">
        <v>4.8</v>
      </c>
      <c r="DA36" s="675"/>
      <c r="DB36" s="675"/>
      <c r="DC36" s="676"/>
      <c r="DD36" s="649">
        <v>2123690</v>
      </c>
      <c r="DE36" s="644"/>
      <c r="DF36" s="644"/>
      <c r="DG36" s="644"/>
      <c r="DH36" s="644"/>
      <c r="DI36" s="644"/>
      <c r="DJ36" s="644"/>
      <c r="DK36" s="645"/>
      <c r="DL36" s="649">
        <v>845182</v>
      </c>
      <c r="DM36" s="644"/>
      <c r="DN36" s="644"/>
      <c r="DO36" s="644"/>
      <c r="DP36" s="644"/>
      <c r="DQ36" s="644"/>
      <c r="DR36" s="644"/>
      <c r="DS36" s="644"/>
      <c r="DT36" s="644"/>
      <c r="DU36" s="644"/>
      <c r="DV36" s="645"/>
      <c r="DW36" s="646">
        <v>2.8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2066902</v>
      </c>
      <c r="S37" s="644"/>
      <c r="T37" s="644"/>
      <c r="U37" s="644"/>
      <c r="V37" s="644"/>
      <c r="W37" s="644"/>
      <c r="X37" s="644"/>
      <c r="Y37" s="645"/>
      <c r="Z37" s="703">
        <v>3.5</v>
      </c>
      <c r="AA37" s="703"/>
      <c r="AB37" s="703"/>
      <c r="AC37" s="703"/>
      <c r="AD37" s="704" t="s">
        <v>243</v>
      </c>
      <c r="AE37" s="704"/>
      <c r="AF37" s="704"/>
      <c r="AG37" s="704"/>
      <c r="AH37" s="704"/>
      <c r="AI37" s="704"/>
      <c r="AJ37" s="704"/>
      <c r="AK37" s="704"/>
      <c r="AL37" s="646" t="s">
        <v>173</v>
      </c>
      <c r="AM37" s="647"/>
      <c r="AN37" s="647"/>
      <c r="AO37" s="705"/>
      <c r="AQ37" s="678" t="s">
        <v>330</v>
      </c>
      <c r="AR37" s="679"/>
      <c r="AS37" s="679"/>
      <c r="AT37" s="679"/>
      <c r="AU37" s="679"/>
      <c r="AV37" s="679"/>
      <c r="AW37" s="679"/>
      <c r="AX37" s="679"/>
      <c r="AY37" s="680"/>
      <c r="AZ37" s="641">
        <v>758374</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22747</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288912</v>
      </c>
      <c r="CS37" s="642"/>
      <c r="CT37" s="642"/>
      <c r="CU37" s="642"/>
      <c r="CV37" s="642"/>
      <c r="CW37" s="642"/>
      <c r="CX37" s="642"/>
      <c r="CY37" s="643"/>
      <c r="CZ37" s="646">
        <v>0.5</v>
      </c>
      <c r="DA37" s="675"/>
      <c r="DB37" s="675"/>
      <c r="DC37" s="676"/>
      <c r="DD37" s="649">
        <v>48473</v>
      </c>
      <c r="DE37" s="642"/>
      <c r="DF37" s="642"/>
      <c r="DG37" s="642"/>
      <c r="DH37" s="642"/>
      <c r="DI37" s="642"/>
      <c r="DJ37" s="642"/>
      <c r="DK37" s="643"/>
      <c r="DL37" s="649">
        <v>27477</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59182943</v>
      </c>
      <c r="S38" s="693"/>
      <c r="T38" s="693"/>
      <c r="U38" s="693"/>
      <c r="V38" s="693"/>
      <c r="W38" s="693"/>
      <c r="X38" s="693"/>
      <c r="Y38" s="698"/>
      <c r="Z38" s="699">
        <v>100</v>
      </c>
      <c r="AA38" s="699"/>
      <c r="AB38" s="699"/>
      <c r="AC38" s="699"/>
      <c r="AD38" s="700">
        <v>28149179</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28996</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35865</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6678099</v>
      </c>
      <c r="CS38" s="644"/>
      <c r="CT38" s="644"/>
      <c r="CU38" s="644"/>
      <c r="CV38" s="644"/>
      <c r="CW38" s="644"/>
      <c r="CX38" s="644"/>
      <c r="CY38" s="645"/>
      <c r="CZ38" s="646">
        <v>11.6</v>
      </c>
      <c r="DA38" s="675"/>
      <c r="DB38" s="675"/>
      <c r="DC38" s="676"/>
      <c r="DD38" s="649">
        <v>5286580</v>
      </c>
      <c r="DE38" s="644"/>
      <c r="DF38" s="644"/>
      <c r="DG38" s="644"/>
      <c r="DH38" s="644"/>
      <c r="DI38" s="644"/>
      <c r="DJ38" s="644"/>
      <c r="DK38" s="645"/>
      <c r="DL38" s="649">
        <v>4358008</v>
      </c>
      <c r="DM38" s="644"/>
      <c r="DN38" s="644"/>
      <c r="DO38" s="644"/>
      <c r="DP38" s="644"/>
      <c r="DQ38" s="644"/>
      <c r="DR38" s="644"/>
      <c r="DS38" s="644"/>
      <c r="DT38" s="644"/>
      <c r="DU38" s="644"/>
      <c r="DV38" s="645"/>
      <c r="DW38" s="646">
        <v>14.4</v>
      </c>
      <c r="DX38" s="675"/>
      <c r="DY38" s="675"/>
      <c r="DZ38" s="675"/>
      <c r="EA38" s="675"/>
      <c r="EB38" s="675"/>
      <c r="EC38" s="677"/>
    </row>
    <row r="39" spans="2:133" ht="11.25" customHeight="1">
      <c r="AQ39" s="678" t="s">
        <v>337</v>
      </c>
      <c r="AR39" s="679"/>
      <c r="AS39" s="679"/>
      <c r="AT39" s="679"/>
      <c r="AU39" s="679"/>
      <c r="AV39" s="679"/>
      <c r="AW39" s="679"/>
      <c r="AX39" s="679"/>
      <c r="AY39" s="680"/>
      <c r="AZ39" s="641">
        <v>16292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97</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521150</v>
      </c>
      <c r="CS39" s="642"/>
      <c r="CT39" s="642"/>
      <c r="CU39" s="642"/>
      <c r="CV39" s="642"/>
      <c r="CW39" s="642"/>
      <c r="CX39" s="642"/>
      <c r="CY39" s="643"/>
      <c r="CZ39" s="646">
        <v>0.9</v>
      </c>
      <c r="DA39" s="675"/>
      <c r="DB39" s="675"/>
      <c r="DC39" s="676"/>
      <c r="DD39" s="649">
        <v>513288</v>
      </c>
      <c r="DE39" s="642"/>
      <c r="DF39" s="642"/>
      <c r="DG39" s="642"/>
      <c r="DH39" s="642"/>
      <c r="DI39" s="642"/>
      <c r="DJ39" s="642"/>
      <c r="DK39" s="643"/>
      <c r="DL39" s="649" t="s">
        <v>124</v>
      </c>
      <c r="DM39" s="642"/>
      <c r="DN39" s="642"/>
      <c r="DO39" s="642"/>
      <c r="DP39" s="642"/>
      <c r="DQ39" s="642"/>
      <c r="DR39" s="642"/>
      <c r="DS39" s="642"/>
      <c r="DT39" s="642"/>
      <c r="DU39" s="642"/>
      <c r="DV39" s="643"/>
      <c r="DW39" s="646" t="s">
        <v>173</v>
      </c>
      <c r="DX39" s="675"/>
      <c r="DY39" s="675"/>
      <c r="DZ39" s="675"/>
      <c r="EA39" s="675"/>
      <c r="EB39" s="675"/>
      <c r="EC39" s="677"/>
    </row>
    <row r="40" spans="2:133" ht="11.25" customHeight="1">
      <c r="AQ40" s="678" t="s">
        <v>341</v>
      </c>
      <c r="AR40" s="679"/>
      <c r="AS40" s="679"/>
      <c r="AT40" s="679"/>
      <c r="AU40" s="679"/>
      <c r="AV40" s="679"/>
      <c r="AW40" s="679"/>
      <c r="AX40" s="679"/>
      <c r="AY40" s="680"/>
      <c r="AZ40" s="641">
        <v>1543245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97500</v>
      </c>
      <c r="CS40" s="644"/>
      <c r="CT40" s="644"/>
      <c r="CU40" s="644"/>
      <c r="CV40" s="644"/>
      <c r="CW40" s="644"/>
      <c r="CX40" s="644"/>
      <c r="CY40" s="645"/>
      <c r="CZ40" s="646">
        <v>0.2</v>
      </c>
      <c r="DA40" s="675"/>
      <c r="DB40" s="675"/>
      <c r="DC40" s="676"/>
      <c r="DD40" s="649">
        <v>4200</v>
      </c>
      <c r="DE40" s="644"/>
      <c r="DF40" s="644"/>
      <c r="DG40" s="644"/>
      <c r="DH40" s="644"/>
      <c r="DI40" s="644"/>
      <c r="DJ40" s="644"/>
      <c r="DK40" s="645"/>
      <c r="DL40" s="649" t="s">
        <v>243</v>
      </c>
      <c r="DM40" s="644"/>
      <c r="DN40" s="644"/>
      <c r="DO40" s="644"/>
      <c r="DP40" s="644"/>
      <c r="DQ40" s="644"/>
      <c r="DR40" s="644"/>
      <c r="DS40" s="644"/>
      <c r="DT40" s="644"/>
      <c r="DU40" s="644"/>
      <c r="DV40" s="645"/>
      <c r="DW40" s="646" t="s">
        <v>124</v>
      </c>
      <c r="DX40" s="675"/>
      <c r="DY40" s="675"/>
      <c r="DZ40" s="675"/>
      <c r="EA40" s="675"/>
      <c r="EB40" s="675"/>
      <c r="EC40" s="677"/>
    </row>
    <row r="41" spans="2:133" ht="11.25" customHeight="1">
      <c r="AQ41" s="690" t="s">
        <v>344</v>
      </c>
      <c r="AR41" s="691"/>
      <c r="AS41" s="691"/>
      <c r="AT41" s="691"/>
      <c r="AU41" s="691"/>
      <c r="AV41" s="691"/>
      <c r="AW41" s="691"/>
      <c r="AX41" s="691"/>
      <c r="AY41" s="692"/>
      <c r="AZ41" s="656">
        <v>3000784</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285</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13539217</v>
      </c>
      <c r="CS42" s="644"/>
      <c r="CT42" s="644"/>
      <c r="CU42" s="644"/>
      <c r="CV42" s="644"/>
      <c r="CW42" s="644"/>
      <c r="CX42" s="644"/>
      <c r="CY42" s="645"/>
      <c r="CZ42" s="646">
        <v>23.5</v>
      </c>
      <c r="DA42" s="647"/>
      <c r="DB42" s="647"/>
      <c r="DC42" s="648"/>
      <c r="DD42" s="649">
        <v>2794520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123847</v>
      </c>
      <c r="CS43" s="642"/>
      <c r="CT43" s="642"/>
      <c r="CU43" s="642"/>
      <c r="CV43" s="642"/>
      <c r="CW43" s="642"/>
      <c r="CX43" s="642"/>
      <c r="CY43" s="643"/>
      <c r="CZ43" s="646">
        <v>0.2</v>
      </c>
      <c r="DA43" s="675"/>
      <c r="DB43" s="675"/>
      <c r="DC43" s="676"/>
      <c r="DD43" s="649">
        <v>123847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13437103</v>
      </c>
      <c r="CS44" s="644"/>
      <c r="CT44" s="644"/>
      <c r="CU44" s="644"/>
      <c r="CV44" s="644"/>
      <c r="CW44" s="644"/>
      <c r="CX44" s="644"/>
      <c r="CY44" s="645"/>
      <c r="CZ44" s="646">
        <v>23.3</v>
      </c>
      <c r="DA44" s="647"/>
      <c r="DB44" s="647"/>
      <c r="DC44" s="648"/>
      <c r="DD44" s="649">
        <v>2692406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7488629</v>
      </c>
      <c r="CS45" s="642"/>
      <c r="CT45" s="642"/>
      <c r="CU45" s="642"/>
      <c r="CV45" s="642"/>
      <c r="CW45" s="642"/>
      <c r="CX45" s="642"/>
      <c r="CY45" s="643"/>
      <c r="CZ45" s="646">
        <v>13</v>
      </c>
      <c r="DA45" s="675"/>
      <c r="DB45" s="675"/>
      <c r="DC45" s="676"/>
      <c r="DD45" s="649">
        <v>1316625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5782219</v>
      </c>
      <c r="CS46" s="644"/>
      <c r="CT46" s="644"/>
      <c r="CU46" s="644"/>
      <c r="CV46" s="644"/>
      <c r="CW46" s="644"/>
      <c r="CX46" s="644"/>
      <c r="CY46" s="645"/>
      <c r="CZ46" s="646">
        <v>10</v>
      </c>
      <c r="DA46" s="647"/>
      <c r="DB46" s="647"/>
      <c r="DC46" s="648"/>
      <c r="DD46" s="649">
        <v>1374139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102114</v>
      </c>
      <c r="CS47" s="642"/>
      <c r="CT47" s="642"/>
      <c r="CU47" s="642"/>
      <c r="CV47" s="642"/>
      <c r="CW47" s="642"/>
      <c r="CX47" s="642"/>
      <c r="CY47" s="643"/>
      <c r="CZ47" s="646">
        <v>0.2</v>
      </c>
      <c r="DA47" s="675"/>
      <c r="DB47" s="675"/>
      <c r="DC47" s="676"/>
      <c r="DD47" s="649">
        <v>102114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173</v>
      </c>
      <c r="CS48" s="644"/>
      <c r="CT48" s="644"/>
      <c r="CU48" s="644"/>
      <c r="CV48" s="644"/>
      <c r="CW48" s="644"/>
      <c r="CX48" s="644"/>
      <c r="CY48" s="645"/>
      <c r="CZ48" s="646" t="s">
        <v>173</v>
      </c>
      <c r="DA48" s="647"/>
      <c r="DB48" s="647"/>
      <c r="DC48" s="648"/>
      <c r="DD48" s="649" t="s">
        <v>173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57721173</v>
      </c>
      <c r="CS49" s="657"/>
      <c r="CT49" s="657"/>
      <c r="CU49" s="657"/>
      <c r="CV49" s="657"/>
      <c r="CW49" s="657"/>
      <c r="CX49" s="657"/>
      <c r="CY49" s="658"/>
      <c r="CZ49" s="659">
        <v>100</v>
      </c>
      <c r="DA49" s="660"/>
      <c r="DB49" s="660"/>
      <c r="DC49" s="661"/>
      <c r="DD49" s="662">
        <v>34178301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r3PKmVTQmSicEwDZE8JqEYyIZ/pU+Wa4YjJPVbdbqWWyIc6oKPu7DczILUbNUb3BS8orEidkefSAZv6jdY33uA==" saltValue="owI4w4sg+iSJFZvHPE7K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B1"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59470</v>
      </c>
      <c r="R7" s="1174"/>
      <c r="S7" s="1174"/>
      <c r="T7" s="1174"/>
      <c r="U7" s="1174"/>
      <c r="V7" s="1174">
        <v>58010</v>
      </c>
      <c r="W7" s="1174"/>
      <c r="X7" s="1174"/>
      <c r="Y7" s="1174"/>
      <c r="Z7" s="1174"/>
      <c r="AA7" s="1174">
        <v>1460</v>
      </c>
      <c r="AB7" s="1174"/>
      <c r="AC7" s="1174"/>
      <c r="AD7" s="1174"/>
      <c r="AE7" s="1175"/>
      <c r="AF7" s="1176">
        <v>1255</v>
      </c>
      <c r="AG7" s="1177"/>
      <c r="AH7" s="1177"/>
      <c r="AI7" s="1177"/>
      <c r="AJ7" s="1178"/>
      <c r="AK7" s="1160">
        <v>2</v>
      </c>
      <c r="AL7" s="1161"/>
      <c r="AM7" s="1161"/>
      <c r="AN7" s="1161"/>
      <c r="AO7" s="1161"/>
      <c r="AP7" s="1161">
        <v>72384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593</v>
      </c>
      <c r="BT7" s="1165"/>
      <c r="BU7" s="1165"/>
      <c r="BV7" s="1165"/>
      <c r="BW7" s="1165"/>
      <c r="BX7" s="1165"/>
      <c r="BY7" s="1165"/>
      <c r="BZ7" s="1165"/>
      <c r="CA7" s="1165"/>
      <c r="CB7" s="1165"/>
      <c r="CC7" s="1165"/>
      <c r="CD7" s="1165"/>
      <c r="CE7" s="1165"/>
      <c r="CF7" s="1165"/>
      <c r="CG7" s="1166"/>
      <c r="CH7" s="1157">
        <v>0</v>
      </c>
      <c r="CI7" s="1158"/>
      <c r="CJ7" s="1158"/>
      <c r="CK7" s="1158"/>
      <c r="CL7" s="1159"/>
      <c r="CM7" s="1157">
        <v>3</v>
      </c>
      <c r="CN7" s="1158"/>
      <c r="CO7" s="1158"/>
      <c r="CP7" s="1158"/>
      <c r="CQ7" s="1159"/>
      <c r="CR7" s="1157">
        <v>3</v>
      </c>
      <c r="CS7" s="1158"/>
      <c r="CT7" s="1158"/>
      <c r="CU7" s="1158"/>
      <c r="CV7" s="1159"/>
      <c r="CW7" s="1157">
        <v>117</v>
      </c>
      <c r="CX7" s="1158"/>
      <c r="CY7" s="1158"/>
      <c r="CZ7" s="1158"/>
      <c r="DA7" s="1159"/>
      <c r="DB7" s="1157" t="s">
        <v>598</v>
      </c>
      <c r="DC7" s="1158"/>
      <c r="DD7" s="1158"/>
      <c r="DE7" s="1158"/>
      <c r="DF7" s="1159"/>
      <c r="DG7" s="1157" t="s">
        <v>518</v>
      </c>
      <c r="DH7" s="1158"/>
      <c r="DI7" s="1158"/>
      <c r="DJ7" s="1158"/>
      <c r="DK7" s="1159"/>
      <c r="DL7" s="1157" t="s">
        <v>518</v>
      </c>
      <c r="DM7" s="1158"/>
      <c r="DN7" s="1158"/>
      <c r="DO7" s="1158"/>
      <c r="DP7" s="1159"/>
      <c r="DQ7" s="1157" t="s">
        <v>518</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648</v>
      </c>
      <c r="R8" s="1113"/>
      <c r="S8" s="1113"/>
      <c r="T8" s="1113"/>
      <c r="U8" s="1113"/>
      <c r="V8" s="1113">
        <v>648</v>
      </c>
      <c r="W8" s="1113"/>
      <c r="X8" s="1113"/>
      <c r="Y8" s="1113"/>
      <c r="Z8" s="1113"/>
      <c r="AA8" s="1113" t="s">
        <v>599</v>
      </c>
      <c r="AB8" s="1113"/>
      <c r="AC8" s="1113"/>
      <c r="AD8" s="1113"/>
      <c r="AE8" s="1114"/>
      <c r="AF8" s="1088" t="s">
        <v>382</v>
      </c>
      <c r="AG8" s="1089"/>
      <c r="AH8" s="1089"/>
      <c r="AI8" s="1089"/>
      <c r="AJ8" s="1090"/>
      <c r="AK8" s="1155">
        <v>648</v>
      </c>
      <c r="AL8" s="1156"/>
      <c r="AM8" s="1156"/>
      <c r="AN8" s="1156"/>
      <c r="AO8" s="1156"/>
      <c r="AP8" s="1156">
        <v>2934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594</v>
      </c>
      <c r="BT8" s="1084"/>
      <c r="BU8" s="1084"/>
      <c r="BV8" s="1084"/>
      <c r="BW8" s="1084"/>
      <c r="BX8" s="1084"/>
      <c r="BY8" s="1084"/>
      <c r="BZ8" s="1084"/>
      <c r="CA8" s="1084"/>
      <c r="CB8" s="1084"/>
      <c r="CC8" s="1084"/>
      <c r="CD8" s="1084"/>
      <c r="CE8" s="1084"/>
      <c r="CF8" s="1084"/>
      <c r="CG8" s="1085"/>
      <c r="CH8" s="1058">
        <v>10</v>
      </c>
      <c r="CI8" s="1059"/>
      <c r="CJ8" s="1059"/>
      <c r="CK8" s="1059"/>
      <c r="CL8" s="1060"/>
      <c r="CM8" s="1058">
        <v>396</v>
      </c>
      <c r="CN8" s="1059"/>
      <c r="CO8" s="1059"/>
      <c r="CP8" s="1059"/>
      <c r="CQ8" s="1060"/>
      <c r="CR8" s="1058">
        <v>149</v>
      </c>
      <c r="CS8" s="1059"/>
      <c r="CT8" s="1059"/>
      <c r="CU8" s="1059"/>
      <c r="CV8" s="1060"/>
      <c r="CW8" s="1058" t="s">
        <v>598</v>
      </c>
      <c r="CX8" s="1059"/>
      <c r="CY8" s="1059"/>
      <c r="CZ8" s="1059"/>
      <c r="DA8" s="1060"/>
      <c r="DB8" s="1058" t="s">
        <v>598</v>
      </c>
      <c r="DC8" s="1059"/>
      <c r="DD8" s="1059"/>
      <c r="DE8" s="1059"/>
      <c r="DF8" s="1060"/>
      <c r="DG8" s="1058" t="s">
        <v>518</v>
      </c>
      <c r="DH8" s="1059"/>
      <c r="DI8" s="1059"/>
      <c r="DJ8" s="1059"/>
      <c r="DK8" s="1060"/>
      <c r="DL8" s="1058" t="s">
        <v>518</v>
      </c>
      <c r="DM8" s="1059"/>
      <c r="DN8" s="1059"/>
      <c r="DO8" s="1059"/>
      <c r="DP8" s="1060"/>
      <c r="DQ8" s="1058" t="s">
        <v>518</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595</v>
      </c>
      <c r="BT9" s="1084"/>
      <c r="BU9" s="1084"/>
      <c r="BV9" s="1084"/>
      <c r="BW9" s="1084"/>
      <c r="BX9" s="1084"/>
      <c r="BY9" s="1084"/>
      <c r="BZ9" s="1084"/>
      <c r="CA9" s="1084"/>
      <c r="CB9" s="1084"/>
      <c r="CC9" s="1084"/>
      <c r="CD9" s="1084"/>
      <c r="CE9" s="1084"/>
      <c r="CF9" s="1084"/>
      <c r="CG9" s="1085"/>
      <c r="CH9" s="1058">
        <v>1</v>
      </c>
      <c r="CI9" s="1059"/>
      <c r="CJ9" s="1059"/>
      <c r="CK9" s="1059"/>
      <c r="CL9" s="1060"/>
      <c r="CM9" s="1058">
        <v>227</v>
      </c>
      <c r="CN9" s="1059"/>
      <c r="CO9" s="1059"/>
      <c r="CP9" s="1059"/>
      <c r="CQ9" s="1060"/>
      <c r="CR9" s="1058">
        <v>1</v>
      </c>
      <c r="CS9" s="1059"/>
      <c r="CT9" s="1059"/>
      <c r="CU9" s="1059"/>
      <c r="CV9" s="1060"/>
      <c r="CW9" s="1058" t="s">
        <v>598</v>
      </c>
      <c r="CX9" s="1059"/>
      <c r="CY9" s="1059"/>
      <c r="CZ9" s="1059"/>
      <c r="DA9" s="1060"/>
      <c r="DB9" s="1058" t="s">
        <v>598</v>
      </c>
      <c r="DC9" s="1059"/>
      <c r="DD9" s="1059"/>
      <c r="DE9" s="1059"/>
      <c r="DF9" s="1060"/>
      <c r="DG9" s="1058" t="s">
        <v>518</v>
      </c>
      <c r="DH9" s="1059"/>
      <c r="DI9" s="1059"/>
      <c r="DJ9" s="1059"/>
      <c r="DK9" s="1060"/>
      <c r="DL9" s="1058" t="s">
        <v>518</v>
      </c>
      <c r="DM9" s="1059"/>
      <c r="DN9" s="1059"/>
      <c r="DO9" s="1059"/>
      <c r="DP9" s="1060"/>
      <c r="DQ9" s="1058" t="s">
        <v>518</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596</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92</v>
      </c>
      <c r="CN10" s="1059"/>
      <c r="CO10" s="1059"/>
      <c r="CP10" s="1059"/>
      <c r="CQ10" s="1060"/>
      <c r="CR10" s="1058">
        <v>50</v>
      </c>
      <c r="CS10" s="1059"/>
      <c r="CT10" s="1059"/>
      <c r="CU10" s="1059"/>
      <c r="CV10" s="1060"/>
      <c r="CW10" s="1058" t="s">
        <v>598</v>
      </c>
      <c r="CX10" s="1059"/>
      <c r="CY10" s="1059"/>
      <c r="CZ10" s="1059"/>
      <c r="DA10" s="1060"/>
      <c r="DB10" s="1058" t="s">
        <v>598</v>
      </c>
      <c r="DC10" s="1059"/>
      <c r="DD10" s="1059"/>
      <c r="DE10" s="1059"/>
      <c r="DF10" s="1060"/>
      <c r="DG10" s="1058" t="s">
        <v>518</v>
      </c>
      <c r="DH10" s="1059"/>
      <c r="DI10" s="1059"/>
      <c r="DJ10" s="1059"/>
      <c r="DK10" s="1060"/>
      <c r="DL10" s="1058" t="s">
        <v>518</v>
      </c>
      <c r="DM10" s="1059"/>
      <c r="DN10" s="1059"/>
      <c r="DO10" s="1059"/>
      <c r="DP10" s="1060"/>
      <c r="DQ10" s="1058" t="s">
        <v>518</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597</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21</v>
      </c>
      <c r="CN11" s="1059"/>
      <c r="CO11" s="1059"/>
      <c r="CP11" s="1059"/>
      <c r="CQ11" s="1060"/>
      <c r="CR11" s="1058">
        <v>30</v>
      </c>
      <c r="CS11" s="1059"/>
      <c r="CT11" s="1059"/>
      <c r="CU11" s="1059"/>
      <c r="CV11" s="1060"/>
      <c r="CW11" s="1058" t="s">
        <v>598</v>
      </c>
      <c r="CX11" s="1059"/>
      <c r="CY11" s="1059"/>
      <c r="CZ11" s="1059"/>
      <c r="DA11" s="1060"/>
      <c r="DB11" s="1058" t="s">
        <v>598</v>
      </c>
      <c r="DC11" s="1059"/>
      <c r="DD11" s="1059"/>
      <c r="DE11" s="1059"/>
      <c r="DF11" s="1060"/>
      <c r="DG11" s="1058" t="s">
        <v>518</v>
      </c>
      <c r="DH11" s="1059"/>
      <c r="DI11" s="1059"/>
      <c r="DJ11" s="1059"/>
      <c r="DK11" s="1060"/>
      <c r="DL11" s="1058" t="s">
        <v>518</v>
      </c>
      <c r="DM11" s="1059"/>
      <c r="DN11" s="1059"/>
      <c r="DO11" s="1059"/>
      <c r="DP11" s="1060"/>
      <c r="DQ11" s="1058" t="s">
        <v>518</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59470</v>
      </c>
      <c r="R23" s="1138"/>
      <c r="S23" s="1138"/>
      <c r="T23" s="1138"/>
      <c r="U23" s="1138"/>
      <c r="V23" s="1138">
        <v>58010</v>
      </c>
      <c r="W23" s="1138"/>
      <c r="X23" s="1138"/>
      <c r="Y23" s="1138"/>
      <c r="Z23" s="1138"/>
      <c r="AA23" s="1138">
        <f t="shared" ref="AA23" si="0">SUM(AA7:AE8)</f>
        <v>1460</v>
      </c>
      <c r="AB23" s="1138"/>
      <c r="AC23" s="1138"/>
      <c r="AD23" s="1138"/>
      <c r="AE23" s="1139"/>
      <c r="AF23" s="1140">
        <v>1255</v>
      </c>
      <c r="AG23" s="1138"/>
      <c r="AH23" s="1138"/>
      <c r="AI23" s="1138"/>
      <c r="AJ23" s="1141"/>
      <c r="AK23" s="1142"/>
      <c r="AL23" s="1143"/>
      <c r="AM23" s="1143"/>
      <c r="AN23" s="1143"/>
      <c r="AO23" s="1143"/>
      <c r="AP23" s="1138">
        <f t="shared" ref="AP23" si="1">SUM(AP7:AT8)</f>
        <v>75318</v>
      </c>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18352</v>
      </c>
      <c r="R28" s="1123"/>
      <c r="S28" s="1123"/>
      <c r="T28" s="1123"/>
      <c r="U28" s="1123"/>
      <c r="V28" s="1123">
        <v>17755</v>
      </c>
      <c r="W28" s="1123"/>
      <c r="X28" s="1123"/>
      <c r="Y28" s="1123"/>
      <c r="Z28" s="1123"/>
      <c r="AA28" s="1123">
        <v>597</v>
      </c>
      <c r="AB28" s="1123"/>
      <c r="AC28" s="1123"/>
      <c r="AD28" s="1123"/>
      <c r="AE28" s="1124"/>
      <c r="AF28" s="1125">
        <v>597</v>
      </c>
      <c r="AG28" s="1123"/>
      <c r="AH28" s="1123"/>
      <c r="AI28" s="1123"/>
      <c r="AJ28" s="1126"/>
      <c r="AK28" s="1127">
        <v>1543</v>
      </c>
      <c r="AL28" s="1115"/>
      <c r="AM28" s="1115"/>
      <c r="AN28" s="1115"/>
      <c r="AO28" s="1115"/>
      <c r="AP28" s="1115" t="s">
        <v>584</v>
      </c>
      <c r="AQ28" s="1115"/>
      <c r="AR28" s="1115"/>
      <c r="AS28" s="1115"/>
      <c r="AT28" s="1115"/>
      <c r="AU28" s="1115" t="s">
        <v>584</v>
      </c>
      <c r="AV28" s="1115"/>
      <c r="AW28" s="1115"/>
      <c r="AX28" s="1115"/>
      <c r="AY28" s="1115"/>
      <c r="AZ28" s="1116" t="s">
        <v>584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10419</v>
      </c>
      <c r="R29" s="1113"/>
      <c r="S29" s="1113"/>
      <c r="T29" s="1113"/>
      <c r="U29" s="1113"/>
      <c r="V29" s="1113">
        <v>10381</v>
      </c>
      <c r="W29" s="1113"/>
      <c r="X29" s="1113"/>
      <c r="Y29" s="1113"/>
      <c r="Z29" s="1113"/>
      <c r="AA29" s="1113">
        <v>38</v>
      </c>
      <c r="AB29" s="1113"/>
      <c r="AC29" s="1113"/>
      <c r="AD29" s="1113"/>
      <c r="AE29" s="1114"/>
      <c r="AF29" s="1088">
        <v>38</v>
      </c>
      <c r="AG29" s="1089"/>
      <c r="AH29" s="1089"/>
      <c r="AI29" s="1089"/>
      <c r="AJ29" s="1090"/>
      <c r="AK29" s="1049">
        <v>1500</v>
      </c>
      <c r="AL29" s="1040"/>
      <c r="AM29" s="1040"/>
      <c r="AN29" s="1040"/>
      <c r="AO29" s="1040"/>
      <c r="AP29" s="1040" t="s">
        <v>584</v>
      </c>
      <c r="AQ29" s="1040"/>
      <c r="AR29" s="1040"/>
      <c r="AS29" s="1040"/>
      <c r="AT29" s="1040"/>
      <c r="AU29" s="1040" t="s">
        <v>584</v>
      </c>
      <c r="AV29" s="1040"/>
      <c r="AW29" s="1040"/>
      <c r="AX29" s="1040"/>
      <c r="AY29" s="1040"/>
      <c r="AZ29" s="1111" t="s">
        <v>584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1579</v>
      </c>
      <c r="R30" s="1113"/>
      <c r="S30" s="1113"/>
      <c r="T30" s="1113"/>
      <c r="U30" s="1113"/>
      <c r="V30" s="1113">
        <v>1577</v>
      </c>
      <c r="W30" s="1113"/>
      <c r="X30" s="1113"/>
      <c r="Y30" s="1113"/>
      <c r="Z30" s="1113"/>
      <c r="AA30" s="1113">
        <v>2</v>
      </c>
      <c r="AB30" s="1113"/>
      <c r="AC30" s="1113"/>
      <c r="AD30" s="1113"/>
      <c r="AE30" s="1114"/>
      <c r="AF30" s="1088">
        <v>2</v>
      </c>
      <c r="AG30" s="1089"/>
      <c r="AH30" s="1089"/>
      <c r="AI30" s="1089"/>
      <c r="AJ30" s="1090"/>
      <c r="AK30" s="1049">
        <v>313</v>
      </c>
      <c r="AL30" s="1040"/>
      <c r="AM30" s="1040"/>
      <c r="AN30" s="1040"/>
      <c r="AO30" s="1040"/>
      <c r="AP30" s="1040" t="s">
        <v>584</v>
      </c>
      <c r="AQ30" s="1040"/>
      <c r="AR30" s="1040"/>
      <c r="AS30" s="1040"/>
      <c r="AT30" s="1040"/>
      <c r="AU30" s="1040" t="s">
        <v>584</v>
      </c>
      <c r="AV30" s="1040"/>
      <c r="AW30" s="1040"/>
      <c r="AX30" s="1040"/>
      <c r="AY30" s="1040"/>
      <c r="AZ30" s="1111" t="s">
        <v>584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365</v>
      </c>
      <c r="R31" s="1113"/>
      <c r="S31" s="1113"/>
      <c r="T31" s="1113"/>
      <c r="U31" s="1113"/>
      <c r="V31" s="1113">
        <v>365</v>
      </c>
      <c r="W31" s="1113"/>
      <c r="X31" s="1113"/>
      <c r="Y31" s="1113"/>
      <c r="Z31" s="1113"/>
      <c r="AA31" s="1113" t="s">
        <v>584</v>
      </c>
      <c r="AB31" s="1113"/>
      <c r="AC31" s="1113"/>
      <c r="AD31" s="1113"/>
      <c r="AE31" s="1114"/>
      <c r="AF31" s="1088" t="s">
        <v>400</v>
      </c>
      <c r="AG31" s="1089"/>
      <c r="AH31" s="1089"/>
      <c r="AI31" s="1089"/>
      <c r="AJ31" s="1090"/>
      <c r="AK31" s="1049">
        <v>29</v>
      </c>
      <c r="AL31" s="1040"/>
      <c r="AM31" s="1040"/>
      <c r="AN31" s="1040"/>
      <c r="AO31" s="1040"/>
      <c r="AP31" s="1040">
        <v>320</v>
      </c>
      <c r="AQ31" s="1040"/>
      <c r="AR31" s="1040"/>
      <c r="AS31" s="1040"/>
      <c r="AT31" s="1040"/>
      <c r="AU31" s="1040">
        <v>95</v>
      </c>
      <c r="AV31" s="1040"/>
      <c r="AW31" s="1040"/>
      <c r="AX31" s="1040"/>
      <c r="AY31" s="1040"/>
      <c r="AZ31" s="1111" t="s">
        <v>584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3250</v>
      </c>
      <c r="R32" s="1113"/>
      <c r="S32" s="1113"/>
      <c r="T32" s="1113"/>
      <c r="U32" s="1113"/>
      <c r="V32" s="1113">
        <v>3147</v>
      </c>
      <c r="W32" s="1113"/>
      <c r="X32" s="1113"/>
      <c r="Y32" s="1113"/>
      <c r="Z32" s="1113"/>
      <c r="AA32" s="1113">
        <v>103</v>
      </c>
      <c r="AB32" s="1113"/>
      <c r="AC32" s="1113"/>
      <c r="AD32" s="1113"/>
      <c r="AE32" s="1114"/>
      <c r="AF32" s="1088">
        <v>1924</v>
      </c>
      <c r="AG32" s="1089"/>
      <c r="AH32" s="1089"/>
      <c r="AI32" s="1089"/>
      <c r="AJ32" s="1090"/>
      <c r="AK32" s="1049" t="s">
        <v>584</v>
      </c>
      <c r="AL32" s="1040"/>
      <c r="AM32" s="1040"/>
      <c r="AN32" s="1040"/>
      <c r="AO32" s="1040"/>
      <c r="AP32" s="1040">
        <v>5544</v>
      </c>
      <c r="AQ32" s="1040"/>
      <c r="AR32" s="1040"/>
      <c r="AS32" s="1040"/>
      <c r="AT32" s="1040"/>
      <c r="AU32" s="1040" t="s">
        <v>584</v>
      </c>
      <c r="AV32" s="1040"/>
      <c r="AW32" s="1040"/>
      <c r="AX32" s="1040"/>
      <c r="AY32" s="1040"/>
      <c r="AZ32" s="1111" t="s">
        <v>584</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4814</v>
      </c>
      <c r="R33" s="1113"/>
      <c r="S33" s="1113"/>
      <c r="T33" s="1113"/>
      <c r="U33" s="1113"/>
      <c r="V33" s="1113">
        <v>4769</v>
      </c>
      <c r="W33" s="1113"/>
      <c r="X33" s="1113"/>
      <c r="Y33" s="1113"/>
      <c r="Z33" s="1113"/>
      <c r="AA33" s="1113">
        <v>46</v>
      </c>
      <c r="AB33" s="1113"/>
      <c r="AC33" s="1113"/>
      <c r="AD33" s="1113"/>
      <c r="AE33" s="1114"/>
      <c r="AF33" s="1088">
        <v>5</v>
      </c>
      <c r="AG33" s="1089"/>
      <c r="AH33" s="1089"/>
      <c r="AI33" s="1089"/>
      <c r="AJ33" s="1090"/>
      <c r="AK33" s="1049">
        <v>1295</v>
      </c>
      <c r="AL33" s="1040"/>
      <c r="AM33" s="1040"/>
      <c r="AN33" s="1040"/>
      <c r="AO33" s="1040"/>
      <c r="AP33" s="1040">
        <v>20480</v>
      </c>
      <c r="AQ33" s="1040"/>
      <c r="AR33" s="1040"/>
      <c r="AS33" s="1040"/>
      <c r="AT33" s="1040"/>
      <c r="AU33" s="1040">
        <v>13046</v>
      </c>
      <c r="AV33" s="1040"/>
      <c r="AW33" s="1040"/>
      <c r="AX33" s="1040"/>
      <c r="AY33" s="1040"/>
      <c r="AZ33" s="1111" t="s">
        <v>584</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112</v>
      </c>
      <c r="R34" s="1113"/>
      <c r="S34" s="1113"/>
      <c r="T34" s="1113"/>
      <c r="U34" s="1113"/>
      <c r="V34" s="1113">
        <v>111</v>
      </c>
      <c r="W34" s="1113"/>
      <c r="X34" s="1113"/>
      <c r="Y34" s="1113"/>
      <c r="Z34" s="1113"/>
      <c r="AA34" s="1113">
        <v>0</v>
      </c>
      <c r="AB34" s="1113"/>
      <c r="AC34" s="1113"/>
      <c r="AD34" s="1113"/>
      <c r="AE34" s="1114"/>
      <c r="AF34" s="1088">
        <v>0</v>
      </c>
      <c r="AG34" s="1089"/>
      <c r="AH34" s="1089"/>
      <c r="AI34" s="1089"/>
      <c r="AJ34" s="1090"/>
      <c r="AK34" s="1049">
        <v>52</v>
      </c>
      <c r="AL34" s="1040"/>
      <c r="AM34" s="1040"/>
      <c r="AN34" s="1040"/>
      <c r="AO34" s="1040"/>
      <c r="AP34" s="1040">
        <v>263</v>
      </c>
      <c r="AQ34" s="1040"/>
      <c r="AR34" s="1040"/>
      <c r="AS34" s="1040"/>
      <c r="AT34" s="1040"/>
      <c r="AU34" s="1040">
        <v>263</v>
      </c>
      <c r="AV34" s="1040"/>
      <c r="AW34" s="1040"/>
      <c r="AX34" s="1040"/>
      <c r="AY34" s="1040"/>
      <c r="AZ34" s="1111" t="s">
        <v>584</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407</v>
      </c>
      <c r="C35" s="1107"/>
      <c r="D35" s="1107"/>
      <c r="E35" s="1107"/>
      <c r="F35" s="1107"/>
      <c r="G35" s="1107"/>
      <c r="H35" s="1107"/>
      <c r="I35" s="1107"/>
      <c r="J35" s="1107"/>
      <c r="K35" s="1107"/>
      <c r="L35" s="1107"/>
      <c r="M35" s="1107"/>
      <c r="N35" s="1107"/>
      <c r="O35" s="1107"/>
      <c r="P35" s="1108"/>
      <c r="Q35" s="1112">
        <v>1580</v>
      </c>
      <c r="R35" s="1113"/>
      <c r="S35" s="1113"/>
      <c r="T35" s="1113"/>
      <c r="U35" s="1113"/>
      <c r="V35" s="1113">
        <v>1571</v>
      </c>
      <c r="W35" s="1113"/>
      <c r="X35" s="1113"/>
      <c r="Y35" s="1113"/>
      <c r="Z35" s="1113"/>
      <c r="AA35" s="1113">
        <v>8</v>
      </c>
      <c r="AB35" s="1113"/>
      <c r="AC35" s="1113"/>
      <c r="AD35" s="1113"/>
      <c r="AE35" s="1114"/>
      <c r="AF35" s="1088">
        <v>2</v>
      </c>
      <c r="AG35" s="1089"/>
      <c r="AH35" s="1089"/>
      <c r="AI35" s="1089"/>
      <c r="AJ35" s="1090"/>
      <c r="AK35" s="1049">
        <v>759</v>
      </c>
      <c r="AL35" s="1040"/>
      <c r="AM35" s="1040"/>
      <c r="AN35" s="1040"/>
      <c r="AO35" s="1040"/>
      <c r="AP35" s="1040" t="s">
        <v>584</v>
      </c>
      <c r="AQ35" s="1040"/>
      <c r="AR35" s="1040"/>
      <c r="AS35" s="1040"/>
      <c r="AT35" s="1040"/>
      <c r="AU35" s="1040">
        <v>496</v>
      </c>
      <c r="AV35" s="1040"/>
      <c r="AW35" s="1040"/>
      <c r="AX35" s="1040"/>
      <c r="AY35" s="1040"/>
      <c r="AZ35" s="1111" t="s">
        <v>584</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2569</v>
      </c>
      <c r="AG63" s="1028"/>
      <c r="AH63" s="1028"/>
      <c r="AI63" s="1028"/>
      <c r="AJ63" s="1099"/>
      <c r="AK63" s="1100"/>
      <c r="AL63" s="1032"/>
      <c r="AM63" s="1032"/>
      <c r="AN63" s="1032"/>
      <c r="AO63" s="1032"/>
      <c r="AP63" s="1028">
        <f>SUM(AP28:AT35)</f>
        <v>26607</v>
      </c>
      <c r="AQ63" s="1028"/>
      <c r="AR63" s="1028"/>
      <c r="AS63" s="1028"/>
      <c r="AT63" s="1028"/>
      <c r="AU63" s="1028">
        <f>SUM(AU28:AY35)</f>
        <v>13900</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390</v>
      </c>
      <c r="AB66" s="1071"/>
      <c r="AC66" s="1071"/>
      <c r="AD66" s="1071"/>
      <c r="AE66" s="1072"/>
      <c r="AF66" s="1076" t="s">
        <v>414</v>
      </c>
      <c r="AG66" s="1077"/>
      <c r="AH66" s="1077"/>
      <c r="AI66" s="1077"/>
      <c r="AJ66" s="1078"/>
      <c r="AK66" s="1070" t="s">
        <v>392</v>
      </c>
      <c r="AL66" s="1065"/>
      <c r="AM66" s="1065"/>
      <c r="AN66" s="1065"/>
      <c r="AO66" s="1066"/>
      <c r="AP66" s="1070" t="s">
        <v>393</v>
      </c>
      <c r="AQ66" s="1071"/>
      <c r="AR66" s="1071"/>
      <c r="AS66" s="1071"/>
      <c r="AT66" s="1072"/>
      <c r="AU66" s="1070" t="s">
        <v>415</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585</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600</v>
      </c>
      <c r="AQ68" s="1051"/>
      <c r="AR68" s="1051"/>
      <c r="AS68" s="1051"/>
      <c r="AT68" s="1051"/>
      <c r="AU68" s="1051" t="s">
        <v>600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586</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601</v>
      </c>
      <c r="AQ69" s="1040"/>
      <c r="AR69" s="1040"/>
      <c r="AS69" s="1040"/>
      <c r="AT69" s="1040"/>
      <c r="AU69" s="1040" t="s">
        <v>601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587</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600</v>
      </c>
      <c r="AL70" s="1040"/>
      <c r="AM70" s="1040"/>
      <c r="AN70" s="1040"/>
      <c r="AO70" s="1040"/>
      <c r="AP70" s="1040" t="s">
        <v>600</v>
      </c>
      <c r="AQ70" s="1040"/>
      <c r="AR70" s="1040"/>
      <c r="AS70" s="1040"/>
      <c r="AT70" s="1040"/>
      <c r="AU70" s="1040" t="s">
        <v>600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588</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601</v>
      </c>
      <c r="AL71" s="1040"/>
      <c r="AM71" s="1040"/>
      <c r="AN71" s="1040"/>
      <c r="AO71" s="1040"/>
      <c r="AP71" s="1040" t="s">
        <v>601</v>
      </c>
      <c r="AQ71" s="1040"/>
      <c r="AR71" s="1040"/>
      <c r="AS71" s="1040"/>
      <c r="AT71" s="1040"/>
      <c r="AU71" s="1040" t="s">
        <v>601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589</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601</v>
      </c>
      <c r="AQ72" s="1040"/>
      <c r="AR72" s="1040"/>
      <c r="AS72" s="1040"/>
      <c r="AT72" s="1040"/>
      <c r="AU72" s="1040" t="s">
        <v>601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590</v>
      </c>
      <c r="C73" s="1044"/>
      <c r="D73" s="1044"/>
      <c r="E73" s="1044"/>
      <c r="F73" s="1044"/>
      <c r="G73" s="1044"/>
      <c r="H73" s="1044"/>
      <c r="I73" s="1044"/>
      <c r="J73" s="1044"/>
      <c r="K73" s="1044"/>
      <c r="L73" s="1044"/>
      <c r="M73" s="1044"/>
      <c r="N73" s="1044"/>
      <c r="O73" s="1044"/>
      <c r="P73" s="1045"/>
      <c r="Q73" s="1046">
        <v>708</v>
      </c>
      <c r="R73" s="1040"/>
      <c r="S73" s="1040"/>
      <c r="T73" s="1040"/>
      <c r="U73" s="1040"/>
      <c r="V73" s="1040">
        <v>638</v>
      </c>
      <c r="W73" s="1040"/>
      <c r="X73" s="1040"/>
      <c r="Y73" s="1040"/>
      <c r="Z73" s="1040"/>
      <c r="AA73" s="1040">
        <v>70</v>
      </c>
      <c r="AB73" s="1040"/>
      <c r="AC73" s="1040"/>
      <c r="AD73" s="1040"/>
      <c r="AE73" s="1040"/>
      <c r="AF73" s="1040">
        <v>70</v>
      </c>
      <c r="AG73" s="1040"/>
      <c r="AH73" s="1040"/>
      <c r="AI73" s="1040"/>
      <c r="AJ73" s="1040"/>
      <c r="AK73" s="1040" t="s">
        <v>603</v>
      </c>
      <c r="AL73" s="1040"/>
      <c r="AM73" s="1040"/>
      <c r="AN73" s="1040"/>
      <c r="AO73" s="1040"/>
      <c r="AP73" s="1040">
        <v>234</v>
      </c>
      <c r="AQ73" s="1040"/>
      <c r="AR73" s="1040"/>
      <c r="AS73" s="1040"/>
      <c r="AT73" s="1040"/>
      <c r="AU73" s="1040">
        <v>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591</v>
      </c>
      <c r="C74" s="1044"/>
      <c r="D74" s="1044"/>
      <c r="E74" s="1044"/>
      <c r="F74" s="1044"/>
      <c r="G74" s="1044"/>
      <c r="H74" s="1044"/>
      <c r="I74" s="1044"/>
      <c r="J74" s="1044"/>
      <c r="K74" s="1044"/>
      <c r="L74" s="1044"/>
      <c r="M74" s="1044"/>
      <c r="N74" s="1044"/>
      <c r="O74" s="1044"/>
      <c r="P74" s="1045"/>
      <c r="Q74" s="1046">
        <v>728</v>
      </c>
      <c r="R74" s="1040"/>
      <c r="S74" s="1040"/>
      <c r="T74" s="1040"/>
      <c r="U74" s="1040"/>
      <c r="V74" s="1040">
        <v>627</v>
      </c>
      <c r="W74" s="1040"/>
      <c r="X74" s="1040"/>
      <c r="Y74" s="1040"/>
      <c r="Z74" s="1040"/>
      <c r="AA74" s="1040">
        <v>100</v>
      </c>
      <c r="AB74" s="1040"/>
      <c r="AC74" s="1040"/>
      <c r="AD74" s="1040"/>
      <c r="AE74" s="1040"/>
      <c r="AF74" s="1040">
        <v>100</v>
      </c>
      <c r="AG74" s="1040"/>
      <c r="AH74" s="1040"/>
      <c r="AI74" s="1040"/>
      <c r="AJ74" s="1040"/>
      <c r="AK74" s="1040" t="s">
        <v>602</v>
      </c>
      <c r="AL74" s="1040"/>
      <c r="AM74" s="1040"/>
      <c r="AN74" s="1040"/>
      <c r="AO74" s="1040"/>
      <c r="AP74" s="1040" t="s">
        <v>600</v>
      </c>
      <c r="AQ74" s="1040"/>
      <c r="AR74" s="1040"/>
      <c r="AS74" s="1040"/>
      <c r="AT74" s="1040"/>
      <c r="AU74" s="1040" t="s">
        <v>600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592</v>
      </c>
      <c r="C75" s="1044"/>
      <c r="D75" s="1044"/>
      <c r="E75" s="1044"/>
      <c r="F75" s="1044"/>
      <c r="G75" s="1044"/>
      <c r="H75" s="1044"/>
      <c r="I75" s="1044"/>
      <c r="J75" s="1044"/>
      <c r="K75" s="1044"/>
      <c r="L75" s="1044"/>
      <c r="M75" s="1044"/>
      <c r="N75" s="1044"/>
      <c r="O75" s="1044"/>
      <c r="P75" s="1045"/>
      <c r="Q75" s="1047">
        <v>2296</v>
      </c>
      <c r="R75" s="1048"/>
      <c r="S75" s="1048"/>
      <c r="T75" s="1048"/>
      <c r="U75" s="1049"/>
      <c r="V75" s="1050">
        <v>2190</v>
      </c>
      <c r="W75" s="1048"/>
      <c r="X75" s="1048"/>
      <c r="Y75" s="1048"/>
      <c r="Z75" s="1049"/>
      <c r="AA75" s="1050">
        <v>106</v>
      </c>
      <c r="AB75" s="1048"/>
      <c r="AC75" s="1048"/>
      <c r="AD75" s="1048"/>
      <c r="AE75" s="1049"/>
      <c r="AF75" s="1050">
        <v>3</v>
      </c>
      <c r="AG75" s="1048"/>
      <c r="AH75" s="1048"/>
      <c r="AI75" s="1048"/>
      <c r="AJ75" s="1049"/>
      <c r="AK75" s="1050" t="s">
        <v>600</v>
      </c>
      <c r="AL75" s="1048"/>
      <c r="AM75" s="1048"/>
      <c r="AN75" s="1048"/>
      <c r="AO75" s="1049"/>
      <c r="AP75" s="1050" t="s">
        <v>600</v>
      </c>
      <c r="AQ75" s="1048"/>
      <c r="AR75" s="1048"/>
      <c r="AS75" s="1048"/>
      <c r="AT75" s="1049"/>
      <c r="AU75" s="1050" t="s">
        <v>600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SUM(AF68:AJ75)</f>
        <v>5572</v>
      </c>
      <c r="AG88" s="1028"/>
      <c r="AH88" s="1028"/>
      <c r="AI88" s="1028"/>
      <c r="AJ88" s="1028"/>
      <c r="AK88" s="1032"/>
      <c r="AL88" s="1032"/>
      <c r="AM88" s="1032"/>
      <c r="AN88" s="1032"/>
      <c r="AO88" s="1032"/>
      <c r="AP88" s="1028">
        <f t="shared" ref="AP88" si="2">SUM(AP68:AT75)</f>
        <v>234</v>
      </c>
      <c r="AQ88" s="1028"/>
      <c r="AR88" s="1028"/>
      <c r="AS88" s="1028"/>
      <c r="AT88" s="1028"/>
      <c r="AU88" s="1028" t="s">
        <v>601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SUM(CR7:CV11)</f>
        <v>233</v>
      </c>
      <c r="CS102" s="1020"/>
      <c r="CT102" s="1020"/>
      <c r="CU102" s="1020"/>
      <c r="CV102" s="1021"/>
      <c r="CW102" s="1019">
        <f>SUM(CW7:DA11)</f>
        <v>117</v>
      </c>
      <c r="CX102" s="1020"/>
      <c r="CY102" s="1020"/>
      <c r="CZ102" s="1020"/>
      <c r="DA102" s="1021"/>
      <c r="DB102" s="1019" t="s">
        <v>604</v>
      </c>
      <c r="DC102" s="1020"/>
      <c r="DD102" s="1020"/>
      <c r="DE102" s="1020"/>
      <c r="DF102" s="1021"/>
      <c r="DG102" s="1019" t="s">
        <v>604</v>
      </c>
      <c r="DH102" s="1020"/>
      <c r="DI102" s="1020"/>
      <c r="DJ102" s="1020"/>
      <c r="DK102" s="1021"/>
      <c r="DL102" s="1019" t="s">
        <v>604</v>
      </c>
      <c r="DM102" s="1020"/>
      <c r="DN102" s="1020"/>
      <c r="DO102" s="1020"/>
      <c r="DP102" s="1021"/>
      <c r="DQ102" s="1019" t="s">
        <v>604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301</v>
      </c>
      <c r="AG109" s="963"/>
      <c r="AH109" s="963"/>
      <c r="AI109" s="963"/>
      <c r="AJ109" s="964"/>
      <c r="AK109" s="965" t="s">
        <v>300</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301</v>
      </c>
      <c r="BW109" s="963"/>
      <c r="BX109" s="963"/>
      <c r="BY109" s="963"/>
      <c r="BZ109" s="964"/>
      <c r="CA109" s="965" t="s">
        <v>300</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301</v>
      </c>
      <c r="DM109" s="963"/>
      <c r="DN109" s="963"/>
      <c r="DO109" s="963"/>
      <c r="DP109" s="964"/>
      <c r="DQ109" s="965" t="s">
        <v>300</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4711298</v>
      </c>
      <c r="AB110" s="956"/>
      <c r="AC110" s="956"/>
      <c r="AD110" s="956"/>
      <c r="AE110" s="957"/>
      <c r="AF110" s="958">
        <v>4891353</v>
      </c>
      <c r="AG110" s="956"/>
      <c r="AH110" s="956"/>
      <c r="AI110" s="956"/>
      <c r="AJ110" s="957"/>
      <c r="AK110" s="958">
        <v>5216100</v>
      </c>
      <c r="AL110" s="956"/>
      <c r="AM110" s="956"/>
      <c r="AN110" s="956"/>
      <c r="AO110" s="957"/>
      <c r="AP110" s="959">
        <v>20.8</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65556531</v>
      </c>
      <c r="BR110" s="903"/>
      <c r="BS110" s="903"/>
      <c r="BT110" s="903"/>
      <c r="BU110" s="903"/>
      <c r="BV110" s="903">
        <v>71518957</v>
      </c>
      <c r="BW110" s="903"/>
      <c r="BX110" s="903"/>
      <c r="BY110" s="903"/>
      <c r="BZ110" s="903"/>
      <c r="CA110" s="903">
        <v>75318073</v>
      </c>
      <c r="CB110" s="903"/>
      <c r="CC110" s="903"/>
      <c r="CD110" s="903"/>
      <c r="CE110" s="903"/>
      <c r="CF110" s="927">
        <v>299.89999999999998</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433</v>
      </c>
      <c r="DM110" s="903"/>
      <c r="DN110" s="903"/>
      <c r="DO110" s="903"/>
      <c r="DP110" s="903"/>
      <c r="DQ110" s="903" t="s">
        <v>434</v>
      </c>
      <c r="DR110" s="903"/>
      <c r="DS110" s="903"/>
      <c r="DT110" s="903"/>
      <c r="DU110" s="903"/>
      <c r="DV110" s="904" t="s">
        <v>432</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433</v>
      </c>
      <c r="AG111" s="984"/>
      <c r="AH111" s="984"/>
      <c r="AI111" s="984"/>
      <c r="AJ111" s="985"/>
      <c r="AK111" s="986" t="s">
        <v>432</v>
      </c>
      <c r="AL111" s="984"/>
      <c r="AM111" s="984"/>
      <c r="AN111" s="984"/>
      <c r="AO111" s="985"/>
      <c r="AP111" s="987" t="s">
        <v>437</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301842</v>
      </c>
      <c r="BR111" s="875"/>
      <c r="BS111" s="875"/>
      <c r="BT111" s="875"/>
      <c r="BU111" s="875"/>
      <c r="BV111" s="875">
        <v>276359</v>
      </c>
      <c r="BW111" s="875"/>
      <c r="BX111" s="875"/>
      <c r="BY111" s="875"/>
      <c r="BZ111" s="875"/>
      <c r="CA111" s="875">
        <v>259220</v>
      </c>
      <c r="CB111" s="875"/>
      <c r="CC111" s="875"/>
      <c r="CD111" s="875"/>
      <c r="CE111" s="875"/>
      <c r="CF111" s="936">
        <v>1</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440</v>
      </c>
      <c r="DM111" s="875"/>
      <c r="DN111" s="875"/>
      <c r="DO111" s="875"/>
      <c r="DP111" s="875"/>
      <c r="DQ111" s="875" t="s">
        <v>440</v>
      </c>
      <c r="DR111" s="875"/>
      <c r="DS111" s="875"/>
      <c r="DT111" s="875"/>
      <c r="DU111" s="875"/>
      <c r="DV111" s="852" t="s">
        <v>382</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88667</v>
      </c>
      <c r="AB112" s="838"/>
      <c r="AC112" s="838"/>
      <c r="AD112" s="838"/>
      <c r="AE112" s="839"/>
      <c r="AF112" s="840">
        <v>96667</v>
      </c>
      <c r="AG112" s="838"/>
      <c r="AH112" s="838"/>
      <c r="AI112" s="838"/>
      <c r="AJ112" s="839"/>
      <c r="AK112" s="840">
        <v>98667</v>
      </c>
      <c r="AL112" s="838"/>
      <c r="AM112" s="838"/>
      <c r="AN112" s="838"/>
      <c r="AO112" s="839"/>
      <c r="AP112" s="885">
        <v>0.4</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16068704</v>
      </c>
      <c r="BR112" s="875"/>
      <c r="BS112" s="875"/>
      <c r="BT112" s="875"/>
      <c r="BU112" s="875"/>
      <c r="BV112" s="875">
        <v>14923631</v>
      </c>
      <c r="BW112" s="875"/>
      <c r="BX112" s="875"/>
      <c r="BY112" s="875"/>
      <c r="BZ112" s="875"/>
      <c r="CA112" s="875">
        <v>13898960</v>
      </c>
      <c r="CB112" s="875"/>
      <c r="CC112" s="875"/>
      <c r="CD112" s="875"/>
      <c r="CE112" s="875"/>
      <c r="CF112" s="936">
        <v>55.3</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226203</v>
      </c>
      <c r="DH112" s="875"/>
      <c r="DI112" s="875"/>
      <c r="DJ112" s="875"/>
      <c r="DK112" s="875"/>
      <c r="DL112" s="875">
        <v>203351</v>
      </c>
      <c r="DM112" s="875"/>
      <c r="DN112" s="875"/>
      <c r="DO112" s="875"/>
      <c r="DP112" s="875"/>
      <c r="DQ112" s="875">
        <v>187571</v>
      </c>
      <c r="DR112" s="875"/>
      <c r="DS112" s="875"/>
      <c r="DT112" s="875"/>
      <c r="DU112" s="875"/>
      <c r="DV112" s="852">
        <v>0.7</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1687336</v>
      </c>
      <c r="AB113" s="984"/>
      <c r="AC113" s="984"/>
      <c r="AD113" s="984"/>
      <c r="AE113" s="985"/>
      <c r="AF113" s="986">
        <v>1432987</v>
      </c>
      <c r="AG113" s="984"/>
      <c r="AH113" s="984"/>
      <c r="AI113" s="984"/>
      <c r="AJ113" s="985"/>
      <c r="AK113" s="986">
        <v>1311618</v>
      </c>
      <c r="AL113" s="984"/>
      <c r="AM113" s="984"/>
      <c r="AN113" s="984"/>
      <c r="AO113" s="985"/>
      <c r="AP113" s="987">
        <v>5.2</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26827</v>
      </c>
      <c r="BR113" s="875"/>
      <c r="BS113" s="875"/>
      <c r="BT113" s="875"/>
      <c r="BU113" s="875"/>
      <c r="BV113" s="875">
        <v>18387</v>
      </c>
      <c r="BW113" s="875"/>
      <c r="BX113" s="875"/>
      <c r="BY113" s="875"/>
      <c r="BZ113" s="875"/>
      <c r="CA113" s="875">
        <v>8884</v>
      </c>
      <c r="CB113" s="875"/>
      <c r="CC113" s="875"/>
      <c r="CD113" s="875"/>
      <c r="CE113" s="875"/>
      <c r="CF113" s="936">
        <v>0</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4468</v>
      </c>
      <c r="DH113" s="838"/>
      <c r="DI113" s="838"/>
      <c r="DJ113" s="838"/>
      <c r="DK113" s="839"/>
      <c r="DL113" s="840">
        <v>1837</v>
      </c>
      <c r="DM113" s="838"/>
      <c r="DN113" s="838"/>
      <c r="DO113" s="838"/>
      <c r="DP113" s="839"/>
      <c r="DQ113" s="840">
        <v>478</v>
      </c>
      <c r="DR113" s="838"/>
      <c r="DS113" s="838"/>
      <c r="DT113" s="838"/>
      <c r="DU113" s="839"/>
      <c r="DV113" s="885">
        <v>0</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9391</v>
      </c>
      <c r="AB114" s="838"/>
      <c r="AC114" s="838"/>
      <c r="AD114" s="838"/>
      <c r="AE114" s="839"/>
      <c r="AF114" s="840">
        <v>9630</v>
      </c>
      <c r="AG114" s="838"/>
      <c r="AH114" s="838"/>
      <c r="AI114" s="838"/>
      <c r="AJ114" s="839"/>
      <c r="AK114" s="840">
        <v>9133</v>
      </c>
      <c r="AL114" s="838"/>
      <c r="AM114" s="838"/>
      <c r="AN114" s="838"/>
      <c r="AO114" s="839"/>
      <c r="AP114" s="885">
        <v>0</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7745413</v>
      </c>
      <c r="BR114" s="875"/>
      <c r="BS114" s="875"/>
      <c r="BT114" s="875"/>
      <c r="BU114" s="875"/>
      <c r="BV114" s="875">
        <v>7529020</v>
      </c>
      <c r="BW114" s="875"/>
      <c r="BX114" s="875"/>
      <c r="BY114" s="875"/>
      <c r="BZ114" s="875"/>
      <c r="CA114" s="875">
        <v>7309142</v>
      </c>
      <c r="CB114" s="875"/>
      <c r="CC114" s="875"/>
      <c r="CD114" s="875"/>
      <c r="CE114" s="875"/>
      <c r="CF114" s="936">
        <v>29.1</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451</v>
      </c>
      <c r="DM114" s="838"/>
      <c r="DN114" s="838"/>
      <c r="DO114" s="838"/>
      <c r="DP114" s="839"/>
      <c r="DQ114" s="840" t="s">
        <v>451</v>
      </c>
      <c r="DR114" s="838"/>
      <c r="DS114" s="838"/>
      <c r="DT114" s="838"/>
      <c r="DU114" s="839"/>
      <c r="DV114" s="885" t="s">
        <v>432</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26517</v>
      </c>
      <c r="AB115" s="984"/>
      <c r="AC115" s="984"/>
      <c r="AD115" s="984"/>
      <c r="AE115" s="985"/>
      <c r="AF115" s="986">
        <v>22805</v>
      </c>
      <c r="AG115" s="984"/>
      <c r="AH115" s="984"/>
      <c r="AI115" s="984"/>
      <c r="AJ115" s="985"/>
      <c r="AK115" s="986">
        <v>18342</v>
      </c>
      <c r="AL115" s="984"/>
      <c r="AM115" s="984"/>
      <c r="AN115" s="984"/>
      <c r="AO115" s="985"/>
      <c r="AP115" s="987">
        <v>0.1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v>18067</v>
      </c>
      <c r="BW115" s="875"/>
      <c r="BX115" s="875"/>
      <c r="BY115" s="875"/>
      <c r="BZ115" s="875"/>
      <c r="CA115" s="875" t="s">
        <v>434</v>
      </c>
      <c r="CB115" s="875"/>
      <c r="CC115" s="875"/>
      <c r="CD115" s="875"/>
      <c r="CE115" s="875"/>
      <c r="CF115" s="936" t="s">
        <v>454</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71171</v>
      </c>
      <c r="DH115" s="838"/>
      <c r="DI115" s="838"/>
      <c r="DJ115" s="838"/>
      <c r="DK115" s="839"/>
      <c r="DL115" s="840">
        <v>71171</v>
      </c>
      <c r="DM115" s="838"/>
      <c r="DN115" s="838"/>
      <c r="DO115" s="838"/>
      <c r="DP115" s="839"/>
      <c r="DQ115" s="840">
        <v>71171</v>
      </c>
      <c r="DR115" s="838"/>
      <c r="DS115" s="838"/>
      <c r="DT115" s="838"/>
      <c r="DU115" s="839"/>
      <c r="DV115" s="885">
        <v>0.3</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457</v>
      </c>
      <c r="AB116" s="838"/>
      <c r="AC116" s="838"/>
      <c r="AD116" s="838"/>
      <c r="AE116" s="839"/>
      <c r="AF116" s="840" t="s">
        <v>436</v>
      </c>
      <c r="AG116" s="838"/>
      <c r="AH116" s="838"/>
      <c r="AI116" s="838"/>
      <c r="AJ116" s="839"/>
      <c r="AK116" s="840" t="s">
        <v>458</v>
      </c>
      <c r="AL116" s="838"/>
      <c r="AM116" s="838"/>
      <c r="AN116" s="838"/>
      <c r="AO116" s="839"/>
      <c r="AP116" s="885" t="s">
        <v>454</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454</v>
      </c>
      <c r="BW116" s="875"/>
      <c r="BX116" s="875"/>
      <c r="BY116" s="875"/>
      <c r="BZ116" s="875"/>
      <c r="CA116" s="875" t="s">
        <v>460</v>
      </c>
      <c r="CB116" s="875"/>
      <c r="CC116" s="875"/>
      <c r="CD116" s="875"/>
      <c r="CE116" s="875"/>
      <c r="CF116" s="936" t="s">
        <v>458</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458</v>
      </c>
      <c r="DM116" s="838"/>
      <c r="DN116" s="838"/>
      <c r="DO116" s="838"/>
      <c r="DP116" s="839"/>
      <c r="DQ116" s="840" t="s">
        <v>434</v>
      </c>
      <c r="DR116" s="838"/>
      <c r="DS116" s="838"/>
      <c r="DT116" s="838"/>
      <c r="DU116" s="839"/>
      <c r="DV116" s="885" t="s">
        <v>382</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6523209</v>
      </c>
      <c r="AB117" s="970"/>
      <c r="AC117" s="970"/>
      <c r="AD117" s="970"/>
      <c r="AE117" s="971"/>
      <c r="AF117" s="972">
        <v>6453442</v>
      </c>
      <c r="AG117" s="970"/>
      <c r="AH117" s="970"/>
      <c r="AI117" s="970"/>
      <c r="AJ117" s="971"/>
      <c r="AK117" s="972">
        <v>6653860</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432</v>
      </c>
      <c r="BW117" s="875"/>
      <c r="BX117" s="875"/>
      <c r="BY117" s="875"/>
      <c r="BZ117" s="875"/>
      <c r="CA117" s="875" t="s">
        <v>382</v>
      </c>
      <c r="CB117" s="875"/>
      <c r="CC117" s="875"/>
      <c r="CD117" s="875"/>
      <c r="CE117" s="875"/>
      <c r="CF117" s="936" t="s">
        <v>440</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382</v>
      </c>
      <c r="DH117" s="838"/>
      <c r="DI117" s="838"/>
      <c r="DJ117" s="838"/>
      <c r="DK117" s="839"/>
      <c r="DL117" s="840" t="s">
        <v>434</v>
      </c>
      <c r="DM117" s="838"/>
      <c r="DN117" s="838"/>
      <c r="DO117" s="838"/>
      <c r="DP117" s="839"/>
      <c r="DQ117" s="840" t="s">
        <v>432</v>
      </c>
      <c r="DR117" s="838"/>
      <c r="DS117" s="838"/>
      <c r="DT117" s="838"/>
      <c r="DU117" s="839"/>
      <c r="DV117" s="885" t="s">
        <v>434</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301</v>
      </c>
      <c r="AG118" s="963"/>
      <c r="AH118" s="963"/>
      <c r="AI118" s="963"/>
      <c r="AJ118" s="964"/>
      <c r="AK118" s="965" t="s">
        <v>300</v>
      </c>
      <c r="AL118" s="963"/>
      <c r="AM118" s="963"/>
      <c r="AN118" s="963"/>
      <c r="AO118" s="964"/>
      <c r="AP118" s="966" t="s">
        <v>426</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454</v>
      </c>
      <c r="BR118" s="906"/>
      <c r="BS118" s="906"/>
      <c r="BT118" s="906"/>
      <c r="BU118" s="906"/>
      <c r="BV118" s="906" t="s">
        <v>440</v>
      </c>
      <c r="BW118" s="906"/>
      <c r="BX118" s="906"/>
      <c r="BY118" s="906"/>
      <c r="BZ118" s="906"/>
      <c r="CA118" s="906" t="s">
        <v>460</v>
      </c>
      <c r="CB118" s="906"/>
      <c r="CC118" s="906"/>
      <c r="CD118" s="906"/>
      <c r="CE118" s="906"/>
      <c r="CF118" s="936" t="s">
        <v>432</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432</v>
      </c>
      <c r="DH118" s="838"/>
      <c r="DI118" s="838"/>
      <c r="DJ118" s="838"/>
      <c r="DK118" s="839"/>
      <c r="DL118" s="840" t="s">
        <v>460</v>
      </c>
      <c r="DM118" s="838"/>
      <c r="DN118" s="838"/>
      <c r="DO118" s="838"/>
      <c r="DP118" s="839"/>
      <c r="DQ118" s="840" t="s">
        <v>460</v>
      </c>
      <c r="DR118" s="838"/>
      <c r="DS118" s="838"/>
      <c r="DT118" s="838"/>
      <c r="DU118" s="839"/>
      <c r="DV118" s="885" t="s">
        <v>434</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451</v>
      </c>
      <c r="AG119" s="956"/>
      <c r="AH119" s="956"/>
      <c r="AI119" s="956"/>
      <c r="AJ119" s="957"/>
      <c r="AK119" s="958" t="s">
        <v>432</v>
      </c>
      <c r="AL119" s="956"/>
      <c r="AM119" s="956"/>
      <c r="AN119" s="956"/>
      <c r="AO119" s="957"/>
      <c r="AP119" s="959" t="s">
        <v>460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467</v>
      </c>
      <c r="BP119" s="939"/>
      <c r="BQ119" s="943">
        <v>89699317</v>
      </c>
      <c r="BR119" s="906"/>
      <c r="BS119" s="906"/>
      <c r="BT119" s="906"/>
      <c r="BU119" s="906"/>
      <c r="BV119" s="906">
        <v>94284421</v>
      </c>
      <c r="BW119" s="906"/>
      <c r="BX119" s="906"/>
      <c r="BY119" s="906"/>
      <c r="BZ119" s="906"/>
      <c r="CA119" s="906">
        <v>96794279</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451</v>
      </c>
      <c r="DH119" s="821"/>
      <c r="DI119" s="821"/>
      <c r="DJ119" s="821"/>
      <c r="DK119" s="822"/>
      <c r="DL119" s="823" t="s">
        <v>454</v>
      </c>
      <c r="DM119" s="821"/>
      <c r="DN119" s="821"/>
      <c r="DO119" s="821"/>
      <c r="DP119" s="822"/>
      <c r="DQ119" s="823" t="s">
        <v>434</v>
      </c>
      <c r="DR119" s="821"/>
      <c r="DS119" s="821"/>
      <c r="DT119" s="821"/>
      <c r="DU119" s="822"/>
      <c r="DV119" s="909" t="s">
        <v>432</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436</v>
      </c>
      <c r="AB120" s="838"/>
      <c r="AC120" s="838"/>
      <c r="AD120" s="838"/>
      <c r="AE120" s="839"/>
      <c r="AF120" s="840" t="s">
        <v>382</v>
      </c>
      <c r="AG120" s="838"/>
      <c r="AH120" s="838"/>
      <c r="AI120" s="838"/>
      <c r="AJ120" s="839"/>
      <c r="AK120" s="840" t="s">
        <v>432</v>
      </c>
      <c r="AL120" s="838"/>
      <c r="AM120" s="838"/>
      <c r="AN120" s="838"/>
      <c r="AO120" s="839"/>
      <c r="AP120" s="885" t="s">
        <v>432</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10809167</v>
      </c>
      <c r="BR120" s="903"/>
      <c r="BS120" s="903"/>
      <c r="BT120" s="903"/>
      <c r="BU120" s="903"/>
      <c r="BV120" s="903">
        <v>10626478</v>
      </c>
      <c r="BW120" s="903"/>
      <c r="BX120" s="903"/>
      <c r="BY120" s="903"/>
      <c r="BZ120" s="903"/>
      <c r="CA120" s="903">
        <v>11368403</v>
      </c>
      <c r="CB120" s="903"/>
      <c r="CC120" s="903"/>
      <c r="CD120" s="903"/>
      <c r="CE120" s="903"/>
      <c r="CF120" s="927">
        <v>45.3</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15566995</v>
      </c>
      <c r="DH120" s="903"/>
      <c r="DI120" s="903"/>
      <c r="DJ120" s="903"/>
      <c r="DK120" s="903"/>
      <c r="DL120" s="903">
        <v>14420529</v>
      </c>
      <c r="DM120" s="903"/>
      <c r="DN120" s="903"/>
      <c r="DO120" s="903"/>
      <c r="DP120" s="903"/>
      <c r="DQ120" s="903">
        <v>13045816</v>
      </c>
      <c r="DR120" s="903"/>
      <c r="DS120" s="903"/>
      <c r="DT120" s="903"/>
      <c r="DU120" s="903"/>
      <c r="DV120" s="904">
        <v>51.9</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26517</v>
      </c>
      <c r="AB121" s="838"/>
      <c r="AC121" s="838"/>
      <c r="AD121" s="838"/>
      <c r="AE121" s="839"/>
      <c r="AF121" s="840">
        <v>22805</v>
      </c>
      <c r="AG121" s="838"/>
      <c r="AH121" s="838"/>
      <c r="AI121" s="838"/>
      <c r="AJ121" s="839"/>
      <c r="AK121" s="840">
        <v>18342</v>
      </c>
      <c r="AL121" s="838"/>
      <c r="AM121" s="838"/>
      <c r="AN121" s="838"/>
      <c r="AO121" s="839"/>
      <c r="AP121" s="885">
        <v>0.1</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12920235</v>
      </c>
      <c r="BR121" s="875"/>
      <c r="BS121" s="875"/>
      <c r="BT121" s="875"/>
      <c r="BU121" s="875"/>
      <c r="BV121" s="875">
        <v>10618407</v>
      </c>
      <c r="BW121" s="875"/>
      <c r="BX121" s="875"/>
      <c r="BY121" s="875"/>
      <c r="BZ121" s="875"/>
      <c r="CA121" s="875">
        <v>9079477</v>
      </c>
      <c r="CB121" s="875"/>
      <c r="CC121" s="875"/>
      <c r="CD121" s="875"/>
      <c r="CE121" s="875"/>
      <c r="CF121" s="936">
        <v>36.200000000000003</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t="s">
        <v>382</v>
      </c>
      <c r="DH121" s="875"/>
      <c r="DI121" s="875"/>
      <c r="DJ121" s="875"/>
      <c r="DK121" s="875"/>
      <c r="DL121" s="875">
        <v>124236</v>
      </c>
      <c r="DM121" s="875"/>
      <c r="DN121" s="875"/>
      <c r="DO121" s="875"/>
      <c r="DP121" s="875"/>
      <c r="DQ121" s="875">
        <v>495500</v>
      </c>
      <c r="DR121" s="875"/>
      <c r="DS121" s="875"/>
      <c r="DT121" s="875"/>
      <c r="DU121" s="875"/>
      <c r="DV121" s="852">
        <v>2</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432</v>
      </c>
      <c r="AG122" s="838"/>
      <c r="AH122" s="838"/>
      <c r="AI122" s="838"/>
      <c r="AJ122" s="839"/>
      <c r="AK122" s="840" t="s">
        <v>382</v>
      </c>
      <c r="AL122" s="838"/>
      <c r="AM122" s="838"/>
      <c r="AN122" s="838"/>
      <c r="AO122" s="839"/>
      <c r="AP122" s="885" t="s">
        <v>451</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51913036</v>
      </c>
      <c r="BR122" s="906"/>
      <c r="BS122" s="906"/>
      <c r="BT122" s="906"/>
      <c r="BU122" s="906"/>
      <c r="BV122" s="906">
        <v>55557143</v>
      </c>
      <c r="BW122" s="906"/>
      <c r="BX122" s="906"/>
      <c r="BY122" s="906"/>
      <c r="BZ122" s="906"/>
      <c r="CA122" s="906">
        <v>55424235</v>
      </c>
      <c r="CB122" s="906"/>
      <c r="CC122" s="906"/>
      <c r="CD122" s="906"/>
      <c r="CE122" s="906"/>
      <c r="CF122" s="907">
        <v>220.7</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308587</v>
      </c>
      <c r="DH122" s="875"/>
      <c r="DI122" s="875"/>
      <c r="DJ122" s="875"/>
      <c r="DK122" s="875"/>
      <c r="DL122" s="875">
        <v>285396</v>
      </c>
      <c r="DM122" s="875"/>
      <c r="DN122" s="875"/>
      <c r="DO122" s="875"/>
      <c r="DP122" s="875"/>
      <c r="DQ122" s="875">
        <v>262582</v>
      </c>
      <c r="DR122" s="875"/>
      <c r="DS122" s="875"/>
      <c r="DT122" s="875"/>
      <c r="DU122" s="875"/>
      <c r="DV122" s="852">
        <v>1</v>
      </c>
      <c r="DW122" s="852"/>
      <c r="DX122" s="852"/>
      <c r="DY122" s="852"/>
      <c r="DZ122" s="853"/>
    </row>
    <row r="123" spans="1:130" s="226" customFormat="1" ht="26.25" customHeight="1">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382</v>
      </c>
      <c r="AB123" s="838"/>
      <c r="AC123" s="838"/>
      <c r="AD123" s="838"/>
      <c r="AE123" s="839"/>
      <c r="AF123" s="840" t="s">
        <v>457</v>
      </c>
      <c r="AG123" s="838"/>
      <c r="AH123" s="838"/>
      <c r="AI123" s="838"/>
      <c r="AJ123" s="839"/>
      <c r="AK123" s="840" t="s">
        <v>434</v>
      </c>
      <c r="AL123" s="838"/>
      <c r="AM123" s="838"/>
      <c r="AN123" s="838"/>
      <c r="AO123" s="839"/>
      <c r="AP123" s="885" t="s">
        <v>382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478</v>
      </c>
      <c r="BP123" s="939"/>
      <c r="BQ123" s="893">
        <v>75642438</v>
      </c>
      <c r="BR123" s="894"/>
      <c r="BS123" s="894"/>
      <c r="BT123" s="894"/>
      <c r="BU123" s="894"/>
      <c r="BV123" s="894">
        <v>76802028</v>
      </c>
      <c r="BW123" s="894"/>
      <c r="BX123" s="894"/>
      <c r="BY123" s="894"/>
      <c r="BZ123" s="894"/>
      <c r="CA123" s="894">
        <v>75872115</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193122</v>
      </c>
      <c r="DH123" s="838"/>
      <c r="DI123" s="838"/>
      <c r="DJ123" s="838"/>
      <c r="DK123" s="839"/>
      <c r="DL123" s="840">
        <v>93470</v>
      </c>
      <c r="DM123" s="838"/>
      <c r="DN123" s="838"/>
      <c r="DO123" s="838"/>
      <c r="DP123" s="839"/>
      <c r="DQ123" s="840">
        <v>95062</v>
      </c>
      <c r="DR123" s="838"/>
      <c r="DS123" s="838"/>
      <c r="DT123" s="838"/>
      <c r="DU123" s="839"/>
      <c r="DV123" s="885">
        <v>0.4</v>
      </c>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451</v>
      </c>
      <c r="AG124" s="838"/>
      <c r="AH124" s="838"/>
      <c r="AI124" s="838"/>
      <c r="AJ124" s="839"/>
      <c r="AK124" s="840" t="s">
        <v>460</v>
      </c>
      <c r="AL124" s="838"/>
      <c r="AM124" s="838"/>
      <c r="AN124" s="838"/>
      <c r="AO124" s="839"/>
      <c r="AP124" s="885" t="s">
        <v>434</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55.4</v>
      </c>
      <c r="BR124" s="892"/>
      <c r="BS124" s="892"/>
      <c r="BT124" s="892"/>
      <c r="BU124" s="892"/>
      <c r="BV124" s="892">
        <v>69.599999999999994</v>
      </c>
      <c r="BW124" s="892"/>
      <c r="BX124" s="892"/>
      <c r="BY124" s="892"/>
      <c r="BZ124" s="892"/>
      <c r="CA124" s="892">
        <v>83.3</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434</v>
      </c>
      <c r="DH124" s="821"/>
      <c r="DI124" s="821"/>
      <c r="DJ124" s="821"/>
      <c r="DK124" s="822"/>
      <c r="DL124" s="823" t="s">
        <v>451</v>
      </c>
      <c r="DM124" s="821"/>
      <c r="DN124" s="821"/>
      <c r="DO124" s="821"/>
      <c r="DP124" s="822"/>
      <c r="DQ124" s="823" t="s">
        <v>382</v>
      </c>
      <c r="DR124" s="821"/>
      <c r="DS124" s="821"/>
      <c r="DT124" s="821"/>
      <c r="DU124" s="822"/>
      <c r="DV124" s="909" t="s">
        <v>451</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460</v>
      </c>
      <c r="AG125" s="838"/>
      <c r="AH125" s="838"/>
      <c r="AI125" s="838"/>
      <c r="AJ125" s="839"/>
      <c r="AK125" s="840" t="s">
        <v>451</v>
      </c>
      <c r="AL125" s="838"/>
      <c r="AM125" s="838"/>
      <c r="AN125" s="838"/>
      <c r="AO125" s="839"/>
      <c r="AP125" s="885" t="s">
        <v>451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382</v>
      </c>
      <c r="DM125" s="903"/>
      <c r="DN125" s="903"/>
      <c r="DO125" s="903"/>
      <c r="DP125" s="903"/>
      <c r="DQ125" s="903" t="s">
        <v>460</v>
      </c>
      <c r="DR125" s="903"/>
      <c r="DS125" s="903"/>
      <c r="DT125" s="903"/>
      <c r="DU125" s="903"/>
      <c r="DV125" s="904" t="s">
        <v>382</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451</v>
      </c>
      <c r="AB126" s="838"/>
      <c r="AC126" s="838"/>
      <c r="AD126" s="838"/>
      <c r="AE126" s="839"/>
      <c r="AF126" s="840" t="s">
        <v>382</v>
      </c>
      <c r="AG126" s="838"/>
      <c r="AH126" s="838"/>
      <c r="AI126" s="838"/>
      <c r="AJ126" s="839"/>
      <c r="AK126" s="840" t="s">
        <v>382</v>
      </c>
      <c r="AL126" s="838"/>
      <c r="AM126" s="838"/>
      <c r="AN126" s="838"/>
      <c r="AO126" s="839"/>
      <c r="AP126" s="885" t="s">
        <v>382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382</v>
      </c>
      <c r="DH126" s="875"/>
      <c r="DI126" s="875"/>
      <c r="DJ126" s="875"/>
      <c r="DK126" s="875"/>
      <c r="DL126" s="875" t="s">
        <v>382</v>
      </c>
      <c r="DM126" s="875"/>
      <c r="DN126" s="875"/>
      <c r="DO126" s="875"/>
      <c r="DP126" s="875"/>
      <c r="DQ126" s="875" t="s">
        <v>382</v>
      </c>
      <c r="DR126" s="875"/>
      <c r="DS126" s="875"/>
      <c r="DT126" s="875"/>
      <c r="DU126" s="875"/>
      <c r="DV126" s="852" t="s">
        <v>434</v>
      </c>
      <c r="DW126" s="852"/>
      <c r="DX126" s="852"/>
      <c r="DY126" s="852"/>
      <c r="DZ126" s="853"/>
    </row>
    <row r="127" spans="1:130" s="226" customFormat="1" ht="26.25" customHeight="1">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382</v>
      </c>
      <c r="AB127" s="838"/>
      <c r="AC127" s="838"/>
      <c r="AD127" s="838"/>
      <c r="AE127" s="839"/>
      <c r="AF127" s="840" t="s">
        <v>382</v>
      </c>
      <c r="AG127" s="838"/>
      <c r="AH127" s="838"/>
      <c r="AI127" s="838"/>
      <c r="AJ127" s="839"/>
      <c r="AK127" s="840" t="s">
        <v>451</v>
      </c>
      <c r="AL127" s="838"/>
      <c r="AM127" s="838"/>
      <c r="AN127" s="838"/>
      <c r="AO127" s="839"/>
      <c r="AP127" s="885" t="s">
        <v>382</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382</v>
      </c>
      <c r="DH127" s="875"/>
      <c r="DI127" s="875"/>
      <c r="DJ127" s="875"/>
      <c r="DK127" s="875"/>
      <c r="DL127" s="875" t="s">
        <v>460</v>
      </c>
      <c r="DM127" s="875"/>
      <c r="DN127" s="875"/>
      <c r="DO127" s="875"/>
      <c r="DP127" s="875"/>
      <c r="DQ127" s="875" t="s">
        <v>451</v>
      </c>
      <c r="DR127" s="875"/>
      <c r="DS127" s="875"/>
      <c r="DT127" s="875"/>
      <c r="DU127" s="875"/>
      <c r="DV127" s="852" t="s">
        <v>457</v>
      </c>
      <c r="DW127" s="852"/>
      <c r="DX127" s="852"/>
      <c r="DY127" s="852"/>
      <c r="DZ127" s="853"/>
    </row>
    <row r="128" spans="1:130" s="226" customFormat="1" ht="26.25" customHeight="1" thickBot="1">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894322</v>
      </c>
      <c r="AB128" s="859"/>
      <c r="AC128" s="859"/>
      <c r="AD128" s="859"/>
      <c r="AE128" s="860"/>
      <c r="AF128" s="861">
        <v>480657</v>
      </c>
      <c r="AG128" s="859"/>
      <c r="AH128" s="859"/>
      <c r="AI128" s="859"/>
      <c r="AJ128" s="860"/>
      <c r="AK128" s="861">
        <v>868977</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457</v>
      </c>
      <c r="BG128" s="845"/>
      <c r="BH128" s="845"/>
      <c r="BI128" s="845"/>
      <c r="BJ128" s="845"/>
      <c r="BK128" s="845"/>
      <c r="BL128" s="868"/>
      <c r="BM128" s="844">
        <v>11.84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457</v>
      </c>
      <c r="DH128" s="849"/>
      <c r="DI128" s="849"/>
      <c r="DJ128" s="849"/>
      <c r="DK128" s="849"/>
      <c r="DL128" s="849">
        <v>18067</v>
      </c>
      <c r="DM128" s="849"/>
      <c r="DN128" s="849"/>
      <c r="DO128" s="849"/>
      <c r="DP128" s="849"/>
      <c r="DQ128" s="849" t="s">
        <v>432</v>
      </c>
      <c r="DR128" s="849"/>
      <c r="DS128" s="849"/>
      <c r="DT128" s="849"/>
      <c r="DU128" s="849"/>
      <c r="DV128" s="850" t="s">
        <v>432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29061837</v>
      </c>
      <c r="AB129" s="838"/>
      <c r="AC129" s="838"/>
      <c r="AD129" s="838"/>
      <c r="AE129" s="839"/>
      <c r="AF129" s="840">
        <v>29029662</v>
      </c>
      <c r="AG129" s="838"/>
      <c r="AH129" s="838"/>
      <c r="AI129" s="838"/>
      <c r="AJ129" s="839"/>
      <c r="AK129" s="840">
        <v>29175056</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497</v>
      </c>
      <c r="BG129" s="828"/>
      <c r="BH129" s="828"/>
      <c r="BI129" s="828"/>
      <c r="BJ129" s="828"/>
      <c r="BK129" s="828"/>
      <c r="BL129" s="829"/>
      <c r="BM129" s="827">
        <v>16.84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3726060</v>
      </c>
      <c r="AB130" s="838"/>
      <c r="AC130" s="838"/>
      <c r="AD130" s="838"/>
      <c r="AE130" s="839"/>
      <c r="AF130" s="840">
        <v>3927307</v>
      </c>
      <c r="AG130" s="838"/>
      <c r="AH130" s="838"/>
      <c r="AI130" s="838"/>
      <c r="AJ130" s="839"/>
      <c r="AK130" s="840">
        <v>4062606</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25335777</v>
      </c>
      <c r="AB131" s="821"/>
      <c r="AC131" s="821"/>
      <c r="AD131" s="821"/>
      <c r="AE131" s="822"/>
      <c r="AF131" s="823">
        <v>25102355</v>
      </c>
      <c r="AG131" s="821"/>
      <c r="AH131" s="821"/>
      <c r="AI131" s="821"/>
      <c r="AJ131" s="822"/>
      <c r="AK131" s="823">
        <v>25112450</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v>83.3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7.5104347499999999</v>
      </c>
      <c r="AB132" s="801"/>
      <c r="AC132" s="801"/>
      <c r="AD132" s="801"/>
      <c r="AE132" s="802"/>
      <c r="AF132" s="803">
        <v>8.1485502059999995</v>
      </c>
      <c r="AG132" s="801"/>
      <c r="AH132" s="801"/>
      <c r="AI132" s="801"/>
      <c r="AJ132" s="802"/>
      <c r="AK132" s="803">
        <v>6.8582595489999996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6.1</v>
      </c>
      <c r="AB133" s="780"/>
      <c r="AC133" s="780"/>
      <c r="AD133" s="780"/>
      <c r="AE133" s="781"/>
      <c r="AF133" s="779">
        <v>6.7</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O3TiWvWoYhwGzR96i3HUh4n1Y3k85Q7yRfDsofUMGHec1O+BisPY1PjII8uzaQwc/gi9ELHDgyQauId/dkGZw==" saltValue="fzhcWLXywclKGUrqrrg4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topLeftCell="B1"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kWtgzdBQEJhQdxNngDbKGPsx9OljftceN2bobt0OBDmcrK+UjL9jaXTg0aGIU7Rd860bS3gQ/ga6wmV6HN8Qg==" saltValue="uVnux5sFkzOqNn6vS46h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Jy+31ZgFyC3FKcgfS+aKLNd3SZ7fevQzZ2oKoNJLeKJZEzqANCSvEJiXOH/hMn4OlR8lzcvylAv/66FhrS6hw==" saltValue="An2ZmMUQv/bLWtERmLdf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8722210</v>
      </c>
      <c r="AP9" s="292">
        <v>60984</v>
      </c>
      <c r="AQ9" s="293">
        <v>56348</v>
      </c>
      <c r="AR9" s="294">
        <v>8.1999999999999993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13010</v>
      </c>
      <c r="AP10" s="295">
        <v>91</v>
      </c>
      <c r="AQ10" s="296">
        <v>3645</v>
      </c>
      <c r="AR10" s="297">
        <v>-97.5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27339</v>
      </c>
      <c r="AP11" s="295">
        <v>191</v>
      </c>
      <c r="AQ11" s="296">
        <v>3500</v>
      </c>
      <c r="AR11" s="297">
        <v>-94.5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t="s">
        <v>518</v>
      </c>
      <c r="AP12" s="295" t="s">
        <v>518</v>
      </c>
      <c r="AQ12" s="296">
        <v>434</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518</v>
      </c>
      <c r="AP13" s="295" t="s">
        <v>518</v>
      </c>
      <c r="AQ13" s="296">
        <v>13</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469783</v>
      </c>
      <c r="AP14" s="295">
        <v>3285</v>
      </c>
      <c r="AQ14" s="296">
        <v>2442</v>
      </c>
      <c r="AR14" s="297">
        <v>34.5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123847</v>
      </c>
      <c r="AP15" s="295">
        <v>866</v>
      </c>
      <c r="AQ15" s="296">
        <v>1100</v>
      </c>
      <c r="AR15" s="297">
        <v>-21.3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-537185</v>
      </c>
      <c r="AP16" s="295">
        <v>-3756</v>
      </c>
      <c r="AQ16" s="296">
        <v>-4518</v>
      </c>
      <c r="AR16" s="297">
        <v>-16.899999999999999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8819004</v>
      </c>
      <c r="AP17" s="295">
        <v>61661</v>
      </c>
      <c r="AQ17" s="296">
        <v>62964</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6.43</v>
      </c>
      <c r="AP21" s="308">
        <v>5.98</v>
      </c>
      <c r="AQ21" s="309">
        <v>0.45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95.3</v>
      </c>
      <c r="AP22" s="313">
        <v>99.8</v>
      </c>
      <c r="AQ22" s="314">
        <v>-4.5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5216100</v>
      </c>
      <c r="AP32" s="322">
        <v>36470</v>
      </c>
      <c r="AQ32" s="323">
        <v>32962</v>
      </c>
      <c r="AR32" s="324">
        <v>10.6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v>98667</v>
      </c>
      <c r="AP34" s="322">
        <v>690</v>
      </c>
      <c r="AQ34" s="323">
        <v>46</v>
      </c>
      <c r="AR34" s="324">
        <v>1400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1311618</v>
      </c>
      <c r="AP35" s="322">
        <v>9171</v>
      </c>
      <c r="AQ35" s="323">
        <v>6858</v>
      </c>
      <c r="AR35" s="324">
        <v>33.700000000000003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9133</v>
      </c>
      <c r="AP36" s="322">
        <v>64</v>
      </c>
      <c r="AQ36" s="323">
        <v>1328</v>
      </c>
      <c r="AR36" s="324">
        <v>-95.2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18342</v>
      </c>
      <c r="AP37" s="322">
        <v>128</v>
      </c>
      <c r="AQ37" s="323">
        <v>918</v>
      </c>
      <c r="AR37" s="324">
        <v>-86.1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518</v>
      </c>
      <c r="AP38" s="325" t="s">
        <v>518</v>
      </c>
      <c r="AQ38" s="326">
        <v>1</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-868977</v>
      </c>
      <c r="AP39" s="322">
        <v>-6076</v>
      </c>
      <c r="AQ39" s="323">
        <v>-7068</v>
      </c>
      <c r="AR39" s="324">
        <v>-14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-4062606</v>
      </c>
      <c r="AP40" s="322">
        <v>-28405</v>
      </c>
      <c r="AQ40" s="323">
        <v>-26735</v>
      </c>
      <c r="AR40" s="324">
        <v>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1722277</v>
      </c>
      <c r="AP41" s="322">
        <v>12042</v>
      </c>
      <c r="AQ41" s="323">
        <v>8310</v>
      </c>
      <c r="AR41" s="324">
        <v>44.9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10841632</v>
      </c>
      <c r="AN51" s="344">
        <v>74497</v>
      </c>
      <c r="AO51" s="345">
        <v>41</v>
      </c>
      <c r="AP51" s="346">
        <v>50840</v>
      </c>
      <c r="AQ51" s="347">
        <v>16.899999999999999</v>
      </c>
      <c r="AR51" s="348">
        <v>24.1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6221158</v>
      </c>
      <c r="AN52" s="352">
        <v>42748</v>
      </c>
      <c r="AO52" s="353">
        <v>22.8</v>
      </c>
      <c r="AP52" s="354">
        <v>25367</v>
      </c>
      <c r="AQ52" s="355">
        <v>9.1</v>
      </c>
      <c r="AR52" s="356">
        <v>13.7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11235591</v>
      </c>
      <c r="AN53" s="344">
        <v>77526</v>
      </c>
      <c r="AO53" s="345">
        <v>4.0999999999999996</v>
      </c>
      <c r="AP53" s="346">
        <v>53605</v>
      </c>
      <c r="AQ53" s="347">
        <v>5.4</v>
      </c>
      <c r="AR53" s="348">
        <v>-1.3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7771204</v>
      </c>
      <c r="AN54" s="352">
        <v>53622</v>
      </c>
      <c r="AO54" s="353">
        <v>25.4</v>
      </c>
      <c r="AP54" s="354">
        <v>28343</v>
      </c>
      <c r="AQ54" s="355">
        <v>11.7</v>
      </c>
      <c r="AR54" s="356">
        <v>13.7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15978802</v>
      </c>
      <c r="AN55" s="344">
        <v>110896</v>
      </c>
      <c r="AO55" s="345">
        <v>43</v>
      </c>
      <c r="AP55" s="346">
        <v>44267</v>
      </c>
      <c r="AQ55" s="347">
        <v>-17.399999999999999</v>
      </c>
      <c r="AR55" s="348">
        <v>60.4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11200014</v>
      </c>
      <c r="AN56" s="352">
        <v>77730</v>
      </c>
      <c r="AO56" s="353">
        <v>45</v>
      </c>
      <c r="AP56" s="354">
        <v>26161</v>
      </c>
      <c r="AQ56" s="355">
        <v>-7.7</v>
      </c>
      <c r="AR56" s="356">
        <v>52.7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9851973</v>
      </c>
      <c r="AN57" s="344">
        <v>68621</v>
      </c>
      <c r="AO57" s="345">
        <v>-38.1</v>
      </c>
      <c r="AP57" s="346">
        <v>40879</v>
      </c>
      <c r="AQ57" s="347">
        <v>-7.7</v>
      </c>
      <c r="AR57" s="348">
        <v>-30.4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6263079</v>
      </c>
      <c r="AN58" s="352">
        <v>43624</v>
      </c>
      <c r="AO58" s="353">
        <v>-43.9</v>
      </c>
      <c r="AP58" s="354">
        <v>24087</v>
      </c>
      <c r="AQ58" s="355">
        <v>-7.9</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13437103</v>
      </c>
      <c r="AN59" s="344">
        <v>93950</v>
      </c>
      <c r="AO59" s="345">
        <v>36.9</v>
      </c>
      <c r="AP59" s="346">
        <v>42651</v>
      </c>
      <c r="AQ59" s="347">
        <v>4.3</v>
      </c>
      <c r="AR59" s="348">
        <v>32.6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5782219</v>
      </c>
      <c r="AN60" s="352">
        <v>40428</v>
      </c>
      <c r="AO60" s="353">
        <v>-7.3</v>
      </c>
      <c r="AP60" s="354">
        <v>22675</v>
      </c>
      <c r="AQ60" s="355">
        <v>-5.9</v>
      </c>
      <c r="AR60" s="356">
        <v>-1.4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12269020</v>
      </c>
      <c r="AN61" s="359">
        <v>85098</v>
      </c>
      <c r="AO61" s="360">
        <v>17.399999999999999</v>
      </c>
      <c r="AP61" s="361">
        <v>46448</v>
      </c>
      <c r="AQ61" s="362">
        <v>0.3</v>
      </c>
      <c r="AR61" s="348">
        <v>17.100000000000001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7447535</v>
      </c>
      <c r="AN62" s="352">
        <v>51630</v>
      </c>
      <c r="AO62" s="353">
        <v>8.4</v>
      </c>
      <c r="AP62" s="354">
        <v>25327</v>
      </c>
      <c r="AQ62" s="355">
        <v>-0.1</v>
      </c>
      <c r="AR62" s="356">
        <v>8.5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nKtnWlPcYK3NPoIa4FiLDZHLJE+ieVssQD7sGC/JXL7JaiMwDdvps0wpRjR9YIKNivDENx+mN4w8ykOgjWMFA==" saltValue="rfxaADutIkX26CRjDOzJ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4ll8LXRNIFVxFDcX0tmqW3wzGBe7mjbJJX6ybdecs2flHoWe5ghdtyQhpk3exL96gI9TyuJUWvzU4VNoO5IJA==" saltValue="sG6uEIf7agic+oXA792Z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ohS/6a3j7f6gWdyBAwjSMDMk5c5rN4QK2eGJcvvMTsnKd3/D/oylVWWW5QHt6kRvjfBvO4KFt/d7TNnkWMnMw==" saltValue="XAafPGWyLQnFxFJBrT/R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19.16</v>
      </c>
      <c r="G47" s="12">
        <v>20.79</v>
      </c>
      <c r="H47" s="12">
        <v>18.27</v>
      </c>
      <c r="I47" s="12">
        <v>17.27</v>
      </c>
      <c r="J47" s="13">
        <v>18.899999999999999</v>
      </c>
    </row>
    <row r="48" spans="2:10" ht="57.75" customHeight="1">
      <c r="B48" s="14"/>
      <c r="C48" s="1214" t="s">
        <v>4</v>
      </c>
      <c r="D48" s="1214"/>
      <c r="E48" s="1215"/>
      <c r="F48" s="15">
        <v>7.15</v>
      </c>
      <c r="G48" s="16">
        <v>3.92</v>
      </c>
      <c r="H48" s="16">
        <v>2.23</v>
      </c>
      <c r="I48" s="16">
        <v>3.09</v>
      </c>
      <c r="J48" s="17">
        <v>4.3099999999999996</v>
      </c>
    </row>
    <row r="49" spans="2:10" ht="57.75" customHeight="1" thickBot="1">
      <c r="B49" s="18"/>
      <c r="C49" s="1216" t="s">
        <v>5</v>
      </c>
      <c r="D49" s="1216"/>
      <c r="E49" s="1217"/>
      <c r="F49" s="19">
        <v>4.16</v>
      </c>
      <c r="G49" s="20" t="s">
        <v>566</v>
      </c>
      <c r="H49" s="20" t="s">
        <v>567</v>
      </c>
      <c r="I49" s="20" t="s">
        <v>568</v>
      </c>
      <c r="J49" s="21">
        <v>4.67</v>
      </c>
    </row>
    <row r="50" spans="2:10" ht="13.5" customHeight="1"/>
    <row r="51" spans="2:10" ht="13.5" hidden="1" customHeight="1"/>
    <row r="52" spans="2:10" ht="13.5" hidden="1" customHeight="1"/>
    <row r="53" spans="2:10" ht="13.5" hidden="1" customHeight="1"/>
  </sheetData>
  <sheetProtection algorithmName="SHA-512" hashValue="Xu9SbqUkNnSKu0agc4xWIUmTRZD8g1Uqsbg27X0PO3ba1cnBcuQ4PGQzAEnzq7P1XDbANft1YXlh48Rmz6fiUQ==" saltValue="7srhc0XWAxRUymnrrtyR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2019-10-31T05:45:50Z</cp:lastPrinted>
  <dcterms:created xsi:type="dcterms:W3CDTF">2019-02-14T01:46:27Z</dcterms:created>
  <dcterms:modified xsi:type="dcterms:W3CDTF">2019-10-31T05:46:04Z</dcterms:modified>
  <cp:category/>
</cp:coreProperties>
</file>