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8715" yWindow="-75" windowWidth="9810" windowHeight="8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U38" i="10" s="1"/>
  <c r="AM34" i="10" l="1"/>
  <c r="BE34" i="10"/>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<sst xmlns="http://schemas.openxmlformats.org/spreadsheetml/2006/main" count="1074" uniqueCount="607">
  <si>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</si>
  <si>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</si>
  <si>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</si>
  <si>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</si>
  <si>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</si>
  <si>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</si>
  <si>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</si>
  <si>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</si>
  <si>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</si>
  <si>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</si>
  <si>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</si>
  <si>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</si>
  <si>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</si>
  <si>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</si>
  <si>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</si>
  <si>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</si>
  <si>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</si>
  <si>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</si>
  <si>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</si>
  <si>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</si>
  <si>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</si>
  <si>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</si>
  <si>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</si>
  <si>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</si>
  <si>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</si>
  <si>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</si>
  <si>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</si>
  <si>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</si>
  <si>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</si>
  <si>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</si>
  <si>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</si>
  <si>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</si>
  <si>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</si>
  <si>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</si>
  <si>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</si>
  <si>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</si>
  <si>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</si>
  <si>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</si>
  <si>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</si>
  <si>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</si>
  <si>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</si>
  <si>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</si>
  <si>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</si>
  <si>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</si>
  <si>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</si>
  <si>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</si>
  <si>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</si>
  <si>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</si>
  <si>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</si>
  <si>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</si>
  <si>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</si>
  <si>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</si>
  <si>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</si>
  <si>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</si>
  <si>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</si>
  <si>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</si>
  <si>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</si>
  <si>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</si>
  <si>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</si>
  <si>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</si>
  <si>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</si>
  <si>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</si>
  <si>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</si>
  <si>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</si>
  <si>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</si>
  <si>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</si>
  <si>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</si>
  <si>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</si>
  <si>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</si>
  <si>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</si>
  <si>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</si>
  <si>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</si>
  <si>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</si>
  <si>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</si>
  <si>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</si>
  <si>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</si>
  <si>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</si>
  <si>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</si>
  <si>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</si>
  <si>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</si>
  <si>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</si>
  <si>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</si>
  <si>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</si>
  <si>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</si>
  <si>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</si>
  <si>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</si>
  <si>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</si>
  <si>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</si>
  <si>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</si>
  <si>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</si>
  <si>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</si>
  <si>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石岡市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</si>
  <si>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</si>
  <si>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</si>
  <si>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</si>
  <si>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</si>
  <si>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</si>
  <si>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</si>
  <si>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</si>
  <si>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</si>
  <si>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</si>
  <si>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</si>
  <si>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</si>
  <si>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</si>
  <si>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</si>
  <si>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</si>
  <si>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</si>
  <si>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</si>
  <si>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</si>
  <si>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</si>
  <si>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</si>
  <si>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</si>
  <si>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</si>
  <si>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</si>
  <si>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</si>
  <si>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</si>
  <si>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</si>
  <si>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</si>
  <si>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</si>
  <si>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</si>
  <si>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</si>
  <si>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</si>
  <si>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</si>
  <si>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</si>
  <si>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</si>
  <si>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</si>
  <si>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</si>
  <si>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</si>
  <si>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</si>
  <si>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</si>
  <si>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</si>
  <si>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</si>
  <si>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</si>
  <si>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</si>
  <si>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</si>
  <si>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</si>
  <si>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</si>
  <si>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</si>
  <si>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</si>
  <si>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</si>
  <si>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</si>
  <si>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</si>
  <si>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</si>
  <si>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</si>
  <si>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</si>
  <si>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</si>
  <si>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</si>
  <si>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</si>
  <si>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</si>
  <si>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</si>
  <si>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</si>
  <si>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</si>
  <si>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</si>
  <si>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</si>
  <si>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</si>
  <si>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</si>
  <si>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</si>
  <si>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</si>
  <si>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</si>
  <si>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</si>
  <si>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</si>
  <si>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</si>
  <si>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</si>
  <si>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</si>
  <si>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</si>
  <si>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</si>
  <si>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</si>
  <si>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</si>
  <si>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</si>
  <si>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</si>
  <si>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</si>
  <si>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</si>
  <si>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</si>
  <si>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</si>
  <si>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</si>
  <si>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</si>
  <si>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</si>
  <si>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</si>
  <si>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</si>
  <si>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</si>
  <si>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</si>
  <si>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</si>
  <si>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</si>
  <si>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</si>
  <si>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</si>
  <si>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</si>
  <si>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</si>
  <si>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</si>
  <si>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</si>
  <si>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</si>
  <si>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</si>
  <si>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</si>
  <si>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</si>
  <si>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</si>
  <si>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</si>
  <si>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</si>
  <si>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</si>
  <si>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</si>
  <si>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</si>
  <si>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</si>
  <si>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</si>
  <si>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</si>
  <si>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</si>
  <si>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</si>
  <si>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</si>
  <si>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</si>
  <si>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</si>
  <si>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</si>
  <si>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</si>
  <si>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</si>
  <si>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茨城県石岡市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</si>
  <si>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</si>
  <si>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</si>
  <si>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</si>
  <si>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</si>
  <si>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</si>
  <si>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</si>
  <si>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</si>
  <si>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</si>
  <si>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</si>
  <si>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</si>
  <si>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</si>
  <si>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</si>
  <si>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</si>
  <si>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</si>
  <si>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</si>
  <si>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</si>
  <si>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</si>
  <si>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</si>
  <si>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</si>
  <si>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</si>
  <si>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</si>
  <si>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</si>
  <si>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</si>
  <si>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</si>
  <si>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</si>
  <si>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</si>
  <si>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</si>
  <si>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</si>
  <si>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</si>
  <si>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</si>
  <si>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</si>
  <si>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</si>
  <si>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</si>
  <si>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</si>
  <si>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</si>
  <si>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</si>
  <si>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</si>
  <si>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</si>
  <si>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</si>
  <si>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</si>
  <si>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</si>
  <si>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</si>
  <si>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</si>
  <si>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</si>
  <si>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</si>
  <si>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</si>
  <si>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</si>
  <si>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</si>
  <si>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</si>
  <si>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</si>
  <si>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</si>
  <si>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</si>
  <si>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</si>
  <si>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</si>
  <si>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</si>
  <si>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</si>
  <si>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</si>
  <si>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</si>
  <si>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</si>
  <si>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</si>
  <si>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t>
    <phoneticPr fontId="5"/>
  </si>
  <si>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</si>
  <si>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</si>
  <si>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</si>
  <si>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</si>
  <si>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</si>
  <si>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</si>
  <si>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</si>
  <si>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</si>
  <si>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</si>
  <si>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</si>
  <si>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</si>
  <si>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</si>
  <si>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</si>
  <si>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</si>
  <si>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</si>
  <si>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</si>
  <si>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</si>
  <si>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</si>
  <si>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</si>
  <si>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</si>
  <si>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</si>
  <si>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</si>
  <si>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</si>
  <si>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</si>
  <si>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</si>
  <si>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</si>
  <si>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</si>
  <si>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</si>
  <si>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</si>
  <si>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</si>
  <si>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</si>
  <si>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</si>
  <si>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</si>
  <si>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</si>
  <si>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</si>
  <si>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</si>
  <si>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</si>
  <si>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</si>
  <si>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</si>
  <si>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</si>
  <si>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</si>
  <si>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</si>
  <si>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</si>
  <si>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</si>
  <si>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</si>
  <si>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</si>
  <si>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</si>
  <si>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</si>
  <si>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</si>
  <si>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</si>
  <si>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</si>
  <si>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</si>
  <si>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</si>
  <si>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</si>
  <si>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</si>
  <si>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</si>
  <si>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</si>
  <si>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</si>
  <si>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</si>
  <si>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</si>
  <si>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</si>
  <si>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</si>
  <si>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</si>
  <si>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</si>
  <si>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</si>
  <si>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</si>
  <si>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</si>
  <si>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</si>
  <si>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</si>
  <si>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</si>
  <si>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</si>
  <si>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</si>
  <si>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</si>
  <si>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</si>
  <si>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</si>
  <si>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</si>
  <si>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</si>
  <si>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</si>
  <si>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</si>
  <si>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</si>
  <si>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</si>
  <si>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</si>
  <si>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</si>
  <si>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</si>
  <si>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</si>
  <si>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</si>
  <si>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</si>
  <si>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</si>
  <si>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</si>
  <si>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</si>
  <si>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</si>
  <si>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茨城県石岡市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</si>
  <si>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</si>
  <si>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</si>
  <si>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</si>
  <si>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</si>
  <si>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</si>
  <si>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</si>
  <si>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</si>
  <si>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</si>
  <si>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</si>
  <si>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</si>
  <si>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</si>
  <si>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</si>
  <si>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</si>
  <si>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</si>
  <si>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</si>
  <si>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</si>
  <si>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</si>
  <si>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</si>
  <si>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</si>
  <si>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</si>
  <si>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</si>
  <si>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</si>
  <si>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</si>
  <si>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</si>
  <si>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</si>
  <si>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</si>
  <si>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</si>
  <si>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</si>
  <si>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</si>
  <si>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</si>
  <si>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</si>
  <si>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</si>
  <si>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</si>
  <si>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</si>
  <si>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</si>
  <si>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</si>
  <si>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</si>
  <si>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</si>
  <si>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</si>
  <si>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t>
    <phoneticPr fontId="5"/>
  </si>
  <si>
    <t>駐車場特別会計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</si>
  <si>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</si>
  <si>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</si>
  <si>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</si>
  <si>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</si>
  <si>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</si>
  <si>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</si>
  <si>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</si>
  <si>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</si>
  <si>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</si>
  <si>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</si>
  <si>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</si>
  <si>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</si>
  <si>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</si>
  <si>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</si>
  <si>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</si>
  <si>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</si>
  <si>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</si>
  <si>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</si>
  <si>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</si>
  <si>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</si>
  <si>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</si>
  <si>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</si>
  <si>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</si>
  <si>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</si>
  <si>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</si>
  <si>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</si>
  <si>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</si>
  <si>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</si>
  <si>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</si>
  <si>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</si>
  <si>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</si>
  <si>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</si>
  <si>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</si>
  <si>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</si>
  <si>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</si>
  <si>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</si>
  <si>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</si>
  <si>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</si>
  <si>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</si>
  <si>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</si>
  <si>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</si>
  <si>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</si>
  <si>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</si>
  <si>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</si>
  <si>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</si>
  <si>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</si>
  <si>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</si>
  <si>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</si>
  <si>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</si>
  <si>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</si>
  <si>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</si>
  <si>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</si>
  <si>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</si>
  <si>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</si>
  <si>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</si>
  <si>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</si>
  <si>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</si>
  <si>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</si>
  <si>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</si>
  <si>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</si>
  <si>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</si>
  <si>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</si>
  <si>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</si>
  <si>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</si>
  <si>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</si>
  <si>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</si>
  <si>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</si>
  <si>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</si>
  <si>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</si>
  <si>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</si>
  <si>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</si>
  <si>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</si>
  <si>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</si>
  <si>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</si>
  <si>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</si>
  <si>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</si>
  <si>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</si>
  <si>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</si>
  <si>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</si>
  <si>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</si>
  <si>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</si>
  <si>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</si>
  <si>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</si>
  <si>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</si>
  <si>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</si>
  <si>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</si>
  <si>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</si>
  <si>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</si>
  <si>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</si>
  <si>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</si>
  <si>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</si>
  <si>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</si>
  <si>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</si>
  <si>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</si>
  <si>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</si>
  <si>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</si>
  <si>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</si>
  <si>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</si>
  <si>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</si>
  <si>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</si>
  <si>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</si>
  <si>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</si>
  <si>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</si>
  <si>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</si>
  <si>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</si>
  <si>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</si>
  <si>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</si>
  <si>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</si>
  <si>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</si>
  <si>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</si>
  <si>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</si>
  <si>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</si>
  <si>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</si>
  <si>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</si>
  <si>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</si>
  <si>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</si>
  <si>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</si>
  <si>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</si>
  <si>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</si>
  <si>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</si>
  <si>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</si>
  <si>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</si>
  <si>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</si>
  <si>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</si>
  <si>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</si>
  <si>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</si>
  <si>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</si>
  <si>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</si>
  <si>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</si>
  <si>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</si>
  <si>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</si>
  <si>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</si>
  <si>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</si>
  <si>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</si>
  <si>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</si>
  <si>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</si>
  <si>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</si>
  <si>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</si>
  <si>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</si>
  <si>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</si>
  <si>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</si>
  <si>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</si>
  <si>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</si>
  <si>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</si>
  <si>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</si>
  <si>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</si>
  <si>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</si>
  <si>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</si>
  <si>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</si>
  <si>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</si>
  <si>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</si>
  <si>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</si>
  <si>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</si>
  <si>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</si>
  <si>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</si>
  <si>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</si>
  <si>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国民健康保険特別会計</t>
  </si>
  <si>
    <t>介護保険特別会計</t>
  </si>
  <si>
    <t>水道事業会計</t>
  </si>
  <si>
    <t>下水道事業特別会計</t>
  </si>
  <si>
    <t>霊園事業特別会計</t>
  </si>
  <si>
    <t>農業集落排水事業特別会計</t>
  </si>
  <si>
    <t>後期高齢者医療特別会計</t>
  </si>
  <si>
    <t>その他会計（赤字）</t>
  </si>
  <si>
    <t>その他会計（黒字）</t>
  </si>
  <si>
    <t>-</t>
    <phoneticPr fontId="11"/>
  </si>
  <si>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</si>
  <si>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11"/>
  </si>
  <si>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11"/>
  </si>
  <si>
    <t>茨城租税債権管理機構</t>
    <rPh sb="0" eb="2">
      <t>イバラキ</t>
    </rPh>
    <rPh sb="2" eb="4">
      <t>ソゼイ</t>
    </rPh>
    <rPh sb="4" eb="6">
      <t>サイケン</t>
    </rPh>
    <rPh sb="6" eb="8">
      <t>カンリ</t>
    </rPh>
    <rPh sb="8" eb="10">
      <t>キコウ</t>
    </rPh>
    <phoneticPr fontId="11"/>
  </si>
  <si>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11"/>
  </si>
  <si>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11"/>
  </si>
  <si>
    <t>湖北水道企業団</t>
    <rPh sb="0" eb="2">
      <t>コホク</t>
    </rPh>
    <rPh sb="2" eb="4">
      <t>スイドウ</t>
    </rPh>
    <rPh sb="4" eb="6">
      <t>キギョウ</t>
    </rPh>
    <rPh sb="6" eb="7">
      <t>ダン</t>
    </rPh>
    <phoneticPr fontId="11"/>
  </si>
  <si>
    <t>湖北環境衛生組合</t>
    <rPh sb="0" eb="2">
      <t>コホク</t>
    </rPh>
    <rPh sb="2" eb="4">
      <t>カンキョウ</t>
    </rPh>
    <rPh sb="4" eb="6">
      <t>エイセイ</t>
    </rPh>
    <rPh sb="6" eb="8">
      <t>クミアイ</t>
    </rPh>
    <phoneticPr fontId="11"/>
  </si>
  <si>
    <t>霞台厚生施設組合</t>
    <rPh sb="0" eb="2">
      <t>カスミダイ</t>
    </rPh>
    <rPh sb="2" eb="4">
      <t>コウセイ</t>
    </rPh>
    <rPh sb="4" eb="6">
      <t>シセツ</t>
    </rPh>
    <rPh sb="6" eb="8">
      <t>クミアイ</t>
    </rPh>
    <phoneticPr fontId="11"/>
  </si>
  <si>
    <t>新治地方広域事務組合</t>
    <rPh sb="0" eb="2">
      <t>ニイハリ</t>
    </rPh>
    <rPh sb="2" eb="4">
      <t>チホウ</t>
    </rPh>
    <rPh sb="4" eb="6">
      <t>コウイキ</t>
    </rPh>
    <rPh sb="6" eb="8">
      <t>ジム</t>
    </rPh>
    <rPh sb="8" eb="10">
      <t>クミアイ</t>
    </rPh>
    <phoneticPr fontId="11"/>
  </si>
  <si>
    <t>石岡地方斎場組合</t>
    <rPh sb="0" eb="2">
      <t>イシオカ</t>
    </rPh>
    <rPh sb="2" eb="4">
      <t>チホウ</t>
    </rPh>
    <rPh sb="4" eb="6">
      <t>サイジョウ</t>
    </rPh>
    <rPh sb="6" eb="8">
      <t>クミアイ</t>
    </rPh>
    <phoneticPr fontId="11"/>
  </si>
  <si>
    <t>石岡市産業文化事業団</t>
    <rPh sb="0" eb="3">
      <t>イシオカシ</t>
    </rPh>
    <rPh sb="3" eb="5">
      <t>サンギョウ</t>
    </rPh>
    <rPh sb="5" eb="7">
      <t>ブンカ</t>
    </rPh>
    <rPh sb="7" eb="10">
      <t>ジギョウダン</t>
    </rPh>
    <phoneticPr fontId="11"/>
  </si>
  <si>
    <t>まち未来いしおか</t>
    <rPh sb="2" eb="4">
      <t>ミライ</t>
    </rPh>
    <phoneticPr fontId="11"/>
  </si>
  <si>
    <t>庁舎整備基金</t>
    <rPh sb="0" eb="6">
      <t>チョウシャセイビキキン</t>
    </rPh>
    <phoneticPr fontId="2"/>
  </si>
  <si>
    <t>公共施設整備基金</t>
    <rPh sb="0" eb="4">
      <t>コウキョウシセツ</t>
    </rPh>
    <rPh sb="4" eb="8">
      <t>セイビキキン</t>
    </rPh>
    <phoneticPr fontId="11"/>
  </si>
  <si>
    <t>学校施設等整備基金</t>
    <rPh sb="0" eb="4">
      <t>ガッコウシセツ</t>
    </rPh>
    <rPh sb="4" eb="5">
      <t>トウ</t>
    </rPh>
    <rPh sb="5" eb="9">
      <t>セイビキキン</t>
    </rPh>
    <phoneticPr fontId="11"/>
  </si>
  <si>
    <t>地域福祉基金</t>
    <rPh sb="0" eb="4">
      <t>チイキフクシ</t>
    </rPh>
    <rPh sb="4" eb="6">
      <t>キキン</t>
    </rPh>
    <phoneticPr fontId="11"/>
  </si>
  <si>
    <t>ふるさとづくり基金</t>
    <rPh sb="7" eb="9">
      <t>キキン</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</si>
  <si>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</si>
  <si>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</si>
  <si>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</si>
  <si>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</si>
  <si>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</si>
  <si>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</si>
  <si>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</si>
  <si>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</si>
  <si>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</si>
  <si>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</si>
  <si>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</si>
  <si>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</si>
  <si>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</si>
  <si>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</si>
  <si>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</si>
  <si>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</si>
  <si>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地方債の新規発行を抑制してきた結果，将来負担比率が低下している。一方で，有形固定資産減価償却率は類似団体よりも高く，上昇傾向にあるが，主な要因としては，市内に多数存在する消防施設の有形固定資産減価償却率が74.4％，公民館の有形固定資産減価償却率が71.1％であることなどが挙げられる。公共施設等総合管理計画に基づき，今後，老朽化対策に積極的に取り組んでいく。</t>
    <rPh sb="86" eb="88">
      <t>ショウボウ</t>
    </rPh>
    <rPh sb="88" eb="90">
      <t>シセツ</t>
    </rPh>
    <rPh sb="91" eb="93">
      <t>ユウケイ</t>
    </rPh>
    <rPh sb="93" eb="95">
      <t>コテイ</t>
    </rPh>
    <rPh sb="95" eb="97">
      <t>シサン</t>
    </rPh>
    <rPh sb="97" eb="99">
      <t>ゲンカ</t>
    </rPh>
    <rPh sb="99" eb="101">
      <t>ショウキャク</t>
    </rPh>
    <rPh sb="101" eb="102">
      <t>リツ</t>
    </rPh>
    <rPh sb="109" eb="112">
      <t>コウミンカン</t>
    </rPh>
    <phoneticPr fontId="5"/>
  </si>
  <si>
    <r>
      <t>　将来負担比率及び実質公債費比率ともに類似団体平均と比較すると上回っている。一方で，前年度と比較すると将来負担比率は，15.2ポイント減少した。駅橋上化事業の終了による公共事業等債発行額の減に伴い地方債現在高の減少や充当可能基金の増加によるものである。実質公債費比率は，公営企業に要する経費の財源とする地方債の償還の財源に充てたと認められる繰入金の増加，普通交付税の減少により単</t>
    </r>
    <r>
      <rPr>
        <sz val="11"/>
        <rFont val="ＭＳ Ｐゴシック"/>
        <family val="3"/>
        <charset val="128"/>
      </rPr>
      <t>年度比率では上昇したが，３</t>
    </r>
    <r>
      <rPr>
        <sz val="11"/>
        <color indexed="8"/>
        <rFont val="ＭＳ Ｐゴシック"/>
        <family val="3"/>
        <charset val="128"/>
      </rPr>
      <t>ヶ年平均では前年度と同じ値となっている。今後も，将来の財政負担を見極めつつ，事業実施の適正化を図り，財政の健全化に努める。</t>
    </r>
    <rPh sb="195" eb="197">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</si>
</sst>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xmlns:c16r2="http://schemas.microsoft.com/office/drawing/2015/06/chart">
            <c:ext xmlns:c16="http://schemas.microsoft.com/office/drawing/2014/chart" uri="{C3380CC4-5D6E-409C-BE32-E72D297353CC}">
              <c16:uniqueId val="{00000000-361D-49B2-9474-2B97D888B3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48833</c:v>
                </c:pt>
                <c:pt idx="1">
                  <c:v>55529</c:v>
                </c:pt>
                <c:pt idx="2">
                  <c:v>71851</c:v>
                </c:pt>
                <c:pt idx="3">
                  <c:v>47096</c:v>
                </c:pt>
                <c:pt idx="4">
                  <c:v>44424</c:v>
                </c:pt>
              </c:numCache>
            </c:numRef>
          </c:val>
          <c:smooth val="0"/>
          <c:extLst xmlns:c16r2="http://schemas.microsoft.com/office/drawing/2015/06/chart">
            <c:ext xmlns:c16="http://schemas.microsoft.com/office/drawing/2014/chart" uri="{C3380CC4-5D6E-409C-BE32-E72D297353CC}">
              <c16:uniqueId val="{00000001-361D-49B2-9474-2B97D888B3C4}"/>
            </c:ext>
          </c:extLst>
        </c:ser>
        <c:dLbls>
          <c:showLegendKey val="0"/>
          <c:showVal val="0"/>
          <c:showCatName val="0"/>
          <c:showSerName val="0"/>
          <c:showPercent val="0"/>
          <c:showBubbleSize val="0"/>
        </c:dLbls>
        <c:marker val="1"/>
        <c:smooth val="0"/>
        <c:axId val="190054400"/>
        <c:axId val="190056320"/>
      </c:lineChart>
      <c:catAx>
        <c:axId val="190054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056320"/>
        <c:crosses val="autoZero"/>
        <c:auto val="1"/>
        <c:lblAlgn val="ctr"/>
        <c:lblOffset val="100"/>
        <c:tickLblSkip val="1"/>
        <c:tickMarkSkip val="1"/>
        <c:noMultiLvlLbl val="0"/>
      </c:catAx>
      <c:valAx>
        <c:axId val="1900563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054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c:v>
                </c:pt>
                <c:pt idx="1">
                  <c:v>4.8099999999999996</c:v>
                </c:pt>
                <c:pt idx="2">
                  <c:v>5.37</c:v>
                </c:pt>
                <c:pt idx="3">
                  <c:v>6.39</c:v>
                </c:pt>
                <c:pt idx="4">
                  <c:v>6.1</c:v>
                </c:pt>
              </c:numCache>
            </c:numRef>
          </c:val>
          <c:extLst xmlns:c16r2="http://schemas.microsoft.com/office/drawing/2015/06/chart">
            <c:ext xmlns:c16="http://schemas.microsoft.com/office/drawing/2014/chart" uri="{C3380CC4-5D6E-409C-BE32-E72D297353CC}">
              <c16:uniqueId val="{00000000-D6F9-4061-88B4-2846FAA54C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15.21</c:v>
                </c:pt>
                <c:pt idx="1">
                  <c:v>16.809999999999999</c:v>
                </c:pt>
                <c:pt idx="2">
                  <c:v>16.63</c:v>
                </c:pt>
                <c:pt idx="3">
                  <c:v>16.89</c:v>
                </c:pt>
                <c:pt idx="4">
                  <c:v>16.95</c:v>
                </c:pt>
              </c:numCache>
            </c:numRef>
          </c:val>
          <c:extLst xmlns:c16r2="http://schemas.microsoft.com/office/drawing/2015/06/chart">
            <c:ext xmlns:c16="http://schemas.microsoft.com/office/drawing/2014/chart" uri="{C3380CC4-5D6E-409C-BE32-E72D297353CC}">
              <c16:uniqueId val="{00000001-D6F9-4061-88B4-2846FAA54C84}"/>
            </c:ext>
          </c:extLst>
        </c:ser>
        <c:dLbls>
          <c:showLegendKey val="0"/>
          <c:showVal val="0"/>
          <c:showCatName val="0"/>
          <c:showSerName val="0"/>
          <c:showPercent val="0"/>
          <c:showBubbleSize val="0"/>
        </c:dLbls>
        <c:gapWidth val="250"/>
        <c:overlap val="100"/>
        <c:axId val="196545920"/>
        <c:axId val="196564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1.1499999999999999</c:v>
                </c:pt>
                <c:pt idx="1">
                  <c:v>0.78</c:v>
                </c:pt>
                <c:pt idx="2">
                  <c:v>0.76</c:v>
                </c:pt>
                <c:pt idx="3">
                  <c:v>0.95</c:v>
                </c:pt>
                <c:pt idx="4">
                  <c:v>1.24</c:v>
                </c:pt>
              </c:numCache>
            </c:numRef>
          </c:val>
          <c:smooth val="0"/>
          <c:extLst xmlns:c16r2="http://schemas.microsoft.com/office/drawing/2015/06/chart">
            <c:ext xmlns:c16="http://schemas.microsoft.com/office/drawing/2014/chart" uri="{C3380CC4-5D6E-409C-BE32-E72D297353CC}">
              <c16:uniqueId val="{00000002-D6F9-4061-88B4-2846FAA54C84}"/>
            </c:ext>
          </c:extLst>
        </c:ser>
        <c:dLbls>
          <c:showLegendKey val="0"/>
          <c:showVal val="0"/>
          <c:showCatName val="0"/>
          <c:showSerName val="0"/>
          <c:showPercent val="0"/>
          <c:showBubbleSize val="0"/>
        </c:dLbls>
        <c:marker val="1"/>
        <c:smooth val="0"/>
        <c:axId val="196545920"/>
        <c:axId val="196564480"/>
      </c:lineChart>
      <c:catAx>
        <c:axId val="19654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6564480"/>
        <c:crosses val="autoZero"/>
        <c:auto val="1"/>
        <c:lblAlgn val="ctr"/>
        <c:lblOffset val="100"/>
        <c:tickLblSkip val="1"/>
        <c:tickMarkSkip val="1"/>
        <c:noMultiLvlLbl val="0"/>
      </c:catAx>
      <c:valAx>
        <c:axId val="196564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54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0.08</c:v>
                </c:pt>
                <c:pt idx="4">
                  <c:v>#N/A</c:v>
                </c:pt>
                <c:pt idx="5">
                  <c:v>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26E-4479-A65E-EA286E1BCE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26E-4479-A65E-EA286E1BCE3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26E-4479-A65E-EA286E1BCE3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7.0000000000000007E-2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026E-4479-A65E-EA286E1BCE35}"/>
            </c:ext>
          </c:extLst>
        </c:ser>
        <c:ser>
          <c:idx val="4"/>
          <c:order val="4"/>
          <c:tx>
            <c:strRef>
              <c:f>データシート!$A$31</c:f>
              <c:strCache>
                <c:ptCount val="1"/>
                <c:pt idx="0">
                  <c:v>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4-026E-4479-A65E-EA286E1BCE35}"/>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0.12</c:v>
                </c:pt>
                <c:pt idx="4">
                  <c:v>#N/A</c:v>
                </c:pt>
                <c:pt idx="5">
                  <c:v>0.04</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5-026E-4479-A65E-EA286E1BCE35}"/>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1.28</c:v>
                </c:pt>
                <c:pt idx="2">
                  <c:v>#N/A</c:v>
                </c:pt>
                <c:pt idx="3">
                  <c:v>1.1299999999999999</c:v>
                </c:pt>
                <c:pt idx="4">
                  <c:v>#N/A</c:v>
                </c:pt>
                <c:pt idx="5">
                  <c:v>1.37</c:v>
                </c:pt>
                <c:pt idx="6">
                  <c:v>#N/A</c:v>
                </c:pt>
                <c:pt idx="7">
                  <c:v>1.82</c:v>
                </c:pt>
                <c:pt idx="8">
                  <c:v>#N/A</c:v>
                </c:pt>
                <c:pt idx="9">
                  <c:v>1.69</c:v>
                </c:pt>
              </c:numCache>
            </c:numRef>
          </c:val>
          <c:extLst xmlns:c16r2="http://schemas.microsoft.com/office/drawing/2015/06/chart">
            <c:ext xmlns:c16="http://schemas.microsoft.com/office/drawing/2014/chart" uri="{C3380CC4-5D6E-409C-BE32-E72D297353CC}">
              <c16:uniqueId val="{00000006-026E-4479-A65E-EA286E1BCE3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0.17</c:v>
                </c:pt>
                <c:pt idx="2">
                  <c:v>#N/A</c:v>
                </c:pt>
                <c:pt idx="3">
                  <c:v>0.31</c:v>
                </c:pt>
                <c:pt idx="4">
                  <c:v>#N/A</c:v>
                </c:pt>
                <c:pt idx="5">
                  <c:v>1.71</c:v>
                </c:pt>
                <c:pt idx="6">
                  <c:v>#N/A</c:v>
                </c:pt>
                <c:pt idx="7">
                  <c:v>1.96</c:v>
                </c:pt>
                <c:pt idx="8">
                  <c:v>#N/A</c:v>
                </c:pt>
                <c:pt idx="9">
                  <c:v>2.08</c:v>
                </c:pt>
              </c:numCache>
            </c:numRef>
          </c:val>
          <c:extLst xmlns:c16r2="http://schemas.microsoft.com/office/drawing/2015/06/chart">
            <c:ext xmlns:c16="http://schemas.microsoft.com/office/drawing/2014/chart" uri="{C3380CC4-5D6E-409C-BE32-E72D297353CC}">
              <c16:uniqueId val="{00000007-026E-4479-A65E-EA286E1BCE3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1.68</c:v>
                </c:pt>
                <c:pt idx="2">
                  <c:v>#N/A</c:v>
                </c:pt>
                <c:pt idx="3">
                  <c:v>1.45</c:v>
                </c:pt>
                <c:pt idx="4">
                  <c:v>#N/A</c:v>
                </c:pt>
                <c:pt idx="5">
                  <c:v>1.93</c:v>
                </c:pt>
                <c:pt idx="6">
                  <c:v>#N/A</c:v>
                </c:pt>
                <c:pt idx="7">
                  <c:v>2.11</c:v>
                </c:pt>
                <c:pt idx="8">
                  <c:v>#N/A</c:v>
                </c:pt>
                <c:pt idx="9">
                  <c:v>2.2799999999999998</c:v>
                </c:pt>
              </c:numCache>
            </c:numRef>
          </c:val>
          <c:extLst xmlns:c16r2="http://schemas.microsoft.com/office/drawing/2015/06/chart">
            <c:ext xmlns:c16="http://schemas.microsoft.com/office/drawing/2014/chart" uri="{C3380CC4-5D6E-409C-BE32-E72D297353CC}">
              <c16:uniqueId val="{00000008-026E-4479-A65E-EA286E1BCE3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5.87</c:v>
                </c:pt>
                <c:pt idx="2">
                  <c:v>#N/A</c:v>
                </c:pt>
                <c:pt idx="3">
                  <c:v>4.78</c:v>
                </c:pt>
                <c:pt idx="4">
                  <c:v>#N/A</c:v>
                </c:pt>
                <c:pt idx="5">
                  <c:v>5.34</c:v>
                </c:pt>
                <c:pt idx="6">
                  <c:v>#N/A</c:v>
                </c:pt>
                <c:pt idx="7">
                  <c:v>6.36</c:v>
                </c:pt>
                <c:pt idx="8">
                  <c:v>#N/A</c:v>
                </c:pt>
                <c:pt idx="9">
                  <c:v>6.08</c:v>
                </c:pt>
              </c:numCache>
            </c:numRef>
          </c:val>
          <c:extLst xmlns:c16r2="http://schemas.microsoft.com/office/drawing/2015/06/chart">
            <c:ext xmlns:c16="http://schemas.microsoft.com/office/drawing/2014/chart" uri="{C3380CC4-5D6E-409C-BE32-E72D297353CC}">
              <c16:uniqueId val="{00000009-026E-4479-A65E-EA286E1BCE35}"/>
            </c:ext>
          </c:extLst>
        </c:ser>
        <c:dLbls>
          <c:showLegendKey val="0"/>
          <c:showVal val="0"/>
          <c:showCatName val="0"/>
          <c:showSerName val="0"/>
          <c:showPercent val="0"/>
          <c:showBubbleSize val="0"/>
        </c:dLbls>
        <c:gapWidth val="150"/>
        <c:overlap val="100"/>
        <c:axId val="197191552"/>
        <c:axId val="197193088"/>
      </c:barChart>
      <c:catAx>
        <c:axId val="19719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193088"/>
        <c:crosses val="autoZero"/>
        <c:auto val="1"/>
        <c:lblAlgn val="ctr"/>
        <c:lblOffset val="100"/>
        <c:tickLblSkip val="1"/>
        <c:tickMarkSkip val="1"/>
        <c:noMultiLvlLbl val="0"/>
      </c:catAx>
      <c:valAx>
        <c:axId val="19719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191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3015</c:v>
                </c:pt>
                <c:pt idx="5">
                  <c:v>3198</c:v>
                </c:pt>
                <c:pt idx="8">
                  <c:v>3039</c:v>
                </c:pt>
                <c:pt idx="11">
                  <c:v>2983</c:v>
                </c:pt>
                <c:pt idx="14">
                  <c:v>3020</c:v>
                </c:pt>
              </c:numCache>
            </c:numRef>
          </c:val>
          <c:extLst xmlns:c16r2="http://schemas.microsoft.com/office/drawing/2015/06/chart">
            <c:ext xmlns:c16="http://schemas.microsoft.com/office/drawing/2014/chart" uri="{C3380CC4-5D6E-409C-BE32-E72D297353CC}">
              <c16:uniqueId val="{00000000-F0D9-4194-9D8E-F756748D22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0D9-4194-9D8E-F756748D22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174</c:v>
                </c:pt>
                <c:pt idx="3">
                  <c:v>161</c:v>
                </c:pt>
                <c:pt idx="6">
                  <c:v>145</c:v>
                </c:pt>
                <c:pt idx="9">
                  <c:v>128</c:v>
                </c:pt>
                <c:pt idx="12">
                  <c:v>113</c:v>
                </c:pt>
              </c:numCache>
            </c:numRef>
          </c:val>
          <c:extLst xmlns:c16r2="http://schemas.microsoft.com/office/drawing/2015/06/chart">
            <c:ext xmlns:c16="http://schemas.microsoft.com/office/drawing/2014/chart" uri="{C3380CC4-5D6E-409C-BE32-E72D297353CC}">
              <c16:uniqueId val="{00000002-F0D9-4194-9D8E-F756748D22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132</c:v>
                </c:pt>
                <c:pt idx="3">
                  <c:v>127</c:v>
                </c:pt>
                <c:pt idx="6">
                  <c:v>131</c:v>
                </c:pt>
                <c:pt idx="9">
                  <c:v>135</c:v>
                </c:pt>
                <c:pt idx="12">
                  <c:v>130</c:v>
                </c:pt>
              </c:numCache>
            </c:numRef>
          </c:val>
          <c:extLst xmlns:c16r2="http://schemas.microsoft.com/office/drawing/2015/06/chart">
            <c:ext xmlns:c16="http://schemas.microsoft.com/office/drawing/2014/chart" uri="{C3380CC4-5D6E-409C-BE32-E72D297353CC}">
              <c16:uniqueId val="{00000003-F0D9-4194-9D8E-F756748D22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1368</c:v>
                </c:pt>
                <c:pt idx="3">
                  <c:v>1455</c:v>
                </c:pt>
                <c:pt idx="6">
                  <c:v>1445</c:v>
                </c:pt>
                <c:pt idx="9">
                  <c:v>1392</c:v>
                </c:pt>
                <c:pt idx="12">
                  <c:v>1470</c:v>
                </c:pt>
              </c:numCache>
            </c:numRef>
          </c:val>
          <c:extLst xmlns:c16r2="http://schemas.microsoft.com/office/drawing/2015/06/chart">
            <c:ext xmlns:c16="http://schemas.microsoft.com/office/drawing/2014/chart" uri="{C3380CC4-5D6E-409C-BE32-E72D297353CC}">
              <c16:uniqueId val="{00000004-F0D9-4194-9D8E-F756748D22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23</c:v>
                </c:pt>
                <c:pt idx="3">
                  <c:v>20</c:v>
                </c:pt>
                <c:pt idx="6">
                  <c:v>23</c:v>
                </c:pt>
                <c:pt idx="9">
                  <c:v>20</c:v>
                </c:pt>
                <c:pt idx="12">
                  <c:v>13</c:v>
                </c:pt>
              </c:numCache>
            </c:numRef>
          </c:val>
          <c:extLst xmlns:c16r2="http://schemas.microsoft.com/office/drawing/2015/06/chart">
            <c:ext xmlns:c16="http://schemas.microsoft.com/office/drawing/2014/chart" uri="{C3380CC4-5D6E-409C-BE32-E72D297353CC}">
              <c16:uniqueId val="{00000005-F0D9-4194-9D8E-F756748D22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0D9-4194-9D8E-F756748D22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2697</c:v>
                </c:pt>
                <c:pt idx="3">
                  <c:v>2842</c:v>
                </c:pt>
                <c:pt idx="6">
                  <c:v>2839</c:v>
                </c:pt>
                <c:pt idx="9">
                  <c:v>2711</c:v>
                </c:pt>
                <c:pt idx="12">
                  <c:v>2708</c:v>
                </c:pt>
              </c:numCache>
            </c:numRef>
          </c:val>
          <c:extLst xmlns:c16r2="http://schemas.microsoft.com/office/drawing/2015/06/chart">
            <c:ext xmlns:c16="http://schemas.microsoft.com/office/drawing/2014/chart" uri="{C3380CC4-5D6E-409C-BE32-E72D297353CC}">
              <c16:uniqueId val="{00000007-F0D9-4194-9D8E-F756748D22A1}"/>
            </c:ext>
          </c:extLst>
        </c:ser>
        <c:dLbls>
          <c:showLegendKey val="0"/>
          <c:showVal val="0"/>
          <c:showCatName val="0"/>
          <c:showSerName val="0"/>
          <c:showPercent val="0"/>
          <c:showBubbleSize val="0"/>
        </c:dLbls>
        <c:gapWidth val="100"/>
        <c:overlap val="100"/>
        <c:axId val="190723200"/>
        <c:axId val="190725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1379</c:v>
                </c:pt>
                <c:pt idx="2">
                  <c:v>#N/A</c:v>
                </c:pt>
                <c:pt idx="3">
                  <c:v>#N/A</c:v>
                </c:pt>
                <c:pt idx="4">
                  <c:v>1407</c:v>
                </c:pt>
                <c:pt idx="5">
                  <c:v>#N/A</c:v>
                </c:pt>
                <c:pt idx="6">
                  <c:v>#N/A</c:v>
                </c:pt>
                <c:pt idx="7">
                  <c:v>1544</c:v>
                </c:pt>
                <c:pt idx="8">
                  <c:v>#N/A</c:v>
                </c:pt>
                <c:pt idx="9">
                  <c:v>#N/A</c:v>
                </c:pt>
                <c:pt idx="10">
                  <c:v>1403</c:v>
                </c:pt>
                <c:pt idx="11">
                  <c:v>#N/A</c:v>
                </c:pt>
                <c:pt idx="12">
                  <c:v>#N/A</c:v>
                </c:pt>
                <c:pt idx="13">
                  <c:v>1414</c:v>
                </c:pt>
                <c:pt idx="14">
                  <c:v>#N/A</c:v>
                </c:pt>
              </c:numCache>
            </c:numRef>
          </c:val>
          <c:smooth val="0"/>
          <c:extLst xmlns:c16r2="http://schemas.microsoft.com/office/drawing/2015/06/chart">
            <c:ext xmlns:c16="http://schemas.microsoft.com/office/drawing/2014/chart" uri="{C3380CC4-5D6E-409C-BE32-E72D297353CC}">
              <c16:uniqueId val="{00000008-F0D9-4194-9D8E-F756748D22A1}"/>
            </c:ext>
          </c:extLst>
        </c:ser>
        <c:dLbls>
          <c:showLegendKey val="0"/>
          <c:showVal val="0"/>
          <c:showCatName val="0"/>
          <c:showSerName val="0"/>
          <c:showPercent val="0"/>
          <c:showBubbleSize val="0"/>
        </c:dLbls>
        <c:marker val="1"/>
        <c:smooth val="0"/>
        <c:axId val="190723200"/>
        <c:axId val="190725120"/>
      </c:lineChart>
      <c:catAx>
        <c:axId val="19072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725120"/>
        <c:crosses val="autoZero"/>
        <c:auto val="1"/>
        <c:lblAlgn val="ctr"/>
        <c:lblOffset val="100"/>
        <c:tickLblSkip val="1"/>
        <c:tickMarkSkip val="1"/>
        <c:noMultiLvlLbl val="0"/>
      </c:catAx>
      <c:valAx>
        <c:axId val="190725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72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31627</c:v>
                </c:pt>
                <c:pt idx="5">
                  <c:v>31183</c:v>
                </c:pt>
                <c:pt idx="8">
                  <c:v>31285</c:v>
                </c:pt>
                <c:pt idx="11">
                  <c:v>30413</c:v>
                </c:pt>
                <c:pt idx="14">
                  <c:v>30617</c:v>
                </c:pt>
              </c:numCache>
            </c:numRef>
          </c:val>
          <c:extLst xmlns:c16r2="http://schemas.microsoft.com/office/drawing/2015/06/chart">
            <c:ext xmlns:c16="http://schemas.microsoft.com/office/drawing/2014/chart" uri="{C3380CC4-5D6E-409C-BE32-E72D297353CC}">
              <c16:uniqueId val="{00000000-A06E-4465-97A6-9976950D59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4869</c:v>
                </c:pt>
                <c:pt idx="5">
                  <c:v>4856</c:v>
                </c:pt>
                <c:pt idx="8">
                  <c:v>4990</c:v>
                </c:pt>
                <c:pt idx="11">
                  <c:v>5096</c:v>
                </c:pt>
                <c:pt idx="14">
                  <c:v>4786</c:v>
                </c:pt>
              </c:numCache>
            </c:numRef>
          </c:val>
          <c:extLst xmlns:c16r2="http://schemas.microsoft.com/office/drawing/2015/06/chart">
            <c:ext xmlns:c16="http://schemas.microsoft.com/office/drawing/2014/chart" uri="{C3380CC4-5D6E-409C-BE32-E72D297353CC}">
              <c16:uniqueId val="{00000001-A06E-4465-97A6-9976950D59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10275</c:v>
                </c:pt>
                <c:pt idx="5">
                  <c:v>10470</c:v>
                </c:pt>
                <c:pt idx="8">
                  <c:v>9670</c:v>
                </c:pt>
                <c:pt idx="11">
                  <c:v>10882</c:v>
                </c:pt>
                <c:pt idx="14">
                  <c:v>11615</c:v>
                </c:pt>
              </c:numCache>
            </c:numRef>
          </c:val>
          <c:extLst xmlns:c16r2="http://schemas.microsoft.com/office/drawing/2015/06/chart">
            <c:ext xmlns:c16="http://schemas.microsoft.com/office/drawing/2014/chart" uri="{C3380CC4-5D6E-409C-BE32-E72D297353CC}">
              <c16:uniqueId val="{00000002-A06E-4465-97A6-9976950D59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06E-4465-97A6-9976950D59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06E-4465-97A6-9976950D59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c:v>
                </c:pt>
                <c:pt idx="3">
                  <c:v>0</c:v>
                </c:pt>
                <c:pt idx="6">
                  <c:v>0</c:v>
                </c:pt>
                <c:pt idx="9">
                  <c:v>11</c:v>
                </c:pt>
                <c:pt idx="12">
                  <c:v>0</c:v>
                </c:pt>
              </c:numCache>
            </c:numRef>
          </c:val>
          <c:extLst xmlns:c16r2="http://schemas.microsoft.com/office/drawing/2015/06/chart">
            <c:ext xmlns:c16="http://schemas.microsoft.com/office/drawing/2014/chart" uri="{C3380CC4-5D6E-409C-BE32-E72D297353CC}">
              <c16:uniqueId val="{00000005-A06E-4465-97A6-9976950D59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6295</c:v>
                </c:pt>
                <c:pt idx="3">
                  <c:v>5916</c:v>
                </c:pt>
                <c:pt idx="6">
                  <c:v>5515</c:v>
                </c:pt>
                <c:pt idx="9">
                  <c:v>5553</c:v>
                </c:pt>
                <c:pt idx="12">
                  <c:v>5501</c:v>
                </c:pt>
              </c:numCache>
            </c:numRef>
          </c:val>
          <c:extLst xmlns:c16r2="http://schemas.microsoft.com/office/drawing/2015/06/chart">
            <c:ext xmlns:c16="http://schemas.microsoft.com/office/drawing/2014/chart" uri="{C3380CC4-5D6E-409C-BE32-E72D297353CC}">
              <c16:uniqueId val="{00000006-A06E-4465-97A6-9976950D59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619</c:v>
                </c:pt>
                <c:pt idx="3">
                  <c:v>502</c:v>
                </c:pt>
                <c:pt idx="6">
                  <c:v>377</c:v>
                </c:pt>
                <c:pt idx="9">
                  <c:v>1349</c:v>
                </c:pt>
                <c:pt idx="12">
                  <c:v>1222</c:v>
                </c:pt>
              </c:numCache>
            </c:numRef>
          </c:val>
          <c:extLst xmlns:c16r2="http://schemas.microsoft.com/office/drawing/2015/06/chart">
            <c:ext xmlns:c16="http://schemas.microsoft.com/office/drawing/2014/chart" uri="{C3380CC4-5D6E-409C-BE32-E72D297353CC}">
              <c16:uniqueId val="{00000007-A06E-4465-97A6-9976950D59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18451</c:v>
                </c:pt>
                <c:pt idx="3">
                  <c:v>17625</c:v>
                </c:pt>
                <c:pt idx="6">
                  <c:v>17237</c:v>
                </c:pt>
                <c:pt idx="9">
                  <c:v>16186</c:v>
                </c:pt>
                <c:pt idx="12">
                  <c:v>15703</c:v>
                </c:pt>
              </c:numCache>
            </c:numRef>
          </c:val>
          <c:extLst xmlns:c16r2="http://schemas.microsoft.com/office/drawing/2015/06/chart">
            <c:ext xmlns:c16="http://schemas.microsoft.com/office/drawing/2014/chart" uri="{C3380CC4-5D6E-409C-BE32-E72D297353CC}">
              <c16:uniqueId val="{00000008-A06E-4465-97A6-9976950D59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983</c:v>
                </c:pt>
                <c:pt idx="3">
                  <c:v>826</c:v>
                </c:pt>
                <c:pt idx="6">
                  <c:v>683</c:v>
                </c:pt>
                <c:pt idx="9">
                  <c:v>594</c:v>
                </c:pt>
                <c:pt idx="12">
                  <c:v>483</c:v>
                </c:pt>
              </c:numCache>
            </c:numRef>
          </c:val>
          <c:extLst xmlns:c16r2="http://schemas.microsoft.com/office/drawing/2015/06/chart">
            <c:ext xmlns:c16="http://schemas.microsoft.com/office/drawing/2014/chart" uri="{C3380CC4-5D6E-409C-BE32-E72D297353CC}">
              <c16:uniqueId val="{00000009-A06E-4465-97A6-9976950D59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29213</c:v>
                </c:pt>
                <c:pt idx="3">
                  <c:v>29297</c:v>
                </c:pt>
                <c:pt idx="6">
                  <c:v>29824</c:v>
                </c:pt>
                <c:pt idx="9">
                  <c:v>29927</c:v>
                </c:pt>
                <c:pt idx="12">
                  <c:v>28967</c:v>
                </c:pt>
              </c:numCache>
            </c:numRef>
          </c:val>
          <c:extLst xmlns:c16r2="http://schemas.microsoft.com/office/drawing/2015/06/chart">
            <c:ext xmlns:c16="http://schemas.microsoft.com/office/drawing/2014/chart" uri="{C3380CC4-5D6E-409C-BE32-E72D297353CC}">
              <c16:uniqueId val="{0000000A-A06E-4465-97A6-9976950D59EF}"/>
            </c:ext>
          </c:extLst>
        </c:ser>
        <c:dLbls>
          <c:showLegendKey val="0"/>
          <c:showVal val="0"/>
          <c:showCatName val="0"/>
          <c:showSerName val="0"/>
          <c:showPercent val="0"/>
          <c:showBubbleSize val="0"/>
        </c:dLbls>
        <c:gapWidth val="100"/>
        <c:overlap val="100"/>
        <c:axId val="197819008"/>
        <c:axId val="197821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8797</c:v>
                </c:pt>
                <c:pt idx="2">
                  <c:v>#N/A</c:v>
                </c:pt>
                <c:pt idx="3">
                  <c:v>#N/A</c:v>
                </c:pt>
                <c:pt idx="4">
                  <c:v>7657</c:v>
                </c:pt>
                <c:pt idx="5">
                  <c:v>#N/A</c:v>
                </c:pt>
                <c:pt idx="6">
                  <c:v>#N/A</c:v>
                </c:pt>
                <c:pt idx="7">
                  <c:v>7690</c:v>
                </c:pt>
                <c:pt idx="8">
                  <c:v>#N/A</c:v>
                </c:pt>
                <c:pt idx="9">
                  <c:v>#N/A</c:v>
                </c:pt>
                <c:pt idx="10">
                  <c:v>7230</c:v>
                </c:pt>
                <c:pt idx="11">
                  <c:v>#N/A</c:v>
                </c:pt>
                <c:pt idx="12">
                  <c:v>#N/A</c:v>
                </c:pt>
                <c:pt idx="13">
                  <c:v>4858</c:v>
                </c:pt>
                <c:pt idx="14">
                  <c:v>#N/A</c:v>
                </c:pt>
              </c:numCache>
            </c:numRef>
          </c:val>
          <c:smooth val="0"/>
          <c:extLst xmlns:c16r2="http://schemas.microsoft.com/office/drawing/2015/06/chart">
            <c:ext xmlns:c16="http://schemas.microsoft.com/office/drawing/2014/chart" uri="{C3380CC4-5D6E-409C-BE32-E72D297353CC}">
              <c16:uniqueId val="{0000000B-A06E-4465-97A6-9976950D59EF}"/>
            </c:ext>
          </c:extLst>
        </c:ser>
        <c:dLbls>
          <c:showLegendKey val="0"/>
          <c:showVal val="0"/>
          <c:showCatName val="0"/>
          <c:showSerName val="0"/>
          <c:showPercent val="0"/>
          <c:showBubbleSize val="0"/>
        </c:dLbls>
        <c:marker val="1"/>
        <c:smooth val="0"/>
        <c:axId val="197819008"/>
        <c:axId val="197821184"/>
      </c:lineChart>
      <c:catAx>
        <c:axId val="19781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821184"/>
        <c:crosses val="autoZero"/>
        <c:auto val="1"/>
        <c:lblAlgn val="ctr"/>
        <c:lblOffset val="100"/>
        <c:tickLblSkip val="1"/>
        <c:tickMarkSkip val="1"/>
        <c:noMultiLvlLbl val="0"/>
      </c:catAx>
      <c:valAx>
        <c:axId val="19782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81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3033</c:v>
                </c:pt>
                <c:pt idx="1">
                  <c:v>3036</c:v>
                </c:pt>
                <c:pt idx="2">
                  <c:v>3037</c:v>
                </c:pt>
              </c:numCache>
            </c:numRef>
          </c:val>
          <c:extLst xmlns:c16r2="http://schemas.microsoft.com/office/drawing/2015/06/chart">
            <c:ext xmlns:c16="http://schemas.microsoft.com/office/drawing/2014/chart" uri="{C3380CC4-5D6E-409C-BE32-E72D297353CC}">
              <c16:uniqueId val="{00000000-BB34-4A7F-AFD9-B74AB41667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998</c:v>
                </c:pt>
                <c:pt idx="1">
                  <c:v>1094</c:v>
                </c:pt>
                <c:pt idx="2">
                  <c:v>971</c:v>
                </c:pt>
              </c:numCache>
            </c:numRef>
          </c:val>
          <c:extLst xmlns:c16r2="http://schemas.microsoft.com/office/drawing/2015/06/chart">
            <c:ext xmlns:c16="http://schemas.microsoft.com/office/drawing/2014/chart" uri="{C3380CC4-5D6E-409C-BE32-E72D297353CC}">
              <c16:uniqueId val="{00000001-BB34-4A7F-AFD9-B74AB41667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5438</c:v>
                </c:pt>
                <c:pt idx="1">
                  <c:v>6275</c:v>
                </c:pt>
                <c:pt idx="2">
                  <c:v>6957</c:v>
                </c:pt>
              </c:numCache>
            </c:numRef>
          </c:val>
          <c:extLst xmlns:c16r2="http://schemas.microsoft.com/office/drawing/2015/06/chart">
            <c:ext xmlns:c16="http://schemas.microsoft.com/office/drawing/2014/chart" uri="{C3380CC4-5D6E-409C-BE32-E72D297353CC}">
              <c16:uniqueId val="{00000002-BB34-4A7F-AFD9-B74AB416675A}"/>
            </c:ext>
          </c:extLst>
        </c:ser>
        <c:dLbls>
          <c:showLegendKey val="0"/>
          <c:showVal val="0"/>
          <c:showCatName val="0"/>
          <c:showSerName val="0"/>
          <c:showPercent val="0"/>
          <c:showBubbleSize val="0"/>
        </c:dLbls>
        <c:gapWidth val="120"/>
        <c:overlap val="100"/>
        <c:axId val="190808064"/>
        <c:axId val="190809600"/>
      </c:barChart>
      <c:catAx>
        <c:axId val="19080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0809600"/>
        <c:crosses val="autoZero"/>
        <c:auto val="1"/>
        <c:lblAlgn val="ctr"/>
        <c:lblOffset val="100"/>
        <c:tickLblSkip val="1"/>
        <c:tickMarkSkip val="1"/>
        <c:noMultiLvlLbl val="0"/>
      </c:catAx>
      <c:valAx>
        <c:axId val="190809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080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820-43DC-AAD4-273D8CD04CF6}"/>
                </c:ext>
                <c:ext xmlns:c15="http://schemas.microsoft.com/office/drawing/2012/chart" uri="{CE6537A1-D6FC-4f65-9D91-7224C49458BB}">
                  <c15:dlblFieldTable>
                    <c15:dlblFTEntry>
                      <c15:txfldGUID>{A840A452-C54D-4F09-B194-B9422992112E}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820-43DC-AAD4-273D8CD04CF6}"/>
                </c:ext>
                <c:ext xmlns:c15="http://schemas.microsoft.com/office/drawing/2012/chart" uri="{CE6537A1-D6FC-4f65-9D91-7224C49458BB}">
                  <c15:dlblFieldTable>
                    <c15:dlblFTEntry>
                      <c15:txfldGUID>{D7A61C87-9002-4BAB-BD3F-455714AC34FA}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820-43DC-AAD4-273D8CD04CF6}"/>
                </c:ext>
                <c:ext xmlns:c15="http://schemas.microsoft.com/office/drawing/2012/chart" uri="{CE6537A1-D6FC-4f65-9D91-7224C49458BB}">
                  <c15:dlblFieldTable>
                    <c15:dlblFTEntry>
                      <c15:txfldGUID>{2B20540C-A54B-45E0-BB66-2BAE5BD95E12}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820-43DC-AAD4-273D8CD04CF6}"/>
                </c:ext>
                <c:ext xmlns:c15="http://schemas.microsoft.com/office/drawing/2012/chart" uri="{CE6537A1-D6FC-4f65-9D91-7224C49458BB}">
                  <c15:dlblFieldTable>
                    <c15:dlblFTEntry>
                      <c15:txfldGUID>{F270BD67-5FAF-4ADE-B0E5-7A8D86ABC0FB}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820-43DC-AAD4-273D8CD04CF6}"/>
                </c:ext>
                <c:ext xmlns:c15="http://schemas.microsoft.com/office/drawing/2012/chart" uri="{CE6537A1-D6FC-4f65-9D91-7224C49458BB}">
                  <c15:dlblFieldTable>
                    <c15:dlblFTEntry>
                      <c15:txfldGUID>{BC3BA079-70F9-4576-9FCE-92FD8E32C273}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820-43DC-AAD4-273D8CD04CF6}"/>
                </c:ext>
                <c:ext xmlns:c15="http://schemas.microsoft.com/office/drawing/2012/chart" uri="{CE6537A1-D6FC-4f65-9D91-7224C49458BB}">
                  <c15:dlblFieldTable>
                    <c15:dlblFTEntry>
                      <c15:txfldGUID>{B21793CC-D77C-40CA-86E9-98662EFE48BD}</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820-43DC-AAD4-273D8CD04CF6}"/>
                </c:ext>
                <c:ext xmlns:c15="http://schemas.microsoft.com/office/drawing/2012/chart" uri="{CE6537A1-D6FC-4f65-9D91-7224C49458BB}">
                  <c15:layout/>
                  <c15:dlblFieldTable>
                    <c15:dlblFTEntry>
                      <c15:txfldGUID>{EF598E04-2D6B-46CA-9724-6C130F494D7F}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820-43DC-AAD4-273D8CD04CF6}"/>
                </c:ext>
                <c:ext xmlns:c15="http://schemas.microsoft.com/office/drawing/2012/chart" uri="{CE6537A1-D6FC-4f65-9D91-7224C49458BB}">
                  <c15:layout/>
                  <c15:dlblFieldTable>
                    <c15:dlblFTEntry>
                      <c15:txfldGUID>{253A5850-CFDF-4209-8415-76781E00769C}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820-43DC-AAD4-273D8CD04CF6}"/>
                </c:ext>
                <c:ext xmlns:c15="http://schemas.microsoft.com/office/drawing/2012/chart" uri="{CE6537A1-D6FC-4f65-9D91-7224C49458BB}">
                  <c15:dlblFieldTable>
                    <c15:dlblFTEntry>
                      <c15:txfldGUID>{4811C05D-F524-4BDC-BBC6-772760DBFCF6}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c:v>
                </c:pt>
                <c:pt idx="24">
                  <c:v>62.7</c:v>
                </c:pt>
              </c:numCache>
            </c:numRef>
          </c:xVal>
          <c:yVal>
            <c:numRef>
              <c:f>公会計指標分析・財政指標組合せ分析表!$BP$51:$DC$51</c:f>
              <c:numCache>
                <c:formatCode>#,##0.0;"▲ "#,##0.0</c:formatCode>
                <c:ptCount val="40"/>
                <c:pt idx="16">
                  <c:v>49.2</c:v>
                </c:pt>
                <c:pt idx="24">
                  <c:v>46.8</c:v>
                </c:pt>
              </c:numCache>
            </c:numRef>
          </c:yVal>
          <c:smooth val="0"/>
          <c:extLst xmlns:c16r2="http://schemas.microsoft.com/office/drawing/2015/06/chart">
            <c:ext xmlns:c16="http://schemas.microsoft.com/office/drawing/2014/chart" uri="{C3380CC4-5D6E-409C-BE32-E72D297353CC}">
              <c16:uniqueId val="{00000009-F820-43DC-AAD4-273D8CD04C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820-43DC-AAD4-273D8CD04CF6}"/>
                </c:ext>
                <c:ext xmlns:c15="http://schemas.microsoft.com/office/drawing/2012/chart" uri="{CE6537A1-D6FC-4f65-9D91-7224C49458BB}">
                  <c15:dlblFieldTable>
                    <c15:dlblFTEntry>
                      <c15:txfldGUID>{14C7647D-B3A7-476C-B220-FB17D3CC623E}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820-43DC-AAD4-273D8CD04CF6}"/>
                </c:ext>
                <c:ext xmlns:c15="http://schemas.microsoft.com/office/drawing/2012/chart" uri="{CE6537A1-D6FC-4f65-9D91-7224C49458BB}">
                  <c15:dlblFieldTable>
                    <c15:dlblFTEntry>
                      <c15:txfldGUID>{4D6E8B5B-FB42-443A-853A-9AE95E879D91}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820-43DC-AAD4-273D8CD04CF6}"/>
                </c:ext>
                <c:ext xmlns:c15="http://schemas.microsoft.com/office/drawing/2012/chart" uri="{CE6537A1-D6FC-4f65-9D91-7224C49458BB}">
                  <c15:dlblFieldTable>
                    <c15:dlblFTEntry>
                      <c15:txfldGUID>{417DB5B7-907B-4CF8-8BB1-C9158E795BF5}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820-43DC-AAD4-273D8CD04CF6}"/>
                </c:ext>
                <c:ext xmlns:c15="http://schemas.microsoft.com/office/drawing/2012/chart" uri="{CE6537A1-D6FC-4f65-9D91-7224C49458BB}">
                  <c15:dlblFieldTable>
                    <c15:dlblFTEntry>
                      <c15:txfldGUID>{E37E39FA-9D10-4B80-B924-E19AF77CFDE1}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820-43DC-AAD4-273D8CD04CF6}"/>
                </c:ext>
                <c:ext xmlns:c15="http://schemas.microsoft.com/office/drawing/2012/chart" uri="{CE6537A1-D6FC-4f65-9D91-7224C49458BB}">
                  <c15:dlblFieldTable>
                    <c15:dlblFTEntry>
                      <c15:txfldGUID>{D3B3088F-1EAE-4792-9FB8-F84FC1329AD0}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820-43DC-AAD4-273D8CD04CF6}"/>
                </c:ext>
                <c:ext xmlns:c15="http://schemas.microsoft.com/office/drawing/2012/chart" uri="{CE6537A1-D6FC-4f65-9D91-7224C49458BB}">
                  <c15:dlblFieldTable>
                    <c15:dlblFTEntry>
                      <c15:txfldGUID>{D8DF854A-2F95-428B-BA63-ACE596CA7540}</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820-43DC-AAD4-273D8CD04CF6}"/>
                </c:ext>
                <c:ext xmlns:c15="http://schemas.microsoft.com/office/drawing/2012/chart" uri="{CE6537A1-D6FC-4f65-9D91-7224C49458BB}">
                  <c15:layout/>
                  <c15:dlblFieldTable>
                    <c15:dlblFTEntry>
                      <c15:txfldGUID>{CB93CAD3-D604-4244-9308-3C5A558F8FF0}</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820-43DC-AAD4-273D8CD04CF6}"/>
                </c:ext>
                <c:ext xmlns:c15="http://schemas.microsoft.com/office/drawing/2012/chart" uri="{CE6537A1-D6FC-4f65-9D91-7224C49458BB}">
                  <c15:layout/>
                  <c15:dlblFieldTable>
                    <c15:dlblFTEntry>
                      <c15:txfldGUID>{E6B0A972-5165-424E-8083-BA78D7A5476D}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820-43DC-AAD4-273D8CD04CF6}"/>
                </c:ext>
                <c:ext xmlns:c15="http://schemas.microsoft.com/office/drawing/2012/chart" uri="{CE6537A1-D6FC-4f65-9D91-7224C49458BB}">
                  <c15:dlblFieldTable>
                    <c15:dlblFTEntry>
                      <c15:txfldGUID>{5FD43EED-C2FD-4F58-8FFB-8C5276C553CC}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numCache>
            </c:numRef>
          </c:xVal>
          <c:yVal>
            <c:numRef>
              <c:f>公会計指標分析・財政指標組合せ分析表!$BP$55:$DC$55</c:f>
              <c:numCache>
                <c:formatCode>#,##0.0;"▲ "#,##0.0</c:formatCode>
                <c:ptCount val="40"/>
                <c:pt idx="16">
                  <c:v>39</c:v>
                </c:pt>
                <c:pt idx="24">
                  <c:v>32.5</c:v>
                </c:pt>
              </c:numCache>
            </c:numRef>
          </c:yVal>
          <c:smooth val="0"/>
          <c:extLst xmlns:c16r2="http://schemas.microsoft.com/office/drawing/2015/06/chart">
            <c:ext xmlns:c16="http://schemas.microsoft.com/office/drawing/2014/chart" uri="{C3380CC4-5D6E-409C-BE32-E72D297353CC}">
              <c16:uniqueId val="{00000013-F820-43DC-AAD4-273D8CD04CF6}"/>
            </c:ext>
          </c:extLst>
        </c:ser>
        <c:dLbls>
          <c:showLegendKey val="0"/>
          <c:showVal val="1"/>
          <c:showCatName val="0"/>
          <c:showSerName val="0"/>
          <c:showPercent val="0"/>
          <c:showBubbleSize val="0"/>
        </c:dLbls>
        <c:axId val="197749760"/>
        <c:axId val="197751936"/>
      </c:scatterChart>
      <c:valAx>
        <c:axId val="197749760"/>
        <c:scaling>
          <c:orientation val="minMax"/>
          <c:max val="63.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7751936"/>
        <c:crosses val="autoZero"/>
        <c:crossBetween val="midCat"/>
      </c:valAx>
      <c:valAx>
        <c:axId val="197751936"/>
        <c:scaling>
          <c:orientation val="minMax"/>
          <c:max val="52"/>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749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FD6-4451-99AC-57D29EB84F2F}"/>
                </c:ext>
                <c:ext xmlns:c15="http://schemas.microsoft.com/office/drawing/2012/chart" uri="{CE6537A1-D6FC-4f65-9D91-7224C49458BB}">
                  <c15:layout/>
                  <c15:dlblFieldTable>
                    <c15:dlblFTEntry>
                      <c15:txfldGUID>{DE2B265D-6F61-4D16-BE55-81D9C1530205}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FD6-4451-99AC-57D29EB84F2F}"/>
                </c:ext>
                <c:ext xmlns:c15="http://schemas.microsoft.com/office/drawing/2012/chart" uri="{CE6537A1-D6FC-4f65-9D91-7224C49458BB}">
                  <c15:dlblFieldTable>
                    <c15:dlblFTEntry>
                      <c15:txfldGUID>{54DEC298-CBF0-4C5D-AAAF-C5CE273F3A35}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FD6-4451-99AC-57D29EB84F2F}"/>
                </c:ext>
                <c:ext xmlns:c15="http://schemas.microsoft.com/office/drawing/2012/chart" uri="{CE6537A1-D6FC-4f65-9D91-7224C49458BB}">
                  <c15:dlblFieldTable>
                    <c15:dlblFTEntry>
                      <c15:txfldGUID>{EAF18F66-D44D-4B44-BBA5-A1FBB9197FF4}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FD6-4451-99AC-57D29EB84F2F}"/>
                </c:ext>
                <c:ext xmlns:c15="http://schemas.microsoft.com/office/drawing/2012/chart" uri="{CE6537A1-D6FC-4f65-9D91-7224C49458BB}">
                  <c15:dlblFieldTable>
                    <c15:dlblFTEntry>
                      <c15:txfldGUID>{390532D6-776C-4E3F-8B2C-DA4D8823E33D}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FD6-4451-99AC-57D29EB84F2F}"/>
                </c:ext>
                <c:ext xmlns:c15="http://schemas.microsoft.com/office/drawing/2012/chart" uri="{CE6537A1-D6FC-4f65-9D91-7224C49458BB}">
                  <c15:dlblFieldTable>
                    <c15:dlblFTEntry>
                      <c15:txfldGUID>{5A4F54B0-B699-414F-B313-D90E1484E73A}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FD6-4451-99AC-57D29EB84F2F}"/>
                </c:ext>
                <c:ext xmlns:c15="http://schemas.microsoft.com/office/drawing/2012/chart" uri="{CE6537A1-D6FC-4f65-9D91-7224C49458BB}">
                  <c15:layout/>
                  <c15:dlblFieldTable>
                    <c15:dlblFTEntry>
                      <c15:txfldGUID>{88E10F39-D3EC-42EA-AE74-01B3906BBD1E}</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FD6-4451-99AC-57D29EB84F2F}"/>
                </c:ext>
                <c:ext xmlns:c15="http://schemas.microsoft.com/office/drawing/2012/chart" uri="{CE6537A1-D6FC-4f65-9D91-7224C49458BB}">
                  <c15:layout/>
                  <c15:dlblFieldTable>
                    <c15:dlblFTEntry>
                      <c15:txfldGUID>{59E4FABF-EEE3-4F92-8852-E7BEAC0BF32E}</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FD6-4451-99AC-57D29EB84F2F}"/>
                </c:ext>
                <c:ext xmlns:c15="http://schemas.microsoft.com/office/drawing/2012/chart" uri="{CE6537A1-D6FC-4f65-9D91-7224C49458BB}">
                  <c15:layout/>
                  <c15:dlblFieldTable>
                    <c15:dlblFTEntry>
                      <c15:txfldGUID>{7E2E9B71-DF14-4471-999A-DF36EDB7310B}</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FD6-4451-99AC-57D29EB84F2F}"/>
                </c:ext>
                <c:ext xmlns:c15="http://schemas.microsoft.com/office/drawing/2012/chart" uri="{CE6537A1-D6FC-4f65-9D91-7224C49458BB}">
                  <c15:layout/>
                  <c15:dlblFieldTable>
                    <c15:dlblFTEntry>
                      <c15:txfldGUID>{8843DDAA-17D2-4FEB-99DC-E76374E27A3D}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c:v>
                </c:pt>
                <c:pt idx="16">
                  <c:v>9.4</c:v>
                </c:pt>
                <c:pt idx="24">
                  <c:v>9.4</c:v>
                </c:pt>
                <c:pt idx="32">
                  <c:v>9.4</c:v>
                </c:pt>
              </c:numCache>
            </c:numRef>
          </c:xVal>
          <c:yVal>
            <c:numRef>
              <c:f>公会計指標分析・財政指標組合せ分析表!$BP$73:$DC$73</c:f>
              <c:numCache>
                <c:formatCode>#,##0.0;"▲ "#,##0.0</c:formatCode>
                <c:ptCount val="40"/>
                <c:pt idx="0">
                  <c:v>58.1</c:v>
                </c:pt>
                <c:pt idx="8">
                  <c:v>50.4</c:v>
                </c:pt>
                <c:pt idx="16">
                  <c:v>49.2</c:v>
                </c:pt>
                <c:pt idx="24">
                  <c:v>46.8</c:v>
                </c:pt>
                <c:pt idx="32">
                  <c:v>31.6</c:v>
                </c:pt>
              </c:numCache>
            </c:numRef>
          </c:yVal>
          <c:smooth val="0"/>
          <c:extLst xmlns:c16r2="http://schemas.microsoft.com/office/drawing/2015/06/chart">
            <c:ext xmlns:c16="http://schemas.microsoft.com/office/drawing/2014/chart" uri="{C3380CC4-5D6E-409C-BE32-E72D297353CC}">
              <c16:uniqueId val="{00000009-BFD6-4451-99AC-57D29EB84F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FD6-4451-99AC-57D29EB84F2F}"/>
                </c:ext>
                <c:ext xmlns:c15="http://schemas.microsoft.com/office/drawing/2012/chart" uri="{CE6537A1-D6FC-4f65-9D91-7224C49458BB}">
                  <c15:layout/>
                  <c15:dlblFieldTable>
                    <c15:dlblFTEntry>
                      <c15:txfldGUID>{9779D366-0060-4546-9C41-FA68055ACCCC}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FD6-4451-99AC-57D29EB84F2F}"/>
                </c:ext>
                <c:ext xmlns:c15="http://schemas.microsoft.com/office/drawing/2012/chart" uri="{CE6537A1-D6FC-4f65-9D91-7224C49458BB}">
                  <c15:dlblFieldTable>
                    <c15:dlblFTEntry>
                      <c15:txfldGUID>{B6B7C940-2D44-45B0-AAB6-02E0B16CB650}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FD6-4451-99AC-57D29EB84F2F}"/>
                </c:ext>
                <c:ext xmlns:c15="http://schemas.microsoft.com/office/drawing/2012/chart" uri="{CE6537A1-D6FC-4f65-9D91-7224C49458BB}">
                  <c15:dlblFieldTable>
                    <c15:dlblFTEntry>
                      <c15:txfldGUID>{4EFA283A-A859-4FBF-ABD8-E434A65A1C05}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FD6-4451-99AC-57D29EB84F2F}"/>
                </c:ext>
                <c:ext xmlns:c15="http://schemas.microsoft.com/office/drawing/2012/chart" uri="{CE6537A1-D6FC-4f65-9D91-7224C49458BB}">
                  <c15:dlblFieldTable>
                    <c15:dlblFTEntry>
                      <c15:txfldGUID>{80C29278-719A-4F6A-BC46-4B00C33B88CD}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FD6-4451-99AC-57D29EB84F2F}"/>
                </c:ext>
                <c:ext xmlns:c15="http://schemas.microsoft.com/office/drawing/2012/chart" uri="{CE6537A1-D6FC-4f65-9D91-7224C49458BB}">
                  <c15:dlblFieldTable>
                    <c15:dlblFTEntry>
                      <c15:txfldGUID>{460F3601-0F35-47DA-855A-8F7B21D67073}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FD6-4451-99AC-57D29EB84F2F}"/>
                </c:ext>
                <c:ext xmlns:c15="http://schemas.microsoft.com/office/drawing/2012/chart" uri="{CE6537A1-D6FC-4f65-9D91-7224C49458BB}">
                  <c15:layout/>
                  <c15:dlblFieldTable>
                    <c15:dlblFTEntry>
                      <c15:txfldGUID>{F916CAFE-7C05-471A-A460-71C7120EE1FE}</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FD6-4451-99AC-57D29EB84F2F}"/>
                </c:ext>
                <c:ext xmlns:c15="http://schemas.microsoft.com/office/drawing/2012/chart" uri="{CE6537A1-D6FC-4f65-9D91-7224C49458BB}">
                  <c15:layout/>
                  <c15:dlblFieldTable>
                    <c15:dlblFTEntry>
                      <c15:txfldGUID>{783A6A6A-85A1-4787-89BF-A271A19F7916}</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FD6-4451-99AC-57D29EB84F2F}"/>
                </c:ext>
                <c:ext xmlns:c15="http://schemas.microsoft.com/office/drawing/2012/chart" uri="{CE6537A1-D6FC-4f65-9D91-7224C49458BB}">
                  <c15:layout/>
                  <c15:dlblFieldTable>
                    <c15:dlblFTEntry>
                      <c15:txfldGUID>{2C502997-4F5B-48A2-A83F-FAB297E4BCF4}</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FD6-4451-99AC-57D29EB84F2F}"/>
                </c:ext>
                <c:ext xmlns:c15="http://schemas.microsoft.com/office/drawing/2012/chart" uri="{CE6537A1-D6FC-4f65-9D91-7224C49458BB}">
                  <c15:layout/>
                  <c15:dlblFieldTable>
                    <c15:dlblFTEntry>
                      <c15:txfldGUID>{8A07C3AD-0794-4D0B-9468-0BC3A977DFC2}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xmlns:c16r2="http://schemas.microsoft.com/office/drawing/2015/06/chart">
            <c:ext xmlns:c16="http://schemas.microsoft.com/office/drawing/2014/chart" uri="{C3380CC4-5D6E-409C-BE32-E72D297353CC}">
              <c16:uniqueId val="{00000013-BFD6-4451-99AC-57D29EB84F2F}"/>
            </c:ext>
          </c:extLst>
        </c:ser>
        <c:dLbls>
          <c:showLegendKey val="0"/>
          <c:showVal val="1"/>
          <c:showCatName val="0"/>
          <c:showSerName val="0"/>
          <c:showPercent val="0"/>
          <c:showBubbleSize val="0"/>
        </c:dLbls>
        <c:axId val="200295168"/>
        <c:axId val="200297088"/>
      </c:scatterChart>
      <c:valAx>
        <c:axId val="200295168"/>
        <c:scaling>
          <c:orientation val="minMax"/>
          <c:max val="10.799999999999999"/>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297088"/>
        <c:crosses val="autoZero"/>
        <c:crossBetween val="midCat"/>
      </c:valAx>
      <c:valAx>
        <c:axId val="200297088"/>
        <c:scaling>
          <c:orientation val="minMax"/>
          <c:max val="63"/>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2951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については，前年と比較して若干の増減はあるものの，ほぼ同水準となっているが，新庁舎建設などの大規模事業の償還が開始することや，今後，上曽トンネル整備などの合併特例債等を活用した大規模事業が行われる予定であり，元利償還金は増加していく見込みであるため，事業実施の適正化及び市債債発行の抑制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将来負担額については，一般会計等に係る地方債の現在高について，繰上償還を行ったことにより前年と比較して</a:t>
          </a:r>
          <a:r>
            <a:rPr kumimoji="1" lang="en-US" altLang="ja-JP" sz="1400">
              <a:latin typeface="ＭＳ ゴシック" pitchFamily="49" charset="-128"/>
              <a:ea typeface="ＭＳ ゴシック" pitchFamily="49" charset="-128"/>
            </a:rPr>
            <a:t>960</a:t>
          </a:r>
          <a:r>
            <a:rPr kumimoji="1" lang="ja-JP" altLang="en-US" sz="1400">
              <a:latin typeface="ＭＳ ゴシック" pitchFamily="49" charset="-128"/>
              <a:ea typeface="ＭＳ ゴシック" pitchFamily="49" charset="-128"/>
            </a:rPr>
            <a:t>百万円減となった。また公営企業債等繰入見込額については，公営企業債の残高の減により</a:t>
          </a:r>
          <a:r>
            <a:rPr kumimoji="1" lang="en-US" altLang="ja-JP" sz="1400">
              <a:latin typeface="ＭＳ ゴシック" pitchFamily="49" charset="-128"/>
              <a:ea typeface="ＭＳ ゴシック" pitchFamily="49" charset="-128"/>
            </a:rPr>
            <a:t>483</a:t>
          </a:r>
          <a:r>
            <a:rPr kumimoji="1" lang="ja-JP" altLang="en-US" sz="1400">
              <a:latin typeface="ＭＳ ゴシック" pitchFamily="49" charset="-128"/>
              <a:ea typeface="ＭＳ ゴシック" pitchFamily="49" charset="-128"/>
            </a:rPr>
            <a:t>百万円減となり，将来負担額は前年と比較して</a:t>
          </a:r>
          <a:r>
            <a:rPr kumimoji="1" lang="en-US" altLang="ja-JP" sz="1400">
              <a:latin typeface="ＭＳ ゴシック" pitchFamily="49" charset="-128"/>
              <a:ea typeface="ＭＳ ゴシック" pitchFamily="49" charset="-128"/>
            </a:rPr>
            <a:t>1,744</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充当可能財源等については，充当可能基金について，今後見込まれる公共施設の改修や小中学校の統合のための積立等を行ったことにより，全体として</a:t>
          </a:r>
          <a:r>
            <a:rPr kumimoji="1" lang="en-US" altLang="ja-JP" sz="1400">
              <a:latin typeface="ＭＳ ゴシック" pitchFamily="49" charset="-128"/>
              <a:ea typeface="ＭＳ ゴシック" pitchFamily="49" charset="-128"/>
            </a:rPr>
            <a:t>733</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予定されている合併特例債等の大規模事業により，地方債の残高は増加する見込みであり，充当可能基金についても，新庁舎建設事業の完成に伴い減少する見込みであるため，地方債と基金とのバランスを考え，事業の適正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茨城県石岡市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・新庁舎建設事業において庁舎整備基金を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億円，地方債の繰上償還に伴い減債基金を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億円取り崩した一方，今後の公共施設老朽化に伴う改修事業のため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億円積立てたこと，学校施設の整備・統合にむけ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・財政状況を見ながら，今後予定されている大規模事業に充当する基金への積立てを行っていく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・公共施設整備基金：公用又は公共用に供する施設の整備に要する経費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・学校施設等整備基金：学校施設等の整備に要する経費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・庁舎整備基金：新庁舎整備事業の進捗により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・公共施設整備基金：今後見込まれる公共施設の老朽化等に伴う施設改修に対応するため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・学校施設等整備基金：中学校統合事業の財源として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万円を充当した一方で，今後見込まれる学校の統合に伴う経費及び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学校施設の大規模修繕に対応するため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・公共施設整備基金：公共施設の老朽化による大規模改修が見込まれるため，収支状況を見ながら積立てていく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・学校施設等整備基金：学校の統合や大規模修繕に対応するため，収支状況を見ながら積立てていく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％を目安としているため現状の残高を維持していく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・新庁舎整備事業や合併特例債事業等の大規模事業が進行中であり，地方債の償還のピークが平成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年頃と見込まれているが，財政状況を見ながら必要に応じて積み立てていく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76,062
75,106
215.53
31,245,014
29,873,586
1,092,997
17,913,964
28,966,937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年度決算では，類似団体平均より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ポイント高い水準にあり，施設の老朽化の程度が高くなっている。平成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月に公共施設等総合管理計画を策定し，今後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年度中に個別施設計画を策定し，当該計画に基づく施設の集約化・複合化・老朽化対策などを適切に進めていく。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135382</xdr:rowOff>
    </xdr:from>
    <xdr:to>
      <xdr:col>19</xdr:col>
      <xdr:colOff>187325</xdr:colOff>
      <xdr:row>29</xdr:row>
      <xdr:rowOff>65532</xdr:rowOff>
    </xdr:to>
    <xdr:sp macro="" textlink="">
      <xdr:nvSpPr>
        <xdr:cNvPr id="76" name="楕円 75"/>
        <xdr:cNvSpPr/>
      </xdr:nvSpPr>
      <xdr:spPr>
        <a:xfrm>
          <a:off x="4000500" y="5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635</xdr:rowOff>
    </xdr:from>
    <xdr:to>
      <xdr:col>15</xdr:col>
      <xdr:colOff>187325</xdr:colOff>
      <xdr:row>29</xdr:row>
      <xdr:rowOff>102235</xdr:rowOff>
    </xdr:to>
    <xdr:sp macro="" textlink="">
      <xdr:nvSpPr>
        <xdr:cNvPr id="77" name="楕円 76"/>
        <xdr:cNvSpPr/>
      </xdr:nvSpPr>
      <xdr:spPr>
        <a:xfrm>
          <a:off x="323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14732</xdr:rowOff>
    </xdr:from>
    <xdr:to>
      <xdr:col>19</xdr:col>
      <xdr:colOff>136525</xdr:colOff>
      <xdr:row>29</xdr:row>
      <xdr:rowOff>51435</xdr:rowOff>
    </xdr:to>
    <xdr:cxnSp macro="">
      <xdr:nvCxnSpPr>
        <xdr:cNvPr id="78" name="直線コネクタ 77"/>
        <xdr:cNvCxnSpPr/>
      </xdr:nvCxnSpPr>
      <xdr:spPr>
        <a:xfrm flipV="1">
          <a:off x="3289300" y="5758307"/>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79"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42816</xdr:rowOff>
    </xdr:from>
    <xdr:ext cx="405111" cy="259045"/>
    <xdr:sp macro="" textlink="">
      <xdr:nvSpPr>
        <xdr:cNvPr id="80" name="n_2aveValue有形固定資産減価償却率"/>
        <xdr:cNvSpPr txBox="1"/>
      </xdr:nvSpPr>
      <xdr:spPr>
        <a:xfrm>
          <a:off x="30867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82059</xdr:rowOff>
    </xdr:from>
    <xdr:ext cx="405111" cy="259045"/>
    <xdr:sp macro="" textlink="">
      <xdr:nvSpPr>
        <xdr:cNvPr id="81" name="n_1mainValue有形固定資産減価償却率"/>
        <xdr:cNvSpPr txBox="1"/>
      </xdr:nvSpPr>
      <xdr:spPr>
        <a:xfrm>
          <a:off x="3836044" y="5482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82" name="n_2mainValue有形固定資産減価償却率"/>
        <xdr:cNvSpPr txBox="1"/>
      </xdr:nvSpPr>
      <xdr:spPr>
        <a:xfrm>
          <a:off x="3086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債務償還可能年数は類似団体平均を下回っており，主な要因としては、平成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年度に繰上償還を行ったこと等により地方債残高を</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9.6</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億円減少させたこと，平成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18</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年度から</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年度にかけて職員定数管理計画等に基づき，職員数を</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14.8</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％削減し，人件費を</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12.1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億円減少させたことが考えられる。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6"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54680</xdr:rowOff>
    </xdr:from>
    <xdr:to>
      <xdr:col>76</xdr:col>
      <xdr:colOff>73025</xdr:colOff>
      <xdr:row>30</xdr:row>
      <xdr:rowOff>156280</xdr:rowOff>
    </xdr:to>
    <xdr:sp macro="" textlink="">
      <xdr:nvSpPr>
        <xdr:cNvPr id="123" name="楕円 122"/>
        <xdr:cNvSpPr/>
      </xdr:nvSpPr>
      <xdr:spPr>
        <a:xfrm>
          <a:off x="14744700" y="59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33107</xdr:rowOff>
    </xdr:from>
    <xdr:ext cx="340478" cy="259045"/>
    <xdr:sp macro="" textlink="">
      <xdr:nvSpPr>
        <xdr:cNvPr id="124" name="債務償還可能年数該当値テキスト"/>
        <xdr:cNvSpPr txBox="1"/>
      </xdr:nvSpPr>
      <xdr:spPr>
        <a:xfrm>
          <a:off x="14846300" y="5948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76,062
75,106
215.53
31,245,014
29,873,586
1,092,997
17,913,964
28,966,937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34925</xdr:rowOff>
    </xdr:from>
    <xdr:to>
      <xdr:col>20</xdr:col>
      <xdr:colOff>38100</xdr:colOff>
      <xdr:row>37</xdr:row>
      <xdr:rowOff>136525</xdr:rowOff>
    </xdr:to>
    <xdr:sp macro="" textlink="">
      <xdr:nvSpPr>
        <xdr:cNvPr id="70" name="楕円 69"/>
        <xdr:cNvSpPr/>
      </xdr:nvSpPr>
      <xdr:spPr>
        <a:xfrm>
          <a:off x="3746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71" name="楕円 70"/>
        <xdr:cNvSpPr/>
      </xdr:nvSpPr>
      <xdr:spPr>
        <a:xfrm>
          <a:off x="2857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85725</xdr:rowOff>
    </xdr:from>
    <xdr:to>
      <xdr:col>19</xdr:col>
      <xdr:colOff>177800</xdr:colOff>
      <xdr:row>37</xdr:row>
      <xdr:rowOff>129540</xdr:rowOff>
    </xdr:to>
    <xdr:cxnSp macro="">
      <xdr:nvCxnSpPr>
        <xdr:cNvPr id="72" name="直線コネクタ 71"/>
        <xdr:cNvCxnSpPr/>
      </xdr:nvCxnSpPr>
      <xdr:spPr>
        <a:xfrm flipV="1">
          <a:off x="2908300" y="64293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4"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153052</xdr:rowOff>
    </xdr:from>
    <xdr:ext cx="405111" cy="259045"/>
    <xdr:sp macro="" textlink="">
      <xdr:nvSpPr>
        <xdr:cNvPr id="75" name="n_1mainValue【道路】&#10;有形固定資産減価償却率"/>
        <xdr:cNvSpPr txBox="1"/>
      </xdr:nvSpPr>
      <xdr:spPr>
        <a:xfrm>
          <a:off x="3582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6" name="n_2main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5"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11760</xdr:rowOff>
    </xdr:from>
    <xdr:to>
      <xdr:col>50</xdr:col>
      <xdr:colOff>165100</xdr:colOff>
      <xdr:row>36</xdr:row>
      <xdr:rowOff>113360</xdr:rowOff>
    </xdr:to>
    <xdr:sp macro="" textlink="">
      <xdr:nvSpPr>
        <xdr:cNvPr id="114" name="楕円 113"/>
        <xdr:cNvSpPr/>
      </xdr:nvSpPr>
      <xdr:spPr>
        <a:xfrm>
          <a:off x="9588500" y="61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49898</xdr:rowOff>
    </xdr:from>
    <xdr:to>
      <xdr:col>46</xdr:col>
      <xdr:colOff>38100</xdr:colOff>
      <xdr:row>36</xdr:row>
      <xdr:rowOff>151498</xdr:rowOff>
    </xdr:to>
    <xdr:sp macro="" textlink="">
      <xdr:nvSpPr>
        <xdr:cNvPr id="115" name="楕円 114"/>
        <xdr:cNvSpPr/>
      </xdr:nvSpPr>
      <xdr:spPr>
        <a:xfrm>
          <a:off x="8699500" y="622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62560</xdr:rowOff>
    </xdr:from>
    <xdr:to>
      <xdr:col>50</xdr:col>
      <xdr:colOff>114300</xdr:colOff>
      <xdr:row>36</xdr:row>
      <xdr:rowOff>100698</xdr:rowOff>
    </xdr:to>
    <xdr:cxnSp macro="">
      <xdr:nvCxnSpPr>
        <xdr:cNvPr id="116" name="直線コネクタ 115"/>
        <xdr:cNvCxnSpPr/>
      </xdr:nvCxnSpPr>
      <xdr:spPr>
        <a:xfrm flipV="1">
          <a:off x="8750300" y="6234760"/>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62768</xdr:rowOff>
    </xdr:from>
    <xdr:ext cx="534377" cy="259045"/>
    <xdr:sp macro="" textlink="">
      <xdr:nvSpPr>
        <xdr:cNvPr id="117" name="n_1aveValue【道路】&#10;一人当たり延長"/>
        <xdr:cNvSpPr txBox="1"/>
      </xdr:nvSpPr>
      <xdr:spPr>
        <a:xfrm>
          <a:off x="93594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124489</xdr:rowOff>
    </xdr:from>
    <xdr:ext cx="534377" cy="259045"/>
    <xdr:sp macro="" textlink="">
      <xdr:nvSpPr>
        <xdr:cNvPr id="118" name="n_2aveValue【道路】&#10;一人当たり延長"/>
        <xdr:cNvSpPr txBox="1"/>
      </xdr:nvSpPr>
      <xdr:spPr>
        <a:xfrm>
          <a:off x="8483111" y="66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129887</xdr:rowOff>
    </xdr:from>
    <xdr:ext cx="534377" cy="259045"/>
    <xdr:sp macro="" textlink="">
      <xdr:nvSpPr>
        <xdr:cNvPr id="119" name="n_1mainValue【道路】&#10;一人当たり延長"/>
        <xdr:cNvSpPr txBox="1"/>
      </xdr:nvSpPr>
      <xdr:spPr>
        <a:xfrm>
          <a:off x="9359411" y="595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168025</xdr:rowOff>
    </xdr:from>
    <xdr:ext cx="534377" cy="259045"/>
    <xdr:sp macro="" textlink="">
      <xdr:nvSpPr>
        <xdr:cNvPr id="120" name="n_2mainValue【道路】&#10;一人当たり延長"/>
        <xdr:cNvSpPr txBox="1"/>
      </xdr:nvSpPr>
      <xdr:spPr>
        <a:xfrm>
          <a:off x="8483111" y="599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1"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11249</xdr:rowOff>
    </xdr:from>
    <xdr:to>
      <xdr:col>20</xdr:col>
      <xdr:colOff>38100</xdr:colOff>
      <xdr:row>62</xdr:row>
      <xdr:rowOff>112849</xdr:rowOff>
    </xdr:to>
    <xdr:sp macro="" textlink="">
      <xdr:nvSpPr>
        <xdr:cNvPr id="160" name="楕円 159"/>
        <xdr:cNvSpPr/>
      </xdr:nvSpPr>
      <xdr:spPr>
        <a:xfrm>
          <a:off x="3746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25944</xdr:rowOff>
    </xdr:from>
    <xdr:to>
      <xdr:col>15</xdr:col>
      <xdr:colOff>101600</xdr:colOff>
      <xdr:row>59</xdr:row>
      <xdr:rowOff>127544</xdr:rowOff>
    </xdr:to>
    <xdr:sp macro="" textlink="">
      <xdr:nvSpPr>
        <xdr:cNvPr id="161" name="楕円 160"/>
        <xdr:cNvSpPr/>
      </xdr:nvSpPr>
      <xdr:spPr>
        <a:xfrm>
          <a:off x="2857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76744</xdr:rowOff>
    </xdr:from>
    <xdr:to>
      <xdr:col>19</xdr:col>
      <xdr:colOff>177800</xdr:colOff>
      <xdr:row>62</xdr:row>
      <xdr:rowOff>62049</xdr:rowOff>
    </xdr:to>
    <xdr:cxnSp macro="">
      <xdr:nvCxnSpPr>
        <xdr:cNvPr id="162" name="直線コネクタ 161"/>
        <xdr:cNvCxnSpPr/>
      </xdr:nvCxnSpPr>
      <xdr:spPr>
        <a:xfrm>
          <a:off x="2908300" y="10192294"/>
          <a:ext cx="889000" cy="49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3"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4"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103976</xdr:rowOff>
    </xdr:from>
    <xdr:ext cx="405111" cy="259045"/>
    <xdr:sp macro="" textlink="">
      <xdr:nvSpPr>
        <xdr:cNvPr id="165" name="n_1mainValue【橋りょう・トンネル】&#10;有形固定資産減価償却率"/>
        <xdr:cNvSpPr txBox="1"/>
      </xdr:nvSpPr>
      <xdr:spPr>
        <a:xfrm>
          <a:off x="35820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118671</xdr:rowOff>
    </xdr:from>
    <xdr:ext cx="405111" cy="259045"/>
    <xdr:sp macro="" textlink="">
      <xdr:nvSpPr>
        <xdr:cNvPr id="166" name="n_2mainValue【橋りょう・トンネル】&#10;有形固定資産減価償却率"/>
        <xdr:cNvSpPr txBox="1"/>
      </xdr:nvSpPr>
      <xdr:spPr>
        <a:xfrm>
          <a:off x="2705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95"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8" name="フローチャート: 判断 197"/>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22867</xdr:rowOff>
    </xdr:from>
    <xdr:to>
      <xdr:col>50</xdr:col>
      <xdr:colOff>165100</xdr:colOff>
      <xdr:row>64</xdr:row>
      <xdr:rowOff>124467</xdr:rowOff>
    </xdr:to>
    <xdr:sp macro="" textlink="">
      <xdr:nvSpPr>
        <xdr:cNvPr id="204" name="楕円 203"/>
        <xdr:cNvSpPr/>
      </xdr:nvSpPr>
      <xdr:spPr>
        <a:xfrm>
          <a:off x="9588500" y="1099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23795</xdr:rowOff>
    </xdr:from>
    <xdr:to>
      <xdr:col>46</xdr:col>
      <xdr:colOff>38100</xdr:colOff>
      <xdr:row>64</xdr:row>
      <xdr:rowOff>125395</xdr:rowOff>
    </xdr:to>
    <xdr:sp macro="" textlink="">
      <xdr:nvSpPr>
        <xdr:cNvPr id="205" name="楕円 204"/>
        <xdr:cNvSpPr/>
      </xdr:nvSpPr>
      <xdr:spPr>
        <a:xfrm>
          <a:off x="8699500" y="109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73667</xdr:rowOff>
    </xdr:from>
    <xdr:to>
      <xdr:col>50</xdr:col>
      <xdr:colOff>114300</xdr:colOff>
      <xdr:row>64</xdr:row>
      <xdr:rowOff>74595</xdr:rowOff>
    </xdr:to>
    <xdr:cxnSp macro="">
      <xdr:nvCxnSpPr>
        <xdr:cNvPr id="206" name="直線コネクタ 205"/>
        <xdr:cNvCxnSpPr/>
      </xdr:nvCxnSpPr>
      <xdr:spPr>
        <a:xfrm flipV="1">
          <a:off x="8750300" y="11046467"/>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07"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08"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115594</xdr:rowOff>
    </xdr:from>
    <xdr:ext cx="469744" cy="259045"/>
    <xdr:sp macro="" textlink="">
      <xdr:nvSpPr>
        <xdr:cNvPr id="209" name="n_1mainValue【橋りょう・トンネル】&#10;一人当たり有形固定資産（償却資産）額"/>
        <xdr:cNvSpPr txBox="1"/>
      </xdr:nvSpPr>
      <xdr:spPr>
        <a:xfrm>
          <a:off x="9391728" y="1108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116522</xdr:rowOff>
    </xdr:from>
    <xdr:ext cx="469744" cy="259045"/>
    <xdr:sp macro="" textlink="">
      <xdr:nvSpPr>
        <xdr:cNvPr id="210" name="n_2mainValue【橋りょう・トンネル】&#10;一人当たり有形固定資産（償却資産）額"/>
        <xdr:cNvSpPr txBox="1"/>
      </xdr:nvSpPr>
      <xdr:spPr>
        <a:xfrm>
          <a:off x="8515428" y="1108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40"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3" name="フローチャート: 判断 242"/>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49" name="楕円 248"/>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158750</xdr:rowOff>
    </xdr:from>
    <xdr:to>
      <xdr:col>15</xdr:col>
      <xdr:colOff>101600</xdr:colOff>
      <xdr:row>82</xdr:row>
      <xdr:rowOff>88900</xdr:rowOff>
    </xdr:to>
    <xdr:sp macro="" textlink="">
      <xdr:nvSpPr>
        <xdr:cNvPr id="250" name="楕円 249"/>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38100</xdr:rowOff>
    </xdr:to>
    <xdr:cxnSp macro="">
      <xdr:nvCxnSpPr>
        <xdr:cNvPr id="251" name="直線コネクタ 250"/>
        <xdr:cNvCxnSpPr/>
      </xdr:nvCxnSpPr>
      <xdr:spPr>
        <a:xfrm flipV="1">
          <a:off x="2908300" y="14062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52" name="n_1aveValue【公営住宅】&#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53"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45738</xdr:rowOff>
    </xdr:from>
    <xdr:ext cx="405111" cy="259045"/>
    <xdr:sp macro="" textlink="">
      <xdr:nvSpPr>
        <xdr:cNvPr id="254" name="n_1mainValue【公営住宅】&#10;有形固定資産減価償却率"/>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80027</xdr:rowOff>
    </xdr:from>
    <xdr:ext cx="405111" cy="259045"/>
    <xdr:sp macro="" textlink="">
      <xdr:nvSpPr>
        <xdr:cNvPr id="255" name="n_2mainValue【公営住宅】&#10;有形固定資産減価償却率"/>
        <xdr:cNvSpPr txBox="1"/>
      </xdr:nvSpPr>
      <xdr:spPr>
        <a:xfrm>
          <a:off x="2705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84"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7" name="フローチャート: 判断 286"/>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31496</xdr:rowOff>
    </xdr:from>
    <xdr:to>
      <xdr:col>50</xdr:col>
      <xdr:colOff>165100</xdr:colOff>
      <xdr:row>84</xdr:row>
      <xdr:rowOff>133096</xdr:rowOff>
    </xdr:to>
    <xdr:sp macro="" textlink="">
      <xdr:nvSpPr>
        <xdr:cNvPr id="293" name="楕円 292"/>
        <xdr:cNvSpPr/>
      </xdr:nvSpPr>
      <xdr:spPr>
        <a:xfrm>
          <a:off x="9588500" y="1443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29972</xdr:rowOff>
    </xdr:from>
    <xdr:to>
      <xdr:col>46</xdr:col>
      <xdr:colOff>38100</xdr:colOff>
      <xdr:row>84</xdr:row>
      <xdr:rowOff>131572</xdr:rowOff>
    </xdr:to>
    <xdr:sp macro="" textlink="">
      <xdr:nvSpPr>
        <xdr:cNvPr id="294" name="楕円 293"/>
        <xdr:cNvSpPr/>
      </xdr:nvSpPr>
      <xdr:spPr>
        <a:xfrm>
          <a:off x="8699500" y="144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80772</xdr:rowOff>
    </xdr:from>
    <xdr:to>
      <xdr:col>50</xdr:col>
      <xdr:colOff>114300</xdr:colOff>
      <xdr:row>84</xdr:row>
      <xdr:rowOff>82296</xdr:rowOff>
    </xdr:to>
    <xdr:cxnSp macro="">
      <xdr:nvCxnSpPr>
        <xdr:cNvPr id="295" name="直線コネクタ 294"/>
        <xdr:cNvCxnSpPr/>
      </xdr:nvCxnSpPr>
      <xdr:spPr>
        <a:xfrm>
          <a:off x="8750300" y="144825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296"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97"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124223</xdr:rowOff>
    </xdr:from>
    <xdr:ext cx="469744" cy="259045"/>
    <xdr:sp macro="" textlink="">
      <xdr:nvSpPr>
        <xdr:cNvPr id="298" name="n_1mainValue【公営住宅】&#10;一人当たり面積"/>
        <xdr:cNvSpPr txBox="1"/>
      </xdr:nvSpPr>
      <xdr:spPr>
        <a:xfrm>
          <a:off x="9391727"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122699</xdr:rowOff>
    </xdr:from>
    <xdr:ext cx="469744" cy="259045"/>
    <xdr:sp macro="" textlink="">
      <xdr:nvSpPr>
        <xdr:cNvPr id="299" name="n_2mainValue【公営住宅】&#10;一人当たり面積"/>
        <xdr:cNvSpPr txBox="1"/>
      </xdr:nvSpPr>
      <xdr:spPr>
        <a:xfrm>
          <a:off x="8515427" y="1452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40" name="直線コネクタ 339"/>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41"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42" name="直線コネクタ 341"/>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43"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44" name="直線コネクタ 343"/>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45"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46" name="フローチャート: 判断 345"/>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47" name="フローチャート: 判断 346"/>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48" name="フローチャート: 判断 347"/>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160655</xdr:rowOff>
    </xdr:from>
    <xdr:to>
      <xdr:col>81</xdr:col>
      <xdr:colOff>101600</xdr:colOff>
      <xdr:row>37</xdr:row>
      <xdr:rowOff>90805</xdr:rowOff>
    </xdr:to>
    <xdr:sp macro="" textlink="">
      <xdr:nvSpPr>
        <xdr:cNvPr id="354" name="楕円 353"/>
        <xdr:cNvSpPr/>
      </xdr:nvSpPr>
      <xdr:spPr>
        <a:xfrm>
          <a:off x="15430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55880</xdr:rowOff>
    </xdr:from>
    <xdr:to>
      <xdr:col>76</xdr:col>
      <xdr:colOff>165100</xdr:colOff>
      <xdr:row>37</xdr:row>
      <xdr:rowOff>157480</xdr:rowOff>
    </xdr:to>
    <xdr:sp macro="" textlink="">
      <xdr:nvSpPr>
        <xdr:cNvPr id="355" name="楕円 354"/>
        <xdr:cNvSpPr/>
      </xdr:nvSpPr>
      <xdr:spPr>
        <a:xfrm>
          <a:off x="14541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40005</xdr:rowOff>
    </xdr:from>
    <xdr:to>
      <xdr:col>81</xdr:col>
      <xdr:colOff>50800</xdr:colOff>
      <xdr:row>37</xdr:row>
      <xdr:rowOff>106680</xdr:rowOff>
    </xdr:to>
    <xdr:cxnSp macro="">
      <xdr:nvCxnSpPr>
        <xdr:cNvPr id="356" name="直線コネクタ 355"/>
        <xdr:cNvCxnSpPr/>
      </xdr:nvCxnSpPr>
      <xdr:spPr>
        <a:xfrm flipV="1">
          <a:off x="14592300" y="638365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57"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358" name="n_2ave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107332</xdr:rowOff>
    </xdr:from>
    <xdr:ext cx="405111" cy="259045"/>
    <xdr:sp macro="" textlink="">
      <xdr:nvSpPr>
        <xdr:cNvPr id="359" name="n_1mainValue【認定こども園・幼稚園・保育所】&#10;有形固定資産減価償却率"/>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2557</xdr:rowOff>
    </xdr:from>
    <xdr:ext cx="405111" cy="259045"/>
    <xdr:sp macro="" textlink="">
      <xdr:nvSpPr>
        <xdr:cNvPr id="360" name="n_2mainValue【認定こども園・幼稚園・保育所】&#10;有形固定資産減価償却率"/>
        <xdr:cNvSpPr txBox="1"/>
      </xdr:nvSpPr>
      <xdr:spPr>
        <a:xfrm>
          <a:off x="14389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2" name="テキスト ボックス 3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4" name="テキスト ボックス 3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6" name="テキスト ボックス 3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8" name="テキスト ボックス 3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0" name="テキスト ボックス 3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84" name="直線コネクタ 383"/>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85"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86" name="直線コネクタ 385"/>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87"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88" name="直線コネクタ 387"/>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389"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90" name="フローチャート: 判断 389"/>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91" name="フローチャート: 判断 390"/>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92" name="フローチャート: 判断 391"/>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132080</xdr:rowOff>
    </xdr:from>
    <xdr:to>
      <xdr:col>112</xdr:col>
      <xdr:colOff>38100</xdr:colOff>
      <xdr:row>41</xdr:row>
      <xdr:rowOff>62230</xdr:rowOff>
    </xdr:to>
    <xdr:sp macro="" textlink="">
      <xdr:nvSpPr>
        <xdr:cNvPr id="398" name="楕円 397"/>
        <xdr:cNvSpPr/>
      </xdr:nvSpPr>
      <xdr:spPr>
        <a:xfrm>
          <a:off x="21272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132080</xdr:rowOff>
    </xdr:from>
    <xdr:to>
      <xdr:col>107</xdr:col>
      <xdr:colOff>101600</xdr:colOff>
      <xdr:row>41</xdr:row>
      <xdr:rowOff>62230</xdr:rowOff>
    </xdr:to>
    <xdr:sp macro="" textlink="">
      <xdr:nvSpPr>
        <xdr:cNvPr id="399" name="楕円 398"/>
        <xdr:cNvSpPr/>
      </xdr:nvSpPr>
      <xdr:spPr>
        <a:xfrm>
          <a:off x="20383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11430</xdr:rowOff>
    </xdr:from>
    <xdr:to>
      <xdr:col>111</xdr:col>
      <xdr:colOff>177800</xdr:colOff>
      <xdr:row>41</xdr:row>
      <xdr:rowOff>11430</xdr:rowOff>
    </xdr:to>
    <xdr:cxnSp macro="">
      <xdr:nvCxnSpPr>
        <xdr:cNvPr id="400" name="直線コネクタ 399"/>
        <xdr:cNvCxnSpPr/>
      </xdr:nvCxnSpPr>
      <xdr:spPr>
        <a:xfrm>
          <a:off x="20434300" y="704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401"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02"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53357</xdr:rowOff>
    </xdr:from>
    <xdr:ext cx="469744" cy="259045"/>
    <xdr:sp macro="" textlink="">
      <xdr:nvSpPr>
        <xdr:cNvPr id="403" name="n_1mainValue【認定こども園・幼稚園・保育所】&#10;一人当たり面積"/>
        <xdr:cNvSpPr txBox="1"/>
      </xdr:nvSpPr>
      <xdr:spPr>
        <a:xfrm>
          <a:off x="21075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53357</xdr:rowOff>
    </xdr:from>
    <xdr:ext cx="469744" cy="259045"/>
    <xdr:sp macro="" textlink="">
      <xdr:nvSpPr>
        <xdr:cNvPr id="404" name="n_2mainValue【認定こども園・幼稚園・保育所】&#10;一人当たり面積"/>
        <xdr:cNvSpPr txBox="1"/>
      </xdr:nvSpPr>
      <xdr:spPr>
        <a:xfrm>
          <a:off x="20199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31" name="直線コネクタ 430"/>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32"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33" name="直線コネクタ 432"/>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34"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35" name="直線コネクタ 434"/>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6"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7" name="フローチャート: 判断 436"/>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8" name="フローチャート: 判断 43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39" name="フローチャート: 判断 438"/>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146776</xdr:rowOff>
    </xdr:from>
    <xdr:to>
      <xdr:col>81</xdr:col>
      <xdr:colOff>101600</xdr:colOff>
      <xdr:row>58</xdr:row>
      <xdr:rowOff>76926</xdr:rowOff>
    </xdr:to>
    <xdr:sp macro="" textlink="">
      <xdr:nvSpPr>
        <xdr:cNvPr id="445" name="楕円 444"/>
        <xdr:cNvSpPr/>
      </xdr:nvSpPr>
      <xdr:spPr>
        <a:xfrm>
          <a:off x="15430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53703</xdr:rowOff>
    </xdr:from>
    <xdr:to>
      <xdr:col>76</xdr:col>
      <xdr:colOff>165100</xdr:colOff>
      <xdr:row>58</xdr:row>
      <xdr:rowOff>155303</xdr:rowOff>
    </xdr:to>
    <xdr:sp macro="" textlink="">
      <xdr:nvSpPr>
        <xdr:cNvPr id="446" name="楕円 445"/>
        <xdr:cNvSpPr/>
      </xdr:nvSpPr>
      <xdr:spPr>
        <a:xfrm>
          <a:off x="14541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26126</xdr:rowOff>
    </xdr:from>
    <xdr:to>
      <xdr:col>81</xdr:col>
      <xdr:colOff>50800</xdr:colOff>
      <xdr:row>58</xdr:row>
      <xdr:rowOff>104503</xdr:rowOff>
    </xdr:to>
    <xdr:cxnSp macro="">
      <xdr:nvCxnSpPr>
        <xdr:cNvPr id="447" name="直線コネクタ 446"/>
        <xdr:cNvCxnSpPr/>
      </xdr:nvCxnSpPr>
      <xdr:spPr>
        <a:xfrm flipV="1">
          <a:off x="14592300" y="997022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8"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449" name="n_2aveValue【学校施設】&#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93453</xdr:rowOff>
    </xdr:from>
    <xdr:ext cx="405111" cy="259045"/>
    <xdr:sp macro="" textlink="">
      <xdr:nvSpPr>
        <xdr:cNvPr id="450" name="n_1mainValue【学校施設】&#10;有形固定資産減価償却率"/>
        <xdr:cNvSpPr txBox="1"/>
      </xdr:nvSpPr>
      <xdr:spPr>
        <a:xfrm>
          <a:off x="152660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380</xdr:rowOff>
    </xdr:from>
    <xdr:ext cx="405111" cy="259045"/>
    <xdr:sp macro="" textlink="">
      <xdr:nvSpPr>
        <xdr:cNvPr id="451" name="n_2mainValue【学校施設】&#10;有形固定資産減価償却率"/>
        <xdr:cNvSpPr txBox="1"/>
      </xdr:nvSpPr>
      <xdr:spPr>
        <a:xfrm>
          <a:off x="14389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3" name="直線コネクタ 4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4" name="テキスト ボックス 4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5" name="直線コネクタ 4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6" name="テキスト ボックス 4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7" name="直線コネクタ 4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8" name="テキスト ボックス 4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9" name="直線コネクタ 4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0" name="テキスト ボックス 4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1" name="直線コネクタ 4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2" name="テキスト ボックス 4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3" name="直線コネクタ 4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4" name="テキスト ボックス 4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78" name="直線コネクタ 477"/>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79"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0" name="直線コネクタ 479"/>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81"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82" name="直線コネクタ 481"/>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483"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84" name="フローチャート: 判断 483"/>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85" name="フローチャート: 判断 484"/>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86" name="フローチャート: 判断 485"/>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91911</xdr:rowOff>
    </xdr:from>
    <xdr:to>
      <xdr:col>112</xdr:col>
      <xdr:colOff>38100</xdr:colOff>
      <xdr:row>60</xdr:row>
      <xdr:rowOff>22061</xdr:rowOff>
    </xdr:to>
    <xdr:sp macro="" textlink="">
      <xdr:nvSpPr>
        <xdr:cNvPr id="492" name="楕円 491"/>
        <xdr:cNvSpPr/>
      </xdr:nvSpPr>
      <xdr:spPr>
        <a:xfrm>
          <a:off x="21272500" y="102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102362</xdr:rowOff>
    </xdr:from>
    <xdr:to>
      <xdr:col>107</xdr:col>
      <xdr:colOff>101600</xdr:colOff>
      <xdr:row>60</xdr:row>
      <xdr:rowOff>32512</xdr:rowOff>
    </xdr:to>
    <xdr:sp macro="" textlink="">
      <xdr:nvSpPr>
        <xdr:cNvPr id="493" name="楕円 492"/>
        <xdr:cNvSpPr/>
      </xdr:nvSpPr>
      <xdr:spPr>
        <a:xfrm>
          <a:off x="20383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142711</xdr:rowOff>
    </xdr:from>
    <xdr:to>
      <xdr:col>111</xdr:col>
      <xdr:colOff>177800</xdr:colOff>
      <xdr:row>59</xdr:row>
      <xdr:rowOff>153162</xdr:rowOff>
    </xdr:to>
    <xdr:cxnSp macro="">
      <xdr:nvCxnSpPr>
        <xdr:cNvPr id="494" name="直線コネクタ 493"/>
        <xdr:cNvCxnSpPr/>
      </xdr:nvCxnSpPr>
      <xdr:spPr>
        <a:xfrm flipV="1">
          <a:off x="20434300" y="10258261"/>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495"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39315</xdr:rowOff>
    </xdr:from>
    <xdr:ext cx="469744" cy="259045"/>
    <xdr:sp macro="" textlink="">
      <xdr:nvSpPr>
        <xdr:cNvPr id="496" name="n_2aveValue【学校施設】&#10;一人当たり面積"/>
        <xdr:cNvSpPr txBox="1"/>
      </xdr:nvSpPr>
      <xdr:spPr>
        <a:xfrm>
          <a:off x="20199427" y="1032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13188</xdr:rowOff>
    </xdr:from>
    <xdr:ext cx="469744" cy="259045"/>
    <xdr:sp macro="" textlink="">
      <xdr:nvSpPr>
        <xdr:cNvPr id="497" name="n_1mainValue【学校施設】&#10;一人当たり面積"/>
        <xdr:cNvSpPr txBox="1"/>
      </xdr:nvSpPr>
      <xdr:spPr>
        <a:xfrm>
          <a:off x="21075727" y="103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49039</xdr:rowOff>
    </xdr:from>
    <xdr:ext cx="469744" cy="259045"/>
    <xdr:sp macro="" textlink="">
      <xdr:nvSpPr>
        <xdr:cNvPr id="498" name="n_2mainValue【学校施設】&#10;一人当たり面積"/>
        <xdr:cNvSpPr txBox="1"/>
      </xdr:nvSpPr>
      <xdr:spPr>
        <a:xfrm>
          <a:off x="20199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9" name="テキスト ボックス 5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0" name="直線コネクタ 5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1" name="テキスト ボックス 5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2" name="直線コネクタ 5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3" name="テキスト ボックス 5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4" name="直線コネクタ 5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5" name="テキスト ボックス 5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6" name="直線コネクタ 5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7" name="テキスト ボックス 5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8" name="直線コネクタ 5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9" name="テキスト ボックス 5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23" name="直線コネクタ 522"/>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24"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25" name="直線コネクタ 524"/>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7" name="直線コネクタ 52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28"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29" name="フローチャート: 判断 528"/>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30" name="フローチャート: 判断 529"/>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31" name="フローチャート: 判断 530"/>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21589</xdr:rowOff>
    </xdr:from>
    <xdr:to>
      <xdr:col>81</xdr:col>
      <xdr:colOff>101600</xdr:colOff>
      <xdr:row>80</xdr:row>
      <xdr:rowOff>123189</xdr:rowOff>
    </xdr:to>
    <xdr:sp macro="" textlink="">
      <xdr:nvSpPr>
        <xdr:cNvPr id="537" name="楕円 536"/>
        <xdr:cNvSpPr/>
      </xdr:nvSpPr>
      <xdr:spPr>
        <a:xfrm>
          <a:off x="15430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46355</xdr:rowOff>
    </xdr:from>
    <xdr:to>
      <xdr:col>76</xdr:col>
      <xdr:colOff>165100</xdr:colOff>
      <xdr:row>80</xdr:row>
      <xdr:rowOff>147955</xdr:rowOff>
    </xdr:to>
    <xdr:sp macro="" textlink="">
      <xdr:nvSpPr>
        <xdr:cNvPr id="538" name="楕円 537"/>
        <xdr:cNvSpPr/>
      </xdr:nvSpPr>
      <xdr:spPr>
        <a:xfrm>
          <a:off x="14541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72389</xdr:rowOff>
    </xdr:from>
    <xdr:to>
      <xdr:col>81</xdr:col>
      <xdr:colOff>50800</xdr:colOff>
      <xdr:row>80</xdr:row>
      <xdr:rowOff>97155</xdr:rowOff>
    </xdr:to>
    <xdr:cxnSp macro="">
      <xdr:nvCxnSpPr>
        <xdr:cNvPr id="539" name="直線コネクタ 538"/>
        <xdr:cNvCxnSpPr/>
      </xdr:nvCxnSpPr>
      <xdr:spPr>
        <a:xfrm flipV="1">
          <a:off x="14592300" y="137883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540"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66691</xdr:rowOff>
    </xdr:from>
    <xdr:ext cx="405111" cy="259045"/>
    <xdr:sp macro="" textlink="">
      <xdr:nvSpPr>
        <xdr:cNvPr id="541" name="n_2aveValue【児童館】&#10;有形固定資産減価償却率"/>
        <xdr:cNvSpPr txBox="1"/>
      </xdr:nvSpPr>
      <xdr:spPr>
        <a:xfrm>
          <a:off x="14389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139716</xdr:rowOff>
    </xdr:from>
    <xdr:ext cx="405111" cy="259045"/>
    <xdr:sp macro="" textlink="">
      <xdr:nvSpPr>
        <xdr:cNvPr id="542" name="n_1mainValue【児童館】&#10;有形固定資産減価償却率"/>
        <xdr:cNvSpPr txBox="1"/>
      </xdr:nvSpPr>
      <xdr:spPr>
        <a:xfrm>
          <a:off x="15266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164482</xdr:rowOff>
    </xdr:from>
    <xdr:ext cx="405111" cy="259045"/>
    <xdr:sp macro="" textlink="">
      <xdr:nvSpPr>
        <xdr:cNvPr id="543" name="n_2mainValue【児童館】&#10;有形固定資産減価償却率"/>
        <xdr:cNvSpPr txBox="1"/>
      </xdr:nvSpPr>
      <xdr:spPr>
        <a:xfrm>
          <a:off x="14389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4" name="直線コネクタ 5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5" name="テキスト ボックス 5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6" name="直線コネクタ 5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7" name="テキスト ボックス 5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8" name="直線コネクタ 5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9" name="テキスト ボックス 5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0" name="直線コネクタ 5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1" name="テキスト ボックス 5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2" name="直線コネクタ 5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3" name="テキスト ボックス 5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567" name="直線コネクタ 566"/>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9" name="直線コネクタ 56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570"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71" name="直線コネクタ 570"/>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572" name="【児童館】&#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573" name="フローチャート: 判断 572"/>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574" name="フローチャート: 判断 573"/>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575" name="フローチャート: 判断 574"/>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6" name="テキスト ボックス 5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581" name="楕円 580"/>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582" name="楕円 581"/>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583" name="直線コネクタ 582"/>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584"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585"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586"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587"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8" name="テキスト ボックス 5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9" name="直線コネクタ 5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0" name="テキスト ボックス 5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1" name="直線コネクタ 6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2" name="テキスト ボックス 6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3" name="直線コネクタ 6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4" name="テキスト ボックス 6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5" name="直線コネクタ 6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6" name="テキスト ボックス 6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7" name="直線コネクタ 6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8" name="テキスト ボックス 6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12" name="直線コネクタ 611"/>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13"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14" name="直線コネクタ 613"/>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15"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16" name="直線コネクタ 615"/>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17"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18" name="フローチャート: 判断 617"/>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19" name="フローチャート: 判断 618"/>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20" name="フローチャート: 判断 619"/>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156845</xdr:rowOff>
    </xdr:from>
    <xdr:to>
      <xdr:col>81</xdr:col>
      <xdr:colOff>101600</xdr:colOff>
      <xdr:row>103</xdr:row>
      <xdr:rowOff>86995</xdr:rowOff>
    </xdr:to>
    <xdr:sp macro="" textlink="">
      <xdr:nvSpPr>
        <xdr:cNvPr id="626" name="楕円 625"/>
        <xdr:cNvSpPr/>
      </xdr:nvSpPr>
      <xdr:spPr>
        <a:xfrm>
          <a:off x="15430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23495</xdr:rowOff>
    </xdr:from>
    <xdr:to>
      <xdr:col>76</xdr:col>
      <xdr:colOff>165100</xdr:colOff>
      <xdr:row>103</xdr:row>
      <xdr:rowOff>125095</xdr:rowOff>
    </xdr:to>
    <xdr:sp macro="" textlink="">
      <xdr:nvSpPr>
        <xdr:cNvPr id="627" name="楕円 626"/>
        <xdr:cNvSpPr/>
      </xdr:nvSpPr>
      <xdr:spPr>
        <a:xfrm>
          <a:off x="14541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36195</xdr:rowOff>
    </xdr:from>
    <xdr:to>
      <xdr:col>81</xdr:col>
      <xdr:colOff>50800</xdr:colOff>
      <xdr:row>103</xdr:row>
      <xdr:rowOff>74295</xdr:rowOff>
    </xdr:to>
    <xdr:cxnSp macro="">
      <xdr:nvCxnSpPr>
        <xdr:cNvPr id="628" name="直線コネクタ 627"/>
        <xdr:cNvCxnSpPr/>
      </xdr:nvCxnSpPr>
      <xdr:spPr>
        <a:xfrm flipV="1">
          <a:off x="14592300" y="176955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629"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630" name="n_2aveValue【公民館】&#10;有形固定資産減価償却率"/>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103522</xdr:rowOff>
    </xdr:from>
    <xdr:ext cx="405111" cy="259045"/>
    <xdr:sp macro="" textlink="">
      <xdr:nvSpPr>
        <xdr:cNvPr id="631" name="n_1mainValue【公民館】&#10;有形固定資産減価償却率"/>
        <xdr:cNvSpPr txBox="1"/>
      </xdr:nvSpPr>
      <xdr:spPr>
        <a:xfrm>
          <a:off x="152660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141622</xdr:rowOff>
    </xdr:from>
    <xdr:ext cx="405111" cy="259045"/>
    <xdr:sp macro="" textlink="">
      <xdr:nvSpPr>
        <xdr:cNvPr id="632" name="n_2mainValue【公民館】&#10;有形固定資産減価償却率"/>
        <xdr:cNvSpPr txBox="1"/>
      </xdr:nvSpPr>
      <xdr:spPr>
        <a:xfrm>
          <a:off x="14389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3" name="直線コネクタ 6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4" name="テキスト ボックス 6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5" name="直線コネクタ 6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6" name="テキスト ボックス 6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7" name="直線コネクタ 6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8" name="テキスト ボックス 6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9" name="直線コネクタ 6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0" name="テキスト ボックス 6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1" name="直線コネクタ 6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2" name="テキスト ボックス 6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3" name="直線コネクタ 6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4" name="テキスト ボックス 6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58" name="直線コネクタ 657"/>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59"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60" name="直線コネクタ 659"/>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61"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62" name="直線コネクタ 661"/>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663"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664" name="フローチャート: 判断 663"/>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665" name="フローチャート: 判断 664"/>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666" name="フローチャート: 判断 665"/>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144599</xdr:rowOff>
    </xdr:from>
    <xdr:to>
      <xdr:col>112</xdr:col>
      <xdr:colOff>38100</xdr:colOff>
      <xdr:row>106</xdr:row>
      <xdr:rowOff>74749</xdr:rowOff>
    </xdr:to>
    <xdr:sp macro="" textlink="">
      <xdr:nvSpPr>
        <xdr:cNvPr id="672" name="楕円 671"/>
        <xdr:cNvSpPr/>
      </xdr:nvSpPr>
      <xdr:spPr>
        <a:xfrm>
          <a:off x="21272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157662</xdr:rowOff>
    </xdr:from>
    <xdr:to>
      <xdr:col>107</xdr:col>
      <xdr:colOff>101600</xdr:colOff>
      <xdr:row>106</xdr:row>
      <xdr:rowOff>87812</xdr:rowOff>
    </xdr:to>
    <xdr:sp macro="" textlink="">
      <xdr:nvSpPr>
        <xdr:cNvPr id="673" name="楕円 672"/>
        <xdr:cNvSpPr/>
      </xdr:nvSpPr>
      <xdr:spPr>
        <a:xfrm>
          <a:off x="20383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23949</xdr:rowOff>
    </xdr:from>
    <xdr:to>
      <xdr:col>111</xdr:col>
      <xdr:colOff>177800</xdr:colOff>
      <xdr:row>106</xdr:row>
      <xdr:rowOff>37012</xdr:rowOff>
    </xdr:to>
    <xdr:cxnSp macro="">
      <xdr:nvCxnSpPr>
        <xdr:cNvPr id="674" name="直線コネクタ 673"/>
        <xdr:cNvCxnSpPr/>
      </xdr:nvCxnSpPr>
      <xdr:spPr>
        <a:xfrm flipV="1">
          <a:off x="20434300" y="181976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105064</xdr:rowOff>
    </xdr:from>
    <xdr:ext cx="469744" cy="259045"/>
    <xdr:sp macro="" textlink="">
      <xdr:nvSpPr>
        <xdr:cNvPr id="675" name="n_1aveValue【公民館】&#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2195</xdr:rowOff>
    </xdr:from>
    <xdr:ext cx="469744" cy="259045"/>
    <xdr:sp macro="" textlink="">
      <xdr:nvSpPr>
        <xdr:cNvPr id="676" name="n_2aveValue【公民館】&#10;一人当たり面積"/>
        <xdr:cNvSpPr txBox="1"/>
      </xdr:nvSpPr>
      <xdr:spPr>
        <a:xfrm>
          <a:off x="20199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91276</xdr:rowOff>
    </xdr:from>
    <xdr:ext cx="469744" cy="259045"/>
    <xdr:sp macro="" textlink="">
      <xdr:nvSpPr>
        <xdr:cNvPr id="677" name="n_1mainValue【公民館】&#10;一人当たり面積"/>
        <xdr:cNvSpPr txBox="1"/>
      </xdr:nvSpPr>
      <xdr:spPr>
        <a:xfrm>
          <a:off x="210757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104339</xdr:rowOff>
    </xdr:from>
    <xdr:ext cx="469744" cy="259045"/>
    <xdr:sp macro="" textlink="">
      <xdr:nvSpPr>
        <xdr:cNvPr id="678" name="n_2mainValue【公民館】&#10;一人当たり面積"/>
        <xdr:cNvSpPr txBox="1"/>
      </xdr:nvSpPr>
      <xdr:spPr>
        <a:xfrm>
          <a:off x="20199427" y="179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類似団体と比較して特に有形固定資産減価償却率が高くなっている施設は，児童館，公民館であり，特に低くなっている施設は，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ある。児童館については，平成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年度決算の有形固定資産減価償却率が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ポイント上回っている。児童館は，昭和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年に建設されており，耐用年数である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年を経過しているため老朽化が進行している。今後は，類似施設との統合・再編を視野に入れ，施設の再配置を検討していく。また公民館については，平成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年度決算の有形固定資産減価償却率が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ポイント上回っている。ほとんどの公民館が昭和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おり，一部の公民館は大規模改修を行っているが，それ以外の公民館は，建設当時の状態で使用しているため老朽化が進行している。ただし，いずれの施設についても適切に修繕を行っているため，使用する上での問題は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年度決算の有形固定資産減価償却率が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と，前年度比で大きく減少しており，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橋りょうの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長寿命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化改修工事を行ったことによるものである。今後も，橋りょう長寿命化計画に基づき，改修を行っていく。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また，道路の一人当たりの延長については，類似団体に比べ，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ｍ長くなっている。これは，可住地面積が広く，延長が長くなっているためである。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76,062
75,106
215.53
31,245,014
29,873,586
1,092,997
17,913,964
28,966,937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95267</xdr:rowOff>
    </xdr:from>
    <xdr:ext cx="405111" cy="259045"/>
    <xdr:sp macro="" textlink="">
      <xdr:nvSpPr>
        <xdr:cNvPr id="6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116494</xdr:rowOff>
    </xdr:from>
    <xdr:ext cx="405111" cy="259045"/>
    <xdr:sp macro="" textlink="">
      <xdr:nvSpPr>
        <xdr:cNvPr id="67"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116840</xdr:rowOff>
    </xdr:from>
    <xdr:to>
      <xdr:col>20</xdr:col>
      <xdr:colOff>38100</xdr:colOff>
      <xdr:row>37</xdr:row>
      <xdr:rowOff>46990</xdr:rowOff>
    </xdr:to>
    <xdr:sp macro="" textlink="">
      <xdr:nvSpPr>
        <xdr:cNvPr id="73" name="楕円 72"/>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74386</xdr:rowOff>
    </xdr:from>
    <xdr:to>
      <xdr:col>15</xdr:col>
      <xdr:colOff>101600</xdr:colOff>
      <xdr:row>36</xdr:row>
      <xdr:rowOff>4536</xdr:rowOff>
    </xdr:to>
    <xdr:sp macro="" textlink="">
      <xdr:nvSpPr>
        <xdr:cNvPr id="74" name="楕円 73"/>
        <xdr:cNvSpPr/>
      </xdr:nvSpPr>
      <xdr:spPr>
        <a:xfrm>
          <a:off x="2857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125186</xdr:rowOff>
    </xdr:from>
    <xdr:to>
      <xdr:col>19</xdr:col>
      <xdr:colOff>177800</xdr:colOff>
      <xdr:row>36</xdr:row>
      <xdr:rowOff>167640</xdr:rowOff>
    </xdr:to>
    <xdr:cxnSp macro="">
      <xdr:nvCxnSpPr>
        <xdr:cNvPr id="75" name="直線コネクタ 74"/>
        <xdr:cNvCxnSpPr/>
      </xdr:nvCxnSpPr>
      <xdr:spPr>
        <a:xfrm>
          <a:off x="2908300" y="6125936"/>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6" name="n_1mainValue【図書館】&#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21063</xdr:rowOff>
    </xdr:from>
    <xdr:ext cx="405111" cy="259045"/>
    <xdr:sp macro="" textlink="">
      <xdr:nvSpPr>
        <xdr:cNvPr id="77" name="n_2mainValue【図書館】&#10;有形固定資産減価償却率"/>
        <xdr:cNvSpPr txBox="1"/>
      </xdr:nvSpPr>
      <xdr:spPr>
        <a:xfrm>
          <a:off x="27057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6"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09"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0" name="フローチャート: 判断 109"/>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11"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63500</xdr:rowOff>
    </xdr:from>
    <xdr:to>
      <xdr:col>50</xdr:col>
      <xdr:colOff>165100</xdr:colOff>
      <xdr:row>39</xdr:row>
      <xdr:rowOff>165100</xdr:rowOff>
    </xdr:to>
    <xdr:sp macro="" textlink="">
      <xdr:nvSpPr>
        <xdr:cNvPr id="117" name="楕円 116"/>
        <xdr:cNvSpPr/>
      </xdr:nvSpPr>
      <xdr:spPr>
        <a:xfrm>
          <a:off x="9588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18" name="楕円 117"/>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114300</xdr:rowOff>
    </xdr:from>
    <xdr:to>
      <xdr:col>50</xdr:col>
      <xdr:colOff>114300</xdr:colOff>
      <xdr:row>40</xdr:row>
      <xdr:rowOff>0</xdr:rowOff>
    </xdr:to>
    <xdr:cxnSp macro="">
      <xdr:nvCxnSpPr>
        <xdr:cNvPr id="119" name="直線コネクタ 118"/>
        <xdr:cNvCxnSpPr/>
      </xdr:nvCxnSpPr>
      <xdr:spPr>
        <a:xfrm flipV="1">
          <a:off x="8750300" y="6800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156227</xdr:rowOff>
    </xdr:from>
    <xdr:ext cx="469744" cy="259045"/>
    <xdr:sp macro="" textlink="">
      <xdr:nvSpPr>
        <xdr:cNvPr id="120" name="n_1main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21" name="n_2mainValue【図書館】&#10;一人当たり面積"/>
        <xdr:cNvSpPr txBox="1"/>
      </xdr:nvSpPr>
      <xdr:spPr>
        <a:xfrm>
          <a:off x="8515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76217</xdr:rowOff>
    </xdr:from>
    <xdr:ext cx="405111" cy="259045"/>
    <xdr:sp macro="" textlink="">
      <xdr:nvSpPr>
        <xdr:cNvPr id="154"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55" name="フローチャート: 判断 154"/>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95267</xdr:rowOff>
    </xdr:from>
    <xdr:ext cx="405111" cy="259045"/>
    <xdr:sp macro="" textlink="">
      <xdr:nvSpPr>
        <xdr:cNvPr id="156"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65405</xdr:rowOff>
    </xdr:from>
    <xdr:to>
      <xdr:col>20</xdr:col>
      <xdr:colOff>38100</xdr:colOff>
      <xdr:row>58</xdr:row>
      <xdr:rowOff>167005</xdr:rowOff>
    </xdr:to>
    <xdr:sp macro="" textlink="">
      <xdr:nvSpPr>
        <xdr:cNvPr id="162" name="楕円 161"/>
        <xdr:cNvSpPr/>
      </xdr:nvSpPr>
      <xdr:spPr>
        <a:xfrm>
          <a:off x="3746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114935</xdr:rowOff>
    </xdr:from>
    <xdr:to>
      <xdr:col>15</xdr:col>
      <xdr:colOff>101600</xdr:colOff>
      <xdr:row>59</xdr:row>
      <xdr:rowOff>45085</xdr:rowOff>
    </xdr:to>
    <xdr:sp macro="" textlink="">
      <xdr:nvSpPr>
        <xdr:cNvPr id="163" name="楕円 162"/>
        <xdr:cNvSpPr/>
      </xdr:nvSpPr>
      <xdr:spPr>
        <a:xfrm>
          <a:off x="2857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116205</xdr:rowOff>
    </xdr:from>
    <xdr:to>
      <xdr:col>19</xdr:col>
      <xdr:colOff>177800</xdr:colOff>
      <xdr:row>58</xdr:row>
      <xdr:rowOff>165735</xdr:rowOff>
    </xdr:to>
    <xdr:cxnSp macro="">
      <xdr:nvCxnSpPr>
        <xdr:cNvPr id="164" name="直線コネクタ 163"/>
        <xdr:cNvCxnSpPr/>
      </xdr:nvCxnSpPr>
      <xdr:spPr>
        <a:xfrm flipV="1">
          <a:off x="2908300" y="100603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12082</xdr:rowOff>
    </xdr:from>
    <xdr:ext cx="405111" cy="259045"/>
    <xdr:sp macro="" textlink="">
      <xdr:nvSpPr>
        <xdr:cNvPr id="165" name="n_1mainValue【体育館・プール】&#10;有形固定資産減価償却率"/>
        <xdr:cNvSpPr txBox="1"/>
      </xdr:nvSpPr>
      <xdr:spPr>
        <a:xfrm>
          <a:off x="3582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61612</xdr:rowOff>
    </xdr:from>
    <xdr:ext cx="405111" cy="259045"/>
    <xdr:sp macro="" textlink="">
      <xdr:nvSpPr>
        <xdr:cNvPr id="166" name="n_2mainValue【体育館・プール】&#10;有形固定資産減価償却率"/>
        <xdr:cNvSpPr txBox="1"/>
      </xdr:nvSpPr>
      <xdr:spPr>
        <a:xfrm>
          <a:off x="2705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49039</xdr:rowOff>
    </xdr:from>
    <xdr:ext cx="469744" cy="259045"/>
    <xdr:sp macro="" textlink="">
      <xdr:nvSpPr>
        <xdr:cNvPr id="196"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26924</xdr:rowOff>
    </xdr:from>
    <xdr:to>
      <xdr:col>46</xdr:col>
      <xdr:colOff>38100</xdr:colOff>
      <xdr:row>61</xdr:row>
      <xdr:rowOff>128524</xdr:rowOff>
    </xdr:to>
    <xdr:sp macro="" textlink="">
      <xdr:nvSpPr>
        <xdr:cNvPr id="197" name="フローチャート: 判断 196"/>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145051</xdr:rowOff>
    </xdr:from>
    <xdr:ext cx="469744" cy="259045"/>
    <xdr:sp macro="" textlink="">
      <xdr:nvSpPr>
        <xdr:cNvPr id="198"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95504</xdr:rowOff>
    </xdr:from>
    <xdr:to>
      <xdr:col>50</xdr:col>
      <xdr:colOff>165100</xdr:colOff>
      <xdr:row>62</xdr:row>
      <xdr:rowOff>25654</xdr:rowOff>
    </xdr:to>
    <xdr:sp macro="" textlink="">
      <xdr:nvSpPr>
        <xdr:cNvPr id="204" name="楕円 203"/>
        <xdr:cNvSpPr/>
      </xdr:nvSpPr>
      <xdr:spPr>
        <a:xfrm>
          <a:off x="9588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97790</xdr:rowOff>
    </xdr:from>
    <xdr:to>
      <xdr:col>46</xdr:col>
      <xdr:colOff>38100</xdr:colOff>
      <xdr:row>62</xdr:row>
      <xdr:rowOff>27940</xdr:rowOff>
    </xdr:to>
    <xdr:sp macro="" textlink="">
      <xdr:nvSpPr>
        <xdr:cNvPr id="205" name="楕円 204"/>
        <xdr:cNvSpPr/>
      </xdr:nvSpPr>
      <xdr:spPr>
        <a:xfrm>
          <a:off x="869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146304</xdr:rowOff>
    </xdr:from>
    <xdr:to>
      <xdr:col>50</xdr:col>
      <xdr:colOff>114300</xdr:colOff>
      <xdr:row>61</xdr:row>
      <xdr:rowOff>148590</xdr:rowOff>
    </xdr:to>
    <xdr:cxnSp macro="">
      <xdr:nvCxnSpPr>
        <xdr:cNvPr id="206" name="直線コネクタ 205"/>
        <xdr:cNvCxnSpPr/>
      </xdr:nvCxnSpPr>
      <xdr:spPr>
        <a:xfrm flipV="1">
          <a:off x="8750300" y="106047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16781</xdr:rowOff>
    </xdr:from>
    <xdr:ext cx="469744" cy="259045"/>
    <xdr:sp macro="" textlink="">
      <xdr:nvSpPr>
        <xdr:cNvPr id="207" name="n_1mainValue【体育館・プール】&#10;一人当たり面積"/>
        <xdr:cNvSpPr txBox="1"/>
      </xdr:nvSpPr>
      <xdr:spPr>
        <a:xfrm>
          <a:off x="9391727"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19067</xdr:rowOff>
    </xdr:from>
    <xdr:ext cx="469744" cy="259045"/>
    <xdr:sp macro="" textlink="">
      <xdr:nvSpPr>
        <xdr:cNvPr id="208" name="n_2mainValue【体育館・プール】&#10;一人当たり面積"/>
        <xdr:cNvSpPr txBox="1"/>
      </xdr:nvSpPr>
      <xdr:spPr>
        <a:xfrm>
          <a:off x="8515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39"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95629</xdr:rowOff>
    </xdr:from>
    <xdr:ext cx="405111" cy="259045"/>
    <xdr:sp macro="" textlink="">
      <xdr:nvSpPr>
        <xdr:cNvPr id="242" name="n_1aveValue【福祉施設】&#10;有形固定資産減価償却率"/>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243" name="フローチャート: 判断 242"/>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23784</xdr:rowOff>
    </xdr:from>
    <xdr:ext cx="405111" cy="259045"/>
    <xdr:sp macro="" textlink="">
      <xdr:nvSpPr>
        <xdr:cNvPr id="244"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49349</xdr:rowOff>
    </xdr:from>
    <xdr:to>
      <xdr:col>20</xdr:col>
      <xdr:colOff>38100</xdr:colOff>
      <xdr:row>82</xdr:row>
      <xdr:rowOff>150949</xdr:rowOff>
    </xdr:to>
    <xdr:sp macro="" textlink="">
      <xdr:nvSpPr>
        <xdr:cNvPr id="250" name="楕円 249"/>
        <xdr:cNvSpPr/>
      </xdr:nvSpPr>
      <xdr:spPr>
        <a:xfrm>
          <a:off x="3746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51" name="楕円 250"/>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100149</xdr:rowOff>
    </xdr:from>
    <xdr:to>
      <xdr:col>19</xdr:col>
      <xdr:colOff>177800</xdr:colOff>
      <xdr:row>82</xdr:row>
      <xdr:rowOff>129539</xdr:rowOff>
    </xdr:to>
    <xdr:cxnSp macro="">
      <xdr:nvCxnSpPr>
        <xdr:cNvPr id="252" name="直線コネクタ 251"/>
        <xdr:cNvCxnSpPr/>
      </xdr:nvCxnSpPr>
      <xdr:spPr>
        <a:xfrm flipV="1">
          <a:off x="2908300" y="141590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142076</xdr:rowOff>
    </xdr:from>
    <xdr:ext cx="405111" cy="259045"/>
    <xdr:sp macro="" textlink="">
      <xdr:nvSpPr>
        <xdr:cNvPr id="253" name="n_1mainValue【福祉施設】&#10;有形固定資産減価償却率"/>
        <xdr:cNvSpPr txBox="1"/>
      </xdr:nvSpPr>
      <xdr:spPr>
        <a:xfrm>
          <a:off x="35820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54" name="n_2mainValue【福祉施設】&#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85"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88"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1995</xdr:rowOff>
    </xdr:from>
    <xdr:to>
      <xdr:col>46</xdr:col>
      <xdr:colOff>38100</xdr:colOff>
      <xdr:row>85</xdr:row>
      <xdr:rowOff>103595</xdr:rowOff>
    </xdr:to>
    <xdr:sp macro="" textlink="">
      <xdr:nvSpPr>
        <xdr:cNvPr id="289" name="フローチャート: 判断 288"/>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120122</xdr:rowOff>
    </xdr:from>
    <xdr:ext cx="469744" cy="259045"/>
    <xdr:sp macro="" textlink="">
      <xdr:nvSpPr>
        <xdr:cNvPr id="290"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98334</xdr:rowOff>
    </xdr:from>
    <xdr:to>
      <xdr:col>50</xdr:col>
      <xdr:colOff>165100</xdr:colOff>
      <xdr:row>87</xdr:row>
      <xdr:rowOff>28484</xdr:rowOff>
    </xdr:to>
    <xdr:sp macro="" textlink="">
      <xdr:nvSpPr>
        <xdr:cNvPr id="296" name="楕円 295"/>
        <xdr:cNvSpPr/>
      </xdr:nvSpPr>
      <xdr:spPr>
        <a:xfrm>
          <a:off x="9588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101600</xdr:rowOff>
    </xdr:from>
    <xdr:to>
      <xdr:col>46</xdr:col>
      <xdr:colOff>38100</xdr:colOff>
      <xdr:row>87</xdr:row>
      <xdr:rowOff>31750</xdr:rowOff>
    </xdr:to>
    <xdr:sp macro="" textlink="">
      <xdr:nvSpPr>
        <xdr:cNvPr id="297" name="楕円 296"/>
        <xdr:cNvSpPr/>
      </xdr:nvSpPr>
      <xdr:spPr>
        <a:xfrm>
          <a:off x="8699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149134</xdr:rowOff>
    </xdr:from>
    <xdr:to>
      <xdr:col>50</xdr:col>
      <xdr:colOff>114300</xdr:colOff>
      <xdr:row>86</xdr:row>
      <xdr:rowOff>152400</xdr:rowOff>
    </xdr:to>
    <xdr:cxnSp macro="">
      <xdr:nvCxnSpPr>
        <xdr:cNvPr id="298" name="直線コネクタ 297"/>
        <xdr:cNvCxnSpPr/>
      </xdr:nvCxnSpPr>
      <xdr:spPr>
        <a:xfrm flipV="1">
          <a:off x="8750300" y="148938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19611</xdr:rowOff>
    </xdr:from>
    <xdr:ext cx="469744" cy="259045"/>
    <xdr:sp macro="" textlink="">
      <xdr:nvSpPr>
        <xdr:cNvPr id="299" name="n_1mainValue【福祉施設】&#10;一人当たり面積"/>
        <xdr:cNvSpPr txBox="1"/>
      </xdr:nvSpPr>
      <xdr:spPr>
        <a:xfrm>
          <a:off x="9391727" y="1493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22877</xdr:rowOff>
    </xdr:from>
    <xdr:ext cx="469744" cy="259045"/>
    <xdr:sp macro="" textlink="">
      <xdr:nvSpPr>
        <xdr:cNvPr id="300" name="n_2mainValue【福祉施設】&#10;一人当たり面積"/>
        <xdr:cNvSpPr txBox="1"/>
      </xdr:nvSpPr>
      <xdr:spPr>
        <a:xfrm>
          <a:off x="85154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31"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121393</xdr:rowOff>
    </xdr:from>
    <xdr:ext cx="405111" cy="259045"/>
    <xdr:sp macro="" textlink="">
      <xdr:nvSpPr>
        <xdr:cNvPr id="334"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131536</xdr:rowOff>
    </xdr:from>
    <xdr:to>
      <xdr:col>15</xdr:col>
      <xdr:colOff>101600</xdr:colOff>
      <xdr:row>104</xdr:row>
      <xdr:rowOff>61686</xdr:rowOff>
    </xdr:to>
    <xdr:sp macro="" textlink="">
      <xdr:nvSpPr>
        <xdr:cNvPr id="335" name="フローチャート: 判断 334"/>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52813</xdr:rowOff>
    </xdr:from>
    <xdr:ext cx="405111" cy="259045"/>
    <xdr:sp macro="" textlink="">
      <xdr:nvSpPr>
        <xdr:cNvPr id="336" name="n_2aveValue【市民会館】&#10;有形固定資産減価償却率"/>
        <xdr:cNvSpPr txBox="1"/>
      </xdr:nvSpPr>
      <xdr:spPr>
        <a:xfrm>
          <a:off x="2705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7" name="テキスト ボックス 3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98879</xdr:rowOff>
    </xdr:from>
    <xdr:to>
      <xdr:col>20</xdr:col>
      <xdr:colOff>38100</xdr:colOff>
      <xdr:row>100</xdr:row>
      <xdr:rowOff>29029</xdr:rowOff>
    </xdr:to>
    <xdr:sp macro="" textlink="">
      <xdr:nvSpPr>
        <xdr:cNvPr id="342" name="楕円 341"/>
        <xdr:cNvSpPr/>
      </xdr:nvSpPr>
      <xdr:spPr>
        <a:xfrm>
          <a:off x="3746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131536</xdr:rowOff>
    </xdr:from>
    <xdr:to>
      <xdr:col>15</xdr:col>
      <xdr:colOff>101600</xdr:colOff>
      <xdr:row>100</xdr:row>
      <xdr:rowOff>61686</xdr:rowOff>
    </xdr:to>
    <xdr:sp macro="" textlink="">
      <xdr:nvSpPr>
        <xdr:cNvPr id="343" name="楕円 342"/>
        <xdr:cNvSpPr/>
      </xdr:nvSpPr>
      <xdr:spPr>
        <a:xfrm>
          <a:off x="2857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149679</xdr:rowOff>
    </xdr:from>
    <xdr:to>
      <xdr:col>19</xdr:col>
      <xdr:colOff>177800</xdr:colOff>
      <xdr:row>100</xdr:row>
      <xdr:rowOff>10886</xdr:rowOff>
    </xdr:to>
    <xdr:cxnSp macro="">
      <xdr:nvCxnSpPr>
        <xdr:cNvPr id="344" name="直線コネクタ 343"/>
        <xdr:cNvCxnSpPr/>
      </xdr:nvCxnSpPr>
      <xdr:spPr>
        <a:xfrm flipV="1">
          <a:off x="2908300" y="1712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45556</xdr:rowOff>
    </xdr:from>
    <xdr:ext cx="405111" cy="259045"/>
    <xdr:sp macro="" textlink="">
      <xdr:nvSpPr>
        <xdr:cNvPr id="345" name="n_1mainValue【市民会館】&#10;有形固定資産減価償却率"/>
        <xdr:cNvSpPr txBox="1"/>
      </xdr:nvSpPr>
      <xdr:spPr>
        <a:xfrm>
          <a:off x="3582044" y="1684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78213</xdr:rowOff>
    </xdr:from>
    <xdr:ext cx="405111" cy="259045"/>
    <xdr:sp macro="" textlink="">
      <xdr:nvSpPr>
        <xdr:cNvPr id="346" name="n_2mainValue【市民会館】&#10;有形固定資産減価償却率"/>
        <xdr:cNvSpPr txBox="1"/>
      </xdr:nvSpPr>
      <xdr:spPr>
        <a:xfrm>
          <a:off x="2705744"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73"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122953</xdr:rowOff>
    </xdr:from>
    <xdr:ext cx="469744" cy="259045"/>
    <xdr:sp macro="" textlink="">
      <xdr:nvSpPr>
        <xdr:cNvPr id="376"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45974</xdr:rowOff>
    </xdr:from>
    <xdr:to>
      <xdr:col>46</xdr:col>
      <xdr:colOff>38100</xdr:colOff>
      <xdr:row>105</xdr:row>
      <xdr:rowOff>147574</xdr:rowOff>
    </xdr:to>
    <xdr:sp macro="" textlink="">
      <xdr:nvSpPr>
        <xdr:cNvPr id="377" name="フローチャート: 判断 376"/>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164101</xdr:rowOff>
    </xdr:from>
    <xdr:ext cx="469744" cy="259045"/>
    <xdr:sp macro="" textlink="">
      <xdr:nvSpPr>
        <xdr:cNvPr id="378"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384" name="楕円 383"/>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98552</xdr:rowOff>
    </xdr:from>
    <xdr:to>
      <xdr:col>46</xdr:col>
      <xdr:colOff>38100</xdr:colOff>
      <xdr:row>107</xdr:row>
      <xdr:rowOff>28702</xdr:rowOff>
    </xdr:to>
    <xdr:sp macro="" textlink="">
      <xdr:nvSpPr>
        <xdr:cNvPr id="385" name="楕円 384"/>
        <xdr:cNvSpPr/>
      </xdr:nvSpPr>
      <xdr:spPr>
        <a:xfrm>
          <a:off x="8699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149352</xdr:rowOff>
    </xdr:to>
    <xdr:cxnSp macro="">
      <xdr:nvCxnSpPr>
        <xdr:cNvPr id="386" name="直線コネクタ 385"/>
        <xdr:cNvCxnSpPr/>
      </xdr:nvCxnSpPr>
      <xdr:spPr>
        <a:xfrm flipV="1">
          <a:off x="8750300" y="1831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15257</xdr:rowOff>
    </xdr:from>
    <xdr:ext cx="469744" cy="259045"/>
    <xdr:sp macro="" textlink="">
      <xdr:nvSpPr>
        <xdr:cNvPr id="387" name="n_1mainValue【市民会館】&#10;一人当たり面積"/>
        <xdr:cNvSpPr txBox="1"/>
      </xdr:nvSpPr>
      <xdr:spPr>
        <a:xfrm>
          <a:off x="9391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19829</xdr:rowOff>
    </xdr:from>
    <xdr:ext cx="469744" cy="259045"/>
    <xdr:sp macro="" textlink="">
      <xdr:nvSpPr>
        <xdr:cNvPr id="388" name="n_2mainValue【市民会館】&#10;一人当たり面積"/>
        <xdr:cNvSpPr txBox="1"/>
      </xdr:nvSpPr>
      <xdr:spPr>
        <a:xfrm>
          <a:off x="8515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9"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123026</xdr:rowOff>
    </xdr:from>
    <xdr:ext cx="405111" cy="259045"/>
    <xdr:sp macro="" textlink="">
      <xdr:nvSpPr>
        <xdr:cNvPr id="422" name="n_1aveValue【一般廃棄物処理施設】&#10;有形固定資産減価償却率"/>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423" name="フローチャート: 判断 422"/>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424"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159294</xdr:rowOff>
    </xdr:from>
    <xdr:to>
      <xdr:col>81</xdr:col>
      <xdr:colOff>101600</xdr:colOff>
      <xdr:row>36</xdr:row>
      <xdr:rowOff>89444</xdr:rowOff>
    </xdr:to>
    <xdr:sp macro="" textlink="">
      <xdr:nvSpPr>
        <xdr:cNvPr id="430" name="楕円 429"/>
        <xdr:cNvSpPr/>
      </xdr:nvSpPr>
      <xdr:spPr>
        <a:xfrm>
          <a:off x="15430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105971</xdr:rowOff>
    </xdr:from>
    <xdr:ext cx="405111" cy="259045"/>
    <xdr:sp macro="" textlink="">
      <xdr:nvSpPr>
        <xdr:cNvPr id="431" name="n_1mainValue【一般廃棄物処理施設】&#10;有形固定資産減価償却率"/>
        <xdr:cNvSpPr txBox="1"/>
      </xdr:nvSpPr>
      <xdr:spPr>
        <a:xfrm>
          <a:off x="152660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2" name="直線コネクタ 44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3" name="テキスト ボックス 44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5" name="テキスト ボックス 44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6" name="直線コネクタ 44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47" name="テキスト ボックス 44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1" name="直線コネクタ 450"/>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2"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3" name="直線コネクタ 452"/>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4"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5" name="直線コネクタ 454"/>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56"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57" name="フローチャート: 判断 456"/>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58" name="フローチャート: 判断 457"/>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165512</xdr:rowOff>
    </xdr:from>
    <xdr:ext cx="534377" cy="259045"/>
    <xdr:sp macro="" textlink="">
      <xdr:nvSpPr>
        <xdr:cNvPr id="459"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125978</xdr:rowOff>
    </xdr:from>
    <xdr:to>
      <xdr:col>107</xdr:col>
      <xdr:colOff>101600</xdr:colOff>
      <xdr:row>39</xdr:row>
      <xdr:rowOff>56128</xdr:rowOff>
    </xdr:to>
    <xdr:sp macro="" textlink="">
      <xdr:nvSpPr>
        <xdr:cNvPr id="460" name="フローチャート: 判断 459"/>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72655</xdr:rowOff>
    </xdr:from>
    <xdr:ext cx="534377" cy="259045"/>
    <xdr:sp macro="" textlink="">
      <xdr:nvSpPr>
        <xdr:cNvPr id="461"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58936</xdr:rowOff>
    </xdr:from>
    <xdr:to>
      <xdr:col>112</xdr:col>
      <xdr:colOff>38100</xdr:colOff>
      <xdr:row>38</xdr:row>
      <xdr:rowOff>160536</xdr:rowOff>
    </xdr:to>
    <xdr:sp macro="" textlink="">
      <xdr:nvSpPr>
        <xdr:cNvPr id="467" name="楕円 466"/>
        <xdr:cNvSpPr/>
      </xdr:nvSpPr>
      <xdr:spPr>
        <a:xfrm>
          <a:off x="21272500" y="6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151663</xdr:rowOff>
    </xdr:from>
    <xdr:ext cx="534377" cy="259045"/>
    <xdr:sp macro="" textlink="">
      <xdr:nvSpPr>
        <xdr:cNvPr id="468" name="n_1mainValue【一般廃棄物処理施設】&#10;一人当たり有形固定資産（償却資産）額"/>
        <xdr:cNvSpPr txBox="1"/>
      </xdr:nvSpPr>
      <xdr:spPr>
        <a:xfrm>
          <a:off x="21043411" y="666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94" name="直線コネクタ 493"/>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95"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96" name="直線コネクタ 495"/>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97"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98" name="直線コネクタ 497"/>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99"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0" name="フローチャート: 判断 499"/>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1" name="フローチャート: 判断 500"/>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125203</xdr:rowOff>
    </xdr:from>
    <xdr:ext cx="405111" cy="259045"/>
    <xdr:sp macro="" textlink="">
      <xdr:nvSpPr>
        <xdr:cNvPr id="502"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503" name="フローチャート: 判断 502"/>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161126</xdr:rowOff>
    </xdr:from>
    <xdr:ext cx="405111" cy="259045"/>
    <xdr:sp macro="" textlink="">
      <xdr:nvSpPr>
        <xdr:cNvPr id="504"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19413</xdr:rowOff>
    </xdr:from>
    <xdr:to>
      <xdr:col>81</xdr:col>
      <xdr:colOff>101600</xdr:colOff>
      <xdr:row>59</xdr:row>
      <xdr:rowOff>121013</xdr:rowOff>
    </xdr:to>
    <xdr:sp macro="" textlink="">
      <xdr:nvSpPr>
        <xdr:cNvPr id="510" name="楕円 509"/>
        <xdr:cNvSpPr/>
      </xdr:nvSpPr>
      <xdr:spPr>
        <a:xfrm>
          <a:off x="15430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511" name="楕円 510"/>
        <xdr:cNvSpPr/>
      </xdr:nvSpPr>
      <xdr:spPr>
        <a:xfrm>
          <a:off x="14541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66947</xdr:rowOff>
    </xdr:from>
    <xdr:to>
      <xdr:col>81</xdr:col>
      <xdr:colOff>50800</xdr:colOff>
      <xdr:row>59</xdr:row>
      <xdr:rowOff>70213</xdr:rowOff>
    </xdr:to>
    <xdr:cxnSp macro="">
      <xdr:nvCxnSpPr>
        <xdr:cNvPr id="512" name="直線コネクタ 511"/>
        <xdr:cNvCxnSpPr/>
      </xdr:nvCxnSpPr>
      <xdr:spPr>
        <a:xfrm>
          <a:off x="14592300" y="101824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137540</xdr:rowOff>
    </xdr:from>
    <xdr:ext cx="405111" cy="259045"/>
    <xdr:sp macro="" textlink="">
      <xdr:nvSpPr>
        <xdr:cNvPr id="513" name="n_1mainValue【保健センター・保健所】&#10;有形固定資産減価償却率"/>
        <xdr:cNvSpPr txBox="1"/>
      </xdr:nvSpPr>
      <xdr:spPr>
        <a:xfrm>
          <a:off x="15266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514" name="n_2mainValue【保健センター・保健所】&#10;有形固定資産減価償却率"/>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38" name="直線コネクタ 537"/>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39"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0" name="直線コネクタ 539"/>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1"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2" name="直線コネクタ 541"/>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43"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44" name="フローチャート: 判断 543"/>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45" name="フローチャート: 判断 544"/>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74947</xdr:rowOff>
    </xdr:from>
    <xdr:ext cx="469744" cy="259045"/>
    <xdr:sp macro="" textlink="">
      <xdr:nvSpPr>
        <xdr:cNvPr id="546"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547" name="フローチャート: 判断 546"/>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548"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9" name="テキスト ボックス 5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554" name="楕円 553"/>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17780</xdr:rowOff>
    </xdr:from>
    <xdr:to>
      <xdr:col>107</xdr:col>
      <xdr:colOff>101600</xdr:colOff>
      <xdr:row>62</xdr:row>
      <xdr:rowOff>119380</xdr:rowOff>
    </xdr:to>
    <xdr:sp macro="" textlink="">
      <xdr:nvSpPr>
        <xdr:cNvPr id="555" name="楕円 554"/>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68580</xdr:rowOff>
    </xdr:to>
    <xdr:cxnSp macro="">
      <xdr:nvCxnSpPr>
        <xdr:cNvPr id="556" name="直線コネクタ 555"/>
        <xdr:cNvCxnSpPr/>
      </xdr:nvCxnSpPr>
      <xdr:spPr>
        <a:xfrm>
          <a:off x="20434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110507</xdr:rowOff>
    </xdr:from>
    <xdr:ext cx="469744" cy="259045"/>
    <xdr:sp macro="" textlink="">
      <xdr:nvSpPr>
        <xdr:cNvPr id="557" name="n_1mainValue【保健センター・保健所】&#10;一人当たり面積"/>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110507</xdr:rowOff>
    </xdr:from>
    <xdr:ext cx="469744" cy="259045"/>
    <xdr:sp macro="" textlink="">
      <xdr:nvSpPr>
        <xdr:cNvPr id="558" name="n_2mainValue【保健センター・保健所】&#10;一人当たり面積"/>
        <xdr:cNvSpPr txBox="1"/>
      </xdr:nvSpPr>
      <xdr:spPr>
        <a:xfrm>
          <a:off x="20199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9" name="直線コネクタ 56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0" name="テキスト ボックス 56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1" name="直線コネクタ 57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2" name="テキスト ボックス 57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3" name="直線コネクタ 57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4" name="テキスト ボックス 57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5" name="直線コネクタ 57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6" name="テキスト ボックス 57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7" name="直線コネクタ 57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8" name="テキスト ボックス 57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9" name="直線コネクタ 57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0" name="テキスト ボックス 57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1" name="直線コネクタ 5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2" name="テキスト ボックス 5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84" name="直線コネクタ 583"/>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85"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86" name="直線コネクタ 585"/>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87"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88" name="直線コネクタ 587"/>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89"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0" name="フローチャート: 判断 589"/>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1" name="フローチャート: 判断 590"/>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163303</xdr:rowOff>
    </xdr:from>
    <xdr:ext cx="405111" cy="259045"/>
    <xdr:sp macro="" textlink="">
      <xdr:nvSpPr>
        <xdr:cNvPr id="592"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64044</xdr:rowOff>
    </xdr:from>
    <xdr:to>
      <xdr:col>76</xdr:col>
      <xdr:colOff>165100</xdr:colOff>
      <xdr:row>80</xdr:row>
      <xdr:rowOff>165644</xdr:rowOff>
    </xdr:to>
    <xdr:sp macro="" textlink="">
      <xdr:nvSpPr>
        <xdr:cNvPr id="593" name="フローチャート: 判断 592"/>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156771</xdr:rowOff>
    </xdr:from>
    <xdr:ext cx="405111" cy="259045"/>
    <xdr:sp macro="" textlink="">
      <xdr:nvSpPr>
        <xdr:cNvPr id="594" name="n_2aveValue【消防施設】&#10;有形固定資産減価償却率"/>
        <xdr:cNvSpPr txBox="1"/>
      </xdr:nvSpPr>
      <xdr:spPr>
        <a:xfrm>
          <a:off x="14389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103232</xdr:rowOff>
    </xdr:from>
    <xdr:to>
      <xdr:col>81</xdr:col>
      <xdr:colOff>101600</xdr:colOff>
      <xdr:row>80</xdr:row>
      <xdr:rowOff>33382</xdr:rowOff>
    </xdr:to>
    <xdr:sp macro="" textlink="">
      <xdr:nvSpPr>
        <xdr:cNvPr id="600" name="楕円 599"/>
        <xdr:cNvSpPr/>
      </xdr:nvSpPr>
      <xdr:spPr>
        <a:xfrm>
          <a:off x="154305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162016</xdr:rowOff>
    </xdr:from>
    <xdr:to>
      <xdr:col>76</xdr:col>
      <xdr:colOff>165100</xdr:colOff>
      <xdr:row>80</xdr:row>
      <xdr:rowOff>92166</xdr:rowOff>
    </xdr:to>
    <xdr:sp macro="" textlink="">
      <xdr:nvSpPr>
        <xdr:cNvPr id="601" name="楕円 600"/>
        <xdr:cNvSpPr/>
      </xdr:nvSpPr>
      <xdr:spPr>
        <a:xfrm>
          <a:off x="14541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154032</xdr:rowOff>
    </xdr:from>
    <xdr:to>
      <xdr:col>81</xdr:col>
      <xdr:colOff>50800</xdr:colOff>
      <xdr:row>80</xdr:row>
      <xdr:rowOff>41366</xdr:rowOff>
    </xdr:to>
    <xdr:cxnSp macro="">
      <xdr:nvCxnSpPr>
        <xdr:cNvPr id="602" name="直線コネクタ 601"/>
        <xdr:cNvCxnSpPr/>
      </xdr:nvCxnSpPr>
      <xdr:spPr>
        <a:xfrm flipV="1">
          <a:off x="14592300" y="1369858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49909</xdr:rowOff>
    </xdr:from>
    <xdr:ext cx="405111" cy="259045"/>
    <xdr:sp macro="" textlink="">
      <xdr:nvSpPr>
        <xdr:cNvPr id="603" name="n_1mainValue【消防施設】&#10;有形固定資産減価償却率"/>
        <xdr:cNvSpPr txBox="1"/>
      </xdr:nvSpPr>
      <xdr:spPr>
        <a:xfrm>
          <a:off x="15266044" y="1342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108693</xdr:rowOff>
    </xdr:from>
    <xdr:ext cx="405111" cy="259045"/>
    <xdr:sp macro="" textlink="">
      <xdr:nvSpPr>
        <xdr:cNvPr id="604" name="n_2mainValue【消防施設】&#10;有形固定資産減価償却率"/>
        <xdr:cNvSpPr txBox="1"/>
      </xdr:nvSpPr>
      <xdr:spPr>
        <a:xfrm>
          <a:off x="143897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5" name="正方形/長方形 6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6" name="正方形/長方形 6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7" name="正方形/長方形 6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8" name="正方形/長方形 6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9" name="正方形/長方形 6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0" name="正方形/長方形 6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1" name="正方形/長方形 6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2" name="正方形/長方形 6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3" name="テキスト ボックス 6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4" name="直線コネクタ 6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5" name="直線コネクタ 61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6" name="テキスト ボックス 61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7" name="直線コネクタ 61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8" name="テキスト ボックス 61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9" name="直線コネクタ 61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0" name="テキスト ボックス 61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1" name="直線コネクタ 62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2" name="テキスト ボックス 62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3" name="直線コネクタ 62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4" name="テキスト ボックス 62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5" name="直線コネクタ 6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6" name="テキスト ボックス 6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28" name="直線コネクタ 627"/>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29"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0" name="直線コネクタ 629"/>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2" name="直線コネクタ 63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33"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34" name="フローチャート: 判断 633"/>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35" name="フローチャート: 判断 634"/>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154957</xdr:rowOff>
    </xdr:from>
    <xdr:ext cx="469744" cy="259045"/>
    <xdr:sp macro="" textlink="">
      <xdr:nvSpPr>
        <xdr:cNvPr id="636"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63500</xdr:rowOff>
    </xdr:from>
    <xdr:to>
      <xdr:col>107</xdr:col>
      <xdr:colOff>101600</xdr:colOff>
      <xdr:row>84</xdr:row>
      <xdr:rowOff>165100</xdr:rowOff>
    </xdr:to>
    <xdr:sp macro="" textlink="">
      <xdr:nvSpPr>
        <xdr:cNvPr id="637" name="フローチャート: 判断 636"/>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156227</xdr:rowOff>
    </xdr:from>
    <xdr:ext cx="469744" cy="259045"/>
    <xdr:sp macro="" textlink="">
      <xdr:nvSpPr>
        <xdr:cNvPr id="638" name="n_2aveValue【消防施設】&#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644" name="楕円 643"/>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78739</xdr:rowOff>
    </xdr:from>
    <xdr:to>
      <xdr:col>107</xdr:col>
      <xdr:colOff>101600</xdr:colOff>
      <xdr:row>84</xdr:row>
      <xdr:rowOff>8889</xdr:rowOff>
    </xdr:to>
    <xdr:sp macro="" textlink="">
      <xdr:nvSpPr>
        <xdr:cNvPr id="645" name="楕円 644"/>
        <xdr:cNvSpPr/>
      </xdr:nvSpPr>
      <xdr:spPr>
        <a:xfrm>
          <a:off x="20383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129539</xdr:rowOff>
    </xdr:from>
    <xdr:to>
      <xdr:col>111</xdr:col>
      <xdr:colOff>177800</xdr:colOff>
      <xdr:row>84</xdr:row>
      <xdr:rowOff>129539</xdr:rowOff>
    </xdr:to>
    <xdr:cxnSp macro="">
      <xdr:nvCxnSpPr>
        <xdr:cNvPr id="646" name="直線コネクタ 645"/>
        <xdr:cNvCxnSpPr/>
      </xdr:nvCxnSpPr>
      <xdr:spPr>
        <a:xfrm>
          <a:off x="20434300" y="1435988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xdr:rowOff>
    </xdr:from>
    <xdr:ext cx="469744" cy="259045"/>
    <xdr:sp macro="" textlink="">
      <xdr:nvSpPr>
        <xdr:cNvPr id="647" name="n_1mainValue【消防施設】&#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25416</xdr:rowOff>
    </xdr:from>
    <xdr:ext cx="469744" cy="259045"/>
    <xdr:sp macro="" textlink="">
      <xdr:nvSpPr>
        <xdr:cNvPr id="648" name="n_2mainValue【消防施設】&#10;一人当たり面積"/>
        <xdr:cNvSpPr txBox="1"/>
      </xdr:nvSpPr>
      <xdr:spPr>
        <a:xfrm>
          <a:off x="201994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74" name="直線コネクタ 673"/>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75"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76" name="直線コネクタ 675"/>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77"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78" name="直線コネクタ 677"/>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79"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0" name="フローチャート: 判断 679"/>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1" name="フローチャート: 判断 680"/>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11265</xdr:rowOff>
    </xdr:from>
    <xdr:ext cx="405111" cy="259045"/>
    <xdr:sp macro="" textlink="">
      <xdr:nvSpPr>
        <xdr:cNvPr id="682" name="n_1aveValue【庁舎】&#10;有形固定資産減価償却率"/>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170724</xdr:rowOff>
    </xdr:from>
    <xdr:to>
      <xdr:col>76</xdr:col>
      <xdr:colOff>165100</xdr:colOff>
      <xdr:row>104</xdr:row>
      <xdr:rowOff>100874</xdr:rowOff>
    </xdr:to>
    <xdr:sp macro="" textlink="">
      <xdr:nvSpPr>
        <xdr:cNvPr id="683" name="フローチャート: 判断 682"/>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117401</xdr:rowOff>
    </xdr:from>
    <xdr:ext cx="405111" cy="259045"/>
    <xdr:sp macro="" textlink="">
      <xdr:nvSpPr>
        <xdr:cNvPr id="684"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102144</xdr:rowOff>
    </xdr:from>
    <xdr:to>
      <xdr:col>81</xdr:col>
      <xdr:colOff>101600</xdr:colOff>
      <xdr:row>105</xdr:row>
      <xdr:rowOff>32294</xdr:rowOff>
    </xdr:to>
    <xdr:sp macro="" textlink="">
      <xdr:nvSpPr>
        <xdr:cNvPr id="690" name="楕円 689"/>
        <xdr:cNvSpPr/>
      </xdr:nvSpPr>
      <xdr:spPr>
        <a:xfrm>
          <a:off x="15430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691" name="楕円 690"/>
        <xdr:cNvSpPr/>
      </xdr:nvSpPr>
      <xdr:spPr>
        <a:xfrm>
          <a:off x="14541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152944</xdr:rowOff>
    </xdr:from>
    <xdr:to>
      <xdr:col>81</xdr:col>
      <xdr:colOff>50800</xdr:colOff>
      <xdr:row>105</xdr:row>
      <xdr:rowOff>35379</xdr:rowOff>
    </xdr:to>
    <xdr:cxnSp macro="">
      <xdr:nvCxnSpPr>
        <xdr:cNvPr id="692" name="直線コネクタ 691"/>
        <xdr:cNvCxnSpPr/>
      </xdr:nvCxnSpPr>
      <xdr:spPr>
        <a:xfrm flipV="1">
          <a:off x="14592300" y="1798374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23421</xdr:rowOff>
    </xdr:from>
    <xdr:ext cx="405111" cy="259045"/>
    <xdr:sp macro="" textlink="">
      <xdr:nvSpPr>
        <xdr:cNvPr id="693" name="n_1mainValue【庁舎】&#10;有形固定資産減価償却率"/>
        <xdr:cNvSpPr txBox="1"/>
      </xdr:nvSpPr>
      <xdr:spPr>
        <a:xfrm>
          <a:off x="15266044"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694" name="n_2main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5" name="テキスト ボックス 7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1" name="直線コネクタ 720"/>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2"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3" name="直線コネクタ 722"/>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24"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25" name="直線コネクタ 724"/>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26"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27" name="フローチャート: 判断 726"/>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28" name="フローチャート: 判断 727"/>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729"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74386</xdr:rowOff>
    </xdr:from>
    <xdr:to>
      <xdr:col>107</xdr:col>
      <xdr:colOff>101600</xdr:colOff>
      <xdr:row>107</xdr:row>
      <xdr:rowOff>4536</xdr:rowOff>
    </xdr:to>
    <xdr:sp macro="" textlink="">
      <xdr:nvSpPr>
        <xdr:cNvPr id="730" name="フローチャート: 判断 729"/>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21063</xdr:rowOff>
    </xdr:from>
    <xdr:ext cx="469744" cy="259045"/>
    <xdr:sp macro="" textlink="">
      <xdr:nvSpPr>
        <xdr:cNvPr id="731"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120106</xdr:rowOff>
    </xdr:from>
    <xdr:to>
      <xdr:col>112</xdr:col>
      <xdr:colOff>38100</xdr:colOff>
      <xdr:row>109</xdr:row>
      <xdr:rowOff>50256</xdr:rowOff>
    </xdr:to>
    <xdr:sp macro="" textlink="">
      <xdr:nvSpPr>
        <xdr:cNvPr id="737" name="楕円 736"/>
        <xdr:cNvSpPr/>
      </xdr:nvSpPr>
      <xdr:spPr>
        <a:xfrm>
          <a:off x="21272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146231</xdr:rowOff>
    </xdr:from>
    <xdr:to>
      <xdr:col>107</xdr:col>
      <xdr:colOff>101600</xdr:colOff>
      <xdr:row>109</xdr:row>
      <xdr:rowOff>76381</xdr:rowOff>
    </xdr:to>
    <xdr:sp macro="" textlink="">
      <xdr:nvSpPr>
        <xdr:cNvPr id="738" name="楕円 737"/>
        <xdr:cNvSpPr/>
      </xdr:nvSpPr>
      <xdr:spPr>
        <a:xfrm>
          <a:off x="20383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170906</xdr:rowOff>
    </xdr:from>
    <xdr:to>
      <xdr:col>111</xdr:col>
      <xdr:colOff>177800</xdr:colOff>
      <xdr:row>109</xdr:row>
      <xdr:rowOff>25581</xdr:rowOff>
    </xdr:to>
    <xdr:cxnSp macro="">
      <xdr:nvCxnSpPr>
        <xdr:cNvPr id="739" name="直線コネクタ 738"/>
        <xdr:cNvCxnSpPr/>
      </xdr:nvCxnSpPr>
      <xdr:spPr>
        <a:xfrm flipV="1">
          <a:off x="20434300" y="186875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41383</xdr:rowOff>
    </xdr:from>
    <xdr:ext cx="469744" cy="259045"/>
    <xdr:sp macro="" textlink="">
      <xdr:nvSpPr>
        <xdr:cNvPr id="740" name="n_1mainValue【庁舎】&#10;一人当たり面積"/>
        <xdr:cNvSpPr txBox="1"/>
      </xdr:nvSpPr>
      <xdr:spPr>
        <a:xfrm>
          <a:off x="21075727" y="1872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67508</xdr:rowOff>
    </xdr:from>
    <xdr:ext cx="469744" cy="259045"/>
    <xdr:sp macro="" textlink="">
      <xdr:nvSpPr>
        <xdr:cNvPr id="741" name="n_2mainValue【庁舎】&#10;一人当たり面積"/>
        <xdr:cNvSpPr txBox="1"/>
      </xdr:nvSpPr>
      <xdr:spPr>
        <a:xfrm>
          <a:off x="20199427" y="1875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多く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の類型において，有形固定資産減価償却率は類似団体平均を上回っている。特に，市民会館については，平成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年度決算の有形固定資産減価償却率が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ポイント上回っている。市民会館は，昭和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年の建設から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が経過しているものの，これまでに大規模な改修等を行っていないため，老朽度合が高くなっている。改善の方向性として，相互利用・サービスについての広域連携，建替え等の施設更新を推進していく。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年度決算の有形固定資産減価償却率が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老朽化が進んでいる消防庁舎の更新や，消防分団の統廃合を推進し，施設配置の適正化を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図っていく。今後は，公共施設等総合管理計画に基づく個別施設計画を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年度中に策定し，人口構造の変化により公共施設等の利用需用が変化していくことが予想される中で，当該計画に基づいた施設の維持管理を適切に進めるとともに，中長期的な視点にたち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公共施設等の最適な配置を進めていく。なお，市民会館の一人当たりの面積は，類似団体に比べ，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少なくなっている。これは，当市の市民会館が１施設となっているためである。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76,062
75,106
215.53
31,245,014
29,873,586
1,092,997
17,913,964
28,966,937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ポイント上回っているが，前年と比較すると同率となっている。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基準財政収入額は法人税の増や固定資産税（家屋・償却資産）の増，基準財政需要額は人口減による減となったが，基準財政収入額の割合が大きいため，単年度の指数としては上昇しているが，３ヶ年平均では前年度と同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引き続き，自主財源の柱である市税の徴収強化等による収入の確保に努める。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106892</xdr:rowOff>
    </xdr:to>
    <xdr:cxnSp macro="">
      <xdr:nvCxnSpPr>
        <xdr:cNvPr id="69" name="直線コネクタ 68"/>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106892</xdr:rowOff>
    </xdr:to>
    <xdr:cxnSp macro="">
      <xdr:nvCxnSpPr>
        <xdr:cNvPr id="72" name="直線コネクタ 71"/>
        <xdr:cNvCxnSpPr/>
      </xdr:nvCxnSpPr>
      <xdr:spPr>
        <a:xfrm>
          <a:off x="3225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106892</xdr:rowOff>
    </xdr:to>
    <xdr:cxnSp macro="">
      <xdr:nvCxnSpPr>
        <xdr:cNvPr id="75" name="直線コネクタ 74"/>
        <xdr:cNvCxnSpPr/>
      </xdr:nvCxnSpPr>
      <xdr:spPr>
        <a:xfrm>
          <a:off x="2336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127000</xdr:rowOff>
    </xdr:to>
    <xdr:cxnSp macro="">
      <xdr:nvCxnSpPr>
        <xdr:cNvPr id="78" name="直線コネクタ 77"/>
        <xdr:cNvCxnSpPr/>
      </xdr:nvCxnSpPr>
      <xdr:spPr>
        <a:xfrm flipV="1">
          <a:off x="1447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142469</xdr:rowOff>
    </xdr:from>
    <xdr:ext cx="762000" cy="259045"/>
    <xdr:sp macro="" textlink="">
      <xdr:nvSpPr>
        <xdr:cNvPr id="95" name="テキスト ボックス 94"/>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97" name="テキスト ボックス 96"/>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ポイント下回っているが，前年と比較すると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ポイント増加した。主な要因として扶助費が増加しており，一方で経常一般財源である普通交付税が減少したためである。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今後も，自主財源の柱である市税の徴収強化等による収入の確保に努める。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57996</xdr:rowOff>
    </xdr:to>
    <xdr:cxnSp macro="">
      <xdr:nvCxnSpPr>
        <xdr:cNvPr id="132" name="直線コネクタ 131"/>
        <xdr:cNvCxnSpPr/>
      </xdr:nvCxnSpPr>
      <xdr:spPr>
        <a:xfrm>
          <a:off x="4114800" y="1077087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62</xdr:row>
      <xdr:rowOff>140970</xdr:rowOff>
    </xdr:to>
    <xdr:cxnSp macro="">
      <xdr:nvCxnSpPr>
        <xdr:cNvPr id="135" name="直線コネクタ 134"/>
        <xdr:cNvCxnSpPr/>
      </xdr:nvCxnSpPr>
      <xdr:spPr>
        <a:xfrm>
          <a:off x="3225800" y="107386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63</xdr:row>
      <xdr:rowOff>17780</xdr:rowOff>
    </xdr:to>
    <xdr:cxnSp macro="">
      <xdr:nvCxnSpPr>
        <xdr:cNvPr id="138" name="直線コネクタ 137"/>
        <xdr:cNvCxnSpPr/>
      </xdr:nvCxnSpPr>
      <xdr:spPr>
        <a:xfrm flipV="1">
          <a:off x="2336800" y="107386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33867</xdr:rowOff>
    </xdr:to>
    <xdr:cxnSp macro="">
      <xdr:nvCxnSpPr>
        <xdr:cNvPr id="141" name="直線コネクタ 140"/>
        <xdr:cNvCxnSpPr/>
      </xdr:nvCxnSpPr>
      <xdr:spPr>
        <a:xfrm flipV="1">
          <a:off x="1447800" y="1081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1" name="楕円 150"/>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23723</xdr:rowOff>
    </xdr:from>
    <xdr:ext cx="762000" cy="259045"/>
    <xdr:sp macro="" textlink="">
      <xdr:nvSpPr>
        <xdr:cNvPr id="152" name="財政構造の弾力性該当値テキスト"/>
        <xdr:cNvSpPr txBox="1"/>
      </xdr:nvSpPr>
      <xdr:spPr>
        <a:xfrm>
          <a:off x="50419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3" name="楕円 152"/>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4" name="テキスト ボックス 153"/>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5" name="楕円 154"/>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144373</xdr:rowOff>
    </xdr:from>
    <xdr:ext cx="762000" cy="259045"/>
    <xdr:sp macro="" textlink="">
      <xdr:nvSpPr>
        <xdr:cNvPr id="156" name="テキスト ボックス 155"/>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7" name="楕円 156"/>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8" name="テキスト ボックス 157"/>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59" name="楕円 158"/>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60" name="テキスト ボックス 159"/>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26,076</a:t>
          </a:r>
          <a:r>
            <a:rPr kumimoji="1" lang="ja-JP" altLang="en-US" sz="1300">
              <a:latin typeface="ＭＳ Ｐゴシック" panose="020B0600070205080204" pitchFamily="50" charset="-128"/>
              <a:ea typeface="ＭＳ Ｐゴシック" panose="020B0600070205080204" pitchFamily="50" charset="-128"/>
            </a:rPr>
            <a:t>円下回っているが，前年と比較すると</a:t>
          </a:r>
          <a:r>
            <a:rPr kumimoji="1" lang="en-US" altLang="ja-JP" sz="1300">
              <a:latin typeface="ＭＳ Ｐゴシック" panose="020B0600070205080204" pitchFamily="50" charset="-128"/>
              <a:ea typeface="ＭＳ Ｐゴシック" panose="020B0600070205080204" pitchFamily="50" charset="-128"/>
            </a:rPr>
            <a:t>1,618</a:t>
          </a:r>
          <a:r>
            <a:rPr kumimoji="1" lang="ja-JP" altLang="en-US" sz="1300">
              <a:latin typeface="ＭＳ Ｐゴシック" panose="020B0600070205080204" pitchFamily="50" charset="-128"/>
              <a:ea typeface="ＭＳ Ｐゴシック" panose="020B0600070205080204" pitchFamily="50" charset="-128"/>
            </a:rPr>
            <a:t>円増加した。主な要因として，物件費が増加したこと，市内の人口が減少したことにより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人当たりとしては増加した。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今後は引き続き物件費の抑制・削減をし，各種政策により定住人口の増加に努めていく。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55363</xdr:rowOff>
    </xdr:from>
    <xdr:to>
      <xdr:col>23</xdr:col>
      <xdr:colOff>133350</xdr:colOff>
      <xdr:row>83</xdr:row>
      <xdr:rowOff>68376</xdr:rowOff>
    </xdr:to>
    <xdr:cxnSp macro="">
      <xdr:nvCxnSpPr>
        <xdr:cNvPr id="195" name="直線コネクタ 194"/>
        <xdr:cNvCxnSpPr/>
      </xdr:nvCxnSpPr>
      <xdr:spPr>
        <a:xfrm>
          <a:off x="4114800" y="14285713"/>
          <a:ext cx="8382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55363</xdr:rowOff>
    </xdr:from>
    <xdr:to>
      <xdr:col>19</xdr:col>
      <xdr:colOff>133350</xdr:colOff>
      <xdr:row>83</xdr:row>
      <xdr:rowOff>65287</xdr:rowOff>
    </xdr:to>
    <xdr:cxnSp macro="">
      <xdr:nvCxnSpPr>
        <xdr:cNvPr id="198" name="直線コネクタ 197"/>
        <xdr:cNvCxnSpPr/>
      </xdr:nvCxnSpPr>
      <xdr:spPr>
        <a:xfrm flipV="1">
          <a:off x="3225800" y="14285713"/>
          <a:ext cx="889000" cy="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44197</xdr:rowOff>
    </xdr:from>
    <xdr:to>
      <xdr:col>15</xdr:col>
      <xdr:colOff>82550</xdr:colOff>
      <xdr:row>83</xdr:row>
      <xdr:rowOff>65287</xdr:rowOff>
    </xdr:to>
    <xdr:cxnSp macro="">
      <xdr:nvCxnSpPr>
        <xdr:cNvPr id="201" name="直線コネクタ 200"/>
        <xdr:cNvCxnSpPr/>
      </xdr:nvCxnSpPr>
      <xdr:spPr>
        <a:xfrm>
          <a:off x="2336800" y="14274547"/>
          <a:ext cx="889000" cy="2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17501</xdr:rowOff>
    </xdr:from>
    <xdr:to>
      <xdr:col>11</xdr:col>
      <xdr:colOff>31750</xdr:colOff>
      <xdr:row>83</xdr:row>
      <xdr:rowOff>44197</xdr:rowOff>
    </xdr:to>
    <xdr:cxnSp macro="">
      <xdr:nvCxnSpPr>
        <xdr:cNvPr id="204" name="直線コネクタ 203"/>
        <xdr:cNvCxnSpPr/>
      </xdr:nvCxnSpPr>
      <xdr:spPr>
        <a:xfrm>
          <a:off x="1447800" y="14247851"/>
          <a:ext cx="889000" cy="2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17576</xdr:rowOff>
    </xdr:from>
    <xdr:to>
      <xdr:col>23</xdr:col>
      <xdr:colOff>184150</xdr:colOff>
      <xdr:row>83</xdr:row>
      <xdr:rowOff>119176</xdr:rowOff>
    </xdr:to>
    <xdr:sp macro="" textlink="">
      <xdr:nvSpPr>
        <xdr:cNvPr id="214" name="楕円 213"/>
        <xdr:cNvSpPr/>
      </xdr:nvSpPr>
      <xdr:spPr>
        <a:xfrm>
          <a:off x="4902200" y="142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34103</xdr:rowOff>
    </xdr:from>
    <xdr:ext cx="762000" cy="259045"/>
    <xdr:sp macro="" textlink="">
      <xdr:nvSpPr>
        <xdr:cNvPr id="215" name="人件費・物件費等の状況該当値テキスト"/>
        <xdr:cNvSpPr txBox="1"/>
      </xdr:nvSpPr>
      <xdr:spPr>
        <a:xfrm>
          <a:off x="5041900" y="1409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4563</xdr:rowOff>
    </xdr:from>
    <xdr:to>
      <xdr:col>19</xdr:col>
      <xdr:colOff>184150</xdr:colOff>
      <xdr:row>83</xdr:row>
      <xdr:rowOff>106163</xdr:rowOff>
    </xdr:to>
    <xdr:sp macro="" textlink="">
      <xdr:nvSpPr>
        <xdr:cNvPr id="216" name="楕円 215"/>
        <xdr:cNvSpPr/>
      </xdr:nvSpPr>
      <xdr:spPr>
        <a:xfrm>
          <a:off x="4064000" y="142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116340</xdr:rowOff>
    </xdr:from>
    <xdr:ext cx="736600" cy="259045"/>
    <xdr:sp macro="" textlink="">
      <xdr:nvSpPr>
        <xdr:cNvPr id="217" name="テキスト ボックス 216"/>
        <xdr:cNvSpPr txBox="1"/>
      </xdr:nvSpPr>
      <xdr:spPr>
        <a:xfrm>
          <a:off x="3733800" y="14003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14487</xdr:rowOff>
    </xdr:from>
    <xdr:to>
      <xdr:col>15</xdr:col>
      <xdr:colOff>133350</xdr:colOff>
      <xdr:row>83</xdr:row>
      <xdr:rowOff>116087</xdr:rowOff>
    </xdr:to>
    <xdr:sp macro="" textlink="">
      <xdr:nvSpPr>
        <xdr:cNvPr id="218" name="楕円 217"/>
        <xdr:cNvSpPr/>
      </xdr:nvSpPr>
      <xdr:spPr>
        <a:xfrm>
          <a:off x="3175000" y="142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126264</xdr:rowOff>
    </xdr:from>
    <xdr:ext cx="762000" cy="259045"/>
    <xdr:sp macro="" textlink="">
      <xdr:nvSpPr>
        <xdr:cNvPr id="219" name="テキスト ボックス 218"/>
        <xdr:cNvSpPr txBox="1"/>
      </xdr:nvSpPr>
      <xdr:spPr>
        <a:xfrm>
          <a:off x="2844800" y="1401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164847</xdr:rowOff>
    </xdr:from>
    <xdr:to>
      <xdr:col>11</xdr:col>
      <xdr:colOff>82550</xdr:colOff>
      <xdr:row>83</xdr:row>
      <xdr:rowOff>94997</xdr:rowOff>
    </xdr:to>
    <xdr:sp macro="" textlink="">
      <xdr:nvSpPr>
        <xdr:cNvPr id="220" name="楕円 219"/>
        <xdr:cNvSpPr/>
      </xdr:nvSpPr>
      <xdr:spPr>
        <a:xfrm>
          <a:off x="2286000" y="142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105174</xdr:rowOff>
    </xdr:from>
    <xdr:ext cx="762000" cy="259045"/>
    <xdr:sp macro="" textlink="">
      <xdr:nvSpPr>
        <xdr:cNvPr id="221" name="テキスト ボックス 220"/>
        <xdr:cNvSpPr txBox="1"/>
      </xdr:nvSpPr>
      <xdr:spPr>
        <a:xfrm>
          <a:off x="1955800" y="139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138151</xdr:rowOff>
    </xdr:from>
    <xdr:to>
      <xdr:col>7</xdr:col>
      <xdr:colOff>31750</xdr:colOff>
      <xdr:row>83</xdr:row>
      <xdr:rowOff>68301</xdr:rowOff>
    </xdr:to>
    <xdr:sp macro="" textlink="">
      <xdr:nvSpPr>
        <xdr:cNvPr id="222" name="楕円 221"/>
        <xdr:cNvSpPr/>
      </xdr:nvSpPr>
      <xdr:spPr>
        <a:xfrm>
          <a:off x="1397000" y="141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78478</xdr:rowOff>
    </xdr:from>
    <xdr:ext cx="762000" cy="259045"/>
    <xdr:sp macro="" textlink="">
      <xdr:nvSpPr>
        <xdr:cNvPr id="223" name="テキスト ボックス 222"/>
        <xdr:cNvSpPr txBox="1"/>
      </xdr:nvSpPr>
      <xdr:spPr>
        <a:xfrm>
          <a:off x="1066800" y="1396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国と市での職員構成が違うため，人事院勧告による給与改定の引き上げ率に差異が生じたこと，また国よりも当市のほうが現給保障の額を上回って昇給する割合が多くなったこと等による。</a:t>
          </a:r>
        </a:p>
        <a:p>
          <a:r>
            <a:rPr kumimoji="1" lang="ja-JP" altLang="en-US" sz="1300">
              <a:latin typeface="ＭＳ Ｐゴシック" panose="020B0600070205080204" pitchFamily="50" charset="-128"/>
              <a:ea typeface="ＭＳ Ｐゴシック" panose="020B0600070205080204" pitchFamily="50" charset="-128"/>
            </a:rPr>
            <a:t>　今後も，本市の厳しい財政状況を鑑み，給与水準の訂正化に努める。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82</xdr:row>
      <xdr:rowOff>143934</xdr:rowOff>
    </xdr:to>
    <xdr:cxnSp macro="">
      <xdr:nvCxnSpPr>
        <xdr:cNvPr id="257" name="直線コネクタ 256"/>
        <xdr:cNvCxnSpPr/>
      </xdr:nvCxnSpPr>
      <xdr:spPr>
        <a:xfrm>
          <a:off x="16179800" y="14202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82</xdr:row>
      <xdr:rowOff>143934</xdr:rowOff>
    </xdr:to>
    <xdr:cxnSp macro="">
      <xdr:nvCxnSpPr>
        <xdr:cNvPr id="260" name="直線コネクタ 259"/>
        <xdr:cNvCxnSpPr/>
      </xdr:nvCxnSpPr>
      <xdr:spPr>
        <a:xfrm>
          <a:off x="15290800" y="141626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9878</xdr:rowOff>
    </xdr:from>
    <xdr:to>
      <xdr:col>72</xdr:col>
      <xdr:colOff>203200</xdr:colOff>
      <xdr:row>82</xdr:row>
      <xdr:rowOff>103716</xdr:rowOff>
    </xdr:to>
    <xdr:cxnSp macro="">
      <xdr:nvCxnSpPr>
        <xdr:cNvPr id="263" name="直線コネクタ 262"/>
        <xdr:cNvCxnSpPr/>
      </xdr:nvCxnSpPr>
      <xdr:spPr>
        <a:xfrm>
          <a:off x="14401800" y="1406877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9878</xdr:rowOff>
    </xdr:from>
    <xdr:to>
      <xdr:col>68</xdr:col>
      <xdr:colOff>152400</xdr:colOff>
      <xdr:row>82</xdr:row>
      <xdr:rowOff>63500</xdr:rowOff>
    </xdr:to>
    <xdr:cxnSp macro="">
      <xdr:nvCxnSpPr>
        <xdr:cNvPr id="266" name="直線コネクタ 265"/>
        <xdr:cNvCxnSpPr/>
      </xdr:nvCxnSpPr>
      <xdr:spPr>
        <a:xfrm flipV="1">
          <a:off x="13512800" y="140687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93134</xdr:rowOff>
    </xdr:from>
    <xdr:to>
      <xdr:col>81</xdr:col>
      <xdr:colOff>95250</xdr:colOff>
      <xdr:row>83</xdr:row>
      <xdr:rowOff>23284</xdr:rowOff>
    </xdr:to>
    <xdr:sp macro="" textlink="">
      <xdr:nvSpPr>
        <xdr:cNvPr id="276" name="楕円 275"/>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109661</xdr:rowOff>
    </xdr:from>
    <xdr:ext cx="762000" cy="259045"/>
    <xdr:sp macro="" textlink="">
      <xdr:nvSpPr>
        <xdr:cNvPr id="277"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78" name="楕円 277"/>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79" name="テキスト ボックス 278"/>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80" name="楕円 279"/>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81" name="テキスト ボックス 280"/>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130528</xdr:rowOff>
    </xdr:from>
    <xdr:to>
      <xdr:col>68</xdr:col>
      <xdr:colOff>203200</xdr:colOff>
      <xdr:row>82</xdr:row>
      <xdr:rowOff>60678</xdr:rowOff>
    </xdr:to>
    <xdr:sp macro="" textlink="">
      <xdr:nvSpPr>
        <xdr:cNvPr id="282" name="楕円 281"/>
        <xdr:cNvSpPr/>
      </xdr:nvSpPr>
      <xdr:spPr>
        <a:xfrm>
          <a:off x="14351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70855</xdr:rowOff>
    </xdr:from>
    <xdr:ext cx="762000" cy="259045"/>
    <xdr:sp macro="" textlink="">
      <xdr:nvSpPr>
        <xdr:cNvPr id="283" name="テキスト ボックス 282"/>
        <xdr:cNvSpPr txBox="1"/>
      </xdr:nvSpPr>
      <xdr:spPr>
        <a:xfrm>
          <a:off x="14020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4" name="楕円 283"/>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5" name="テキスト ボックス 284"/>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0.81</a:t>
          </a:r>
          <a:r>
            <a:rPr kumimoji="1" lang="ja-JP" altLang="en-US" sz="1300">
              <a:latin typeface="ＭＳ Ｐゴシック" panose="020B0600070205080204" pitchFamily="50" charset="-128"/>
              <a:ea typeface="ＭＳ Ｐゴシック" panose="020B0600070205080204" pitchFamily="50" charset="-128"/>
            </a:rPr>
            <a:t>ポイント下回っており，前年と比較すると</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主な要因として，人口が</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706</a:t>
          </a:r>
          <a:r>
            <a:rPr kumimoji="1" lang="ja-JP" altLang="en-US" sz="1300">
              <a:latin typeface="ＭＳ Ｐゴシック" panose="020B0600070205080204" pitchFamily="50" charset="-128"/>
              <a:ea typeface="ＭＳ Ｐゴシック" panose="020B0600070205080204" pitchFamily="50" charset="-128"/>
            </a:rPr>
            <a:t>人）減少したのに対し，職員数については，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人増えたことがあげられる。</a:t>
          </a:r>
        </a:p>
        <a:p>
          <a:r>
            <a:rPr kumimoji="1" lang="ja-JP" altLang="en-US" sz="1300">
              <a:latin typeface="ＭＳ Ｐゴシック" panose="020B0600070205080204" pitchFamily="50" charset="-128"/>
              <a:ea typeface="ＭＳ Ｐゴシック" panose="020B0600070205080204" pitchFamily="50" charset="-128"/>
            </a:rPr>
            <a:t>　今後も職員の定員管理を行い，職員数の適正化に努める。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154094</xdr:rowOff>
    </xdr:from>
    <xdr:to>
      <xdr:col>81</xdr:col>
      <xdr:colOff>44450</xdr:colOff>
      <xdr:row>60</xdr:row>
      <xdr:rowOff>162137</xdr:rowOff>
    </xdr:to>
    <xdr:cxnSp macro="">
      <xdr:nvCxnSpPr>
        <xdr:cNvPr id="322" name="直線コネクタ 321"/>
        <xdr:cNvCxnSpPr/>
      </xdr:nvCxnSpPr>
      <xdr:spPr>
        <a:xfrm>
          <a:off x="16179800" y="104410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142603</xdr:rowOff>
    </xdr:from>
    <xdr:to>
      <xdr:col>77</xdr:col>
      <xdr:colOff>44450</xdr:colOff>
      <xdr:row>60</xdr:row>
      <xdr:rowOff>154094</xdr:rowOff>
    </xdr:to>
    <xdr:cxnSp macro="">
      <xdr:nvCxnSpPr>
        <xdr:cNvPr id="325" name="直線コネクタ 324"/>
        <xdr:cNvCxnSpPr/>
      </xdr:nvCxnSpPr>
      <xdr:spPr>
        <a:xfrm>
          <a:off x="15290800" y="1042960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134559</xdr:rowOff>
    </xdr:from>
    <xdr:to>
      <xdr:col>72</xdr:col>
      <xdr:colOff>203200</xdr:colOff>
      <xdr:row>60</xdr:row>
      <xdr:rowOff>142603</xdr:rowOff>
    </xdr:to>
    <xdr:cxnSp macro="">
      <xdr:nvCxnSpPr>
        <xdr:cNvPr id="328" name="直線コネクタ 327"/>
        <xdr:cNvCxnSpPr/>
      </xdr:nvCxnSpPr>
      <xdr:spPr>
        <a:xfrm>
          <a:off x="14401800" y="1042155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128815</xdr:rowOff>
    </xdr:from>
    <xdr:to>
      <xdr:col>68</xdr:col>
      <xdr:colOff>152400</xdr:colOff>
      <xdr:row>60</xdr:row>
      <xdr:rowOff>134559</xdr:rowOff>
    </xdr:to>
    <xdr:cxnSp macro="">
      <xdr:nvCxnSpPr>
        <xdr:cNvPr id="331" name="直線コネクタ 330"/>
        <xdr:cNvCxnSpPr/>
      </xdr:nvCxnSpPr>
      <xdr:spPr>
        <a:xfrm>
          <a:off x="13512800" y="10415815"/>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41" name="楕円 340"/>
        <xdr:cNvSpPr/>
      </xdr:nvSpPr>
      <xdr:spPr>
        <a:xfrm>
          <a:off x="16967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127864</xdr:rowOff>
    </xdr:from>
    <xdr:ext cx="762000" cy="259045"/>
    <xdr:sp macro="" textlink="">
      <xdr:nvSpPr>
        <xdr:cNvPr id="342" name="定員管理の状況該当値テキスト"/>
        <xdr:cNvSpPr txBox="1"/>
      </xdr:nvSpPr>
      <xdr:spPr>
        <a:xfrm>
          <a:off x="17106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103294</xdr:rowOff>
    </xdr:from>
    <xdr:to>
      <xdr:col>77</xdr:col>
      <xdr:colOff>95250</xdr:colOff>
      <xdr:row>61</xdr:row>
      <xdr:rowOff>33444</xdr:rowOff>
    </xdr:to>
    <xdr:sp macro="" textlink="">
      <xdr:nvSpPr>
        <xdr:cNvPr id="343" name="楕円 342"/>
        <xdr:cNvSpPr/>
      </xdr:nvSpPr>
      <xdr:spPr>
        <a:xfrm>
          <a:off x="16129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44" name="テキスト ボックス 343"/>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91803</xdr:rowOff>
    </xdr:from>
    <xdr:to>
      <xdr:col>73</xdr:col>
      <xdr:colOff>44450</xdr:colOff>
      <xdr:row>61</xdr:row>
      <xdr:rowOff>21953</xdr:rowOff>
    </xdr:to>
    <xdr:sp macro="" textlink="">
      <xdr:nvSpPr>
        <xdr:cNvPr id="345" name="楕円 344"/>
        <xdr:cNvSpPr/>
      </xdr:nvSpPr>
      <xdr:spPr>
        <a:xfrm>
          <a:off x="15240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32130</xdr:rowOff>
    </xdr:from>
    <xdr:ext cx="762000" cy="259045"/>
    <xdr:sp macro="" textlink="">
      <xdr:nvSpPr>
        <xdr:cNvPr id="346" name="テキスト ボックス 345"/>
        <xdr:cNvSpPr txBox="1"/>
      </xdr:nvSpPr>
      <xdr:spPr>
        <a:xfrm>
          <a:off x="14909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83759</xdr:rowOff>
    </xdr:from>
    <xdr:to>
      <xdr:col>68</xdr:col>
      <xdr:colOff>203200</xdr:colOff>
      <xdr:row>61</xdr:row>
      <xdr:rowOff>13909</xdr:rowOff>
    </xdr:to>
    <xdr:sp macro="" textlink="">
      <xdr:nvSpPr>
        <xdr:cNvPr id="347" name="楕円 346"/>
        <xdr:cNvSpPr/>
      </xdr:nvSpPr>
      <xdr:spPr>
        <a:xfrm>
          <a:off x="14351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170136</xdr:rowOff>
    </xdr:from>
    <xdr:ext cx="762000" cy="259045"/>
    <xdr:sp macro="" textlink="">
      <xdr:nvSpPr>
        <xdr:cNvPr id="348" name="テキスト ボックス 347"/>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78015</xdr:rowOff>
    </xdr:from>
    <xdr:to>
      <xdr:col>64</xdr:col>
      <xdr:colOff>152400</xdr:colOff>
      <xdr:row>61</xdr:row>
      <xdr:rowOff>8165</xdr:rowOff>
    </xdr:to>
    <xdr:sp macro="" textlink="">
      <xdr:nvSpPr>
        <xdr:cNvPr id="349" name="楕円 348"/>
        <xdr:cNvSpPr/>
      </xdr:nvSpPr>
      <xdr:spPr>
        <a:xfrm>
          <a:off x="13462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164392</xdr:rowOff>
    </xdr:from>
    <xdr:ext cx="762000" cy="259045"/>
    <xdr:sp macro="" textlink="">
      <xdr:nvSpPr>
        <xdr:cNvPr id="350" name="テキスト ボックス 349"/>
        <xdr:cNvSpPr txBox="1"/>
      </xdr:nvSpPr>
      <xdr:spPr>
        <a:xfrm>
          <a:off x="131318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実質公債費比率は前年と同率となっているが，類似団体平均と比較すると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ポイント上回っている。単年で見ると，普通交付税額の減等により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ポイント上昇している。今後，合併特例債事業等の大規模事業による元利償還金の増が見込まれ，普通交付税額も減となる見込みから比率は悪化すると考えられる。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今後は，将来の財政負担を見極めつつ，事業実施の適正化を図っていく。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41</xdr:row>
      <xdr:rowOff>138938</xdr:rowOff>
    </xdr:to>
    <xdr:cxnSp macro="">
      <xdr:nvCxnSpPr>
        <xdr:cNvPr id="382" name="直線コネクタ 381"/>
        <xdr:cNvCxnSpPr/>
      </xdr:nvCxnSpPr>
      <xdr:spPr>
        <a:xfrm>
          <a:off x="16179800" y="71683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41</xdr:row>
      <xdr:rowOff>138938</xdr:rowOff>
    </xdr:to>
    <xdr:cxnSp macro="">
      <xdr:nvCxnSpPr>
        <xdr:cNvPr id="385" name="直線コネクタ 384"/>
        <xdr:cNvCxnSpPr/>
      </xdr:nvCxnSpPr>
      <xdr:spPr>
        <a:xfrm>
          <a:off x="15290800" y="7168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25400</xdr:rowOff>
    </xdr:to>
    <xdr:cxnSp macro="">
      <xdr:nvCxnSpPr>
        <xdr:cNvPr id="388" name="直線コネクタ 387"/>
        <xdr:cNvCxnSpPr/>
      </xdr:nvCxnSpPr>
      <xdr:spPr>
        <a:xfrm flipV="1">
          <a:off x="14401800" y="71683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0" name="テキスト ボックス 389"/>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73660</xdr:rowOff>
    </xdr:to>
    <xdr:cxnSp macro="">
      <xdr:nvCxnSpPr>
        <xdr:cNvPr id="391" name="直線コネクタ 390"/>
        <xdr:cNvCxnSpPr/>
      </xdr:nvCxnSpPr>
      <xdr:spPr>
        <a:xfrm flipV="1">
          <a:off x="13512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401" name="楕円 400"/>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402"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403" name="楕円 402"/>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404" name="テキスト ボックス 403"/>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5" name="楕円 404"/>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6" name="テキスト ボックス 405"/>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7" name="楕円 406"/>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8" name="テキスト ボックス 407"/>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9" name="楕円 408"/>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10" name="テキスト ボックス 409"/>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ポイント上回っているが，前年との比較では</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ポイント減少している。主な要因として，繰上償還等による地方債現在高の減並びに公共施設整備基金及び学校施設等整備基金の積立てによる充当可能基金の増があげられるが，一方で合併特例債事業等の大規模事業による地方債残高の増及び公共施設の老朽化による改修，学校統合等で基金の取崩しによる充当可能基金の減が見込まれ比率は悪化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今後は，将来の財政負担を見極めつつ，事業実施の適正化を図っていく。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53086</xdr:rowOff>
    </xdr:from>
    <xdr:to>
      <xdr:col>81</xdr:col>
      <xdr:colOff>44450</xdr:colOff>
      <xdr:row>16</xdr:row>
      <xdr:rowOff>3895</xdr:rowOff>
    </xdr:to>
    <xdr:cxnSp macro="">
      <xdr:nvCxnSpPr>
        <xdr:cNvPr id="444" name="直線コネクタ 443"/>
        <xdr:cNvCxnSpPr/>
      </xdr:nvCxnSpPr>
      <xdr:spPr>
        <a:xfrm flipV="1">
          <a:off x="16179800" y="2624836"/>
          <a:ext cx="8382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5"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3895</xdr:rowOff>
    </xdr:from>
    <xdr:to>
      <xdr:col>77</xdr:col>
      <xdr:colOff>44450</xdr:colOff>
      <xdr:row>16</xdr:row>
      <xdr:rowOff>23199</xdr:rowOff>
    </xdr:to>
    <xdr:cxnSp macro="">
      <xdr:nvCxnSpPr>
        <xdr:cNvPr id="447" name="直線コネクタ 446"/>
        <xdr:cNvCxnSpPr/>
      </xdr:nvCxnSpPr>
      <xdr:spPr>
        <a:xfrm flipV="1">
          <a:off x="15290800" y="2747095"/>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23199</xdr:rowOff>
    </xdr:from>
    <xdr:to>
      <xdr:col>72</xdr:col>
      <xdr:colOff>203200</xdr:colOff>
      <xdr:row>16</xdr:row>
      <xdr:rowOff>32851</xdr:rowOff>
    </xdr:to>
    <xdr:cxnSp macro="">
      <xdr:nvCxnSpPr>
        <xdr:cNvPr id="450" name="直線コネクタ 449"/>
        <xdr:cNvCxnSpPr/>
      </xdr:nvCxnSpPr>
      <xdr:spPr>
        <a:xfrm flipV="1">
          <a:off x="14401800" y="276639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2" name="テキスト ボックス 451"/>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32851</xdr:rowOff>
    </xdr:from>
    <xdr:to>
      <xdr:col>68</xdr:col>
      <xdr:colOff>152400</xdr:colOff>
      <xdr:row>16</xdr:row>
      <xdr:rowOff>94784</xdr:rowOff>
    </xdr:to>
    <xdr:cxnSp macro="">
      <xdr:nvCxnSpPr>
        <xdr:cNvPr id="453" name="直線コネクタ 452"/>
        <xdr:cNvCxnSpPr/>
      </xdr:nvCxnSpPr>
      <xdr:spPr>
        <a:xfrm flipV="1">
          <a:off x="13512800" y="2776051"/>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63" name="楕円 462"/>
        <xdr:cNvSpPr/>
      </xdr:nvSpPr>
      <xdr:spPr>
        <a:xfrm>
          <a:off x="169672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145813</xdr:rowOff>
    </xdr:from>
    <xdr:ext cx="762000" cy="259045"/>
    <xdr:sp macro="" textlink="">
      <xdr:nvSpPr>
        <xdr:cNvPr id="464" name="将来負担の状況該当値テキスト"/>
        <xdr:cNvSpPr txBox="1"/>
      </xdr:nvSpPr>
      <xdr:spPr>
        <a:xfrm>
          <a:off x="17106900" y="254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124545</xdr:rowOff>
    </xdr:from>
    <xdr:to>
      <xdr:col>77</xdr:col>
      <xdr:colOff>95250</xdr:colOff>
      <xdr:row>16</xdr:row>
      <xdr:rowOff>54695</xdr:rowOff>
    </xdr:to>
    <xdr:sp macro="" textlink="">
      <xdr:nvSpPr>
        <xdr:cNvPr id="465" name="楕円 464"/>
        <xdr:cNvSpPr/>
      </xdr:nvSpPr>
      <xdr:spPr>
        <a:xfrm>
          <a:off x="16129000" y="26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39472</xdr:rowOff>
    </xdr:from>
    <xdr:ext cx="736600" cy="259045"/>
    <xdr:sp macro="" textlink="">
      <xdr:nvSpPr>
        <xdr:cNvPr id="466" name="テキスト ボックス 465"/>
        <xdr:cNvSpPr txBox="1"/>
      </xdr:nvSpPr>
      <xdr:spPr>
        <a:xfrm>
          <a:off x="15798800" y="2782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143849</xdr:rowOff>
    </xdr:from>
    <xdr:to>
      <xdr:col>73</xdr:col>
      <xdr:colOff>44450</xdr:colOff>
      <xdr:row>16</xdr:row>
      <xdr:rowOff>73999</xdr:rowOff>
    </xdr:to>
    <xdr:sp macro="" textlink="">
      <xdr:nvSpPr>
        <xdr:cNvPr id="467" name="楕円 466"/>
        <xdr:cNvSpPr/>
      </xdr:nvSpPr>
      <xdr:spPr>
        <a:xfrm>
          <a:off x="15240000" y="27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58776</xdr:rowOff>
    </xdr:from>
    <xdr:ext cx="762000" cy="259045"/>
    <xdr:sp macro="" textlink="">
      <xdr:nvSpPr>
        <xdr:cNvPr id="468" name="テキスト ボックス 467"/>
        <xdr:cNvSpPr txBox="1"/>
      </xdr:nvSpPr>
      <xdr:spPr>
        <a:xfrm>
          <a:off x="14909800" y="280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153501</xdr:rowOff>
    </xdr:from>
    <xdr:to>
      <xdr:col>68</xdr:col>
      <xdr:colOff>203200</xdr:colOff>
      <xdr:row>16</xdr:row>
      <xdr:rowOff>83651</xdr:rowOff>
    </xdr:to>
    <xdr:sp macro="" textlink="">
      <xdr:nvSpPr>
        <xdr:cNvPr id="469" name="楕円 468"/>
        <xdr:cNvSpPr/>
      </xdr:nvSpPr>
      <xdr:spPr>
        <a:xfrm>
          <a:off x="14351000" y="27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68428</xdr:rowOff>
    </xdr:from>
    <xdr:ext cx="762000" cy="259045"/>
    <xdr:sp macro="" textlink="">
      <xdr:nvSpPr>
        <xdr:cNvPr id="470" name="テキスト ボックス 469"/>
        <xdr:cNvSpPr txBox="1"/>
      </xdr:nvSpPr>
      <xdr:spPr>
        <a:xfrm>
          <a:off x="14020800" y="281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43984</xdr:rowOff>
    </xdr:from>
    <xdr:to>
      <xdr:col>64</xdr:col>
      <xdr:colOff>152400</xdr:colOff>
      <xdr:row>16</xdr:row>
      <xdr:rowOff>145584</xdr:rowOff>
    </xdr:to>
    <xdr:sp macro="" textlink="">
      <xdr:nvSpPr>
        <xdr:cNvPr id="471" name="楕円 470"/>
        <xdr:cNvSpPr/>
      </xdr:nvSpPr>
      <xdr:spPr>
        <a:xfrm>
          <a:off x="13462000" y="2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130361</xdr:rowOff>
    </xdr:from>
    <xdr:ext cx="762000" cy="259045"/>
    <xdr:sp macro="" textlink="">
      <xdr:nvSpPr>
        <xdr:cNvPr id="472" name="テキスト ボックス 471"/>
        <xdr:cNvSpPr txBox="1"/>
      </xdr:nvSpPr>
      <xdr:spPr>
        <a:xfrm>
          <a:off x="13131800" y="28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76,062
75,106
215.53
31,245,014
29,873,586
1,092,997
17,913,964
28,966,937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主な要因としては大量退職が一段落し，若返りが進行したことで，一般行政職の平均年齢が低下し，平均給料が低下した。</a:t>
          </a:r>
        </a:p>
        <a:p>
          <a:r>
            <a:rPr kumimoji="1" lang="ja-JP" altLang="en-US" sz="1300">
              <a:latin typeface="ＭＳ Ｐゴシック" panose="020B0600070205080204" pitchFamily="50" charset="-128"/>
              <a:ea typeface="ＭＳ Ｐゴシック" panose="020B0600070205080204" pitchFamily="50" charset="-128"/>
            </a:rPr>
            <a:t>　今後も職員の定員管理や給与の適正化をはかり，人件費の抑制に努める。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157480</xdr:rowOff>
    </xdr:to>
    <xdr:cxnSp macro="">
      <xdr:nvCxnSpPr>
        <xdr:cNvPr id="66" name="直線コネクタ 65"/>
        <xdr:cNvCxnSpPr/>
      </xdr:nvCxnSpPr>
      <xdr:spPr>
        <a:xfrm flipV="1">
          <a:off x="3987800" y="6299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36</xdr:row>
      <xdr:rowOff>157480</xdr:rowOff>
    </xdr:to>
    <xdr:cxnSp macro="">
      <xdr:nvCxnSpPr>
        <xdr:cNvPr id="69" name="直線コネクタ 68"/>
        <xdr:cNvCxnSpPr/>
      </xdr:nvCxnSpPr>
      <xdr:spPr>
        <a:xfrm>
          <a:off x="3098800" y="628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165100</xdr:rowOff>
    </xdr:to>
    <xdr:cxnSp macro="">
      <xdr:nvCxnSpPr>
        <xdr:cNvPr id="72" name="直線コネクタ 71"/>
        <xdr:cNvCxnSpPr/>
      </xdr:nvCxnSpPr>
      <xdr:spPr>
        <a:xfrm flipV="1">
          <a:off x="2209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115570</xdr:rowOff>
    </xdr:to>
    <xdr:cxnSp macro="">
      <xdr:nvCxnSpPr>
        <xdr:cNvPr id="75" name="直線コネクタ 74"/>
        <xdr:cNvCxnSpPr/>
      </xdr:nvCxnSpPr>
      <xdr:spPr>
        <a:xfrm flipV="1">
          <a:off x="1320800" y="6337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90" name="テキスト ボックス 89"/>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主な要因としては，教材費等の備品購入費が増加したこと等があげられる。</a:t>
          </a:r>
        </a:p>
        <a:p>
          <a:r>
            <a:rPr kumimoji="1" lang="ja-JP" altLang="en-US" sz="1300">
              <a:latin typeface="ＭＳ Ｐゴシック" panose="020B0600070205080204" pitchFamily="50" charset="-128"/>
              <a:ea typeface="ＭＳ Ｐゴシック" panose="020B0600070205080204" pitchFamily="50" charset="-128"/>
            </a:rPr>
            <a:t>　今後も事務事業の精査を行い，物件費の抑制に努める。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16</xdr:row>
      <xdr:rowOff>127000</xdr:rowOff>
    </xdr:to>
    <xdr:cxnSp macro="">
      <xdr:nvCxnSpPr>
        <xdr:cNvPr id="127" name="直線コネクタ 126"/>
        <xdr:cNvCxnSpPr/>
      </xdr:nvCxnSpPr>
      <xdr:spPr>
        <a:xfrm>
          <a:off x="15671800" y="2862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16</xdr:row>
      <xdr:rowOff>119380</xdr:rowOff>
    </xdr:to>
    <xdr:cxnSp macro="">
      <xdr:nvCxnSpPr>
        <xdr:cNvPr id="130" name="直線コネクタ 129"/>
        <xdr:cNvCxnSpPr/>
      </xdr:nvCxnSpPr>
      <xdr:spPr>
        <a:xfrm>
          <a:off x="14782800" y="2862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16</xdr:row>
      <xdr:rowOff>165100</xdr:rowOff>
    </xdr:to>
    <xdr:cxnSp macro="">
      <xdr:nvCxnSpPr>
        <xdr:cNvPr id="133" name="直線コネクタ 132"/>
        <xdr:cNvCxnSpPr/>
      </xdr:nvCxnSpPr>
      <xdr:spPr>
        <a:xfrm flipV="1">
          <a:off x="13893800" y="2862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16</xdr:row>
      <xdr:rowOff>165100</xdr:rowOff>
    </xdr:to>
    <xdr:cxnSp macro="">
      <xdr:nvCxnSpPr>
        <xdr:cNvPr id="136" name="直線コネクタ 135"/>
        <xdr:cNvCxnSpPr/>
      </xdr:nvCxnSpPr>
      <xdr:spPr>
        <a:xfrm>
          <a:off x="13004800" y="285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6" name="楕円 145"/>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7"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8" name="楕円 147"/>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49" name="テキスト ボックス 148"/>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50" name="楕円 149"/>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8907</xdr:rowOff>
    </xdr:from>
    <xdr:ext cx="762000" cy="259045"/>
    <xdr:sp macro="" textlink="">
      <xdr:nvSpPr>
        <xdr:cNvPr id="151" name="テキスト ボックス 150"/>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3" name="テキスト ボックス 152"/>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4" name="楕円 153"/>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55" name="テキスト ボックス 154"/>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主な要因としては，介護・訓練等給付費や認定こども園保育等施設型給付費が増加したこと等があげられる。</a:t>
          </a:r>
        </a:p>
        <a:p>
          <a:r>
            <a:rPr kumimoji="1" lang="ja-JP" altLang="en-US" sz="1300">
              <a:latin typeface="ＭＳ Ｐゴシック" panose="020B0600070205080204" pitchFamily="50" charset="-128"/>
              <a:ea typeface="ＭＳ Ｐゴシック" panose="020B0600070205080204" pitchFamily="50" charset="-128"/>
            </a:rPr>
            <a:t>　今後も扶助費の適正な支出に努める。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55</xdr:row>
      <xdr:rowOff>138430</xdr:rowOff>
    </xdr:to>
    <xdr:cxnSp macro="">
      <xdr:nvCxnSpPr>
        <xdr:cNvPr id="188" name="直線コネクタ 187"/>
        <xdr:cNvCxnSpPr/>
      </xdr:nvCxnSpPr>
      <xdr:spPr>
        <a:xfrm>
          <a:off x="3987800" y="94843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24130</xdr:rowOff>
    </xdr:from>
    <xdr:to>
      <xdr:col>19</xdr:col>
      <xdr:colOff>187325</xdr:colOff>
      <xdr:row>55</xdr:row>
      <xdr:rowOff>54610</xdr:rowOff>
    </xdr:to>
    <xdr:cxnSp macro="">
      <xdr:nvCxnSpPr>
        <xdr:cNvPr id="191" name="直線コネクタ 190"/>
        <xdr:cNvCxnSpPr/>
      </xdr:nvCxnSpPr>
      <xdr:spPr>
        <a:xfrm>
          <a:off x="3098800" y="9453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55</xdr:row>
      <xdr:rowOff>24130</xdr:rowOff>
    </xdr:to>
    <xdr:cxnSp macro="">
      <xdr:nvCxnSpPr>
        <xdr:cNvPr id="194" name="直線コネクタ 193"/>
        <xdr:cNvCxnSpPr/>
      </xdr:nvCxnSpPr>
      <xdr:spPr>
        <a:xfrm>
          <a:off x="2209800" y="9339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81280</xdr:rowOff>
    </xdr:from>
    <xdr:to>
      <xdr:col>11</xdr:col>
      <xdr:colOff>9525</xdr:colOff>
      <xdr:row>54</xdr:row>
      <xdr:rowOff>104140</xdr:rowOff>
    </xdr:to>
    <xdr:cxnSp macro="">
      <xdr:nvCxnSpPr>
        <xdr:cNvPr id="197" name="直線コネクタ 196"/>
        <xdr:cNvCxnSpPr/>
      </xdr:nvCxnSpPr>
      <xdr:spPr>
        <a:xfrm flipV="1">
          <a:off x="1320800" y="9339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7" name="楕円 206"/>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59707</xdr:rowOff>
    </xdr:from>
    <xdr:ext cx="762000" cy="259045"/>
    <xdr:sp macro="" textlink="">
      <xdr:nvSpPr>
        <xdr:cNvPr id="208" name="扶助費該当値テキスト"/>
        <xdr:cNvSpPr txBox="1"/>
      </xdr:nvSpPr>
      <xdr:spPr>
        <a:xfrm>
          <a:off x="4914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9" name="楕円 208"/>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90187</xdr:rowOff>
    </xdr:from>
    <xdr:ext cx="736600" cy="259045"/>
    <xdr:sp macro="" textlink="">
      <xdr:nvSpPr>
        <xdr:cNvPr id="210" name="テキスト ボックス 209"/>
        <xdr:cNvSpPr txBox="1"/>
      </xdr:nvSpPr>
      <xdr:spPr>
        <a:xfrm>
          <a:off x="3606800" y="9519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144780</xdr:rowOff>
    </xdr:from>
    <xdr:to>
      <xdr:col>15</xdr:col>
      <xdr:colOff>149225</xdr:colOff>
      <xdr:row>55</xdr:row>
      <xdr:rowOff>74930</xdr:rowOff>
    </xdr:to>
    <xdr:sp macro="" textlink="">
      <xdr:nvSpPr>
        <xdr:cNvPr id="211" name="楕円 210"/>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59707</xdr:rowOff>
    </xdr:from>
    <xdr:ext cx="762000" cy="259045"/>
    <xdr:sp macro="" textlink="">
      <xdr:nvSpPr>
        <xdr:cNvPr id="212" name="テキスト ボックス 211"/>
        <xdr:cNvSpPr txBox="1"/>
      </xdr:nvSpPr>
      <xdr:spPr>
        <a:xfrm>
          <a:off x="2717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30480</xdr:rowOff>
    </xdr:from>
    <xdr:to>
      <xdr:col>11</xdr:col>
      <xdr:colOff>60325</xdr:colOff>
      <xdr:row>54</xdr:row>
      <xdr:rowOff>132080</xdr:rowOff>
    </xdr:to>
    <xdr:sp macro="" textlink="">
      <xdr:nvSpPr>
        <xdr:cNvPr id="213" name="楕円 212"/>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214" name="テキスト ボックス 213"/>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53340</xdr:rowOff>
    </xdr:from>
    <xdr:to>
      <xdr:col>6</xdr:col>
      <xdr:colOff>171450</xdr:colOff>
      <xdr:row>54</xdr:row>
      <xdr:rowOff>154940</xdr:rowOff>
    </xdr:to>
    <xdr:sp macro="" textlink="">
      <xdr:nvSpPr>
        <xdr:cNvPr id="215" name="楕円 214"/>
        <xdr:cNvSpPr/>
      </xdr:nvSpPr>
      <xdr:spPr>
        <a:xfrm>
          <a:off x="1270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165117</xdr:rowOff>
    </xdr:from>
    <xdr:ext cx="762000" cy="259045"/>
    <xdr:sp macro="" textlink="">
      <xdr:nvSpPr>
        <xdr:cNvPr id="216" name="テキスト ボックス 215"/>
        <xdr:cNvSpPr txBox="1"/>
      </xdr:nvSpPr>
      <xdr:spPr>
        <a:xfrm>
          <a:off x="939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主な要因としては，介護保険特別会計等に対する繰出金が増加したことがあげられる。</a:t>
          </a:r>
        </a:p>
        <a:p>
          <a:r>
            <a:rPr kumimoji="1" lang="ja-JP" altLang="en-US" sz="1300">
              <a:latin typeface="ＭＳ Ｐゴシック" panose="020B0600070205080204" pitchFamily="50" charset="-128"/>
              <a:ea typeface="ＭＳ Ｐゴシック" panose="020B0600070205080204" pitchFamily="50" charset="-128"/>
            </a:rPr>
            <a:t>　各特別会計等への繰出金については，各事業の趣旨を鑑み，事業計画の見直し，事業の一層の効率化に努め，繰出金を最小限にとどめる等，経常経費の削減に努める。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48623</xdr:rowOff>
    </xdr:to>
    <xdr:cxnSp macro="">
      <xdr:nvCxnSpPr>
        <xdr:cNvPr id="251" name="直線コネクタ 250"/>
        <xdr:cNvCxnSpPr/>
      </xdr:nvCxnSpPr>
      <xdr:spPr>
        <a:xfrm>
          <a:off x="15671800" y="997966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42091</xdr:rowOff>
    </xdr:to>
    <xdr:cxnSp macro="">
      <xdr:nvCxnSpPr>
        <xdr:cNvPr id="254" name="直線コネクタ 253"/>
        <xdr:cNvCxnSpPr/>
      </xdr:nvCxnSpPr>
      <xdr:spPr>
        <a:xfrm flipV="1">
          <a:off x="14782800" y="99796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42091</xdr:rowOff>
    </xdr:from>
    <xdr:to>
      <xdr:col>73</xdr:col>
      <xdr:colOff>180975</xdr:colOff>
      <xdr:row>58</xdr:row>
      <xdr:rowOff>61685</xdr:rowOff>
    </xdr:to>
    <xdr:cxnSp macro="">
      <xdr:nvCxnSpPr>
        <xdr:cNvPr id="257" name="直線コネクタ 256"/>
        <xdr:cNvCxnSpPr/>
      </xdr:nvCxnSpPr>
      <xdr:spPr>
        <a:xfrm flipV="1">
          <a:off x="13893800" y="99861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59" name="テキスト ボックス 258"/>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58</xdr:row>
      <xdr:rowOff>61685</xdr:rowOff>
    </xdr:to>
    <xdr:cxnSp macro="">
      <xdr:nvCxnSpPr>
        <xdr:cNvPr id="260" name="直線コネクタ 259"/>
        <xdr:cNvCxnSpPr/>
      </xdr:nvCxnSpPr>
      <xdr:spPr>
        <a:xfrm>
          <a:off x="13004800" y="9973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169273</xdr:rowOff>
    </xdr:from>
    <xdr:to>
      <xdr:col>82</xdr:col>
      <xdr:colOff>158750</xdr:colOff>
      <xdr:row>58</xdr:row>
      <xdr:rowOff>99423</xdr:rowOff>
    </xdr:to>
    <xdr:sp macro="" textlink="">
      <xdr:nvSpPr>
        <xdr:cNvPr id="270" name="楕円 269"/>
        <xdr:cNvSpPr/>
      </xdr:nvSpPr>
      <xdr:spPr>
        <a:xfrm>
          <a:off x="164592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141350</xdr:rowOff>
    </xdr:from>
    <xdr:ext cx="762000" cy="259045"/>
    <xdr:sp macro="" textlink="">
      <xdr:nvSpPr>
        <xdr:cNvPr id="271" name="その他該当値テキスト"/>
        <xdr:cNvSpPr txBox="1"/>
      </xdr:nvSpPr>
      <xdr:spPr>
        <a:xfrm>
          <a:off x="16598900" y="991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72" name="楕円 271"/>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73" name="テキスト ボックス 272"/>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162741</xdr:rowOff>
    </xdr:from>
    <xdr:to>
      <xdr:col>74</xdr:col>
      <xdr:colOff>31750</xdr:colOff>
      <xdr:row>58</xdr:row>
      <xdr:rowOff>92891</xdr:rowOff>
    </xdr:to>
    <xdr:sp macro="" textlink="">
      <xdr:nvSpPr>
        <xdr:cNvPr id="274" name="楕円 273"/>
        <xdr:cNvSpPr/>
      </xdr:nvSpPr>
      <xdr:spPr>
        <a:xfrm>
          <a:off x="147320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77668</xdr:rowOff>
    </xdr:from>
    <xdr:ext cx="762000" cy="259045"/>
    <xdr:sp macro="" textlink="">
      <xdr:nvSpPr>
        <xdr:cNvPr id="275" name="テキスト ボックス 274"/>
        <xdr:cNvSpPr txBox="1"/>
      </xdr:nvSpPr>
      <xdr:spPr>
        <a:xfrm>
          <a:off x="14401800" y="1002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76" name="楕円 275"/>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77" name="テキスト ボックス 276"/>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78" name="楕円 277"/>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79" name="テキスト ボックス 278"/>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ポイント下回っており，前年度と比較すると同額となっている。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年度については，主に子育て世代及び新婚世帯家賃助成補助金の減により減少したが，市全体の支出額が減少しているため同率となっている。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引き続き，補助金審査を行い，補助金等の適正化に努める。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101854</xdr:rowOff>
    </xdr:to>
    <xdr:cxnSp macro="">
      <xdr:nvCxnSpPr>
        <xdr:cNvPr id="309" name="直線コネクタ 308"/>
        <xdr:cNvCxnSpPr/>
      </xdr:nvCxnSpPr>
      <xdr:spPr>
        <a:xfrm>
          <a:off x="15671800" y="6102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110998</xdr:rowOff>
    </xdr:to>
    <xdr:cxnSp macro="">
      <xdr:nvCxnSpPr>
        <xdr:cNvPr id="312" name="直線コネクタ 311"/>
        <xdr:cNvCxnSpPr/>
      </xdr:nvCxnSpPr>
      <xdr:spPr>
        <a:xfrm flipV="1">
          <a:off x="14782800" y="6102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129286</xdr:rowOff>
    </xdr:to>
    <xdr:cxnSp macro="">
      <xdr:nvCxnSpPr>
        <xdr:cNvPr id="315" name="直線コネクタ 314"/>
        <xdr:cNvCxnSpPr/>
      </xdr:nvCxnSpPr>
      <xdr:spPr>
        <a:xfrm flipV="1">
          <a:off x="13893800" y="6111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133858</xdr:rowOff>
    </xdr:to>
    <xdr:cxnSp macro="">
      <xdr:nvCxnSpPr>
        <xdr:cNvPr id="318" name="直線コネクタ 317"/>
        <xdr:cNvCxnSpPr/>
      </xdr:nvCxnSpPr>
      <xdr:spPr>
        <a:xfrm flipV="1">
          <a:off x="13004800" y="6130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28" name="楕円 327"/>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29"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0" name="楕円 329"/>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1" name="テキスト ボックス 330"/>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32" name="楕円 331"/>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33" name="テキスト ボックス 332"/>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4" name="楕円 333"/>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5" name="テキスト ボックス 334"/>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6" name="楕円 335"/>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7" name="テキスト ボックス 336"/>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主な要因としては，臨時財政対策債の元金償還が増加したことがあげられる。</a:t>
          </a:r>
        </a:p>
        <a:p>
          <a:r>
            <a:rPr kumimoji="1" lang="ja-JP" altLang="en-US" sz="1300">
              <a:latin typeface="ＭＳ Ｐゴシック" panose="020B0600070205080204" pitchFamily="50" charset="-128"/>
              <a:ea typeface="ＭＳ Ｐゴシック" panose="020B0600070205080204" pitchFamily="50" charset="-128"/>
            </a:rPr>
            <a:t>　今後も将来の財政負担を見極めつつ，事業を厳選して市債発行の適正化に努める。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86995</xdr:rowOff>
    </xdr:from>
    <xdr:to>
      <xdr:col>24</xdr:col>
      <xdr:colOff>25400</xdr:colOff>
      <xdr:row>75</xdr:row>
      <xdr:rowOff>92710</xdr:rowOff>
    </xdr:to>
    <xdr:cxnSp macro="">
      <xdr:nvCxnSpPr>
        <xdr:cNvPr id="366" name="直線コネクタ 365"/>
        <xdr:cNvCxnSpPr/>
      </xdr:nvCxnSpPr>
      <xdr:spPr>
        <a:xfrm>
          <a:off x="3987800" y="129457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86995</xdr:rowOff>
    </xdr:from>
    <xdr:to>
      <xdr:col>19</xdr:col>
      <xdr:colOff>187325</xdr:colOff>
      <xdr:row>75</xdr:row>
      <xdr:rowOff>104140</xdr:rowOff>
    </xdr:to>
    <xdr:cxnSp macro="">
      <xdr:nvCxnSpPr>
        <xdr:cNvPr id="369" name="直線コネクタ 368"/>
        <xdr:cNvCxnSpPr/>
      </xdr:nvCxnSpPr>
      <xdr:spPr>
        <a:xfrm flipV="1">
          <a:off x="3098800" y="129457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104140</xdr:rowOff>
    </xdr:from>
    <xdr:to>
      <xdr:col>15</xdr:col>
      <xdr:colOff>98425</xdr:colOff>
      <xdr:row>75</xdr:row>
      <xdr:rowOff>132715</xdr:rowOff>
    </xdr:to>
    <xdr:cxnSp macro="">
      <xdr:nvCxnSpPr>
        <xdr:cNvPr id="372" name="直線コネクタ 371"/>
        <xdr:cNvCxnSpPr/>
      </xdr:nvCxnSpPr>
      <xdr:spPr>
        <a:xfrm flipV="1">
          <a:off x="2209800" y="129628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98425</xdr:rowOff>
    </xdr:from>
    <xdr:to>
      <xdr:col>11</xdr:col>
      <xdr:colOff>9525</xdr:colOff>
      <xdr:row>75</xdr:row>
      <xdr:rowOff>132715</xdr:rowOff>
    </xdr:to>
    <xdr:cxnSp macro="">
      <xdr:nvCxnSpPr>
        <xdr:cNvPr id="375" name="直線コネクタ 374"/>
        <xdr:cNvCxnSpPr/>
      </xdr:nvCxnSpPr>
      <xdr:spPr>
        <a:xfrm>
          <a:off x="1320800" y="129571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5" name="楕円 384"/>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6"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36195</xdr:rowOff>
    </xdr:from>
    <xdr:to>
      <xdr:col>20</xdr:col>
      <xdr:colOff>38100</xdr:colOff>
      <xdr:row>75</xdr:row>
      <xdr:rowOff>137795</xdr:rowOff>
    </xdr:to>
    <xdr:sp macro="" textlink="">
      <xdr:nvSpPr>
        <xdr:cNvPr id="387" name="楕円 386"/>
        <xdr:cNvSpPr/>
      </xdr:nvSpPr>
      <xdr:spPr>
        <a:xfrm>
          <a:off x="3937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147972</xdr:rowOff>
    </xdr:from>
    <xdr:ext cx="736600" cy="259045"/>
    <xdr:sp macro="" textlink="">
      <xdr:nvSpPr>
        <xdr:cNvPr id="388" name="テキスト ボックス 387"/>
        <xdr:cNvSpPr txBox="1"/>
      </xdr:nvSpPr>
      <xdr:spPr>
        <a:xfrm>
          <a:off x="3606800" y="1266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53340</xdr:rowOff>
    </xdr:from>
    <xdr:to>
      <xdr:col>15</xdr:col>
      <xdr:colOff>149225</xdr:colOff>
      <xdr:row>75</xdr:row>
      <xdr:rowOff>154939</xdr:rowOff>
    </xdr:to>
    <xdr:sp macro="" textlink="">
      <xdr:nvSpPr>
        <xdr:cNvPr id="389" name="楕円 388"/>
        <xdr:cNvSpPr/>
      </xdr:nvSpPr>
      <xdr:spPr>
        <a:xfrm>
          <a:off x="3048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165117</xdr:rowOff>
    </xdr:from>
    <xdr:ext cx="762000" cy="259045"/>
    <xdr:sp macro="" textlink="">
      <xdr:nvSpPr>
        <xdr:cNvPr id="390" name="テキスト ボックス 389"/>
        <xdr:cNvSpPr txBox="1"/>
      </xdr:nvSpPr>
      <xdr:spPr>
        <a:xfrm>
          <a:off x="2717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81915</xdr:rowOff>
    </xdr:from>
    <xdr:to>
      <xdr:col>11</xdr:col>
      <xdr:colOff>60325</xdr:colOff>
      <xdr:row>76</xdr:row>
      <xdr:rowOff>12064</xdr:rowOff>
    </xdr:to>
    <xdr:sp macro="" textlink="">
      <xdr:nvSpPr>
        <xdr:cNvPr id="391" name="楕円 390"/>
        <xdr:cNvSpPr/>
      </xdr:nvSpPr>
      <xdr:spPr>
        <a:xfrm>
          <a:off x="2159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22242</xdr:rowOff>
    </xdr:from>
    <xdr:ext cx="762000" cy="259045"/>
    <xdr:sp macro="" textlink="">
      <xdr:nvSpPr>
        <xdr:cNvPr id="392" name="テキスト ボックス 391"/>
        <xdr:cNvSpPr txBox="1"/>
      </xdr:nvSpPr>
      <xdr:spPr>
        <a:xfrm>
          <a:off x="1828800" y="127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47625</xdr:rowOff>
    </xdr:from>
    <xdr:to>
      <xdr:col>6</xdr:col>
      <xdr:colOff>171450</xdr:colOff>
      <xdr:row>75</xdr:row>
      <xdr:rowOff>149225</xdr:rowOff>
    </xdr:to>
    <xdr:sp macro="" textlink="">
      <xdr:nvSpPr>
        <xdr:cNvPr id="393" name="楕円 392"/>
        <xdr:cNvSpPr/>
      </xdr:nvSpPr>
      <xdr:spPr>
        <a:xfrm>
          <a:off x="1270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159402</xdr:rowOff>
    </xdr:from>
    <xdr:ext cx="762000" cy="259045"/>
    <xdr:sp macro="" textlink="">
      <xdr:nvSpPr>
        <xdr:cNvPr id="394" name="テキスト ボックス 393"/>
        <xdr:cNvSpPr txBox="1"/>
      </xdr:nvSpPr>
      <xdr:spPr>
        <a:xfrm>
          <a:off x="939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主な要因としては，介護・訓練等給付費や認定こども園保育等施設型給付費等による扶助費が増加したこと等があげられる。</a:t>
          </a:r>
        </a:p>
        <a:p>
          <a:r>
            <a:rPr kumimoji="1" lang="ja-JP" altLang="en-US" sz="1300">
              <a:latin typeface="ＭＳ Ｐゴシック" panose="020B0600070205080204" pitchFamily="50" charset="-128"/>
              <a:ea typeface="ＭＳ Ｐゴシック" panose="020B0600070205080204" pitchFamily="50" charset="-128"/>
            </a:rPr>
            <a:t>　今後は，高齢化社会の進展等により，扶助費や特別会計への繰出金の増加が見込まれるため，将来の財政負担を考慮しながら事務事業の適正化に努める。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133858</xdr:rowOff>
    </xdr:to>
    <xdr:cxnSp macro="">
      <xdr:nvCxnSpPr>
        <xdr:cNvPr id="425" name="直線コネクタ 424"/>
        <xdr:cNvCxnSpPr/>
      </xdr:nvCxnSpPr>
      <xdr:spPr>
        <a:xfrm>
          <a:off x="15671800" y="132897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77</xdr:row>
      <xdr:rowOff>88137</xdr:rowOff>
    </xdr:to>
    <xdr:cxnSp macro="">
      <xdr:nvCxnSpPr>
        <xdr:cNvPr id="428" name="直線コネクタ 427"/>
        <xdr:cNvCxnSpPr/>
      </xdr:nvCxnSpPr>
      <xdr:spPr>
        <a:xfrm>
          <a:off x="14782800" y="132577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77</xdr:row>
      <xdr:rowOff>78994</xdr:rowOff>
    </xdr:to>
    <xdr:cxnSp macro="">
      <xdr:nvCxnSpPr>
        <xdr:cNvPr id="431" name="直線コネクタ 430"/>
        <xdr:cNvCxnSpPr/>
      </xdr:nvCxnSpPr>
      <xdr:spPr>
        <a:xfrm flipV="1">
          <a:off x="13893800" y="132577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115570</xdr:rowOff>
    </xdr:to>
    <xdr:cxnSp macro="">
      <xdr:nvCxnSpPr>
        <xdr:cNvPr id="434" name="直線コネクタ 433"/>
        <xdr:cNvCxnSpPr/>
      </xdr:nvCxnSpPr>
      <xdr:spPr>
        <a:xfrm flipV="1">
          <a:off x="13004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38" name="テキスト ボックス 43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4" name="楕円 443"/>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45"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6" name="楕円 445"/>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47" name="テキスト ボックス 446"/>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48" name="楕円 447"/>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9" name="テキスト ボックス 448"/>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0" name="楕円 449"/>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51" name="テキスト ボックス 450"/>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2" name="楕円 451"/>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3" name="テキスト ボックス 452"/>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38330</xdr:rowOff>
    </xdr:from>
    <xdr:to>
      <xdr:col>29</xdr:col>
      <xdr:colOff>127000</xdr:colOff>
      <xdr:row>18</xdr:row>
      <xdr:rowOff>66007</xdr:rowOff>
    </xdr:to>
    <xdr:cxnSp macro="">
      <xdr:nvCxnSpPr>
        <xdr:cNvPr id="52" name="直線コネクタ 51"/>
        <xdr:cNvCxnSpPr/>
      </xdr:nvCxnSpPr>
      <xdr:spPr bwMode="auto">
        <a:xfrm flipV="1">
          <a:off x="5003800" y="3172055"/>
          <a:ext cx="647700" cy="2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60162</xdr:rowOff>
    </xdr:from>
    <xdr:to>
      <xdr:col>26</xdr:col>
      <xdr:colOff>50800</xdr:colOff>
      <xdr:row>18</xdr:row>
      <xdr:rowOff>66007</xdr:rowOff>
    </xdr:to>
    <xdr:cxnSp macro="">
      <xdr:nvCxnSpPr>
        <xdr:cNvPr id="55" name="直線コネクタ 54"/>
        <xdr:cNvCxnSpPr/>
      </xdr:nvCxnSpPr>
      <xdr:spPr bwMode="auto">
        <a:xfrm>
          <a:off x="4305300" y="3193887"/>
          <a:ext cx="698500" cy="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60162</xdr:rowOff>
    </xdr:from>
    <xdr:to>
      <xdr:col>22</xdr:col>
      <xdr:colOff>114300</xdr:colOff>
      <xdr:row>18</xdr:row>
      <xdr:rowOff>67591</xdr:rowOff>
    </xdr:to>
    <xdr:cxnSp macro="">
      <xdr:nvCxnSpPr>
        <xdr:cNvPr id="58" name="直線コネクタ 57"/>
        <xdr:cNvCxnSpPr/>
      </xdr:nvCxnSpPr>
      <xdr:spPr bwMode="auto">
        <a:xfrm flipV="1">
          <a:off x="3606800" y="3193887"/>
          <a:ext cx="698500" cy="7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48079</xdr:rowOff>
    </xdr:from>
    <xdr:to>
      <xdr:col>18</xdr:col>
      <xdr:colOff>177800</xdr:colOff>
      <xdr:row>18</xdr:row>
      <xdr:rowOff>67591</xdr:rowOff>
    </xdr:to>
    <xdr:cxnSp macro="">
      <xdr:nvCxnSpPr>
        <xdr:cNvPr id="61" name="直線コネクタ 60"/>
        <xdr:cNvCxnSpPr/>
      </xdr:nvCxnSpPr>
      <xdr:spPr bwMode="auto">
        <a:xfrm>
          <a:off x="2908300" y="3181804"/>
          <a:ext cx="698500" cy="1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158980</xdr:rowOff>
    </xdr:from>
    <xdr:to>
      <xdr:col>29</xdr:col>
      <xdr:colOff>177800</xdr:colOff>
      <xdr:row>18</xdr:row>
      <xdr:rowOff>89130</xdr:rowOff>
    </xdr:to>
    <xdr:sp macro="" textlink="">
      <xdr:nvSpPr>
        <xdr:cNvPr id="71" name="楕円 70"/>
        <xdr:cNvSpPr/>
      </xdr:nvSpPr>
      <xdr:spPr bwMode="auto">
        <a:xfrm>
          <a:off x="5600700" y="3121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131057</xdr:rowOff>
    </xdr:from>
    <xdr:ext cx="762000" cy="259045"/>
    <xdr:sp macro="" textlink="">
      <xdr:nvSpPr>
        <xdr:cNvPr id="72" name="人口1人当たり決算額の推移該当値テキスト130"/>
        <xdr:cNvSpPr txBox="1"/>
      </xdr:nvSpPr>
      <xdr:spPr>
        <a:xfrm>
          <a:off x="5740400" y="309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15207</xdr:rowOff>
    </xdr:from>
    <xdr:to>
      <xdr:col>26</xdr:col>
      <xdr:colOff>101600</xdr:colOff>
      <xdr:row>18</xdr:row>
      <xdr:rowOff>116807</xdr:rowOff>
    </xdr:to>
    <xdr:sp macro="" textlink="">
      <xdr:nvSpPr>
        <xdr:cNvPr id="73" name="楕円 72"/>
        <xdr:cNvSpPr/>
      </xdr:nvSpPr>
      <xdr:spPr bwMode="auto">
        <a:xfrm>
          <a:off x="4953000" y="314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101584</xdr:rowOff>
    </xdr:from>
    <xdr:ext cx="736600" cy="259045"/>
    <xdr:sp macro="" textlink="">
      <xdr:nvSpPr>
        <xdr:cNvPr id="74" name="テキスト ボックス 73"/>
        <xdr:cNvSpPr txBox="1"/>
      </xdr:nvSpPr>
      <xdr:spPr>
        <a:xfrm>
          <a:off x="4622800" y="3235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9362</xdr:rowOff>
    </xdr:from>
    <xdr:to>
      <xdr:col>22</xdr:col>
      <xdr:colOff>165100</xdr:colOff>
      <xdr:row>18</xdr:row>
      <xdr:rowOff>110962</xdr:rowOff>
    </xdr:to>
    <xdr:sp macro="" textlink="">
      <xdr:nvSpPr>
        <xdr:cNvPr id="75" name="楕円 74"/>
        <xdr:cNvSpPr/>
      </xdr:nvSpPr>
      <xdr:spPr bwMode="auto">
        <a:xfrm>
          <a:off x="4254500" y="314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95739</xdr:rowOff>
    </xdr:from>
    <xdr:ext cx="762000" cy="259045"/>
    <xdr:sp macro="" textlink="">
      <xdr:nvSpPr>
        <xdr:cNvPr id="76" name="テキスト ボックス 75"/>
        <xdr:cNvSpPr txBox="1"/>
      </xdr:nvSpPr>
      <xdr:spPr>
        <a:xfrm>
          <a:off x="3924300" y="322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16791</xdr:rowOff>
    </xdr:from>
    <xdr:to>
      <xdr:col>19</xdr:col>
      <xdr:colOff>38100</xdr:colOff>
      <xdr:row>18</xdr:row>
      <xdr:rowOff>118391</xdr:rowOff>
    </xdr:to>
    <xdr:sp macro="" textlink="">
      <xdr:nvSpPr>
        <xdr:cNvPr id="77" name="楕円 76"/>
        <xdr:cNvSpPr/>
      </xdr:nvSpPr>
      <xdr:spPr bwMode="auto">
        <a:xfrm>
          <a:off x="3556000" y="3150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103168</xdr:rowOff>
    </xdr:from>
    <xdr:ext cx="762000" cy="259045"/>
    <xdr:sp macro="" textlink="">
      <xdr:nvSpPr>
        <xdr:cNvPr id="78" name="テキスト ボックス 77"/>
        <xdr:cNvSpPr txBox="1"/>
      </xdr:nvSpPr>
      <xdr:spPr>
        <a:xfrm>
          <a:off x="3225800" y="323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168729</xdr:rowOff>
    </xdr:from>
    <xdr:to>
      <xdr:col>15</xdr:col>
      <xdr:colOff>101600</xdr:colOff>
      <xdr:row>18</xdr:row>
      <xdr:rowOff>98879</xdr:rowOff>
    </xdr:to>
    <xdr:sp macro="" textlink="">
      <xdr:nvSpPr>
        <xdr:cNvPr id="79" name="楕円 78"/>
        <xdr:cNvSpPr/>
      </xdr:nvSpPr>
      <xdr:spPr bwMode="auto">
        <a:xfrm>
          <a:off x="2857500" y="3131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83655</xdr:rowOff>
    </xdr:from>
    <xdr:ext cx="762000" cy="259045"/>
    <xdr:sp macro="" textlink="">
      <xdr:nvSpPr>
        <xdr:cNvPr id="80" name="テキスト ボックス 79"/>
        <xdr:cNvSpPr txBox="1"/>
      </xdr:nvSpPr>
      <xdr:spPr>
        <a:xfrm>
          <a:off x="2527300" y="321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101922</xdr:rowOff>
    </xdr:from>
    <xdr:to>
      <xdr:col>29</xdr:col>
      <xdr:colOff>127000</xdr:colOff>
      <xdr:row>36</xdr:row>
      <xdr:rowOff>108438</xdr:rowOff>
    </xdr:to>
    <xdr:cxnSp macro="">
      <xdr:nvCxnSpPr>
        <xdr:cNvPr id="112" name="直線コネクタ 111"/>
        <xdr:cNvCxnSpPr/>
      </xdr:nvCxnSpPr>
      <xdr:spPr bwMode="auto">
        <a:xfrm flipV="1">
          <a:off x="5003800" y="7055172"/>
          <a:ext cx="647700" cy="6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86700</xdr:rowOff>
    </xdr:from>
    <xdr:ext cx="762000" cy="259045"/>
    <xdr:sp macro="" textlink="">
      <xdr:nvSpPr>
        <xdr:cNvPr id="113" name="人口1人当たり決算額の推移平均値テキスト445"/>
        <xdr:cNvSpPr txBox="1"/>
      </xdr:nvSpPr>
      <xdr:spPr>
        <a:xfrm>
          <a:off x="5740400" y="70399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71656</xdr:rowOff>
    </xdr:from>
    <xdr:to>
      <xdr:col>26</xdr:col>
      <xdr:colOff>50800</xdr:colOff>
      <xdr:row>36</xdr:row>
      <xdr:rowOff>108438</xdr:rowOff>
    </xdr:to>
    <xdr:cxnSp macro="">
      <xdr:nvCxnSpPr>
        <xdr:cNvPr id="115" name="直線コネクタ 114"/>
        <xdr:cNvCxnSpPr/>
      </xdr:nvCxnSpPr>
      <xdr:spPr bwMode="auto">
        <a:xfrm>
          <a:off x="4305300" y="7024906"/>
          <a:ext cx="698500" cy="3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71656</xdr:rowOff>
    </xdr:from>
    <xdr:to>
      <xdr:col>22</xdr:col>
      <xdr:colOff>114300</xdr:colOff>
      <xdr:row>36</xdr:row>
      <xdr:rowOff>115432</xdr:rowOff>
    </xdr:to>
    <xdr:cxnSp macro="">
      <xdr:nvCxnSpPr>
        <xdr:cNvPr id="118" name="直線コネクタ 117"/>
        <xdr:cNvCxnSpPr/>
      </xdr:nvCxnSpPr>
      <xdr:spPr bwMode="auto">
        <a:xfrm flipV="1">
          <a:off x="3606800" y="7024906"/>
          <a:ext cx="698500" cy="43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115432</xdr:rowOff>
    </xdr:from>
    <xdr:to>
      <xdr:col>18</xdr:col>
      <xdr:colOff>177800</xdr:colOff>
      <xdr:row>36</xdr:row>
      <xdr:rowOff>127800</xdr:rowOff>
    </xdr:to>
    <xdr:cxnSp macro="">
      <xdr:nvCxnSpPr>
        <xdr:cNvPr id="121" name="直線コネクタ 120"/>
        <xdr:cNvCxnSpPr/>
      </xdr:nvCxnSpPr>
      <xdr:spPr bwMode="auto">
        <a:xfrm flipV="1">
          <a:off x="2908300" y="7068682"/>
          <a:ext cx="698500" cy="12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51122</xdr:rowOff>
    </xdr:from>
    <xdr:to>
      <xdr:col>29</xdr:col>
      <xdr:colOff>177800</xdr:colOff>
      <xdr:row>36</xdr:row>
      <xdr:rowOff>152722</xdr:rowOff>
    </xdr:to>
    <xdr:sp macro="" textlink="">
      <xdr:nvSpPr>
        <xdr:cNvPr id="131" name="楕円 130"/>
        <xdr:cNvSpPr/>
      </xdr:nvSpPr>
      <xdr:spPr bwMode="auto">
        <a:xfrm>
          <a:off x="5600700" y="7004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239099</xdr:rowOff>
    </xdr:from>
    <xdr:ext cx="762000" cy="259045"/>
    <xdr:sp macro="" textlink="">
      <xdr:nvSpPr>
        <xdr:cNvPr id="132" name="人口1人当たり決算額の推移該当値テキスト445"/>
        <xdr:cNvSpPr txBox="1"/>
      </xdr:nvSpPr>
      <xdr:spPr>
        <a:xfrm>
          <a:off x="5740400" y="684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57638</xdr:rowOff>
    </xdr:from>
    <xdr:to>
      <xdr:col>26</xdr:col>
      <xdr:colOff>101600</xdr:colOff>
      <xdr:row>36</xdr:row>
      <xdr:rowOff>159238</xdr:rowOff>
    </xdr:to>
    <xdr:sp macro="" textlink="">
      <xdr:nvSpPr>
        <xdr:cNvPr id="133" name="楕円 132"/>
        <xdr:cNvSpPr/>
      </xdr:nvSpPr>
      <xdr:spPr bwMode="auto">
        <a:xfrm>
          <a:off x="4953000" y="7010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144015</xdr:rowOff>
    </xdr:from>
    <xdr:ext cx="736600" cy="259045"/>
    <xdr:sp macro="" textlink="">
      <xdr:nvSpPr>
        <xdr:cNvPr id="134" name="テキスト ボックス 133"/>
        <xdr:cNvSpPr txBox="1"/>
      </xdr:nvSpPr>
      <xdr:spPr>
        <a:xfrm>
          <a:off x="4622800" y="7097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20856</xdr:rowOff>
    </xdr:from>
    <xdr:to>
      <xdr:col>22</xdr:col>
      <xdr:colOff>165100</xdr:colOff>
      <xdr:row>36</xdr:row>
      <xdr:rowOff>122456</xdr:rowOff>
    </xdr:to>
    <xdr:sp macro="" textlink="">
      <xdr:nvSpPr>
        <xdr:cNvPr id="135" name="楕円 134"/>
        <xdr:cNvSpPr/>
      </xdr:nvSpPr>
      <xdr:spPr bwMode="auto">
        <a:xfrm>
          <a:off x="4254500" y="697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132633</xdr:rowOff>
    </xdr:from>
    <xdr:ext cx="762000" cy="259045"/>
    <xdr:sp macro="" textlink="">
      <xdr:nvSpPr>
        <xdr:cNvPr id="136" name="テキスト ボックス 135"/>
        <xdr:cNvSpPr txBox="1"/>
      </xdr:nvSpPr>
      <xdr:spPr>
        <a:xfrm>
          <a:off x="3924300" y="674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64632</xdr:rowOff>
    </xdr:from>
    <xdr:to>
      <xdr:col>19</xdr:col>
      <xdr:colOff>38100</xdr:colOff>
      <xdr:row>36</xdr:row>
      <xdr:rowOff>166232</xdr:rowOff>
    </xdr:to>
    <xdr:sp macro="" textlink="">
      <xdr:nvSpPr>
        <xdr:cNvPr id="137" name="楕円 136"/>
        <xdr:cNvSpPr/>
      </xdr:nvSpPr>
      <xdr:spPr bwMode="auto">
        <a:xfrm>
          <a:off x="3556000" y="701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176409</xdr:rowOff>
    </xdr:from>
    <xdr:ext cx="762000" cy="259045"/>
    <xdr:sp macro="" textlink="">
      <xdr:nvSpPr>
        <xdr:cNvPr id="138" name="テキスト ボックス 137"/>
        <xdr:cNvSpPr txBox="1"/>
      </xdr:nvSpPr>
      <xdr:spPr>
        <a:xfrm>
          <a:off x="3225800" y="678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77000</xdr:rowOff>
    </xdr:from>
    <xdr:to>
      <xdr:col>15</xdr:col>
      <xdr:colOff>101600</xdr:colOff>
      <xdr:row>37</xdr:row>
      <xdr:rowOff>7150</xdr:rowOff>
    </xdr:to>
    <xdr:sp macro="" textlink="">
      <xdr:nvSpPr>
        <xdr:cNvPr id="139" name="楕円 138"/>
        <xdr:cNvSpPr/>
      </xdr:nvSpPr>
      <xdr:spPr bwMode="auto">
        <a:xfrm>
          <a:off x="2857500" y="7030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163377</xdr:rowOff>
    </xdr:from>
    <xdr:ext cx="762000" cy="259045"/>
    <xdr:sp macro="" textlink="">
      <xdr:nvSpPr>
        <xdr:cNvPr id="140" name="テキスト ボックス 139"/>
        <xdr:cNvSpPr txBox="1"/>
      </xdr:nvSpPr>
      <xdr:spPr>
        <a:xfrm>
          <a:off x="2527300" y="71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76,062
75,106
215.53
31,245,014
29,873,586
1,092,997
17,913,964
28,966,937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52587</xdr:rowOff>
    </xdr:from>
    <xdr:to>
      <xdr:col>24</xdr:col>
      <xdr:colOff>63500</xdr:colOff>
      <xdr:row>37</xdr:row>
      <xdr:rowOff>64246</xdr:rowOff>
    </xdr:to>
    <xdr:cxnSp macro="">
      <xdr:nvCxnSpPr>
        <xdr:cNvPr id="63" name="直線コネクタ 62"/>
        <xdr:cNvCxnSpPr/>
      </xdr:nvCxnSpPr>
      <xdr:spPr>
        <a:xfrm flipV="1">
          <a:off x="3797300" y="6396237"/>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64246</xdr:rowOff>
    </xdr:from>
    <xdr:to>
      <xdr:col>19</xdr:col>
      <xdr:colOff>177800</xdr:colOff>
      <xdr:row>37</xdr:row>
      <xdr:rowOff>66777</xdr:rowOff>
    </xdr:to>
    <xdr:cxnSp macro="">
      <xdr:nvCxnSpPr>
        <xdr:cNvPr id="66" name="直線コネクタ 65"/>
        <xdr:cNvCxnSpPr/>
      </xdr:nvCxnSpPr>
      <xdr:spPr>
        <a:xfrm flipV="1">
          <a:off x="2908300" y="6407896"/>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53191</xdr:rowOff>
    </xdr:from>
    <xdr:to>
      <xdr:col>15</xdr:col>
      <xdr:colOff>50800</xdr:colOff>
      <xdr:row>37</xdr:row>
      <xdr:rowOff>66777</xdr:rowOff>
    </xdr:to>
    <xdr:cxnSp macro="">
      <xdr:nvCxnSpPr>
        <xdr:cNvPr id="69" name="直線コネクタ 68"/>
        <xdr:cNvCxnSpPr/>
      </xdr:nvCxnSpPr>
      <xdr:spPr>
        <a:xfrm>
          <a:off x="2019300" y="6396841"/>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30347</xdr:rowOff>
    </xdr:from>
    <xdr:to>
      <xdr:col>10</xdr:col>
      <xdr:colOff>114300</xdr:colOff>
      <xdr:row>37</xdr:row>
      <xdr:rowOff>53191</xdr:rowOff>
    </xdr:to>
    <xdr:cxnSp macro="">
      <xdr:nvCxnSpPr>
        <xdr:cNvPr id="72" name="直線コネクタ 71"/>
        <xdr:cNvCxnSpPr/>
      </xdr:nvCxnSpPr>
      <xdr:spPr>
        <a:xfrm>
          <a:off x="1130300" y="6373997"/>
          <a:ext cx="889000" cy="2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99030</xdr:rowOff>
    </xdr:from>
    <xdr:ext cx="534377" cy="259045"/>
    <xdr:sp macro="" textlink="">
      <xdr:nvSpPr>
        <xdr:cNvPr id="74" name="テキスト ボックス 73"/>
        <xdr:cNvSpPr txBox="1"/>
      </xdr:nvSpPr>
      <xdr:spPr>
        <a:xfrm>
          <a:off x="1752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1787</xdr:rowOff>
    </xdr:from>
    <xdr:to>
      <xdr:col>24</xdr:col>
      <xdr:colOff>114300</xdr:colOff>
      <xdr:row>37</xdr:row>
      <xdr:rowOff>103387</xdr:rowOff>
    </xdr:to>
    <xdr:sp macro="" textlink="">
      <xdr:nvSpPr>
        <xdr:cNvPr id="82" name="楕円 81"/>
        <xdr:cNvSpPr/>
      </xdr:nvSpPr>
      <xdr:spPr>
        <a:xfrm>
          <a:off x="4584700" y="63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151664</xdr:rowOff>
    </xdr:from>
    <xdr:ext cx="534377" cy="259045"/>
    <xdr:sp macro="" textlink="">
      <xdr:nvSpPr>
        <xdr:cNvPr id="83" name="人件費該当値テキスト"/>
        <xdr:cNvSpPr txBox="1"/>
      </xdr:nvSpPr>
      <xdr:spPr>
        <a:xfrm>
          <a:off x="4686300" y="632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13446</xdr:rowOff>
    </xdr:from>
    <xdr:to>
      <xdr:col>20</xdr:col>
      <xdr:colOff>38100</xdr:colOff>
      <xdr:row>37</xdr:row>
      <xdr:rowOff>115046</xdr:rowOff>
    </xdr:to>
    <xdr:sp macro="" textlink="">
      <xdr:nvSpPr>
        <xdr:cNvPr id="84" name="楕円 83"/>
        <xdr:cNvSpPr/>
      </xdr:nvSpPr>
      <xdr:spPr>
        <a:xfrm>
          <a:off x="3746500" y="6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106173</xdr:rowOff>
    </xdr:from>
    <xdr:ext cx="534377" cy="259045"/>
    <xdr:sp macro="" textlink="">
      <xdr:nvSpPr>
        <xdr:cNvPr id="85" name="テキスト ボックス 84"/>
        <xdr:cNvSpPr txBox="1"/>
      </xdr:nvSpPr>
      <xdr:spPr>
        <a:xfrm>
          <a:off x="3530111" y="644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15977</xdr:rowOff>
    </xdr:from>
    <xdr:to>
      <xdr:col>15</xdr:col>
      <xdr:colOff>101600</xdr:colOff>
      <xdr:row>37</xdr:row>
      <xdr:rowOff>117577</xdr:rowOff>
    </xdr:to>
    <xdr:sp macro="" textlink="">
      <xdr:nvSpPr>
        <xdr:cNvPr id="86" name="楕円 85"/>
        <xdr:cNvSpPr/>
      </xdr:nvSpPr>
      <xdr:spPr>
        <a:xfrm>
          <a:off x="2857500" y="63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108704</xdr:rowOff>
    </xdr:from>
    <xdr:ext cx="534377" cy="259045"/>
    <xdr:sp macro="" textlink="">
      <xdr:nvSpPr>
        <xdr:cNvPr id="87" name="テキスト ボックス 86"/>
        <xdr:cNvSpPr txBox="1"/>
      </xdr:nvSpPr>
      <xdr:spPr>
        <a:xfrm>
          <a:off x="2641111" y="64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2391</xdr:rowOff>
    </xdr:from>
    <xdr:to>
      <xdr:col>10</xdr:col>
      <xdr:colOff>165100</xdr:colOff>
      <xdr:row>37</xdr:row>
      <xdr:rowOff>103991</xdr:rowOff>
    </xdr:to>
    <xdr:sp macro="" textlink="">
      <xdr:nvSpPr>
        <xdr:cNvPr id="88" name="楕円 87"/>
        <xdr:cNvSpPr/>
      </xdr:nvSpPr>
      <xdr:spPr>
        <a:xfrm>
          <a:off x="1968500" y="634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95118</xdr:rowOff>
    </xdr:from>
    <xdr:ext cx="534377" cy="259045"/>
    <xdr:sp macro="" textlink="">
      <xdr:nvSpPr>
        <xdr:cNvPr id="89" name="テキスト ボックス 88"/>
        <xdr:cNvSpPr txBox="1"/>
      </xdr:nvSpPr>
      <xdr:spPr>
        <a:xfrm>
          <a:off x="1752111" y="643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150997</xdr:rowOff>
    </xdr:from>
    <xdr:to>
      <xdr:col>6</xdr:col>
      <xdr:colOff>38100</xdr:colOff>
      <xdr:row>37</xdr:row>
      <xdr:rowOff>81147</xdr:rowOff>
    </xdr:to>
    <xdr:sp macro="" textlink="">
      <xdr:nvSpPr>
        <xdr:cNvPr id="90" name="楕円 89"/>
        <xdr:cNvSpPr/>
      </xdr:nvSpPr>
      <xdr:spPr>
        <a:xfrm>
          <a:off x="1079500" y="63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97674</xdr:rowOff>
    </xdr:from>
    <xdr:ext cx="534377" cy="259045"/>
    <xdr:sp macro="" textlink="">
      <xdr:nvSpPr>
        <xdr:cNvPr id="91" name="テキスト ボックス 90"/>
        <xdr:cNvSpPr txBox="1"/>
      </xdr:nvSpPr>
      <xdr:spPr>
        <a:xfrm>
          <a:off x="863111" y="609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152453</xdr:rowOff>
    </xdr:from>
    <xdr:to>
      <xdr:col>24</xdr:col>
      <xdr:colOff>63500</xdr:colOff>
      <xdr:row>56</xdr:row>
      <xdr:rowOff>167720</xdr:rowOff>
    </xdr:to>
    <xdr:cxnSp macro="">
      <xdr:nvCxnSpPr>
        <xdr:cNvPr id="123" name="直線コネクタ 122"/>
        <xdr:cNvCxnSpPr/>
      </xdr:nvCxnSpPr>
      <xdr:spPr>
        <a:xfrm>
          <a:off x="3797300" y="9753653"/>
          <a:ext cx="8382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143521</xdr:rowOff>
    </xdr:from>
    <xdr:to>
      <xdr:col>19</xdr:col>
      <xdr:colOff>177800</xdr:colOff>
      <xdr:row>56</xdr:row>
      <xdr:rowOff>152453</xdr:rowOff>
    </xdr:to>
    <xdr:cxnSp macro="">
      <xdr:nvCxnSpPr>
        <xdr:cNvPr id="126" name="直線コネクタ 125"/>
        <xdr:cNvCxnSpPr/>
      </xdr:nvCxnSpPr>
      <xdr:spPr>
        <a:xfrm>
          <a:off x="2908300" y="9744721"/>
          <a:ext cx="889000" cy="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143521</xdr:rowOff>
    </xdr:from>
    <xdr:to>
      <xdr:col>15</xdr:col>
      <xdr:colOff>50800</xdr:colOff>
      <xdr:row>57</xdr:row>
      <xdr:rowOff>22461</xdr:rowOff>
    </xdr:to>
    <xdr:cxnSp macro="">
      <xdr:nvCxnSpPr>
        <xdr:cNvPr id="129" name="直線コネクタ 128"/>
        <xdr:cNvCxnSpPr/>
      </xdr:nvCxnSpPr>
      <xdr:spPr>
        <a:xfrm flipV="1">
          <a:off x="2019300" y="9744721"/>
          <a:ext cx="889000" cy="5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22461</xdr:rowOff>
    </xdr:from>
    <xdr:to>
      <xdr:col>10</xdr:col>
      <xdr:colOff>114300</xdr:colOff>
      <xdr:row>57</xdr:row>
      <xdr:rowOff>86126</xdr:rowOff>
    </xdr:to>
    <xdr:cxnSp macro="">
      <xdr:nvCxnSpPr>
        <xdr:cNvPr id="132" name="直線コネクタ 131"/>
        <xdr:cNvCxnSpPr/>
      </xdr:nvCxnSpPr>
      <xdr:spPr>
        <a:xfrm flipV="1">
          <a:off x="1130300" y="9795111"/>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116920</xdr:rowOff>
    </xdr:from>
    <xdr:to>
      <xdr:col>24</xdr:col>
      <xdr:colOff>114300</xdr:colOff>
      <xdr:row>57</xdr:row>
      <xdr:rowOff>47070</xdr:rowOff>
    </xdr:to>
    <xdr:sp macro="" textlink="">
      <xdr:nvSpPr>
        <xdr:cNvPr id="142" name="楕円 141"/>
        <xdr:cNvSpPr/>
      </xdr:nvSpPr>
      <xdr:spPr>
        <a:xfrm>
          <a:off x="4584700" y="97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95347</xdr:rowOff>
    </xdr:from>
    <xdr:ext cx="534377" cy="259045"/>
    <xdr:sp macro="" textlink="">
      <xdr:nvSpPr>
        <xdr:cNvPr id="143" name="物件費該当値テキスト"/>
        <xdr:cNvSpPr txBox="1"/>
      </xdr:nvSpPr>
      <xdr:spPr>
        <a:xfrm>
          <a:off x="4686300" y="969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101653</xdr:rowOff>
    </xdr:from>
    <xdr:to>
      <xdr:col>20</xdr:col>
      <xdr:colOff>38100</xdr:colOff>
      <xdr:row>57</xdr:row>
      <xdr:rowOff>31803</xdr:rowOff>
    </xdr:to>
    <xdr:sp macro="" textlink="">
      <xdr:nvSpPr>
        <xdr:cNvPr id="144" name="楕円 143"/>
        <xdr:cNvSpPr/>
      </xdr:nvSpPr>
      <xdr:spPr>
        <a:xfrm>
          <a:off x="3746500" y="97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22930</xdr:rowOff>
    </xdr:from>
    <xdr:ext cx="534377" cy="259045"/>
    <xdr:sp macro="" textlink="">
      <xdr:nvSpPr>
        <xdr:cNvPr id="145" name="テキスト ボックス 144"/>
        <xdr:cNvSpPr txBox="1"/>
      </xdr:nvSpPr>
      <xdr:spPr>
        <a:xfrm>
          <a:off x="3530111" y="979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92721</xdr:rowOff>
    </xdr:from>
    <xdr:to>
      <xdr:col>15</xdr:col>
      <xdr:colOff>101600</xdr:colOff>
      <xdr:row>57</xdr:row>
      <xdr:rowOff>22871</xdr:rowOff>
    </xdr:to>
    <xdr:sp macro="" textlink="">
      <xdr:nvSpPr>
        <xdr:cNvPr id="146" name="楕円 145"/>
        <xdr:cNvSpPr/>
      </xdr:nvSpPr>
      <xdr:spPr>
        <a:xfrm>
          <a:off x="2857500" y="96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13998</xdr:rowOff>
    </xdr:from>
    <xdr:ext cx="534377" cy="259045"/>
    <xdr:sp macro="" textlink="">
      <xdr:nvSpPr>
        <xdr:cNvPr id="147" name="テキスト ボックス 146"/>
        <xdr:cNvSpPr txBox="1"/>
      </xdr:nvSpPr>
      <xdr:spPr>
        <a:xfrm>
          <a:off x="2641111" y="978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143111</xdr:rowOff>
    </xdr:from>
    <xdr:to>
      <xdr:col>10</xdr:col>
      <xdr:colOff>165100</xdr:colOff>
      <xdr:row>57</xdr:row>
      <xdr:rowOff>73261</xdr:rowOff>
    </xdr:to>
    <xdr:sp macro="" textlink="">
      <xdr:nvSpPr>
        <xdr:cNvPr id="148" name="楕円 147"/>
        <xdr:cNvSpPr/>
      </xdr:nvSpPr>
      <xdr:spPr>
        <a:xfrm>
          <a:off x="1968500" y="97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64388</xdr:rowOff>
    </xdr:from>
    <xdr:ext cx="534377" cy="259045"/>
    <xdr:sp macro="" textlink="">
      <xdr:nvSpPr>
        <xdr:cNvPr id="149" name="テキスト ボックス 148"/>
        <xdr:cNvSpPr txBox="1"/>
      </xdr:nvSpPr>
      <xdr:spPr>
        <a:xfrm>
          <a:off x="1752111" y="983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35326</xdr:rowOff>
    </xdr:from>
    <xdr:to>
      <xdr:col>6</xdr:col>
      <xdr:colOff>38100</xdr:colOff>
      <xdr:row>57</xdr:row>
      <xdr:rowOff>136926</xdr:rowOff>
    </xdr:to>
    <xdr:sp macro="" textlink="">
      <xdr:nvSpPr>
        <xdr:cNvPr id="150" name="楕円 149"/>
        <xdr:cNvSpPr/>
      </xdr:nvSpPr>
      <xdr:spPr>
        <a:xfrm>
          <a:off x="1079500" y="98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128053</xdr:rowOff>
    </xdr:from>
    <xdr:ext cx="534377" cy="259045"/>
    <xdr:sp macro="" textlink="">
      <xdr:nvSpPr>
        <xdr:cNvPr id="151" name="テキスト ボックス 150"/>
        <xdr:cNvSpPr txBox="1"/>
      </xdr:nvSpPr>
      <xdr:spPr>
        <a:xfrm>
          <a:off x="863111" y="990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50660</xdr:rowOff>
    </xdr:from>
    <xdr:to>
      <xdr:col>24</xdr:col>
      <xdr:colOff>63500</xdr:colOff>
      <xdr:row>78</xdr:row>
      <xdr:rowOff>64925</xdr:rowOff>
    </xdr:to>
    <xdr:cxnSp macro="">
      <xdr:nvCxnSpPr>
        <xdr:cNvPr id="178" name="直線コネクタ 177"/>
        <xdr:cNvCxnSpPr/>
      </xdr:nvCxnSpPr>
      <xdr:spPr>
        <a:xfrm flipV="1">
          <a:off x="3797300" y="13423760"/>
          <a:ext cx="8382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51780</xdr:rowOff>
    </xdr:from>
    <xdr:to>
      <xdr:col>19</xdr:col>
      <xdr:colOff>177800</xdr:colOff>
      <xdr:row>78</xdr:row>
      <xdr:rowOff>64925</xdr:rowOff>
    </xdr:to>
    <xdr:cxnSp macro="">
      <xdr:nvCxnSpPr>
        <xdr:cNvPr id="181" name="直線コネクタ 180"/>
        <xdr:cNvCxnSpPr/>
      </xdr:nvCxnSpPr>
      <xdr:spPr>
        <a:xfrm>
          <a:off x="2908300" y="13424880"/>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31389</xdr:rowOff>
    </xdr:from>
    <xdr:to>
      <xdr:col>15</xdr:col>
      <xdr:colOff>50800</xdr:colOff>
      <xdr:row>78</xdr:row>
      <xdr:rowOff>51780</xdr:rowOff>
    </xdr:to>
    <xdr:cxnSp macro="">
      <xdr:nvCxnSpPr>
        <xdr:cNvPr id="184" name="直線コネクタ 183"/>
        <xdr:cNvCxnSpPr/>
      </xdr:nvCxnSpPr>
      <xdr:spPr>
        <a:xfrm>
          <a:off x="2019300" y="13404489"/>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31389</xdr:rowOff>
    </xdr:from>
    <xdr:to>
      <xdr:col>10</xdr:col>
      <xdr:colOff>114300</xdr:colOff>
      <xdr:row>78</xdr:row>
      <xdr:rowOff>41768</xdr:rowOff>
    </xdr:to>
    <xdr:cxnSp macro="">
      <xdr:nvCxnSpPr>
        <xdr:cNvPr id="187" name="直線コネクタ 186"/>
        <xdr:cNvCxnSpPr/>
      </xdr:nvCxnSpPr>
      <xdr:spPr>
        <a:xfrm flipV="1">
          <a:off x="1130300" y="13404489"/>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171310</xdr:rowOff>
    </xdr:from>
    <xdr:to>
      <xdr:col>24</xdr:col>
      <xdr:colOff>114300</xdr:colOff>
      <xdr:row>78</xdr:row>
      <xdr:rowOff>101460</xdr:rowOff>
    </xdr:to>
    <xdr:sp macro="" textlink="">
      <xdr:nvSpPr>
        <xdr:cNvPr id="197" name="楕円 196"/>
        <xdr:cNvSpPr/>
      </xdr:nvSpPr>
      <xdr:spPr>
        <a:xfrm>
          <a:off x="4584700" y="133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86237</xdr:rowOff>
    </xdr:from>
    <xdr:ext cx="469744" cy="259045"/>
    <xdr:sp macro="" textlink="">
      <xdr:nvSpPr>
        <xdr:cNvPr id="198" name="維持補修費該当値テキスト"/>
        <xdr:cNvSpPr txBox="1"/>
      </xdr:nvSpPr>
      <xdr:spPr>
        <a:xfrm>
          <a:off x="4686300" y="1328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14125</xdr:rowOff>
    </xdr:from>
    <xdr:to>
      <xdr:col>20</xdr:col>
      <xdr:colOff>38100</xdr:colOff>
      <xdr:row>78</xdr:row>
      <xdr:rowOff>115725</xdr:rowOff>
    </xdr:to>
    <xdr:sp macro="" textlink="">
      <xdr:nvSpPr>
        <xdr:cNvPr id="199" name="楕円 198"/>
        <xdr:cNvSpPr/>
      </xdr:nvSpPr>
      <xdr:spPr>
        <a:xfrm>
          <a:off x="3746500" y="133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106852</xdr:rowOff>
    </xdr:from>
    <xdr:ext cx="469744" cy="259045"/>
    <xdr:sp macro="" textlink="">
      <xdr:nvSpPr>
        <xdr:cNvPr id="200" name="テキスト ボックス 199"/>
        <xdr:cNvSpPr txBox="1"/>
      </xdr:nvSpPr>
      <xdr:spPr>
        <a:xfrm>
          <a:off x="3562428" y="1347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980</xdr:rowOff>
    </xdr:from>
    <xdr:to>
      <xdr:col>15</xdr:col>
      <xdr:colOff>101600</xdr:colOff>
      <xdr:row>78</xdr:row>
      <xdr:rowOff>102580</xdr:rowOff>
    </xdr:to>
    <xdr:sp macro="" textlink="">
      <xdr:nvSpPr>
        <xdr:cNvPr id="201" name="楕円 200"/>
        <xdr:cNvSpPr/>
      </xdr:nvSpPr>
      <xdr:spPr>
        <a:xfrm>
          <a:off x="2857500" y="133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93707</xdr:rowOff>
    </xdr:from>
    <xdr:ext cx="469744" cy="259045"/>
    <xdr:sp macro="" textlink="">
      <xdr:nvSpPr>
        <xdr:cNvPr id="202" name="テキスト ボックス 201"/>
        <xdr:cNvSpPr txBox="1"/>
      </xdr:nvSpPr>
      <xdr:spPr>
        <a:xfrm>
          <a:off x="2673428" y="134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152039</xdr:rowOff>
    </xdr:from>
    <xdr:to>
      <xdr:col>10</xdr:col>
      <xdr:colOff>165100</xdr:colOff>
      <xdr:row>78</xdr:row>
      <xdr:rowOff>82189</xdr:rowOff>
    </xdr:to>
    <xdr:sp macro="" textlink="">
      <xdr:nvSpPr>
        <xdr:cNvPr id="203" name="楕円 202"/>
        <xdr:cNvSpPr/>
      </xdr:nvSpPr>
      <xdr:spPr>
        <a:xfrm>
          <a:off x="1968500" y="133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98716</xdr:rowOff>
    </xdr:from>
    <xdr:ext cx="469744" cy="259045"/>
    <xdr:sp macro="" textlink="">
      <xdr:nvSpPr>
        <xdr:cNvPr id="204" name="テキスト ボックス 203"/>
        <xdr:cNvSpPr txBox="1"/>
      </xdr:nvSpPr>
      <xdr:spPr>
        <a:xfrm>
          <a:off x="1784428" y="1312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162418</xdr:rowOff>
    </xdr:from>
    <xdr:to>
      <xdr:col>6</xdr:col>
      <xdr:colOff>38100</xdr:colOff>
      <xdr:row>78</xdr:row>
      <xdr:rowOff>92568</xdr:rowOff>
    </xdr:to>
    <xdr:sp macro="" textlink="">
      <xdr:nvSpPr>
        <xdr:cNvPr id="205" name="楕円 204"/>
        <xdr:cNvSpPr/>
      </xdr:nvSpPr>
      <xdr:spPr>
        <a:xfrm>
          <a:off x="1079500" y="133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83695</xdr:rowOff>
    </xdr:from>
    <xdr:ext cx="469744" cy="259045"/>
    <xdr:sp macro="" textlink="">
      <xdr:nvSpPr>
        <xdr:cNvPr id="206" name="テキスト ボックス 205"/>
        <xdr:cNvSpPr txBox="1"/>
      </xdr:nvSpPr>
      <xdr:spPr>
        <a:xfrm>
          <a:off x="895428" y="1345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167145</xdr:rowOff>
    </xdr:from>
    <xdr:to>
      <xdr:col>24</xdr:col>
      <xdr:colOff>63500</xdr:colOff>
      <xdr:row>97</xdr:row>
      <xdr:rowOff>35268</xdr:rowOff>
    </xdr:to>
    <xdr:cxnSp macro="">
      <xdr:nvCxnSpPr>
        <xdr:cNvPr id="236" name="直線コネクタ 235"/>
        <xdr:cNvCxnSpPr/>
      </xdr:nvCxnSpPr>
      <xdr:spPr>
        <a:xfrm flipV="1">
          <a:off x="3797300" y="16626345"/>
          <a:ext cx="8382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35268</xdr:rowOff>
    </xdr:from>
    <xdr:to>
      <xdr:col>19</xdr:col>
      <xdr:colOff>177800</xdr:colOff>
      <xdr:row>97</xdr:row>
      <xdr:rowOff>98183</xdr:rowOff>
    </xdr:to>
    <xdr:cxnSp macro="">
      <xdr:nvCxnSpPr>
        <xdr:cNvPr id="239" name="直線コネクタ 238"/>
        <xdr:cNvCxnSpPr/>
      </xdr:nvCxnSpPr>
      <xdr:spPr>
        <a:xfrm flipV="1">
          <a:off x="2908300" y="16665918"/>
          <a:ext cx="889000" cy="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98183</xdr:rowOff>
    </xdr:from>
    <xdr:to>
      <xdr:col>15</xdr:col>
      <xdr:colOff>50800</xdr:colOff>
      <xdr:row>97</xdr:row>
      <xdr:rowOff>163513</xdr:rowOff>
    </xdr:to>
    <xdr:cxnSp macro="">
      <xdr:nvCxnSpPr>
        <xdr:cNvPr id="242" name="直線コネクタ 241"/>
        <xdr:cNvCxnSpPr/>
      </xdr:nvCxnSpPr>
      <xdr:spPr>
        <a:xfrm flipV="1">
          <a:off x="2019300" y="16728833"/>
          <a:ext cx="889000" cy="6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163513</xdr:rowOff>
    </xdr:from>
    <xdr:to>
      <xdr:col>10</xdr:col>
      <xdr:colOff>114300</xdr:colOff>
      <xdr:row>98</xdr:row>
      <xdr:rowOff>63652</xdr:rowOff>
    </xdr:to>
    <xdr:cxnSp macro="">
      <xdr:nvCxnSpPr>
        <xdr:cNvPr id="245" name="直線コネクタ 244"/>
        <xdr:cNvCxnSpPr/>
      </xdr:nvCxnSpPr>
      <xdr:spPr>
        <a:xfrm flipV="1">
          <a:off x="1130300" y="16794163"/>
          <a:ext cx="889000" cy="7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116345</xdr:rowOff>
    </xdr:from>
    <xdr:to>
      <xdr:col>24</xdr:col>
      <xdr:colOff>114300</xdr:colOff>
      <xdr:row>97</xdr:row>
      <xdr:rowOff>46495</xdr:rowOff>
    </xdr:to>
    <xdr:sp macro="" textlink="">
      <xdr:nvSpPr>
        <xdr:cNvPr id="255" name="楕円 254"/>
        <xdr:cNvSpPr/>
      </xdr:nvSpPr>
      <xdr:spPr>
        <a:xfrm>
          <a:off x="4584700" y="165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94772</xdr:rowOff>
    </xdr:from>
    <xdr:ext cx="534377" cy="259045"/>
    <xdr:sp macro="" textlink="">
      <xdr:nvSpPr>
        <xdr:cNvPr id="256" name="扶助費該当値テキスト"/>
        <xdr:cNvSpPr txBox="1"/>
      </xdr:nvSpPr>
      <xdr:spPr>
        <a:xfrm>
          <a:off x="4686300" y="1655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155918</xdr:rowOff>
    </xdr:from>
    <xdr:to>
      <xdr:col>20</xdr:col>
      <xdr:colOff>38100</xdr:colOff>
      <xdr:row>97</xdr:row>
      <xdr:rowOff>86068</xdr:rowOff>
    </xdr:to>
    <xdr:sp macro="" textlink="">
      <xdr:nvSpPr>
        <xdr:cNvPr id="257" name="楕円 256"/>
        <xdr:cNvSpPr/>
      </xdr:nvSpPr>
      <xdr:spPr>
        <a:xfrm>
          <a:off x="3746500" y="166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77195</xdr:rowOff>
    </xdr:from>
    <xdr:ext cx="534377" cy="259045"/>
    <xdr:sp macro="" textlink="">
      <xdr:nvSpPr>
        <xdr:cNvPr id="258" name="テキスト ボックス 257"/>
        <xdr:cNvSpPr txBox="1"/>
      </xdr:nvSpPr>
      <xdr:spPr>
        <a:xfrm>
          <a:off x="3530111" y="1670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47383</xdr:rowOff>
    </xdr:from>
    <xdr:to>
      <xdr:col>15</xdr:col>
      <xdr:colOff>101600</xdr:colOff>
      <xdr:row>97</xdr:row>
      <xdr:rowOff>148983</xdr:rowOff>
    </xdr:to>
    <xdr:sp macro="" textlink="">
      <xdr:nvSpPr>
        <xdr:cNvPr id="259" name="楕円 258"/>
        <xdr:cNvSpPr/>
      </xdr:nvSpPr>
      <xdr:spPr>
        <a:xfrm>
          <a:off x="2857500" y="166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140110</xdr:rowOff>
    </xdr:from>
    <xdr:ext cx="534377" cy="259045"/>
    <xdr:sp macro="" textlink="">
      <xdr:nvSpPr>
        <xdr:cNvPr id="260" name="テキスト ボックス 259"/>
        <xdr:cNvSpPr txBox="1"/>
      </xdr:nvSpPr>
      <xdr:spPr>
        <a:xfrm>
          <a:off x="2641111" y="167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112713</xdr:rowOff>
    </xdr:from>
    <xdr:to>
      <xdr:col>10</xdr:col>
      <xdr:colOff>165100</xdr:colOff>
      <xdr:row>98</xdr:row>
      <xdr:rowOff>42863</xdr:rowOff>
    </xdr:to>
    <xdr:sp macro="" textlink="">
      <xdr:nvSpPr>
        <xdr:cNvPr id="261" name="楕円 260"/>
        <xdr:cNvSpPr/>
      </xdr:nvSpPr>
      <xdr:spPr>
        <a:xfrm>
          <a:off x="1968500" y="16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33990</xdr:rowOff>
    </xdr:from>
    <xdr:ext cx="534377" cy="259045"/>
    <xdr:sp macro="" textlink="">
      <xdr:nvSpPr>
        <xdr:cNvPr id="262" name="テキスト ボックス 261"/>
        <xdr:cNvSpPr txBox="1"/>
      </xdr:nvSpPr>
      <xdr:spPr>
        <a:xfrm>
          <a:off x="1752111" y="168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12852</xdr:rowOff>
    </xdr:from>
    <xdr:to>
      <xdr:col>6</xdr:col>
      <xdr:colOff>38100</xdr:colOff>
      <xdr:row>98</xdr:row>
      <xdr:rowOff>114452</xdr:rowOff>
    </xdr:to>
    <xdr:sp macro="" textlink="">
      <xdr:nvSpPr>
        <xdr:cNvPr id="263" name="楕円 262"/>
        <xdr:cNvSpPr/>
      </xdr:nvSpPr>
      <xdr:spPr>
        <a:xfrm>
          <a:off x="1079500" y="1681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105579</xdr:rowOff>
    </xdr:from>
    <xdr:ext cx="534377" cy="259045"/>
    <xdr:sp macro="" textlink="">
      <xdr:nvSpPr>
        <xdr:cNvPr id="264" name="テキスト ボックス 263"/>
        <xdr:cNvSpPr txBox="1"/>
      </xdr:nvSpPr>
      <xdr:spPr>
        <a:xfrm>
          <a:off x="863111" y="1690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76917</xdr:rowOff>
    </xdr:from>
    <xdr:to>
      <xdr:col>55</xdr:col>
      <xdr:colOff>0</xdr:colOff>
      <xdr:row>38</xdr:row>
      <xdr:rowOff>106602</xdr:rowOff>
    </xdr:to>
    <xdr:cxnSp macro="">
      <xdr:nvCxnSpPr>
        <xdr:cNvPr id="296" name="直線コネクタ 295"/>
        <xdr:cNvCxnSpPr/>
      </xdr:nvCxnSpPr>
      <xdr:spPr>
        <a:xfrm flipV="1">
          <a:off x="9639300" y="6592017"/>
          <a:ext cx="8382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54187</xdr:rowOff>
    </xdr:from>
    <xdr:to>
      <xdr:col>50</xdr:col>
      <xdr:colOff>114300</xdr:colOff>
      <xdr:row>38</xdr:row>
      <xdr:rowOff>106602</xdr:rowOff>
    </xdr:to>
    <xdr:cxnSp macro="">
      <xdr:nvCxnSpPr>
        <xdr:cNvPr id="299" name="直線コネクタ 298"/>
        <xdr:cNvCxnSpPr/>
      </xdr:nvCxnSpPr>
      <xdr:spPr>
        <a:xfrm>
          <a:off x="8750300" y="6569287"/>
          <a:ext cx="889000" cy="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54187</xdr:rowOff>
    </xdr:from>
    <xdr:to>
      <xdr:col>45</xdr:col>
      <xdr:colOff>177800</xdr:colOff>
      <xdr:row>38</xdr:row>
      <xdr:rowOff>162446</xdr:rowOff>
    </xdr:to>
    <xdr:cxnSp macro="">
      <xdr:nvCxnSpPr>
        <xdr:cNvPr id="302" name="直線コネクタ 301"/>
        <xdr:cNvCxnSpPr/>
      </xdr:nvCxnSpPr>
      <xdr:spPr>
        <a:xfrm flipV="1">
          <a:off x="7861300" y="6569287"/>
          <a:ext cx="889000" cy="10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81995</xdr:rowOff>
    </xdr:from>
    <xdr:to>
      <xdr:col>41</xdr:col>
      <xdr:colOff>50800</xdr:colOff>
      <xdr:row>38</xdr:row>
      <xdr:rowOff>162446</xdr:rowOff>
    </xdr:to>
    <xdr:cxnSp macro="">
      <xdr:nvCxnSpPr>
        <xdr:cNvPr id="305" name="直線コネクタ 304"/>
        <xdr:cNvCxnSpPr/>
      </xdr:nvCxnSpPr>
      <xdr:spPr>
        <a:xfrm>
          <a:off x="6972300" y="6597095"/>
          <a:ext cx="889000" cy="8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26117</xdr:rowOff>
    </xdr:from>
    <xdr:to>
      <xdr:col>55</xdr:col>
      <xdr:colOff>50800</xdr:colOff>
      <xdr:row>38</xdr:row>
      <xdr:rowOff>127717</xdr:rowOff>
    </xdr:to>
    <xdr:sp macro="" textlink="">
      <xdr:nvSpPr>
        <xdr:cNvPr id="315" name="楕円 314"/>
        <xdr:cNvSpPr/>
      </xdr:nvSpPr>
      <xdr:spPr>
        <a:xfrm>
          <a:off x="10426700" y="65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4544</xdr:rowOff>
    </xdr:from>
    <xdr:ext cx="534377" cy="259045"/>
    <xdr:sp macro="" textlink="">
      <xdr:nvSpPr>
        <xdr:cNvPr id="316" name="補助費等該当値テキスト"/>
        <xdr:cNvSpPr txBox="1"/>
      </xdr:nvSpPr>
      <xdr:spPr>
        <a:xfrm>
          <a:off x="10528300" y="651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55802</xdr:rowOff>
    </xdr:from>
    <xdr:to>
      <xdr:col>50</xdr:col>
      <xdr:colOff>165100</xdr:colOff>
      <xdr:row>38</xdr:row>
      <xdr:rowOff>157402</xdr:rowOff>
    </xdr:to>
    <xdr:sp macro="" textlink="">
      <xdr:nvSpPr>
        <xdr:cNvPr id="317" name="楕円 316"/>
        <xdr:cNvSpPr/>
      </xdr:nvSpPr>
      <xdr:spPr>
        <a:xfrm>
          <a:off x="9588500" y="65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148529</xdr:rowOff>
    </xdr:from>
    <xdr:ext cx="534377" cy="259045"/>
    <xdr:sp macro="" textlink="">
      <xdr:nvSpPr>
        <xdr:cNvPr id="318" name="テキスト ボックス 317"/>
        <xdr:cNvSpPr txBox="1"/>
      </xdr:nvSpPr>
      <xdr:spPr>
        <a:xfrm>
          <a:off x="9372111" y="666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3387</xdr:rowOff>
    </xdr:from>
    <xdr:to>
      <xdr:col>46</xdr:col>
      <xdr:colOff>38100</xdr:colOff>
      <xdr:row>38</xdr:row>
      <xdr:rowOff>104987</xdr:rowOff>
    </xdr:to>
    <xdr:sp macro="" textlink="">
      <xdr:nvSpPr>
        <xdr:cNvPr id="319" name="楕円 318"/>
        <xdr:cNvSpPr/>
      </xdr:nvSpPr>
      <xdr:spPr>
        <a:xfrm>
          <a:off x="8699500" y="651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96114</xdr:rowOff>
    </xdr:from>
    <xdr:ext cx="534377" cy="259045"/>
    <xdr:sp macro="" textlink="">
      <xdr:nvSpPr>
        <xdr:cNvPr id="320" name="テキスト ボックス 319"/>
        <xdr:cNvSpPr txBox="1"/>
      </xdr:nvSpPr>
      <xdr:spPr>
        <a:xfrm>
          <a:off x="8483111" y="661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111646</xdr:rowOff>
    </xdr:from>
    <xdr:to>
      <xdr:col>41</xdr:col>
      <xdr:colOff>101600</xdr:colOff>
      <xdr:row>39</xdr:row>
      <xdr:rowOff>41796</xdr:rowOff>
    </xdr:to>
    <xdr:sp macro="" textlink="">
      <xdr:nvSpPr>
        <xdr:cNvPr id="321" name="楕円 320"/>
        <xdr:cNvSpPr/>
      </xdr:nvSpPr>
      <xdr:spPr>
        <a:xfrm>
          <a:off x="7810500" y="66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32923</xdr:rowOff>
    </xdr:from>
    <xdr:ext cx="534377" cy="259045"/>
    <xdr:sp macro="" textlink="">
      <xdr:nvSpPr>
        <xdr:cNvPr id="322" name="テキスト ボックス 321"/>
        <xdr:cNvSpPr txBox="1"/>
      </xdr:nvSpPr>
      <xdr:spPr>
        <a:xfrm>
          <a:off x="7594111" y="671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31195</xdr:rowOff>
    </xdr:from>
    <xdr:to>
      <xdr:col>36</xdr:col>
      <xdr:colOff>165100</xdr:colOff>
      <xdr:row>38</xdr:row>
      <xdr:rowOff>132795</xdr:rowOff>
    </xdr:to>
    <xdr:sp macro="" textlink="">
      <xdr:nvSpPr>
        <xdr:cNvPr id="323" name="楕円 322"/>
        <xdr:cNvSpPr/>
      </xdr:nvSpPr>
      <xdr:spPr>
        <a:xfrm>
          <a:off x="6921500" y="654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123922</xdr:rowOff>
    </xdr:from>
    <xdr:ext cx="534377" cy="259045"/>
    <xdr:sp macro="" textlink="">
      <xdr:nvSpPr>
        <xdr:cNvPr id="324" name="テキスト ボックス 323"/>
        <xdr:cNvSpPr txBox="1"/>
      </xdr:nvSpPr>
      <xdr:spPr>
        <a:xfrm>
          <a:off x="6705111" y="663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100555</xdr:rowOff>
    </xdr:from>
    <xdr:to>
      <xdr:col>55</xdr:col>
      <xdr:colOff>0</xdr:colOff>
      <xdr:row>56</xdr:row>
      <xdr:rowOff>129642</xdr:rowOff>
    </xdr:to>
    <xdr:cxnSp macro="">
      <xdr:nvCxnSpPr>
        <xdr:cNvPr id="355" name="直線コネクタ 354"/>
        <xdr:cNvCxnSpPr/>
      </xdr:nvCxnSpPr>
      <xdr:spPr>
        <a:xfrm>
          <a:off x="9639300" y="9701755"/>
          <a:ext cx="838200" cy="2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2529</xdr:rowOff>
    </xdr:from>
    <xdr:to>
      <xdr:col>50</xdr:col>
      <xdr:colOff>114300</xdr:colOff>
      <xdr:row>56</xdr:row>
      <xdr:rowOff>100555</xdr:rowOff>
    </xdr:to>
    <xdr:cxnSp macro="">
      <xdr:nvCxnSpPr>
        <xdr:cNvPr id="358" name="直線コネクタ 357"/>
        <xdr:cNvCxnSpPr/>
      </xdr:nvCxnSpPr>
      <xdr:spPr>
        <a:xfrm>
          <a:off x="8750300" y="9432279"/>
          <a:ext cx="889000" cy="26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2529</xdr:rowOff>
    </xdr:from>
    <xdr:to>
      <xdr:col>45</xdr:col>
      <xdr:colOff>177800</xdr:colOff>
      <xdr:row>56</xdr:row>
      <xdr:rowOff>8756</xdr:rowOff>
    </xdr:to>
    <xdr:cxnSp macro="">
      <xdr:nvCxnSpPr>
        <xdr:cNvPr id="361" name="直線コネクタ 360"/>
        <xdr:cNvCxnSpPr/>
      </xdr:nvCxnSpPr>
      <xdr:spPr>
        <a:xfrm flipV="1">
          <a:off x="7861300" y="9432279"/>
          <a:ext cx="889000" cy="17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8756</xdr:rowOff>
    </xdr:from>
    <xdr:to>
      <xdr:col>41</xdr:col>
      <xdr:colOff>50800</xdr:colOff>
      <xdr:row>56</xdr:row>
      <xdr:rowOff>81646</xdr:rowOff>
    </xdr:to>
    <xdr:cxnSp macro="">
      <xdr:nvCxnSpPr>
        <xdr:cNvPr id="364" name="直線コネクタ 363"/>
        <xdr:cNvCxnSpPr/>
      </xdr:nvCxnSpPr>
      <xdr:spPr>
        <a:xfrm flipV="1">
          <a:off x="6972300" y="9609956"/>
          <a:ext cx="889000" cy="7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155799</xdr:rowOff>
    </xdr:from>
    <xdr:ext cx="534377" cy="259045"/>
    <xdr:sp macro="" textlink="">
      <xdr:nvSpPr>
        <xdr:cNvPr id="368" name="テキスト ボックス 367"/>
        <xdr:cNvSpPr txBox="1"/>
      </xdr:nvSpPr>
      <xdr:spPr>
        <a:xfrm>
          <a:off x="6705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78842</xdr:rowOff>
    </xdr:from>
    <xdr:to>
      <xdr:col>55</xdr:col>
      <xdr:colOff>50800</xdr:colOff>
      <xdr:row>57</xdr:row>
      <xdr:rowOff>8992</xdr:rowOff>
    </xdr:to>
    <xdr:sp macro="" textlink="">
      <xdr:nvSpPr>
        <xdr:cNvPr id="374" name="楕円 373"/>
        <xdr:cNvSpPr/>
      </xdr:nvSpPr>
      <xdr:spPr>
        <a:xfrm>
          <a:off x="10426700" y="96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57269</xdr:rowOff>
    </xdr:from>
    <xdr:ext cx="534377" cy="259045"/>
    <xdr:sp macro="" textlink="">
      <xdr:nvSpPr>
        <xdr:cNvPr id="375" name="普通建設事業費該当値テキスト"/>
        <xdr:cNvSpPr txBox="1"/>
      </xdr:nvSpPr>
      <xdr:spPr>
        <a:xfrm>
          <a:off x="10528300" y="96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49755</xdr:rowOff>
    </xdr:from>
    <xdr:to>
      <xdr:col>50</xdr:col>
      <xdr:colOff>165100</xdr:colOff>
      <xdr:row>56</xdr:row>
      <xdr:rowOff>151355</xdr:rowOff>
    </xdr:to>
    <xdr:sp macro="" textlink="">
      <xdr:nvSpPr>
        <xdr:cNvPr id="376" name="楕円 375"/>
        <xdr:cNvSpPr/>
      </xdr:nvSpPr>
      <xdr:spPr>
        <a:xfrm>
          <a:off x="9588500" y="96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142482</xdr:rowOff>
    </xdr:from>
    <xdr:ext cx="534377" cy="259045"/>
    <xdr:sp macro="" textlink="">
      <xdr:nvSpPr>
        <xdr:cNvPr id="377" name="テキスト ボックス 376"/>
        <xdr:cNvSpPr txBox="1"/>
      </xdr:nvSpPr>
      <xdr:spPr>
        <a:xfrm>
          <a:off x="9372111" y="974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123179</xdr:rowOff>
    </xdr:from>
    <xdr:to>
      <xdr:col>46</xdr:col>
      <xdr:colOff>38100</xdr:colOff>
      <xdr:row>55</xdr:row>
      <xdr:rowOff>53329</xdr:rowOff>
    </xdr:to>
    <xdr:sp macro="" textlink="">
      <xdr:nvSpPr>
        <xdr:cNvPr id="378" name="楕円 377"/>
        <xdr:cNvSpPr/>
      </xdr:nvSpPr>
      <xdr:spPr>
        <a:xfrm>
          <a:off x="8699500" y="93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44456</xdr:rowOff>
    </xdr:from>
    <xdr:ext cx="534377" cy="259045"/>
    <xdr:sp macro="" textlink="">
      <xdr:nvSpPr>
        <xdr:cNvPr id="379" name="テキスト ボックス 378"/>
        <xdr:cNvSpPr txBox="1"/>
      </xdr:nvSpPr>
      <xdr:spPr>
        <a:xfrm>
          <a:off x="8483111" y="947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129406</xdr:rowOff>
    </xdr:from>
    <xdr:to>
      <xdr:col>41</xdr:col>
      <xdr:colOff>101600</xdr:colOff>
      <xdr:row>56</xdr:row>
      <xdr:rowOff>59556</xdr:rowOff>
    </xdr:to>
    <xdr:sp macro="" textlink="">
      <xdr:nvSpPr>
        <xdr:cNvPr id="380" name="楕円 379"/>
        <xdr:cNvSpPr/>
      </xdr:nvSpPr>
      <xdr:spPr>
        <a:xfrm>
          <a:off x="7810500" y="95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50683</xdr:rowOff>
    </xdr:from>
    <xdr:ext cx="534377" cy="259045"/>
    <xdr:sp macro="" textlink="">
      <xdr:nvSpPr>
        <xdr:cNvPr id="381" name="テキスト ボックス 380"/>
        <xdr:cNvSpPr txBox="1"/>
      </xdr:nvSpPr>
      <xdr:spPr>
        <a:xfrm>
          <a:off x="7594111" y="965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30846</xdr:rowOff>
    </xdr:from>
    <xdr:to>
      <xdr:col>36</xdr:col>
      <xdr:colOff>165100</xdr:colOff>
      <xdr:row>56</xdr:row>
      <xdr:rowOff>132446</xdr:rowOff>
    </xdr:to>
    <xdr:sp macro="" textlink="">
      <xdr:nvSpPr>
        <xdr:cNvPr id="382" name="楕円 381"/>
        <xdr:cNvSpPr/>
      </xdr:nvSpPr>
      <xdr:spPr>
        <a:xfrm>
          <a:off x="6921500" y="963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123573</xdr:rowOff>
    </xdr:from>
    <xdr:ext cx="534377" cy="259045"/>
    <xdr:sp macro="" textlink="">
      <xdr:nvSpPr>
        <xdr:cNvPr id="383" name="テキスト ボックス 382"/>
        <xdr:cNvSpPr txBox="1"/>
      </xdr:nvSpPr>
      <xdr:spPr>
        <a:xfrm>
          <a:off x="6705111" y="972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28209</xdr:rowOff>
    </xdr:from>
    <xdr:to>
      <xdr:col>55</xdr:col>
      <xdr:colOff>0</xdr:colOff>
      <xdr:row>77</xdr:row>
      <xdr:rowOff>67321</xdr:rowOff>
    </xdr:to>
    <xdr:cxnSp macro="">
      <xdr:nvCxnSpPr>
        <xdr:cNvPr id="414" name="直線コネクタ 413"/>
        <xdr:cNvCxnSpPr/>
      </xdr:nvCxnSpPr>
      <xdr:spPr>
        <a:xfrm flipV="1">
          <a:off x="9639300" y="13229859"/>
          <a:ext cx="838200" cy="3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54443</xdr:rowOff>
    </xdr:from>
    <xdr:to>
      <xdr:col>50</xdr:col>
      <xdr:colOff>114300</xdr:colOff>
      <xdr:row>77</xdr:row>
      <xdr:rowOff>67321</xdr:rowOff>
    </xdr:to>
    <xdr:cxnSp macro="">
      <xdr:nvCxnSpPr>
        <xdr:cNvPr id="417" name="直線コネクタ 416"/>
        <xdr:cNvCxnSpPr/>
      </xdr:nvCxnSpPr>
      <xdr:spPr>
        <a:xfrm>
          <a:off x="8750300" y="13084643"/>
          <a:ext cx="889000" cy="18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54443</xdr:rowOff>
    </xdr:from>
    <xdr:to>
      <xdr:col>45</xdr:col>
      <xdr:colOff>177800</xdr:colOff>
      <xdr:row>79</xdr:row>
      <xdr:rowOff>98879</xdr:rowOff>
    </xdr:to>
    <xdr:cxnSp macro="">
      <xdr:nvCxnSpPr>
        <xdr:cNvPr id="420" name="直線コネクタ 419"/>
        <xdr:cNvCxnSpPr/>
      </xdr:nvCxnSpPr>
      <xdr:spPr>
        <a:xfrm flipV="1">
          <a:off x="7861300" y="13084643"/>
          <a:ext cx="889000" cy="55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147685</xdr:rowOff>
    </xdr:from>
    <xdr:ext cx="534377" cy="259045"/>
    <xdr:sp macro="" textlink="">
      <xdr:nvSpPr>
        <xdr:cNvPr id="422" name="テキスト ボックス 421"/>
        <xdr:cNvSpPr txBox="1"/>
      </xdr:nvSpPr>
      <xdr:spPr>
        <a:xfrm>
          <a:off x="8483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148859</xdr:rowOff>
    </xdr:from>
    <xdr:to>
      <xdr:col>55</xdr:col>
      <xdr:colOff>50800</xdr:colOff>
      <xdr:row>77</xdr:row>
      <xdr:rowOff>79009</xdr:rowOff>
    </xdr:to>
    <xdr:sp macro="" textlink="">
      <xdr:nvSpPr>
        <xdr:cNvPr id="430" name="楕円 429"/>
        <xdr:cNvSpPr/>
      </xdr:nvSpPr>
      <xdr:spPr>
        <a:xfrm>
          <a:off x="10426700" y="131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286</xdr:rowOff>
    </xdr:from>
    <xdr:ext cx="534377" cy="259045"/>
    <xdr:sp macro="" textlink="">
      <xdr:nvSpPr>
        <xdr:cNvPr id="431" name="普通建設事業費 （ うち新規整備　）該当値テキスト"/>
        <xdr:cNvSpPr txBox="1"/>
      </xdr:nvSpPr>
      <xdr:spPr>
        <a:xfrm>
          <a:off x="10528300" y="1303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16521</xdr:rowOff>
    </xdr:from>
    <xdr:to>
      <xdr:col>50</xdr:col>
      <xdr:colOff>165100</xdr:colOff>
      <xdr:row>77</xdr:row>
      <xdr:rowOff>118121</xdr:rowOff>
    </xdr:to>
    <xdr:sp macro="" textlink="">
      <xdr:nvSpPr>
        <xdr:cNvPr id="432" name="楕円 431"/>
        <xdr:cNvSpPr/>
      </xdr:nvSpPr>
      <xdr:spPr>
        <a:xfrm>
          <a:off x="9588500" y="1321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134648</xdr:rowOff>
    </xdr:from>
    <xdr:ext cx="534377" cy="259045"/>
    <xdr:sp macro="" textlink="">
      <xdr:nvSpPr>
        <xdr:cNvPr id="433" name="テキスト ボックス 432"/>
        <xdr:cNvSpPr txBox="1"/>
      </xdr:nvSpPr>
      <xdr:spPr>
        <a:xfrm>
          <a:off x="9372111" y="1299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3643</xdr:rowOff>
    </xdr:from>
    <xdr:to>
      <xdr:col>46</xdr:col>
      <xdr:colOff>38100</xdr:colOff>
      <xdr:row>76</xdr:row>
      <xdr:rowOff>105243</xdr:rowOff>
    </xdr:to>
    <xdr:sp macro="" textlink="">
      <xdr:nvSpPr>
        <xdr:cNvPr id="434" name="楕円 433"/>
        <xdr:cNvSpPr/>
      </xdr:nvSpPr>
      <xdr:spPr>
        <a:xfrm>
          <a:off x="8699500" y="1303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121770</xdr:rowOff>
    </xdr:from>
    <xdr:ext cx="534377" cy="259045"/>
    <xdr:sp macro="" textlink="">
      <xdr:nvSpPr>
        <xdr:cNvPr id="435" name="テキスト ボックス 434"/>
        <xdr:cNvSpPr txBox="1"/>
      </xdr:nvSpPr>
      <xdr:spPr>
        <a:xfrm>
          <a:off x="8483111" y="1280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6" name="楕円 435"/>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7" name="テキスト ボックス 436"/>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124434</xdr:rowOff>
    </xdr:from>
    <xdr:to>
      <xdr:col>55</xdr:col>
      <xdr:colOff>0</xdr:colOff>
      <xdr:row>99</xdr:row>
      <xdr:rowOff>8941</xdr:rowOff>
    </xdr:to>
    <xdr:cxnSp macro="">
      <xdr:nvCxnSpPr>
        <xdr:cNvPr id="466" name="直線コネクタ 465"/>
        <xdr:cNvCxnSpPr/>
      </xdr:nvCxnSpPr>
      <xdr:spPr>
        <a:xfrm>
          <a:off x="9639300" y="16926534"/>
          <a:ext cx="838200" cy="5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24422</xdr:rowOff>
    </xdr:from>
    <xdr:to>
      <xdr:col>50</xdr:col>
      <xdr:colOff>114300</xdr:colOff>
      <xdr:row>98</xdr:row>
      <xdr:rowOff>124434</xdr:rowOff>
    </xdr:to>
    <xdr:cxnSp macro="">
      <xdr:nvCxnSpPr>
        <xdr:cNvPr id="469" name="直線コネクタ 468"/>
        <xdr:cNvCxnSpPr/>
      </xdr:nvCxnSpPr>
      <xdr:spPr>
        <a:xfrm>
          <a:off x="8750300" y="16826522"/>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60007</xdr:rowOff>
    </xdr:from>
    <xdr:to>
      <xdr:col>45</xdr:col>
      <xdr:colOff>177800</xdr:colOff>
      <xdr:row>98</xdr:row>
      <xdr:rowOff>24422</xdr:rowOff>
    </xdr:to>
    <xdr:cxnSp macro="">
      <xdr:nvCxnSpPr>
        <xdr:cNvPr id="472" name="直線コネクタ 471"/>
        <xdr:cNvCxnSpPr/>
      </xdr:nvCxnSpPr>
      <xdr:spPr>
        <a:xfrm>
          <a:off x="7861300" y="16347757"/>
          <a:ext cx="889000" cy="4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129591</xdr:rowOff>
    </xdr:from>
    <xdr:to>
      <xdr:col>55</xdr:col>
      <xdr:colOff>50800</xdr:colOff>
      <xdr:row>99</xdr:row>
      <xdr:rowOff>59741</xdr:rowOff>
    </xdr:to>
    <xdr:sp macro="" textlink="">
      <xdr:nvSpPr>
        <xdr:cNvPr id="482" name="楕円 481"/>
        <xdr:cNvSpPr/>
      </xdr:nvSpPr>
      <xdr:spPr>
        <a:xfrm>
          <a:off x="10426700" y="1693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44518</xdr:rowOff>
    </xdr:from>
    <xdr:ext cx="469744" cy="259045"/>
    <xdr:sp macro="" textlink="">
      <xdr:nvSpPr>
        <xdr:cNvPr id="483" name="普通建設事業費 （ うち更新整備　）該当値テキスト"/>
        <xdr:cNvSpPr txBox="1"/>
      </xdr:nvSpPr>
      <xdr:spPr>
        <a:xfrm>
          <a:off x="10528300" y="1684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73634</xdr:rowOff>
    </xdr:from>
    <xdr:to>
      <xdr:col>50</xdr:col>
      <xdr:colOff>165100</xdr:colOff>
      <xdr:row>99</xdr:row>
      <xdr:rowOff>3784</xdr:rowOff>
    </xdr:to>
    <xdr:sp macro="" textlink="">
      <xdr:nvSpPr>
        <xdr:cNvPr id="484" name="楕円 483"/>
        <xdr:cNvSpPr/>
      </xdr:nvSpPr>
      <xdr:spPr>
        <a:xfrm>
          <a:off x="9588500" y="168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166361</xdr:rowOff>
    </xdr:from>
    <xdr:ext cx="469744" cy="259045"/>
    <xdr:sp macro="" textlink="">
      <xdr:nvSpPr>
        <xdr:cNvPr id="485" name="テキスト ボックス 484"/>
        <xdr:cNvSpPr txBox="1"/>
      </xdr:nvSpPr>
      <xdr:spPr>
        <a:xfrm>
          <a:off x="9404428" y="1696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145072</xdr:rowOff>
    </xdr:from>
    <xdr:to>
      <xdr:col>46</xdr:col>
      <xdr:colOff>38100</xdr:colOff>
      <xdr:row>98</xdr:row>
      <xdr:rowOff>75222</xdr:rowOff>
    </xdr:to>
    <xdr:sp macro="" textlink="">
      <xdr:nvSpPr>
        <xdr:cNvPr id="486" name="楕円 485"/>
        <xdr:cNvSpPr/>
      </xdr:nvSpPr>
      <xdr:spPr>
        <a:xfrm>
          <a:off x="8699500" y="1677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66349</xdr:rowOff>
    </xdr:from>
    <xdr:ext cx="534377" cy="259045"/>
    <xdr:sp macro="" textlink="">
      <xdr:nvSpPr>
        <xdr:cNvPr id="487" name="テキスト ボックス 486"/>
        <xdr:cNvSpPr txBox="1"/>
      </xdr:nvSpPr>
      <xdr:spPr>
        <a:xfrm>
          <a:off x="8483111" y="1686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9207</xdr:rowOff>
    </xdr:from>
    <xdr:to>
      <xdr:col>41</xdr:col>
      <xdr:colOff>101600</xdr:colOff>
      <xdr:row>95</xdr:row>
      <xdr:rowOff>110807</xdr:rowOff>
    </xdr:to>
    <xdr:sp macro="" textlink="">
      <xdr:nvSpPr>
        <xdr:cNvPr id="488" name="楕円 487"/>
        <xdr:cNvSpPr/>
      </xdr:nvSpPr>
      <xdr:spPr>
        <a:xfrm>
          <a:off x="7810500" y="1629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127334</xdr:rowOff>
    </xdr:from>
    <xdr:ext cx="534377" cy="259045"/>
    <xdr:sp macro="" textlink="">
      <xdr:nvSpPr>
        <xdr:cNvPr id="489" name="テキスト ボックス 488"/>
        <xdr:cNvSpPr txBox="1"/>
      </xdr:nvSpPr>
      <xdr:spPr>
        <a:xfrm>
          <a:off x="7594111" y="1607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89539</xdr:rowOff>
    </xdr:from>
    <xdr:to>
      <xdr:col>85</xdr:col>
      <xdr:colOff>127000</xdr:colOff>
      <xdr:row>39</xdr:row>
      <xdr:rowOff>94209</xdr:rowOff>
    </xdr:to>
    <xdr:cxnSp macro="">
      <xdr:nvCxnSpPr>
        <xdr:cNvPr id="520" name="直線コネクタ 519"/>
        <xdr:cNvCxnSpPr/>
      </xdr:nvCxnSpPr>
      <xdr:spPr>
        <a:xfrm>
          <a:off x="15481300" y="6776089"/>
          <a:ext cx="8382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85538</xdr:rowOff>
    </xdr:from>
    <xdr:to>
      <xdr:col>81</xdr:col>
      <xdr:colOff>50800</xdr:colOff>
      <xdr:row>39</xdr:row>
      <xdr:rowOff>89539</xdr:rowOff>
    </xdr:to>
    <xdr:cxnSp macro="">
      <xdr:nvCxnSpPr>
        <xdr:cNvPr id="523" name="直線コネクタ 522"/>
        <xdr:cNvCxnSpPr/>
      </xdr:nvCxnSpPr>
      <xdr:spPr>
        <a:xfrm>
          <a:off x="14592300" y="677208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85538</xdr:rowOff>
    </xdr:from>
    <xdr:to>
      <xdr:col>76</xdr:col>
      <xdr:colOff>114300</xdr:colOff>
      <xdr:row>39</xdr:row>
      <xdr:rowOff>87743</xdr:rowOff>
    </xdr:to>
    <xdr:cxnSp macro="">
      <xdr:nvCxnSpPr>
        <xdr:cNvPr id="526" name="直線コネクタ 525"/>
        <xdr:cNvCxnSpPr/>
      </xdr:nvCxnSpPr>
      <xdr:spPr>
        <a:xfrm flipV="1">
          <a:off x="13703300" y="6772088"/>
          <a:ext cx="8890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87743</xdr:rowOff>
    </xdr:from>
    <xdr:to>
      <xdr:col>71</xdr:col>
      <xdr:colOff>177800</xdr:colOff>
      <xdr:row>39</xdr:row>
      <xdr:rowOff>98878</xdr:rowOff>
    </xdr:to>
    <xdr:cxnSp macro="">
      <xdr:nvCxnSpPr>
        <xdr:cNvPr id="529" name="直線コネクタ 528"/>
        <xdr:cNvCxnSpPr/>
      </xdr:nvCxnSpPr>
      <xdr:spPr>
        <a:xfrm flipV="1">
          <a:off x="12814300" y="6774293"/>
          <a:ext cx="889000" cy="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43409</xdr:rowOff>
    </xdr:from>
    <xdr:to>
      <xdr:col>85</xdr:col>
      <xdr:colOff>177800</xdr:colOff>
      <xdr:row>39</xdr:row>
      <xdr:rowOff>145009</xdr:rowOff>
    </xdr:to>
    <xdr:sp macro="" textlink="">
      <xdr:nvSpPr>
        <xdr:cNvPr id="539" name="楕円 538"/>
        <xdr:cNvSpPr/>
      </xdr:nvSpPr>
      <xdr:spPr>
        <a:xfrm>
          <a:off x="16268700" y="67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378565" cy="259045"/>
    <xdr:sp macro="" textlink="">
      <xdr:nvSpPr>
        <xdr:cNvPr id="540" name="災害復旧事業費該当値テキスト"/>
        <xdr:cNvSpPr txBox="1"/>
      </xdr:nvSpPr>
      <xdr:spPr>
        <a:xfrm>
          <a:off x="16370300" y="6652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38739</xdr:rowOff>
    </xdr:from>
    <xdr:to>
      <xdr:col>81</xdr:col>
      <xdr:colOff>101600</xdr:colOff>
      <xdr:row>39</xdr:row>
      <xdr:rowOff>140339</xdr:rowOff>
    </xdr:to>
    <xdr:sp macro="" textlink="">
      <xdr:nvSpPr>
        <xdr:cNvPr id="541" name="楕円 540"/>
        <xdr:cNvSpPr/>
      </xdr:nvSpPr>
      <xdr:spPr>
        <a:xfrm>
          <a:off x="15430500" y="67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131466</xdr:rowOff>
    </xdr:from>
    <xdr:ext cx="378565" cy="259045"/>
    <xdr:sp macro="" textlink="">
      <xdr:nvSpPr>
        <xdr:cNvPr id="542" name="テキスト ボックス 541"/>
        <xdr:cNvSpPr txBox="1"/>
      </xdr:nvSpPr>
      <xdr:spPr>
        <a:xfrm>
          <a:off x="15292017" y="68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34738</xdr:rowOff>
    </xdr:from>
    <xdr:to>
      <xdr:col>76</xdr:col>
      <xdr:colOff>165100</xdr:colOff>
      <xdr:row>39</xdr:row>
      <xdr:rowOff>136338</xdr:rowOff>
    </xdr:to>
    <xdr:sp macro="" textlink="">
      <xdr:nvSpPr>
        <xdr:cNvPr id="543" name="楕円 542"/>
        <xdr:cNvSpPr/>
      </xdr:nvSpPr>
      <xdr:spPr>
        <a:xfrm>
          <a:off x="14541500" y="67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127465</xdr:rowOff>
    </xdr:from>
    <xdr:ext cx="378565" cy="259045"/>
    <xdr:sp macro="" textlink="">
      <xdr:nvSpPr>
        <xdr:cNvPr id="544" name="テキスト ボックス 543"/>
        <xdr:cNvSpPr txBox="1"/>
      </xdr:nvSpPr>
      <xdr:spPr>
        <a:xfrm>
          <a:off x="14403017" y="68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36943</xdr:rowOff>
    </xdr:from>
    <xdr:to>
      <xdr:col>72</xdr:col>
      <xdr:colOff>38100</xdr:colOff>
      <xdr:row>39</xdr:row>
      <xdr:rowOff>138543</xdr:rowOff>
    </xdr:to>
    <xdr:sp macro="" textlink="">
      <xdr:nvSpPr>
        <xdr:cNvPr id="545" name="楕円 544"/>
        <xdr:cNvSpPr/>
      </xdr:nvSpPr>
      <xdr:spPr>
        <a:xfrm>
          <a:off x="13652500" y="67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129670</xdr:rowOff>
    </xdr:from>
    <xdr:ext cx="378565" cy="259045"/>
    <xdr:sp macro="" textlink="">
      <xdr:nvSpPr>
        <xdr:cNvPr id="546" name="テキスト ボックス 545"/>
        <xdr:cNvSpPr txBox="1"/>
      </xdr:nvSpPr>
      <xdr:spPr>
        <a:xfrm>
          <a:off x="13514017" y="6816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60465</xdr:rowOff>
    </xdr:from>
    <xdr:to>
      <xdr:col>85</xdr:col>
      <xdr:colOff>127000</xdr:colOff>
      <xdr:row>76</xdr:row>
      <xdr:rowOff>110223</xdr:rowOff>
    </xdr:to>
    <xdr:cxnSp macro="">
      <xdr:nvCxnSpPr>
        <xdr:cNvPr id="626" name="直線コネクタ 625"/>
        <xdr:cNvCxnSpPr/>
      </xdr:nvCxnSpPr>
      <xdr:spPr>
        <a:xfrm flipV="1">
          <a:off x="15481300" y="13090665"/>
          <a:ext cx="8382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93371</xdr:rowOff>
    </xdr:from>
    <xdr:to>
      <xdr:col>81</xdr:col>
      <xdr:colOff>50800</xdr:colOff>
      <xdr:row>76</xdr:row>
      <xdr:rowOff>110223</xdr:rowOff>
    </xdr:to>
    <xdr:cxnSp macro="">
      <xdr:nvCxnSpPr>
        <xdr:cNvPr id="629" name="直線コネクタ 628"/>
        <xdr:cNvCxnSpPr/>
      </xdr:nvCxnSpPr>
      <xdr:spPr>
        <a:xfrm>
          <a:off x="14592300" y="13123571"/>
          <a:ext cx="889000" cy="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93371</xdr:rowOff>
    </xdr:from>
    <xdr:to>
      <xdr:col>76</xdr:col>
      <xdr:colOff>114300</xdr:colOff>
      <xdr:row>76</xdr:row>
      <xdr:rowOff>97320</xdr:rowOff>
    </xdr:to>
    <xdr:cxnSp macro="">
      <xdr:nvCxnSpPr>
        <xdr:cNvPr id="632" name="直線コネクタ 631"/>
        <xdr:cNvCxnSpPr/>
      </xdr:nvCxnSpPr>
      <xdr:spPr>
        <a:xfrm flipV="1">
          <a:off x="13703300" y="13123571"/>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4" name="テキスト ボックス 633"/>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97320</xdr:rowOff>
    </xdr:from>
    <xdr:to>
      <xdr:col>71</xdr:col>
      <xdr:colOff>177800</xdr:colOff>
      <xdr:row>76</xdr:row>
      <xdr:rowOff>120638</xdr:rowOff>
    </xdr:to>
    <xdr:cxnSp macro="">
      <xdr:nvCxnSpPr>
        <xdr:cNvPr id="635" name="直線コネクタ 634"/>
        <xdr:cNvCxnSpPr/>
      </xdr:nvCxnSpPr>
      <xdr:spPr>
        <a:xfrm flipV="1">
          <a:off x="12814300" y="13127520"/>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7" name="テキスト ボックス 63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39" name="テキスト ボックス 63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9665</xdr:rowOff>
    </xdr:from>
    <xdr:to>
      <xdr:col>85</xdr:col>
      <xdr:colOff>177800</xdr:colOff>
      <xdr:row>76</xdr:row>
      <xdr:rowOff>111265</xdr:rowOff>
    </xdr:to>
    <xdr:sp macro="" textlink="">
      <xdr:nvSpPr>
        <xdr:cNvPr id="645" name="楕円 644"/>
        <xdr:cNvSpPr/>
      </xdr:nvSpPr>
      <xdr:spPr>
        <a:xfrm>
          <a:off x="16268700" y="130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159542</xdr:rowOff>
    </xdr:from>
    <xdr:ext cx="534377" cy="259045"/>
    <xdr:sp macro="" textlink="">
      <xdr:nvSpPr>
        <xdr:cNvPr id="646" name="公債費該当値テキスト"/>
        <xdr:cNvSpPr txBox="1"/>
      </xdr:nvSpPr>
      <xdr:spPr>
        <a:xfrm>
          <a:off x="16370300" y="130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59423</xdr:rowOff>
    </xdr:from>
    <xdr:to>
      <xdr:col>81</xdr:col>
      <xdr:colOff>101600</xdr:colOff>
      <xdr:row>76</xdr:row>
      <xdr:rowOff>161023</xdr:rowOff>
    </xdr:to>
    <xdr:sp macro="" textlink="">
      <xdr:nvSpPr>
        <xdr:cNvPr id="647" name="楕円 646"/>
        <xdr:cNvSpPr/>
      </xdr:nvSpPr>
      <xdr:spPr>
        <a:xfrm>
          <a:off x="15430500" y="130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152150</xdr:rowOff>
    </xdr:from>
    <xdr:ext cx="534377" cy="259045"/>
    <xdr:sp macro="" textlink="">
      <xdr:nvSpPr>
        <xdr:cNvPr id="648" name="テキスト ボックス 647"/>
        <xdr:cNvSpPr txBox="1"/>
      </xdr:nvSpPr>
      <xdr:spPr>
        <a:xfrm>
          <a:off x="15214111" y="1318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42571</xdr:rowOff>
    </xdr:from>
    <xdr:to>
      <xdr:col>76</xdr:col>
      <xdr:colOff>165100</xdr:colOff>
      <xdr:row>76</xdr:row>
      <xdr:rowOff>144171</xdr:rowOff>
    </xdr:to>
    <xdr:sp macro="" textlink="">
      <xdr:nvSpPr>
        <xdr:cNvPr id="649" name="楕円 648"/>
        <xdr:cNvSpPr/>
      </xdr:nvSpPr>
      <xdr:spPr>
        <a:xfrm>
          <a:off x="14541500" y="130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135298</xdr:rowOff>
    </xdr:from>
    <xdr:ext cx="534377" cy="259045"/>
    <xdr:sp macro="" textlink="">
      <xdr:nvSpPr>
        <xdr:cNvPr id="650" name="テキスト ボックス 649"/>
        <xdr:cNvSpPr txBox="1"/>
      </xdr:nvSpPr>
      <xdr:spPr>
        <a:xfrm>
          <a:off x="14325111" y="1316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46520</xdr:rowOff>
    </xdr:from>
    <xdr:to>
      <xdr:col>72</xdr:col>
      <xdr:colOff>38100</xdr:colOff>
      <xdr:row>76</xdr:row>
      <xdr:rowOff>148120</xdr:rowOff>
    </xdr:to>
    <xdr:sp macro="" textlink="">
      <xdr:nvSpPr>
        <xdr:cNvPr id="651" name="楕円 650"/>
        <xdr:cNvSpPr/>
      </xdr:nvSpPr>
      <xdr:spPr>
        <a:xfrm>
          <a:off x="13652500" y="130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139247</xdr:rowOff>
    </xdr:from>
    <xdr:ext cx="534377" cy="259045"/>
    <xdr:sp macro="" textlink="">
      <xdr:nvSpPr>
        <xdr:cNvPr id="652" name="テキスト ボックス 651"/>
        <xdr:cNvSpPr txBox="1"/>
      </xdr:nvSpPr>
      <xdr:spPr>
        <a:xfrm>
          <a:off x="13436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69838</xdr:rowOff>
    </xdr:from>
    <xdr:to>
      <xdr:col>67</xdr:col>
      <xdr:colOff>101600</xdr:colOff>
      <xdr:row>76</xdr:row>
      <xdr:rowOff>171438</xdr:rowOff>
    </xdr:to>
    <xdr:sp macro="" textlink="">
      <xdr:nvSpPr>
        <xdr:cNvPr id="653" name="楕円 652"/>
        <xdr:cNvSpPr/>
      </xdr:nvSpPr>
      <xdr:spPr>
        <a:xfrm>
          <a:off x="12763500" y="131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162565</xdr:rowOff>
    </xdr:from>
    <xdr:ext cx="534377" cy="259045"/>
    <xdr:sp macro="" textlink="">
      <xdr:nvSpPr>
        <xdr:cNvPr id="654" name="テキスト ボックス 653"/>
        <xdr:cNvSpPr txBox="1"/>
      </xdr:nvSpPr>
      <xdr:spPr>
        <a:xfrm>
          <a:off x="12547111" y="131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87694</xdr:rowOff>
    </xdr:from>
    <xdr:to>
      <xdr:col>85</xdr:col>
      <xdr:colOff>127000</xdr:colOff>
      <xdr:row>96</xdr:row>
      <xdr:rowOff>115674</xdr:rowOff>
    </xdr:to>
    <xdr:cxnSp macro="">
      <xdr:nvCxnSpPr>
        <xdr:cNvPr id="681" name="直線コネクタ 680"/>
        <xdr:cNvCxnSpPr/>
      </xdr:nvCxnSpPr>
      <xdr:spPr>
        <a:xfrm>
          <a:off x="15481300" y="16546894"/>
          <a:ext cx="838200" cy="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87694</xdr:rowOff>
    </xdr:from>
    <xdr:to>
      <xdr:col>81</xdr:col>
      <xdr:colOff>50800</xdr:colOff>
      <xdr:row>97</xdr:row>
      <xdr:rowOff>41608</xdr:rowOff>
    </xdr:to>
    <xdr:cxnSp macro="">
      <xdr:nvCxnSpPr>
        <xdr:cNvPr id="684" name="直線コネクタ 683"/>
        <xdr:cNvCxnSpPr/>
      </xdr:nvCxnSpPr>
      <xdr:spPr>
        <a:xfrm flipV="1">
          <a:off x="14592300" y="16546894"/>
          <a:ext cx="889000" cy="1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41608</xdr:rowOff>
    </xdr:from>
    <xdr:to>
      <xdr:col>76</xdr:col>
      <xdr:colOff>114300</xdr:colOff>
      <xdr:row>97</xdr:row>
      <xdr:rowOff>136888</xdr:rowOff>
    </xdr:to>
    <xdr:cxnSp macro="">
      <xdr:nvCxnSpPr>
        <xdr:cNvPr id="687" name="直線コネクタ 686"/>
        <xdr:cNvCxnSpPr/>
      </xdr:nvCxnSpPr>
      <xdr:spPr>
        <a:xfrm flipV="1">
          <a:off x="13703300" y="16672258"/>
          <a:ext cx="889000" cy="9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32395</xdr:rowOff>
    </xdr:from>
    <xdr:to>
      <xdr:col>71</xdr:col>
      <xdr:colOff>177800</xdr:colOff>
      <xdr:row>97</xdr:row>
      <xdr:rowOff>136888</xdr:rowOff>
    </xdr:to>
    <xdr:cxnSp macro="">
      <xdr:nvCxnSpPr>
        <xdr:cNvPr id="690" name="直線コネクタ 689"/>
        <xdr:cNvCxnSpPr/>
      </xdr:nvCxnSpPr>
      <xdr:spPr>
        <a:xfrm>
          <a:off x="12814300" y="16663045"/>
          <a:ext cx="889000" cy="10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64874</xdr:rowOff>
    </xdr:from>
    <xdr:to>
      <xdr:col>85</xdr:col>
      <xdr:colOff>177800</xdr:colOff>
      <xdr:row>96</xdr:row>
      <xdr:rowOff>166474</xdr:rowOff>
    </xdr:to>
    <xdr:sp macro="" textlink="">
      <xdr:nvSpPr>
        <xdr:cNvPr id="700" name="楕円 699"/>
        <xdr:cNvSpPr/>
      </xdr:nvSpPr>
      <xdr:spPr>
        <a:xfrm>
          <a:off x="16268700" y="1652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43301</xdr:rowOff>
    </xdr:from>
    <xdr:ext cx="534377" cy="259045"/>
    <xdr:sp macro="" textlink="">
      <xdr:nvSpPr>
        <xdr:cNvPr id="701" name="積立金該当値テキスト"/>
        <xdr:cNvSpPr txBox="1"/>
      </xdr:nvSpPr>
      <xdr:spPr>
        <a:xfrm>
          <a:off x="16370300" y="1650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36894</xdr:rowOff>
    </xdr:from>
    <xdr:to>
      <xdr:col>81</xdr:col>
      <xdr:colOff>101600</xdr:colOff>
      <xdr:row>96</xdr:row>
      <xdr:rowOff>138494</xdr:rowOff>
    </xdr:to>
    <xdr:sp macro="" textlink="">
      <xdr:nvSpPr>
        <xdr:cNvPr id="702" name="楕円 701"/>
        <xdr:cNvSpPr/>
      </xdr:nvSpPr>
      <xdr:spPr>
        <a:xfrm>
          <a:off x="15430500" y="16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155021</xdr:rowOff>
    </xdr:from>
    <xdr:ext cx="534377" cy="259045"/>
    <xdr:sp macro="" textlink="">
      <xdr:nvSpPr>
        <xdr:cNvPr id="703" name="テキスト ボックス 702"/>
        <xdr:cNvSpPr txBox="1"/>
      </xdr:nvSpPr>
      <xdr:spPr>
        <a:xfrm>
          <a:off x="15214111" y="162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162258</xdr:rowOff>
    </xdr:from>
    <xdr:to>
      <xdr:col>76</xdr:col>
      <xdr:colOff>165100</xdr:colOff>
      <xdr:row>97</xdr:row>
      <xdr:rowOff>92408</xdr:rowOff>
    </xdr:to>
    <xdr:sp macro="" textlink="">
      <xdr:nvSpPr>
        <xdr:cNvPr id="704" name="楕円 703"/>
        <xdr:cNvSpPr/>
      </xdr:nvSpPr>
      <xdr:spPr>
        <a:xfrm>
          <a:off x="14541500" y="166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83535</xdr:rowOff>
    </xdr:from>
    <xdr:ext cx="534377" cy="259045"/>
    <xdr:sp macro="" textlink="">
      <xdr:nvSpPr>
        <xdr:cNvPr id="705" name="テキスト ボックス 704"/>
        <xdr:cNvSpPr txBox="1"/>
      </xdr:nvSpPr>
      <xdr:spPr>
        <a:xfrm>
          <a:off x="14325111" y="1671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86088</xdr:rowOff>
    </xdr:from>
    <xdr:to>
      <xdr:col>72</xdr:col>
      <xdr:colOff>38100</xdr:colOff>
      <xdr:row>98</xdr:row>
      <xdr:rowOff>16238</xdr:rowOff>
    </xdr:to>
    <xdr:sp macro="" textlink="">
      <xdr:nvSpPr>
        <xdr:cNvPr id="706" name="楕円 705"/>
        <xdr:cNvSpPr/>
      </xdr:nvSpPr>
      <xdr:spPr>
        <a:xfrm>
          <a:off x="13652500" y="167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7365</xdr:rowOff>
    </xdr:from>
    <xdr:ext cx="469744" cy="259045"/>
    <xdr:sp macro="" textlink="">
      <xdr:nvSpPr>
        <xdr:cNvPr id="707" name="テキスト ボックス 706"/>
        <xdr:cNvSpPr txBox="1"/>
      </xdr:nvSpPr>
      <xdr:spPr>
        <a:xfrm>
          <a:off x="13468428" y="1680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153045</xdr:rowOff>
    </xdr:from>
    <xdr:to>
      <xdr:col>67</xdr:col>
      <xdr:colOff>101600</xdr:colOff>
      <xdr:row>97</xdr:row>
      <xdr:rowOff>83195</xdr:rowOff>
    </xdr:to>
    <xdr:sp macro="" textlink="">
      <xdr:nvSpPr>
        <xdr:cNvPr id="708" name="楕円 707"/>
        <xdr:cNvSpPr/>
      </xdr:nvSpPr>
      <xdr:spPr>
        <a:xfrm>
          <a:off x="12763500" y="1661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74322</xdr:rowOff>
    </xdr:from>
    <xdr:ext cx="534377" cy="259045"/>
    <xdr:sp macro="" textlink="">
      <xdr:nvSpPr>
        <xdr:cNvPr id="709" name="テキスト ボックス 708"/>
        <xdr:cNvSpPr txBox="1"/>
      </xdr:nvSpPr>
      <xdr:spPr>
        <a:xfrm>
          <a:off x="12547111" y="1670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112776</xdr:rowOff>
    </xdr:from>
    <xdr:to>
      <xdr:col>116</xdr:col>
      <xdr:colOff>63500</xdr:colOff>
      <xdr:row>38</xdr:row>
      <xdr:rowOff>137287</xdr:rowOff>
    </xdr:to>
    <xdr:cxnSp macro="">
      <xdr:nvCxnSpPr>
        <xdr:cNvPr id="738" name="直線コネクタ 737"/>
        <xdr:cNvCxnSpPr/>
      </xdr:nvCxnSpPr>
      <xdr:spPr>
        <a:xfrm>
          <a:off x="21323300" y="6627876"/>
          <a:ext cx="8382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86233</xdr:rowOff>
    </xdr:from>
    <xdr:to>
      <xdr:col>111</xdr:col>
      <xdr:colOff>177800</xdr:colOff>
      <xdr:row>38</xdr:row>
      <xdr:rowOff>112776</xdr:rowOff>
    </xdr:to>
    <xdr:cxnSp macro="">
      <xdr:nvCxnSpPr>
        <xdr:cNvPr id="741" name="直線コネクタ 740"/>
        <xdr:cNvCxnSpPr/>
      </xdr:nvCxnSpPr>
      <xdr:spPr>
        <a:xfrm>
          <a:off x="20434300" y="6601333"/>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81153</xdr:rowOff>
    </xdr:from>
    <xdr:to>
      <xdr:col>107</xdr:col>
      <xdr:colOff>50800</xdr:colOff>
      <xdr:row>38</xdr:row>
      <xdr:rowOff>86233</xdr:rowOff>
    </xdr:to>
    <xdr:cxnSp macro="">
      <xdr:nvCxnSpPr>
        <xdr:cNvPr id="744" name="直線コネクタ 743"/>
        <xdr:cNvCxnSpPr/>
      </xdr:nvCxnSpPr>
      <xdr:spPr>
        <a:xfrm>
          <a:off x="19545300" y="6596253"/>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76454</xdr:rowOff>
    </xdr:from>
    <xdr:to>
      <xdr:col>102</xdr:col>
      <xdr:colOff>114300</xdr:colOff>
      <xdr:row>38</xdr:row>
      <xdr:rowOff>81153</xdr:rowOff>
    </xdr:to>
    <xdr:cxnSp macro="">
      <xdr:nvCxnSpPr>
        <xdr:cNvPr id="747" name="直線コネクタ 746"/>
        <xdr:cNvCxnSpPr/>
      </xdr:nvCxnSpPr>
      <xdr:spPr>
        <a:xfrm>
          <a:off x="18656300" y="6591554"/>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86487</xdr:rowOff>
    </xdr:from>
    <xdr:to>
      <xdr:col>116</xdr:col>
      <xdr:colOff>114300</xdr:colOff>
      <xdr:row>39</xdr:row>
      <xdr:rowOff>16637</xdr:rowOff>
    </xdr:to>
    <xdr:sp macro="" textlink="">
      <xdr:nvSpPr>
        <xdr:cNvPr id="757" name="楕円 756"/>
        <xdr:cNvSpPr/>
      </xdr:nvSpPr>
      <xdr:spPr>
        <a:xfrm>
          <a:off x="22110700" y="66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1414</xdr:rowOff>
    </xdr:from>
    <xdr:ext cx="378565" cy="259045"/>
    <xdr:sp macro="" textlink="">
      <xdr:nvSpPr>
        <xdr:cNvPr id="758" name="投資及び出資金該当値テキスト"/>
        <xdr:cNvSpPr txBox="1"/>
      </xdr:nvSpPr>
      <xdr:spPr>
        <a:xfrm>
          <a:off x="22212300" y="6516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61976</xdr:rowOff>
    </xdr:from>
    <xdr:to>
      <xdr:col>112</xdr:col>
      <xdr:colOff>38100</xdr:colOff>
      <xdr:row>38</xdr:row>
      <xdr:rowOff>163576</xdr:rowOff>
    </xdr:to>
    <xdr:sp macro="" textlink="">
      <xdr:nvSpPr>
        <xdr:cNvPr id="759" name="楕円 758"/>
        <xdr:cNvSpPr/>
      </xdr:nvSpPr>
      <xdr:spPr>
        <a:xfrm>
          <a:off x="21272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154703</xdr:rowOff>
    </xdr:from>
    <xdr:ext cx="378565" cy="259045"/>
    <xdr:sp macro="" textlink="">
      <xdr:nvSpPr>
        <xdr:cNvPr id="760" name="テキスト ボックス 759"/>
        <xdr:cNvSpPr txBox="1"/>
      </xdr:nvSpPr>
      <xdr:spPr>
        <a:xfrm>
          <a:off x="21134017" y="666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35433</xdr:rowOff>
    </xdr:from>
    <xdr:to>
      <xdr:col>107</xdr:col>
      <xdr:colOff>101600</xdr:colOff>
      <xdr:row>38</xdr:row>
      <xdr:rowOff>137033</xdr:rowOff>
    </xdr:to>
    <xdr:sp macro="" textlink="">
      <xdr:nvSpPr>
        <xdr:cNvPr id="761" name="楕円 760"/>
        <xdr:cNvSpPr/>
      </xdr:nvSpPr>
      <xdr:spPr>
        <a:xfrm>
          <a:off x="20383500" y="65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128160</xdr:rowOff>
    </xdr:from>
    <xdr:ext cx="469744" cy="259045"/>
    <xdr:sp macro="" textlink="">
      <xdr:nvSpPr>
        <xdr:cNvPr id="762" name="テキスト ボックス 761"/>
        <xdr:cNvSpPr txBox="1"/>
      </xdr:nvSpPr>
      <xdr:spPr>
        <a:xfrm>
          <a:off x="20199428" y="664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30353</xdr:rowOff>
    </xdr:from>
    <xdr:to>
      <xdr:col>102</xdr:col>
      <xdr:colOff>165100</xdr:colOff>
      <xdr:row>38</xdr:row>
      <xdr:rowOff>131953</xdr:rowOff>
    </xdr:to>
    <xdr:sp macro="" textlink="">
      <xdr:nvSpPr>
        <xdr:cNvPr id="763" name="楕円 762"/>
        <xdr:cNvSpPr/>
      </xdr:nvSpPr>
      <xdr:spPr>
        <a:xfrm>
          <a:off x="19494500" y="65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123080</xdr:rowOff>
    </xdr:from>
    <xdr:ext cx="469744" cy="259045"/>
    <xdr:sp macro="" textlink="">
      <xdr:nvSpPr>
        <xdr:cNvPr id="764" name="テキスト ボックス 763"/>
        <xdr:cNvSpPr txBox="1"/>
      </xdr:nvSpPr>
      <xdr:spPr>
        <a:xfrm>
          <a:off x="19310428" y="663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65" name="楕円 764"/>
        <xdr:cNvSpPr/>
      </xdr:nvSpPr>
      <xdr:spPr>
        <a:xfrm>
          <a:off x="186055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118381</xdr:rowOff>
    </xdr:from>
    <xdr:ext cx="469744" cy="259045"/>
    <xdr:sp macro="" textlink="">
      <xdr:nvSpPr>
        <xdr:cNvPr id="766" name="テキスト ボックス 765"/>
        <xdr:cNvSpPr txBox="1"/>
      </xdr:nvSpPr>
      <xdr:spPr>
        <a:xfrm>
          <a:off x="18421428"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25171</xdr:rowOff>
    </xdr:from>
    <xdr:to>
      <xdr:col>116</xdr:col>
      <xdr:colOff>63500</xdr:colOff>
      <xdr:row>59</xdr:row>
      <xdr:rowOff>30696</xdr:rowOff>
    </xdr:to>
    <xdr:cxnSp macro="">
      <xdr:nvCxnSpPr>
        <xdr:cNvPr id="795" name="直線コネクタ 794"/>
        <xdr:cNvCxnSpPr/>
      </xdr:nvCxnSpPr>
      <xdr:spPr>
        <a:xfrm>
          <a:off x="21323300" y="10140721"/>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21971</xdr:rowOff>
    </xdr:from>
    <xdr:to>
      <xdr:col>111</xdr:col>
      <xdr:colOff>177800</xdr:colOff>
      <xdr:row>59</xdr:row>
      <xdr:rowOff>25171</xdr:rowOff>
    </xdr:to>
    <xdr:cxnSp macro="">
      <xdr:nvCxnSpPr>
        <xdr:cNvPr id="798" name="直線コネクタ 797"/>
        <xdr:cNvCxnSpPr/>
      </xdr:nvCxnSpPr>
      <xdr:spPr>
        <a:xfrm>
          <a:off x="20434300" y="1013752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19456</xdr:rowOff>
    </xdr:from>
    <xdr:to>
      <xdr:col>107</xdr:col>
      <xdr:colOff>50800</xdr:colOff>
      <xdr:row>59</xdr:row>
      <xdr:rowOff>21971</xdr:rowOff>
    </xdr:to>
    <xdr:cxnSp macro="">
      <xdr:nvCxnSpPr>
        <xdr:cNvPr id="801" name="直線コネクタ 800"/>
        <xdr:cNvCxnSpPr/>
      </xdr:nvCxnSpPr>
      <xdr:spPr>
        <a:xfrm>
          <a:off x="19545300" y="1013500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16066</xdr:rowOff>
    </xdr:from>
    <xdr:to>
      <xdr:col>102</xdr:col>
      <xdr:colOff>114300</xdr:colOff>
      <xdr:row>59</xdr:row>
      <xdr:rowOff>19456</xdr:rowOff>
    </xdr:to>
    <xdr:cxnSp macro="">
      <xdr:nvCxnSpPr>
        <xdr:cNvPr id="804" name="直線コネクタ 803"/>
        <xdr:cNvCxnSpPr/>
      </xdr:nvCxnSpPr>
      <xdr:spPr>
        <a:xfrm>
          <a:off x="18656300" y="10131616"/>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151346</xdr:rowOff>
    </xdr:from>
    <xdr:to>
      <xdr:col>116</xdr:col>
      <xdr:colOff>114300</xdr:colOff>
      <xdr:row>59</xdr:row>
      <xdr:rowOff>81496</xdr:rowOff>
    </xdr:to>
    <xdr:sp macro="" textlink="">
      <xdr:nvSpPr>
        <xdr:cNvPr id="814" name="楕円 813"/>
        <xdr:cNvSpPr/>
      </xdr:nvSpPr>
      <xdr:spPr>
        <a:xfrm>
          <a:off x="22110700" y="100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66273</xdr:rowOff>
    </xdr:from>
    <xdr:ext cx="378565" cy="259045"/>
    <xdr:sp macro="" textlink="">
      <xdr:nvSpPr>
        <xdr:cNvPr id="815" name="貸付金該当値テキスト"/>
        <xdr:cNvSpPr txBox="1"/>
      </xdr:nvSpPr>
      <xdr:spPr>
        <a:xfrm>
          <a:off x="22212300" y="1001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145821</xdr:rowOff>
    </xdr:from>
    <xdr:to>
      <xdr:col>112</xdr:col>
      <xdr:colOff>38100</xdr:colOff>
      <xdr:row>59</xdr:row>
      <xdr:rowOff>75971</xdr:rowOff>
    </xdr:to>
    <xdr:sp macro="" textlink="">
      <xdr:nvSpPr>
        <xdr:cNvPr id="816" name="楕円 815"/>
        <xdr:cNvSpPr/>
      </xdr:nvSpPr>
      <xdr:spPr>
        <a:xfrm>
          <a:off x="21272500" y="100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67098</xdr:rowOff>
    </xdr:from>
    <xdr:ext cx="378565" cy="259045"/>
    <xdr:sp macro="" textlink="">
      <xdr:nvSpPr>
        <xdr:cNvPr id="817" name="テキスト ボックス 816"/>
        <xdr:cNvSpPr txBox="1"/>
      </xdr:nvSpPr>
      <xdr:spPr>
        <a:xfrm>
          <a:off x="21134017" y="10182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142621</xdr:rowOff>
    </xdr:from>
    <xdr:to>
      <xdr:col>107</xdr:col>
      <xdr:colOff>101600</xdr:colOff>
      <xdr:row>59</xdr:row>
      <xdr:rowOff>72771</xdr:rowOff>
    </xdr:to>
    <xdr:sp macro="" textlink="">
      <xdr:nvSpPr>
        <xdr:cNvPr id="818" name="楕円 817"/>
        <xdr:cNvSpPr/>
      </xdr:nvSpPr>
      <xdr:spPr>
        <a:xfrm>
          <a:off x="20383500" y="100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63898</xdr:rowOff>
    </xdr:from>
    <xdr:ext cx="378565" cy="259045"/>
    <xdr:sp macro="" textlink="">
      <xdr:nvSpPr>
        <xdr:cNvPr id="819" name="テキスト ボックス 818"/>
        <xdr:cNvSpPr txBox="1"/>
      </xdr:nvSpPr>
      <xdr:spPr>
        <a:xfrm>
          <a:off x="20245017" y="10179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140106</xdr:rowOff>
    </xdr:from>
    <xdr:to>
      <xdr:col>102</xdr:col>
      <xdr:colOff>165100</xdr:colOff>
      <xdr:row>59</xdr:row>
      <xdr:rowOff>70256</xdr:rowOff>
    </xdr:to>
    <xdr:sp macro="" textlink="">
      <xdr:nvSpPr>
        <xdr:cNvPr id="820" name="楕円 819"/>
        <xdr:cNvSpPr/>
      </xdr:nvSpPr>
      <xdr:spPr>
        <a:xfrm>
          <a:off x="19494500" y="100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61383</xdr:rowOff>
    </xdr:from>
    <xdr:ext cx="378565" cy="259045"/>
    <xdr:sp macro="" textlink="">
      <xdr:nvSpPr>
        <xdr:cNvPr id="821" name="テキスト ボックス 820"/>
        <xdr:cNvSpPr txBox="1"/>
      </xdr:nvSpPr>
      <xdr:spPr>
        <a:xfrm>
          <a:off x="19356017" y="10176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136716</xdr:rowOff>
    </xdr:from>
    <xdr:to>
      <xdr:col>98</xdr:col>
      <xdr:colOff>38100</xdr:colOff>
      <xdr:row>59</xdr:row>
      <xdr:rowOff>66866</xdr:rowOff>
    </xdr:to>
    <xdr:sp macro="" textlink="">
      <xdr:nvSpPr>
        <xdr:cNvPr id="822" name="楕円 821"/>
        <xdr:cNvSpPr/>
      </xdr:nvSpPr>
      <xdr:spPr>
        <a:xfrm>
          <a:off x="18605500" y="100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57993</xdr:rowOff>
    </xdr:from>
    <xdr:ext cx="378565" cy="259045"/>
    <xdr:sp macro="" textlink="">
      <xdr:nvSpPr>
        <xdr:cNvPr id="823" name="テキスト ボックス 822"/>
        <xdr:cNvSpPr txBox="1"/>
      </xdr:nvSpPr>
      <xdr:spPr>
        <a:xfrm>
          <a:off x="18467017" y="10173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81102</xdr:rowOff>
    </xdr:from>
    <xdr:to>
      <xdr:col>116</xdr:col>
      <xdr:colOff>63500</xdr:colOff>
      <xdr:row>75</xdr:row>
      <xdr:rowOff>95447</xdr:rowOff>
    </xdr:to>
    <xdr:cxnSp macro="">
      <xdr:nvCxnSpPr>
        <xdr:cNvPr id="853" name="直線コネクタ 852"/>
        <xdr:cNvCxnSpPr/>
      </xdr:nvCxnSpPr>
      <xdr:spPr>
        <a:xfrm flipV="1">
          <a:off x="21323300" y="12939852"/>
          <a:ext cx="8382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95447</xdr:rowOff>
    </xdr:from>
    <xdr:to>
      <xdr:col>111</xdr:col>
      <xdr:colOff>177800</xdr:colOff>
      <xdr:row>75</xdr:row>
      <xdr:rowOff>106782</xdr:rowOff>
    </xdr:to>
    <xdr:cxnSp macro="">
      <xdr:nvCxnSpPr>
        <xdr:cNvPr id="856" name="直線コネクタ 855"/>
        <xdr:cNvCxnSpPr/>
      </xdr:nvCxnSpPr>
      <xdr:spPr>
        <a:xfrm flipV="1">
          <a:off x="20434300" y="12954197"/>
          <a:ext cx="8890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106782</xdr:rowOff>
    </xdr:from>
    <xdr:to>
      <xdr:col>107</xdr:col>
      <xdr:colOff>50800</xdr:colOff>
      <xdr:row>75</xdr:row>
      <xdr:rowOff>140691</xdr:rowOff>
    </xdr:to>
    <xdr:cxnSp macro="">
      <xdr:nvCxnSpPr>
        <xdr:cNvPr id="859" name="直線コネクタ 858"/>
        <xdr:cNvCxnSpPr/>
      </xdr:nvCxnSpPr>
      <xdr:spPr>
        <a:xfrm flipV="1">
          <a:off x="19545300" y="12965532"/>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140691</xdr:rowOff>
    </xdr:from>
    <xdr:to>
      <xdr:col>102</xdr:col>
      <xdr:colOff>114300</xdr:colOff>
      <xdr:row>76</xdr:row>
      <xdr:rowOff>38678</xdr:rowOff>
    </xdr:to>
    <xdr:cxnSp macro="">
      <xdr:nvCxnSpPr>
        <xdr:cNvPr id="862" name="直線コネクタ 861"/>
        <xdr:cNvCxnSpPr/>
      </xdr:nvCxnSpPr>
      <xdr:spPr>
        <a:xfrm flipV="1">
          <a:off x="18656300" y="12999441"/>
          <a:ext cx="889000" cy="6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30302</xdr:rowOff>
    </xdr:from>
    <xdr:to>
      <xdr:col>116</xdr:col>
      <xdr:colOff>114300</xdr:colOff>
      <xdr:row>75</xdr:row>
      <xdr:rowOff>131902</xdr:rowOff>
    </xdr:to>
    <xdr:sp macro="" textlink="">
      <xdr:nvSpPr>
        <xdr:cNvPr id="872" name="楕円 871"/>
        <xdr:cNvSpPr/>
      </xdr:nvSpPr>
      <xdr:spPr>
        <a:xfrm>
          <a:off x="22110700" y="128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53179</xdr:rowOff>
    </xdr:from>
    <xdr:ext cx="534377" cy="259045"/>
    <xdr:sp macro="" textlink="">
      <xdr:nvSpPr>
        <xdr:cNvPr id="873" name="繰出金該当値テキスト"/>
        <xdr:cNvSpPr txBox="1"/>
      </xdr:nvSpPr>
      <xdr:spPr>
        <a:xfrm>
          <a:off x="22212300" y="1274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44647</xdr:rowOff>
    </xdr:from>
    <xdr:to>
      <xdr:col>112</xdr:col>
      <xdr:colOff>38100</xdr:colOff>
      <xdr:row>75</xdr:row>
      <xdr:rowOff>146247</xdr:rowOff>
    </xdr:to>
    <xdr:sp macro="" textlink="">
      <xdr:nvSpPr>
        <xdr:cNvPr id="874" name="楕円 873"/>
        <xdr:cNvSpPr/>
      </xdr:nvSpPr>
      <xdr:spPr>
        <a:xfrm>
          <a:off x="21272500" y="1290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162774</xdr:rowOff>
    </xdr:from>
    <xdr:ext cx="534377" cy="259045"/>
    <xdr:sp macro="" textlink="">
      <xdr:nvSpPr>
        <xdr:cNvPr id="875" name="テキスト ボックス 874"/>
        <xdr:cNvSpPr txBox="1"/>
      </xdr:nvSpPr>
      <xdr:spPr>
        <a:xfrm>
          <a:off x="21056111" y="1267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55982</xdr:rowOff>
    </xdr:from>
    <xdr:to>
      <xdr:col>107</xdr:col>
      <xdr:colOff>101600</xdr:colOff>
      <xdr:row>75</xdr:row>
      <xdr:rowOff>157581</xdr:rowOff>
    </xdr:to>
    <xdr:sp macro="" textlink="">
      <xdr:nvSpPr>
        <xdr:cNvPr id="876" name="楕円 875"/>
        <xdr:cNvSpPr/>
      </xdr:nvSpPr>
      <xdr:spPr>
        <a:xfrm>
          <a:off x="20383500" y="129147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2659</xdr:rowOff>
    </xdr:from>
    <xdr:ext cx="534377" cy="259045"/>
    <xdr:sp macro="" textlink="">
      <xdr:nvSpPr>
        <xdr:cNvPr id="877" name="テキスト ボックス 876"/>
        <xdr:cNvSpPr txBox="1"/>
      </xdr:nvSpPr>
      <xdr:spPr>
        <a:xfrm>
          <a:off x="20167111" y="1268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89891</xdr:rowOff>
    </xdr:from>
    <xdr:to>
      <xdr:col>102</xdr:col>
      <xdr:colOff>165100</xdr:colOff>
      <xdr:row>76</xdr:row>
      <xdr:rowOff>20041</xdr:rowOff>
    </xdr:to>
    <xdr:sp macro="" textlink="">
      <xdr:nvSpPr>
        <xdr:cNvPr id="878" name="楕円 877"/>
        <xdr:cNvSpPr/>
      </xdr:nvSpPr>
      <xdr:spPr>
        <a:xfrm>
          <a:off x="19494500" y="129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36568</xdr:rowOff>
    </xdr:from>
    <xdr:ext cx="534377" cy="259045"/>
    <xdr:sp macro="" textlink="">
      <xdr:nvSpPr>
        <xdr:cNvPr id="879" name="テキスト ボックス 878"/>
        <xdr:cNvSpPr txBox="1"/>
      </xdr:nvSpPr>
      <xdr:spPr>
        <a:xfrm>
          <a:off x="19278111" y="1272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159328</xdr:rowOff>
    </xdr:from>
    <xdr:to>
      <xdr:col>98</xdr:col>
      <xdr:colOff>38100</xdr:colOff>
      <xdr:row>76</xdr:row>
      <xdr:rowOff>89478</xdr:rowOff>
    </xdr:to>
    <xdr:sp macro="" textlink="">
      <xdr:nvSpPr>
        <xdr:cNvPr id="880" name="楕円 879"/>
        <xdr:cNvSpPr/>
      </xdr:nvSpPr>
      <xdr:spPr>
        <a:xfrm>
          <a:off x="18605500" y="1301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106004</xdr:rowOff>
    </xdr:from>
    <xdr:ext cx="534377" cy="259045"/>
    <xdr:sp macro="" textlink="">
      <xdr:nvSpPr>
        <xdr:cNvPr id="881" name="テキスト ボックス 880"/>
        <xdr:cNvSpPr txBox="1"/>
      </xdr:nvSpPr>
      <xdr:spPr>
        <a:xfrm>
          <a:off x="18389111" y="1279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類似団体平均と比較して特徴的な指標は，扶助費，普通建設事業費（うち新規整備），繰出金である。</a:t>
          </a:r>
        </a:p>
        <a:p>
          <a:r>
            <a:rPr kumimoji="1" lang="ja-JP" altLang="en-US" sz="1300">
              <a:latin typeface="ＭＳ Ｐゴシック" panose="020B0600070205080204" pitchFamily="50" charset="-128"/>
              <a:ea typeface="ＭＳ Ｐゴシック" panose="020B0600070205080204" pitchFamily="50" charset="-128"/>
            </a:rPr>
            <a:t>　　・扶助費については，住民一人当たり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90,839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円となっており，類似団体平均と比較すると下回ってはいるものの年々右肩上がりの傾向である。要因としては，介護・訓練等給付費や保育所等に対する委託料の増加によるものである。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・普通建設事業（うち新規整備）は，住民一人当たり</a:t>
          </a:r>
          <a:r>
            <a:rPr kumimoji="1" lang="en-US" altLang="ja-JP" sz="1300">
              <a:latin typeface="ＭＳ Ｐゴシック" panose="020B0600070205080204" pitchFamily="50" charset="-128"/>
              <a:ea typeface="ＭＳ Ｐゴシック" panose="020B0600070205080204" pitchFamily="50" charset="-128"/>
            </a:rPr>
            <a:t>37,992</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円となっており，類似団体平均を上回り，前年度と比較しても上回っている。前年度を上回っている。要因としては，東日本大震災による新庁舎の建て替えに係る事業費の増加によるものである。</a:t>
          </a:r>
        </a:p>
        <a:p>
          <a:r>
            <a:rPr kumimoji="1" lang="ja-JP" altLang="en-US" sz="1300">
              <a:latin typeface="ＭＳ Ｐゴシック" panose="020B0600070205080204" pitchFamily="50" charset="-128"/>
              <a:ea typeface="ＭＳ Ｐゴシック" panose="020B0600070205080204" pitchFamily="50" charset="-128"/>
            </a:rPr>
            <a:t>　　・繰出金については，住民一人当たり</a:t>
          </a:r>
          <a:r>
            <a:rPr kumimoji="1" lang="en-US" altLang="ja-JP" sz="1300">
              <a:latin typeface="ＭＳ Ｐゴシック" panose="020B0600070205080204" pitchFamily="50" charset="-128"/>
              <a:ea typeface="ＭＳ Ｐゴシック" panose="020B0600070205080204" pitchFamily="50" charset="-128"/>
            </a:rPr>
            <a:t>54,076</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すると毎年上回っており，また，年々右肩上がりの傾向でもある。要因としては，高齢化社会の進展等により介護サービスに係る費用が増加傾向にあり，介護保険特別会計等への繰出金の増加によるものである。</a:t>
          </a:r>
        </a:p>
        <a:p>
          <a:r>
            <a:rPr kumimoji="1" lang="ja-JP" altLang="en-US" sz="1300">
              <a:latin typeface="ＭＳ Ｐゴシック" panose="020B0600070205080204" pitchFamily="50" charset="-128"/>
              <a:ea typeface="ＭＳ Ｐゴシック" panose="020B0600070205080204" pitchFamily="50" charset="-128"/>
            </a:rPr>
            <a:t>　今後は，上曽トンネル整備事業や新広域ごみ処理施設負担金をはじめとした大型事業を控えているため，経常経費の削減取組は必須である。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76,062
75,106
215.53
31,245,014
29,873,586
1,092,997
17,913,964
28,966,937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70663</xdr:rowOff>
    </xdr:from>
    <xdr:to>
      <xdr:col>24</xdr:col>
      <xdr:colOff>63500</xdr:colOff>
      <xdr:row>35</xdr:row>
      <xdr:rowOff>71120</xdr:rowOff>
    </xdr:to>
    <xdr:cxnSp macro="">
      <xdr:nvCxnSpPr>
        <xdr:cNvPr id="59" name="直線コネクタ 58"/>
        <xdr:cNvCxnSpPr/>
      </xdr:nvCxnSpPr>
      <xdr:spPr>
        <a:xfrm flipV="1">
          <a:off x="3797300" y="607141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168961</xdr:rowOff>
    </xdr:from>
    <xdr:to>
      <xdr:col>19</xdr:col>
      <xdr:colOff>177800</xdr:colOff>
      <xdr:row>35</xdr:row>
      <xdr:rowOff>71120</xdr:rowOff>
    </xdr:to>
    <xdr:cxnSp macro="">
      <xdr:nvCxnSpPr>
        <xdr:cNvPr id="62" name="直線コネクタ 61"/>
        <xdr:cNvCxnSpPr/>
      </xdr:nvCxnSpPr>
      <xdr:spPr>
        <a:xfrm>
          <a:off x="2908300" y="5998261"/>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168961</xdr:rowOff>
    </xdr:from>
    <xdr:to>
      <xdr:col>15</xdr:col>
      <xdr:colOff>50800</xdr:colOff>
      <xdr:row>35</xdr:row>
      <xdr:rowOff>8941</xdr:rowOff>
    </xdr:to>
    <xdr:cxnSp macro="">
      <xdr:nvCxnSpPr>
        <xdr:cNvPr id="65" name="直線コネクタ 64"/>
        <xdr:cNvCxnSpPr/>
      </xdr:nvCxnSpPr>
      <xdr:spPr>
        <a:xfrm flipV="1">
          <a:off x="2019300" y="599826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143815</xdr:rowOff>
    </xdr:from>
    <xdr:to>
      <xdr:col>10</xdr:col>
      <xdr:colOff>114300</xdr:colOff>
      <xdr:row>35</xdr:row>
      <xdr:rowOff>8941</xdr:rowOff>
    </xdr:to>
    <xdr:cxnSp macro="">
      <xdr:nvCxnSpPr>
        <xdr:cNvPr id="68" name="直線コネクタ 67"/>
        <xdr:cNvCxnSpPr/>
      </xdr:nvCxnSpPr>
      <xdr:spPr>
        <a:xfrm>
          <a:off x="1130300" y="597311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19863</xdr:rowOff>
    </xdr:from>
    <xdr:to>
      <xdr:col>24</xdr:col>
      <xdr:colOff>114300</xdr:colOff>
      <xdr:row>35</xdr:row>
      <xdr:rowOff>121463</xdr:rowOff>
    </xdr:to>
    <xdr:sp macro="" textlink="">
      <xdr:nvSpPr>
        <xdr:cNvPr id="78" name="楕円 77"/>
        <xdr:cNvSpPr/>
      </xdr:nvSpPr>
      <xdr:spPr>
        <a:xfrm>
          <a:off x="4584700" y="60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169740</xdr:rowOff>
    </xdr:from>
    <xdr:ext cx="469744" cy="259045"/>
    <xdr:sp macro="" textlink="">
      <xdr:nvSpPr>
        <xdr:cNvPr id="79" name="議会費該当値テキスト"/>
        <xdr:cNvSpPr txBox="1"/>
      </xdr:nvSpPr>
      <xdr:spPr>
        <a:xfrm>
          <a:off x="4686300" y="59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20320</xdr:rowOff>
    </xdr:from>
    <xdr:to>
      <xdr:col>20</xdr:col>
      <xdr:colOff>38100</xdr:colOff>
      <xdr:row>35</xdr:row>
      <xdr:rowOff>121920</xdr:rowOff>
    </xdr:to>
    <xdr:sp macro="" textlink="">
      <xdr:nvSpPr>
        <xdr:cNvPr id="80" name="楕円 79"/>
        <xdr:cNvSpPr/>
      </xdr:nvSpPr>
      <xdr:spPr>
        <a:xfrm>
          <a:off x="3746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113047</xdr:rowOff>
    </xdr:from>
    <xdr:ext cx="469744" cy="259045"/>
    <xdr:sp macro="" textlink="">
      <xdr:nvSpPr>
        <xdr:cNvPr id="81" name="テキスト ボックス 80"/>
        <xdr:cNvSpPr txBox="1"/>
      </xdr:nvSpPr>
      <xdr:spPr>
        <a:xfrm>
          <a:off x="3562428" y="61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118161</xdr:rowOff>
    </xdr:from>
    <xdr:to>
      <xdr:col>15</xdr:col>
      <xdr:colOff>101600</xdr:colOff>
      <xdr:row>35</xdr:row>
      <xdr:rowOff>48311</xdr:rowOff>
    </xdr:to>
    <xdr:sp macro="" textlink="">
      <xdr:nvSpPr>
        <xdr:cNvPr id="82" name="楕円 81"/>
        <xdr:cNvSpPr/>
      </xdr:nvSpPr>
      <xdr:spPr>
        <a:xfrm>
          <a:off x="2857500" y="59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39438</xdr:rowOff>
    </xdr:from>
    <xdr:ext cx="469744" cy="259045"/>
    <xdr:sp macro="" textlink="">
      <xdr:nvSpPr>
        <xdr:cNvPr id="83" name="テキスト ボックス 82"/>
        <xdr:cNvSpPr txBox="1"/>
      </xdr:nvSpPr>
      <xdr:spPr>
        <a:xfrm>
          <a:off x="2673428" y="604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129591</xdr:rowOff>
    </xdr:from>
    <xdr:to>
      <xdr:col>10</xdr:col>
      <xdr:colOff>165100</xdr:colOff>
      <xdr:row>35</xdr:row>
      <xdr:rowOff>59741</xdr:rowOff>
    </xdr:to>
    <xdr:sp macro="" textlink="">
      <xdr:nvSpPr>
        <xdr:cNvPr id="84" name="楕円 83"/>
        <xdr:cNvSpPr/>
      </xdr:nvSpPr>
      <xdr:spPr>
        <a:xfrm>
          <a:off x="1968500" y="595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50868</xdr:rowOff>
    </xdr:from>
    <xdr:ext cx="469744" cy="259045"/>
    <xdr:sp macro="" textlink="">
      <xdr:nvSpPr>
        <xdr:cNvPr id="85" name="テキスト ボックス 84"/>
        <xdr:cNvSpPr txBox="1"/>
      </xdr:nvSpPr>
      <xdr:spPr>
        <a:xfrm>
          <a:off x="1784428" y="60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93015</xdr:rowOff>
    </xdr:from>
    <xdr:to>
      <xdr:col>6</xdr:col>
      <xdr:colOff>38100</xdr:colOff>
      <xdr:row>35</xdr:row>
      <xdr:rowOff>23165</xdr:rowOff>
    </xdr:to>
    <xdr:sp macro="" textlink="">
      <xdr:nvSpPr>
        <xdr:cNvPr id="86" name="楕円 85"/>
        <xdr:cNvSpPr/>
      </xdr:nvSpPr>
      <xdr:spPr>
        <a:xfrm>
          <a:off x="1079500" y="59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14292</xdr:rowOff>
    </xdr:from>
    <xdr:ext cx="469744" cy="259045"/>
    <xdr:sp macro="" textlink="">
      <xdr:nvSpPr>
        <xdr:cNvPr id="87" name="テキスト ボックス 86"/>
        <xdr:cNvSpPr txBox="1"/>
      </xdr:nvSpPr>
      <xdr:spPr>
        <a:xfrm>
          <a:off x="895428" y="601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17310</xdr:rowOff>
    </xdr:from>
    <xdr:to>
      <xdr:col>24</xdr:col>
      <xdr:colOff>63500</xdr:colOff>
      <xdr:row>57</xdr:row>
      <xdr:rowOff>73673</xdr:rowOff>
    </xdr:to>
    <xdr:cxnSp macro="">
      <xdr:nvCxnSpPr>
        <xdr:cNvPr id="117" name="直線コネクタ 116"/>
        <xdr:cNvCxnSpPr/>
      </xdr:nvCxnSpPr>
      <xdr:spPr>
        <a:xfrm flipV="1">
          <a:off x="3797300" y="9789960"/>
          <a:ext cx="838200" cy="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73673</xdr:rowOff>
    </xdr:from>
    <xdr:to>
      <xdr:col>19</xdr:col>
      <xdr:colOff>177800</xdr:colOff>
      <xdr:row>57</xdr:row>
      <xdr:rowOff>164020</xdr:rowOff>
    </xdr:to>
    <xdr:cxnSp macro="">
      <xdr:nvCxnSpPr>
        <xdr:cNvPr id="120" name="直線コネクタ 119"/>
        <xdr:cNvCxnSpPr/>
      </xdr:nvCxnSpPr>
      <xdr:spPr>
        <a:xfrm flipV="1">
          <a:off x="2908300" y="9846323"/>
          <a:ext cx="889000" cy="9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164020</xdr:rowOff>
    </xdr:from>
    <xdr:to>
      <xdr:col>15</xdr:col>
      <xdr:colOff>50800</xdr:colOff>
      <xdr:row>58</xdr:row>
      <xdr:rowOff>44272</xdr:rowOff>
    </xdr:to>
    <xdr:cxnSp macro="">
      <xdr:nvCxnSpPr>
        <xdr:cNvPr id="123" name="直線コネクタ 122"/>
        <xdr:cNvCxnSpPr/>
      </xdr:nvCxnSpPr>
      <xdr:spPr>
        <a:xfrm flipV="1">
          <a:off x="2019300" y="9936670"/>
          <a:ext cx="889000" cy="5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24549</xdr:rowOff>
    </xdr:from>
    <xdr:to>
      <xdr:col>10</xdr:col>
      <xdr:colOff>114300</xdr:colOff>
      <xdr:row>58</xdr:row>
      <xdr:rowOff>44272</xdr:rowOff>
    </xdr:to>
    <xdr:cxnSp macro="">
      <xdr:nvCxnSpPr>
        <xdr:cNvPr id="126" name="直線コネクタ 125"/>
        <xdr:cNvCxnSpPr/>
      </xdr:nvCxnSpPr>
      <xdr:spPr>
        <a:xfrm>
          <a:off x="1130300" y="9968649"/>
          <a:ext cx="889000" cy="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137960</xdr:rowOff>
    </xdr:from>
    <xdr:to>
      <xdr:col>24</xdr:col>
      <xdr:colOff>114300</xdr:colOff>
      <xdr:row>57</xdr:row>
      <xdr:rowOff>68110</xdr:rowOff>
    </xdr:to>
    <xdr:sp macro="" textlink="">
      <xdr:nvSpPr>
        <xdr:cNvPr id="136" name="楕円 135"/>
        <xdr:cNvSpPr/>
      </xdr:nvSpPr>
      <xdr:spPr>
        <a:xfrm>
          <a:off x="4584700" y="97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116387</xdr:rowOff>
    </xdr:from>
    <xdr:ext cx="534377" cy="259045"/>
    <xdr:sp macro="" textlink="">
      <xdr:nvSpPr>
        <xdr:cNvPr id="137" name="総務費該当値テキスト"/>
        <xdr:cNvSpPr txBox="1"/>
      </xdr:nvSpPr>
      <xdr:spPr>
        <a:xfrm>
          <a:off x="4686300" y="971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22873</xdr:rowOff>
    </xdr:from>
    <xdr:to>
      <xdr:col>20</xdr:col>
      <xdr:colOff>38100</xdr:colOff>
      <xdr:row>57</xdr:row>
      <xdr:rowOff>124473</xdr:rowOff>
    </xdr:to>
    <xdr:sp macro="" textlink="">
      <xdr:nvSpPr>
        <xdr:cNvPr id="138" name="楕円 137"/>
        <xdr:cNvSpPr/>
      </xdr:nvSpPr>
      <xdr:spPr>
        <a:xfrm>
          <a:off x="3746500" y="979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115600</xdr:rowOff>
    </xdr:from>
    <xdr:ext cx="534377" cy="259045"/>
    <xdr:sp macro="" textlink="">
      <xdr:nvSpPr>
        <xdr:cNvPr id="139" name="テキスト ボックス 138"/>
        <xdr:cNvSpPr txBox="1"/>
      </xdr:nvSpPr>
      <xdr:spPr>
        <a:xfrm>
          <a:off x="3530111" y="98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113220</xdr:rowOff>
    </xdr:from>
    <xdr:to>
      <xdr:col>15</xdr:col>
      <xdr:colOff>101600</xdr:colOff>
      <xdr:row>58</xdr:row>
      <xdr:rowOff>43370</xdr:rowOff>
    </xdr:to>
    <xdr:sp macro="" textlink="">
      <xdr:nvSpPr>
        <xdr:cNvPr id="140" name="楕円 139"/>
        <xdr:cNvSpPr/>
      </xdr:nvSpPr>
      <xdr:spPr>
        <a:xfrm>
          <a:off x="2857500" y="98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34497</xdr:rowOff>
    </xdr:from>
    <xdr:ext cx="534377" cy="259045"/>
    <xdr:sp macro="" textlink="">
      <xdr:nvSpPr>
        <xdr:cNvPr id="141" name="テキスト ボックス 140"/>
        <xdr:cNvSpPr txBox="1"/>
      </xdr:nvSpPr>
      <xdr:spPr>
        <a:xfrm>
          <a:off x="2641111" y="99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164922</xdr:rowOff>
    </xdr:from>
    <xdr:to>
      <xdr:col>10</xdr:col>
      <xdr:colOff>165100</xdr:colOff>
      <xdr:row>58</xdr:row>
      <xdr:rowOff>95072</xdr:rowOff>
    </xdr:to>
    <xdr:sp macro="" textlink="">
      <xdr:nvSpPr>
        <xdr:cNvPr id="142" name="楕円 141"/>
        <xdr:cNvSpPr/>
      </xdr:nvSpPr>
      <xdr:spPr>
        <a:xfrm>
          <a:off x="1968500" y="99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86199</xdr:rowOff>
    </xdr:from>
    <xdr:ext cx="534377" cy="259045"/>
    <xdr:sp macro="" textlink="">
      <xdr:nvSpPr>
        <xdr:cNvPr id="143" name="テキスト ボックス 142"/>
        <xdr:cNvSpPr txBox="1"/>
      </xdr:nvSpPr>
      <xdr:spPr>
        <a:xfrm>
          <a:off x="1752111" y="100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145199</xdr:rowOff>
    </xdr:from>
    <xdr:to>
      <xdr:col>6</xdr:col>
      <xdr:colOff>38100</xdr:colOff>
      <xdr:row>58</xdr:row>
      <xdr:rowOff>75349</xdr:rowOff>
    </xdr:to>
    <xdr:sp macro="" textlink="">
      <xdr:nvSpPr>
        <xdr:cNvPr id="144" name="楕円 143"/>
        <xdr:cNvSpPr/>
      </xdr:nvSpPr>
      <xdr:spPr>
        <a:xfrm>
          <a:off x="1079500" y="99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66476</xdr:rowOff>
    </xdr:from>
    <xdr:ext cx="534377" cy="259045"/>
    <xdr:sp macro="" textlink="">
      <xdr:nvSpPr>
        <xdr:cNvPr id="145" name="テキスト ボックス 144"/>
        <xdr:cNvSpPr txBox="1"/>
      </xdr:nvSpPr>
      <xdr:spPr>
        <a:xfrm>
          <a:off x="863111" y="1001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31648</xdr:rowOff>
    </xdr:from>
    <xdr:to>
      <xdr:col>24</xdr:col>
      <xdr:colOff>63500</xdr:colOff>
      <xdr:row>77</xdr:row>
      <xdr:rowOff>103682</xdr:rowOff>
    </xdr:to>
    <xdr:cxnSp macro="">
      <xdr:nvCxnSpPr>
        <xdr:cNvPr id="175" name="直線コネクタ 174"/>
        <xdr:cNvCxnSpPr/>
      </xdr:nvCxnSpPr>
      <xdr:spPr>
        <a:xfrm flipV="1">
          <a:off x="3797300" y="13233298"/>
          <a:ext cx="838200" cy="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6" name="民生費平均値テキスト"/>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103682</xdr:rowOff>
    </xdr:from>
    <xdr:to>
      <xdr:col>19</xdr:col>
      <xdr:colOff>177800</xdr:colOff>
      <xdr:row>78</xdr:row>
      <xdr:rowOff>20574</xdr:rowOff>
    </xdr:to>
    <xdr:cxnSp macro="">
      <xdr:nvCxnSpPr>
        <xdr:cNvPr id="178" name="直線コネクタ 177"/>
        <xdr:cNvCxnSpPr/>
      </xdr:nvCxnSpPr>
      <xdr:spPr>
        <a:xfrm flipV="1">
          <a:off x="2908300" y="13305332"/>
          <a:ext cx="889000" cy="8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20574</xdr:rowOff>
    </xdr:from>
    <xdr:to>
      <xdr:col>15</xdr:col>
      <xdr:colOff>50800</xdr:colOff>
      <xdr:row>78</xdr:row>
      <xdr:rowOff>127482</xdr:rowOff>
    </xdr:to>
    <xdr:cxnSp macro="">
      <xdr:nvCxnSpPr>
        <xdr:cNvPr id="181" name="直線コネクタ 180"/>
        <xdr:cNvCxnSpPr/>
      </xdr:nvCxnSpPr>
      <xdr:spPr>
        <a:xfrm flipV="1">
          <a:off x="2019300" y="13393674"/>
          <a:ext cx="889000" cy="1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127482</xdr:rowOff>
    </xdr:from>
    <xdr:to>
      <xdr:col>10</xdr:col>
      <xdr:colOff>114300</xdr:colOff>
      <xdr:row>79</xdr:row>
      <xdr:rowOff>67690</xdr:rowOff>
    </xdr:to>
    <xdr:cxnSp macro="">
      <xdr:nvCxnSpPr>
        <xdr:cNvPr id="184" name="直線コネクタ 183"/>
        <xdr:cNvCxnSpPr/>
      </xdr:nvCxnSpPr>
      <xdr:spPr>
        <a:xfrm flipV="1">
          <a:off x="1130300" y="13500582"/>
          <a:ext cx="889000" cy="1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147057</xdr:rowOff>
    </xdr:from>
    <xdr:ext cx="599010" cy="259045"/>
    <xdr:sp macro="" textlink="">
      <xdr:nvSpPr>
        <xdr:cNvPr id="186" name="テキスト ボックス 185"/>
        <xdr:cNvSpPr txBox="1"/>
      </xdr:nvSpPr>
      <xdr:spPr>
        <a:xfrm>
          <a:off x="1719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59390</xdr:rowOff>
    </xdr:from>
    <xdr:ext cx="599010" cy="259045"/>
    <xdr:sp macro="" textlink="">
      <xdr:nvSpPr>
        <xdr:cNvPr id="188" name="テキスト ボックス 187"/>
        <xdr:cNvSpPr txBox="1"/>
      </xdr:nvSpPr>
      <xdr:spPr>
        <a:xfrm>
          <a:off x="830795"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152298</xdr:rowOff>
    </xdr:from>
    <xdr:to>
      <xdr:col>24</xdr:col>
      <xdr:colOff>114300</xdr:colOff>
      <xdr:row>77</xdr:row>
      <xdr:rowOff>82448</xdr:rowOff>
    </xdr:to>
    <xdr:sp macro="" textlink="">
      <xdr:nvSpPr>
        <xdr:cNvPr id="194" name="楕円 193"/>
        <xdr:cNvSpPr/>
      </xdr:nvSpPr>
      <xdr:spPr>
        <a:xfrm>
          <a:off x="4584700" y="131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130725</xdr:rowOff>
    </xdr:from>
    <xdr:ext cx="599010" cy="259045"/>
    <xdr:sp macro="" textlink="">
      <xdr:nvSpPr>
        <xdr:cNvPr id="195" name="民生費該当値テキスト"/>
        <xdr:cNvSpPr txBox="1"/>
      </xdr:nvSpPr>
      <xdr:spPr>
        <a:xfrm>
          <a:off x="4686300" y="1316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52882</xdr:rowOff>
    </xdr:from>
    <xdr:to>
      <xdr:col>20</xdr:col>
      <xdr:colOff>38100</xdr:colOff>
      <xdr:row>77</xdr:row>
      <xdr:rowOff>154482</xdr:rowOff>
    </xdr:to>
    <xdr:sp macro="" textlink="">
      <xdr:nvSpPr>
        <xdr:cNvPr id="196" name="楕円 195"/>
        <xdr:cNvSpPr/>
      </xdr:nvSpPr>
      <xdr:spPr>
        <a:xfrm>
          <a:off x="3746500" y="132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145609</xdr:rowOff>
    </xdr:from>
    <xdr:ext cx="599010" cy="259045"/>
    <xdr:sp macro="" textlink="">
      <xdr:nvSpPr>
        <xdr:cNvPr id="197" name="テキスト ボックス 196"/>
        <xdr:cNvSpPr txBox="1"/>
      </xdr:nvSpPr>
      <xdr:spPr>
        <a:xfrm>
          <a:off x="3497795" y="133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141224</xdr:rowOff>
    </xdr:from>
    <xdr:to>
      <xdr:col>15</xdr:col>
      <xdr:colOff>101600</xdr:colOff>
      <xdr:row>78</xdr:row>
      <xdr:rowOff>71374</xdr:rowOff>
    </xdr:to>
    <xdr:sp macro="" textlink="">
      <xdr:nvSpPr>
        <xdr:cNvPr id="198" name="楕円 197"/>
        <xdr:cNvSpPr/>
      </xdr:nvSpPr>
      <xdr:spPr>
        <a:xfrm>
          <a:off x="2857500" y="133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62501</xdr:rowOff>
    </xdr:from>
    <xdr:ext cx="599010" cy="259045"/>
    <xdr:sp macro="" textlink="">
      <xdr:nvSpPr>
        <xdr:cNvPr id="199" name="テキスト ボックス 198"/>
        <xdr:cNvSpPr txBox="1"/>
      </xdr:nvSpPr>
      <xdr:spPr>
        <a:xfrm>
          <a:off x="2608795" y="1343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76682</xdr:rowOff>
    </xdr:from>
    <xdr:to>
      <xdr:col>10</xdr:col>
      <xdr:colOff>165100</xdr:colOff>
      <xdr:row>79</xdr:row>
      <xdr:rowOff>6832</xdr:rowOff>
    </xdr:to>
    <xdr:sp macro="" textlink="">
      <xdr:nvSpPr>
        <xdr:cNvPr id="200" name="楕円 199"/>
        <xdr:cNvSpPr/>
      </xdr:nvSpPr>
      <xdr:spPr>
        <a:xfrm>
          <a:off x="1968500" y="134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169409</xdr:rowOff>
    </xdr:from>
    <xdr:ext cx="599010" cy="259045"/>
    <xdr:sp macro="" textlink="">
      <xdr:nvSpPr>
        <xdr:cNvPr id="201" name="テキスト ボックス 200"/>
        <xdr:cNvSpPr txBox="1"/>
      </xdr:nvSpPr>
      <xdr:spPr>
        <a:xfrm>
          <a:off x="1719795" y="1354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16890</xdr:rowOff>
    </xdr:from>
    <xdr:to>
      <xdr:col>6</xdr:col>
      <xdr:colOff>38100</xdr:colOff>
      <xdr:row>79</xdr:row>
      <xdr:rowOff>118490</xdr:rowOff>
    </xdr:to>
    <xdr:sp macro="" textlink="">
      <xdr:nvSpPr>
        <xdr:cNvPr id="202" name="楕円 201"/>
        <xdr:cNvSpPr/>
      </xdr:nvSpPr>
      <xdr:spPr>
        <a:xfrm>
          <a:off x="1079500" y="135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109617</xdr:rowOff>
    </xdr:from>
    <xdr:ext cx="599010" cy="259045"/>
    <xdr:sp macro="" textlink="">
      <xdr:nvSpPr>
        <xdr:cNvPr id="203" name="テキスト ボックス 202"/>
        <xdr:cNvSpPr txBox="1"/>
      </xdr:nvSpPr>
      <xdr:spPr>
        <a:xfrm>
          <a:off x="830795" y="1365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63970</xdr:rowOff>
    </xdr:from>
    <xdr:to>
      <xdr:col>24</xdr:col>
      <xdr:colOff>63500</xdr:colOff>
      <xdr:row>97</xdr:row>
      <xdr:rowOff>72631</xdr:rowOff>
    </xdr:to>
    <xdr:cxnSp macro="">
      <xdr:nvCxnSpPr>
        <xdr:cNvPr id="232" name="直線コネクタ 231"/>
        <xdr:cNvCxnSpPr/>
      </xdr:nvCxnSpPr>
      <xdr:spPr>
        <a:xfrm flipV="1">
          <a:off x="3797300" y="16694620"/>
          <a:ext cx="838200" cy="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19278</xdr:rowOff>
    </xdr:from>
    <xdr:to>
      <xdr:col>19</xdr:col>
      <xdr:colOff>177800</xdr:colOff>
      <xdr:row>97</xdr:row>
      <xdr:rowOff>72631</xdr:rowOff>
    </xdr:to>
    <xdr:cxnSp macro="">
      <xdr:nvCxnSpPr>
        <xdr:cNvPr id="235" name="直線コネクタ 234"/>
        <xdr:cNvCxnSpPr/>
      </xdr:nvCxnSpPr>
      <xdr:spPr>
        <a:xfrm>
          <a:off x="2908300" y="16649928"/>
          <a:ext cx="889000" cy="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19278</xdr:rowOff>
    </xdr:from>
    <xdr:to>
      <xdr:col>15</xdr:col>
      <xdr:colOff>50800</xdr:colOff>
      <xdr:row>97</xdr:row>
      <xdr:rowOff>84646</xdr:rowOff>
    </xdr:to>
    <xdr:cxnSp macro="">
      <xdr:nvCxnSpPr>
        <xdr:cNvPr id="238" name="直線コネクタ 237"/>
        <xdr:cNvCxnSpPr/>
      </xdr:nvCxnSpPr>
      <xdr:spPr>
        <a:xfrm flipV="1">
          <a:off x="2019300" y="16649928"/>
          <a:ext cx="889000" cy="6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166142</xdr:rowOff>
    </xdr:from>
    <xdr:to>
      <xdr:col>10</xdr:col>
      <xdr:colOff>114300</xdr:colOff>
      <xdr:row>97</xdr:row>
      <xdr:rowOff>84646</xdr:rowOff>
    </xdr:to>
    <xdr:cxnSp macro="">
      <xdr:nvCxnSpPr>
        <xdr:cNvPr id="241" name="直線コネクタ 240"/>
        <xdr:cNvCxnSpPr/>
      </xdr:nvCxnSpPr>
      <xdr:spPr>
        <a:xfrm>
          <a:off x="1130300" y="16625342"/>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13170</xdr:rowOff>
    </xdr:from>
    <xdr:to>
      <xdr:col>24</xdr:col>
      <xdr:colOff>114300</xdr:colOff>
      <xdr:row>97</xdr:row>
      <xdr:rowOff>114770</xdr:rowOff>
    </xdr:to>
    <xdr:sp macro="" textlink="">
      <xdr:nvSpPr>
        <xdr:cNvPr id="251" name="楕円 250"/>
        <xdr:cNvSpPr/>
      </xdr:nvSpPr>
      <xdr:spPr>
        <a:xfrm>
          <a:off x="4584700" y="166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99547</xdr:rowOff>
    </xdr:from>
    <xdr:ext cx="534377" cy="259045"/>
    <xdr:sp macro="" textlink="">
      <xdr:nvSpPr>
        <xdr:cNvPr id="252" name="衛生費該当値テキスト"/>
        <xdr:cNvSpPr txBox="1"/>
      </xdr:nvSpPr>
      <xdr:spPr>
        <a:xfrm>
          <a:off x="4686300" y="1655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21831</xdr:rowOff>
    </xdr:from>
    <xdr:to>
      <xdr:col>20</xdr:col>
      <xdr:colOff>38100</xdr:colOff>
      <xdr:row>97</xdr:row>
      <xdr:rowOff>123431</xdr:rowOff>
    </xdr:to>
    <xdr:sp macro="" textlink="">
      <xdr:nvSpPr>
        <xdr:cNvPr id="253" name="楕円 252"/>
        <xdr:cNvSpPr/>
      </xdr:nvSpPr>
      <xdr:spPr>
        <a:xfrm>
          <a:off x="3746500" y="1665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114558</xdr:rowOff>
    </xdr:from>
    <xdr:ext cx="534377" cy="259045"/>
    <xdr:sp macro="" textlink="">
      <xdr:nvSpPr>
        <xdr:cNvPr id="254" name="テキスト ボックス 253"/>
        <xdr:cNvSpPr txBox="1"/>
      </xdr:nvSpPr>
      <xdr:spPr>
        <a:xfrm>
          <a:off x="3530111" y="1674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139928</xdr:rowOff>
    </xdr:from>
    <xdr:to>
      <xdr:col>15</xdr:col>
      <xdr:colOff>101600</xdr:colOff>
      <xdr:row>97</xdr:row>
      <xdr:rowOff>70078</xdr:rowOff>
    </xdr:to>
    <xdr:sp macro="" textlink="">
      <xdr:nvSpPr>
        <xdr:cNvPr id="255" name="楕円 254"/>
        <xdr:cNvSpPr/>
      </xdr:nvSpPr>
      <xdr:spPr>
        <a:xfrm>
          <a:off x="2857500" y="165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61205</xdr:rowOff>
    </xdr:from>
    <xdr:ext cx="534377" cy="259045"/>
    <xdr:sp macro="" textlink="">
      <xdr:nvSpPr>
        <xdr:cNvPr id="256" name="テキスト ボックス 255"/>
        <xdr:cNvSpPr txBox="1"/>
      </xdr:nvSpPr>
      <xdr:spPr>
        <a:xfrm>
          <a:off x="2641111" y="1669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33846</xdr:rowOff>
    </xdr:from>
    <xdr:to>
      <xdr:col>10</xdr:col>
      <xdr:colOff>165100</xdr:colOff>
      <xdr:row>97</xdr:row>
      <xdr:rowOff>135446</xdr:rowOff>
    </xdr:to>
    <xdr:sp macro="" textlink="">
      <xdr:nvSpPr>
        <xdr:cNvPr id="257" name="楕円 256"/>
        <xdr:cNvSpPr/>
      </xdr:nvSpPr>
      <xdr:spPr>
        <a:xfrm>
          <a:off x="1968500" y="1666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126573</xdr:rowOff>
    </xdr:from>
    <xdr:ext cx="534377" cy="259045"/>
    <xdr:sp macro="" textlink="">
      <xdr:nvSpPr>
        <xdr:cNvPr id="258" name="テキスト ボックス 257"/>
        <xdr:cNvSpPr txBox="1"/>
      </xdr:nvSpPr>
      <xdr:spPr>
        <a:xfrm>
          <a:off x="1752111" y="167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115342</xdr:rowOff>
    </xdr:from>
    <xdr:to>
      <xdr:col>6</xdr:col>
      <xdr:colOff>38100</xdr:colOff>
      <xdr:row>97</xdr:row>
      <xdr:rowOff>45492</xdr:rowOff>
    </xdr:to>
    <xdr:sp macro="" textlink="">
      <xdr:nvSpPr>
        <xdr:cNvPr id="259" name="楕円 258"/>
        <xdr:cNvSpPr/>
      </xdr:nvSpPr>
      <xdr:spPr>
        <a:xfrm>
          <a:off x="1079500" y="165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36619</xdr:rowOff>
    </xdr:from>
    <xdr:ext cx="534377" cy="259045"/>
    <xdr:sp macro="" textlink="">
      <xdr:nvSpPr>
        <xdr:cNvPr id="260" name="テキスト ボックス 259"/>
        <xdr:cNvSpPr txBox="1"/>
      </xdr:nvSpPr>
      <xdr:spPr>
        <a:xfrm>
          <a:off x="863111" y="1666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93327</xdr:rowOff>
    </xdr:from>
    <xdr:to>
      <xdr:col>55</xdr:col>
      <xdr:colOff>0</xdr:colOff>
      <xdr:row>39</xdr:row>
      <xdr:rowOff>95286</xdr:rowOff>
    </xdr:to>
    <xdr:cxnSp macro="">
      <xdr:nvCxnSpPr>
        <xdr:cNvPr id="291" name="直線コネクタ 290"/>
        <xdr:cNvCxnSpPr/>
      </xdr:nvCxnSpPr>
      <xdr:spPr>
        <a:xfrm flipV="1">
          <a:off x="9639300" y="6779877"/>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32585</xdr:rowOff>
    </xdr:from>
    <xdr:to>
      <xdr:col>50</xdr:col>
      <xdr:colOff>114300</xdr:colOff>
      <xdr:row>39</xdr:row>
      <xdr:rowOff>95286</xdr:rowOff>
    </xdr:to>
    <xdr:cxnSp macro="">
      <xdr:nvCxnSpPr>
        <xdr:cNvPr id="294" name="直線コネクタ 293"/>
        <xdr:cNvCxnSpPr/>
      </xdr:nvCxnSpPr>
      <xdr:spPr>
        <a:xfrm>
          <a:off x="8750300" y="6719135"/>
          <a:ext cx="889000" cy="6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157335</xdr:rowOff>
    </xdr:from>
    <xdr:to>
      <xdr:col>45</xdr:col>
      <xdr:colOff>177800</xdr:colOff>
      <xdr:row>39</xdr:row>
      <xdr:rowOff>32585</xdr:rowOff>
    </xdr:to>
    <xdr:cxnSp macro="">
      <xdr:nvCxnSpPr>
        <xdr:cNvPr id="297" name="直線コネクタ 296"/>
        <xdr:cNvCxnSpPr/>
      </xdr:nvCxnSpPr>
      <xdr:spPr>
        <a:xfrm>
          <a:off x="7861300" y="6672435"/>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157335</xdr:rowOff>
    </xdr:from>
    <xdr:to>
      <xdr:col>41</xdr:col>
      <xdr:colOff>50800</xdr:colOff>
      <xdr:row>39</xdr:row>
      <xdr:rowOff>5480</xdr:rowOff>
    </xdr:to>
    <xdr:cxnSp macro="">
      <xdr:nvCxnSpPr>
        <xdr:cNvPr id="300" name="直線コネクタ 299"/>
        <xdr:cNvCxnSpPr/>
      </xdr:nvCxnSpPr>
      <xdr:spPr>
        <a:xfrm flipV="1">
          <a:off x="6972300" y="667243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42527</xdr:rowOff>
    </xdr:from>
    <xdr:to>
      <xdr:col>55</xdr:col>
      <xdr:colOff>50800</xdr:colOff>
      <xdr:row>39</xdr:row>
      <xdr:rowOff>144127</xdr:rowOff>
    </xdr:to>
    <xdr:sp macro="" textlink="">
      <xdr:nvSpPr>
        <xdr:cNvPr id="310" name="楕円 309"/>
        <xdr:cNvSpPr/>
      </xdr:nvSpPr>
      <xdr:spPr>
        <a:xfrm>
          <a:off x="104267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128904</xdr:rowOff>
    </xdr:from>
    <xdr:ext cx="313932" cy="259045"/>
    <xdr:sp macro="" textlink="">
      <xdr:nvSpPr>
        <xdr:cNvPr id="311" name="労働費該当値テキスト"/>
        <xdr:cNvSpPr txBox="1"/>
      </xdr:nvSpPr>
      <xdr:spPr>
        <a:xfrm>
          <a:off x="10528300" y="66440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44486</xdr:rowOff>
    </xdr:from>
    <xdr:to>
      <xdr:col>50</xdr:col>
      <xdr:colOff>165100</xdr:colOff>
      <xdr:row>39</xdr:row>
      <xdr:rowOff>146086</xdr:rowOff>
    </xdr:to>
    <xdr:sp macro="" textlink="">
      <xdr:nvSpPr>
        <xdr:cNvPr id="312" name="楕円 311"/>
        <xdr:cNvSpPr/>
      </xdr:nvSpPr>
      <xdr:spPr>
        <a:xfrm>
          <a:off x="9588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137213</xdr:rowOff>
    </xdr:from>
    <xdr:ext cx="313932" cy="259045"/>
    <xdr:sp macro="" textlink="">
      <xdr:nvSpPr>
        <xdr:cNvPr id="313" name="テキスト ボックス 312"/>
        <xdr:cNvSpPr txBox="1"/>
      </xdr:nvSpPr>
      <xdr:spPr>
        <a:xfrm>
          <a:off x="9482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153235</xdr:rowOff>
    </xdr:from>
    <xdr:to>
      <xdr:col>46</xdr:col>
      <xdr:colOff>38100</xdr:colOff>
      <xdr:row>39</xdr:row>
      <xdr:rowOff>83385</xdr:rowOff>
    </xdr:to>
    <xdr:sp macro="" textlink="">
      <xdr:nvSpPr>
        <xdr:cNvPr id="314" name="楕円 313"/>
        <xdr:cNvSpPr/>
      </xdr:nvSpPr>
      <xdr:spPr>
        <a:xfrm>
          <a:off x="8699500" y="666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74512</xdr:rowOff>
    </xdr:from>
    <xdr:ext cx="378565" cy="259045"/>
    <xdr:sp macro="" textlink="">
      <xdr:nvSpPr>
        <xdr:cNvPr id="315" name="テキスト ボックス 314"/>
        <xdr:cNvSpPr txBox="1"/>
      </xdr:nvSpPr>
      <xdr:spPr>
        <a:xfrm>
          <a:off x="8561017" y="6761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106535</xdr:rowOff>
    </xdr:from>
    <xdr:to>
      <xdr:col>41</xdr:col>
      <xdr:colOff>101600</xdr:colOff>
      <xdr:row>39</xdr:row>
      <xdr:rowOff>36685</xdr:rowOff>
    </xdr:to>
    <xdr:sp macro="" textlink="">
      <xdr:nvSpPr>
        <xdr:cNvPr id="316" name="楕円 315"/>
        <xdr:cNvSpPr/>
      </xdr:nvSpPr>
      <xdr:spPr>
        <a:xfrm>
          <a:off x="7810500" y="66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27812</xdr:rowOff>
    </xdr:from>
    <xdr:ext cx="378565" cy="259045"/>
    <xdr:sp macro="" textlink="">
      <xdr:nvSpPr>
        <xdr:cNvPr id="317" name="テキスト ボックス 316"/>
        <xdr:cNvSpPr txBox="1"/>
      </xdr:nvSpPr>
      <xdr:spPr>
        <a:xfrm>
          <a:off x="7672017" y="671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126130</xdr:rowOff>
    </xdr:from>
    <xdr:to>
      <xdr:col>36</xdr:col>
      <xdr:colOff>165100</xdr:colOff>
      <xdr:row>39</xdr:row>
      <xdr:rowOff>56280</xdr:rowOff>
    </xdr:to>
    <xdr:sp macro="" textlink="">
      <xdr:nvSpPr>
        <xdr:cNvPr id="318" name="楕円 317"/>
        <xdr:cNvSpPr/>
      </xdr:nvSpPr>
      <xdr:spPr>
        <a:xfrm>
          <a:off x="6921500" y="66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47407</xdr:rowOff>
    </xdr:from>
    <xdr:ext cx="378565" cy="259045"/>
    <xdr:sp macro="" textlink="">
      <xdr:nvSpPr>
        <xdr:cNvPr id="319" name="テキスト ボックス 318"/>
        <xdr:cNvSpPr txBox="1"/>
      </xdr:nvSpPr>
      <xdr:spPr>
        <a:xfrm>
          <a:off x="6783017" y="673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126746</xdr:rowOff>
    </xdr:from>
    <xdr:to>
      <xdr:col>55</xdr:col>
      <xdr:colOff>0</xdr:colOff>
      <xdr:row>57</xdr:row>
      <xdr:rowOff>132499</xdr:rowOff>
    </xdr:to>
    <xdr:cxnSp macro="">
      <xdr:nvCxnSpPr>
        <xdr:cNvPr id="348" name="直線コネクタ 347"/>
        <xdr:cNvCxnSpPr/>
      </xdr:nvCxnSpPr>
      <xdr:spPr>
        <a:xfrm flipV="1">
          <a:off x="9639300" y="9899396"/>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132499</xdr:rowOff>
    </xdr:from>
    <xdr:to>
      <xdr:col>50</xdr:col>
      <xdr:colOff>114300</xdr:colOff>
      <xdr:row>57</xdr:row>
      <xdr:rowOff>134595</xdr:rowOff>
    </xdr:to>
    <xdr:cxnSp macro="">
      <xdr:nvCxnSpPr>
        <xdr:cNvPr id="351" name="直線コネクタ 350"/>
        <xdr:cNvCxnSpPr/>
      </xdr:nvCxnSpPr>
      <xdr:spPr>
        <a:xfrm flipV="1">
          <a:off x="8750300" y="9905149"/>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121336</xdr:rowOff>
    </xdr:from>
    <xdr:to>
      <xdr:col>45</xdr:col>
      <xdr:colOff>177800</xdr:colOff>
      <xdr:row>57</xdr:row>
      <xdr:rowOff>134595</xdr:rowOff>
    </xdr:to>
    <xdr:cxnSp macro="">
      <xdr:nvCxnSpPr>
        <xdr:cNvPr id="354" name="直線コネクタ 353"/>
        <xdr:cNvCxnSpPr/>
      </xdr:nvCxnSpPr>
      <xdr:spPr>
        <a:xfrm>
          <a:off x="7861300" y="989398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121336</xdr:rowOff>
    </xdr:from>
    <xdr:to>
      <xdr:col>41</xdr:col>
      <xdr:colOff>50800</xdr:colOff>
      <xdr:row>57</xdr:row>
      <xdr:rowOff>147606</xdr:rowOff>
    </xdr:to>
    <xdr:cxnSp macro="">
      <xdr:nvCxnSpPr>
        <xdr:cNvPr id="357" name="直線コネクタ 356"/>
        <xdr:cNvCxnSpPr/>
      </xdr:nvCxnSpPr>
      <xdr:spPr>
        <a:xfrm flipV="1">
          <a:off x="6972300" y="9893986"/>
          <a:ext cx="8890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59" name="テキスト ボックス 358"/>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18489</xdr:rowOff>
    </xdr:from>
    <xdr:ext cx="534377" cy="259045"/>
    <xdr:sp macro="" textlink="">
      <xdr:nvSpPr>
        <xdr:cNvPr id="361" name="テキスト ボックス 360"/>
        <xdr:cNvSpPr txBox="1"/>
      </xdr:nvSpPr>
      <xdr:spPr>
        <a:xfrm>
          <a:off x="6705111" y="96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75946</xdr:rowOff>
    </xdr:from>
    <xdr:to>
      <xdr:col>55</xdr:col>
      <xdr:colOff>50800</xdr:colOff>
      <xdr:row>58</xdr:row>
      <xdr:rowOff>6096</xdr:rowOff>
    </xdr:to>
    <xdr:sp macro="" textlink="">
      <xdr:nvSpPr>
        <xdr:cNvPr id="367" name="楕円 366"/>
        <xdr:cNvSpPr/>
      </xdr:nvSpPr>
      <xdr:spPr>
        <a:xfrm>
          <a:off x="10426700" y="98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54373</xdr:rowOff>
    </xdr:from>
    <xdr:ext cx="534377" cy="259045"/>
    <xdr:sp macro="" textlink="">
      <xdr:nvSpPr>
        <xdr:cNvPr id="368" name="農林水産業費該当値テキスト"/>
        <xdr:cNvSpPr txBox="1"/>
      </xdr:nvSpPr>
      <xdr:spPr>
        <a:xfrm>
          <a:off x="10528300" y="98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81699</xdr:rowOff>
    </xdr:from>
    <xdr:to>
      <xdr:col>50</xdr:col>
      <xdr:colOff>165100</xdr:colOff>
      <xdr:row>58</xdr:row>
      <xdr:rowOff>11849</xdr:rowOff>
    </xdr:to>
    <xdr:sp macro="" textlink="">
      <xdr:nvSpPr>
        <xdr:cNvPr id="369" name="楕円 368"/>
        <xdr:cNvSpPr/>
      </xdr:nvSpPr>
      <xdr:spPr>
        <a:xfrm>
          <a:off x="9588500" y="98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2976</xdr:rowOff>
    </xdr:from>
    <xdr:ext cx="534377" cy="259045"/>
    <xdr:sp macro="" textlink="">
      <xdr:nvSpPr>
        <xdr:cNvPr id="370" name="テキスト ボックス 369"/>
        <xdr:cNvSpPr txBox="1"/>
      </xdr:nvSpPr>
      <xdr:spPr>
        <a:xfrm>
          <a:off x="9372111" y="99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83795</xdr:rowOff>
    </xdr:from>
    <xdr:to>
      <xdr:col>46</xdr:col>
      <xdr:colOff>38100</xdr:colOff>
      <xdr:row>58</xdr:row>
      <xdr:rowOff>13945</xdr:rowOff>
    </xdr:to>
    <xdr:sp macro="" textlink="">
      <xdr:nvSpPr>
        <xdr:cNvPr id="371" name="楕円 370"/>
        <xdr:cNvSpPr/>
      </xdr:nvSpPr>
      <xdr:spPr>
        <a:xfrm>
          <a:off x="8699500" y="98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5072</xdr:rowOff>
    </xdr:from>
    <xdr:ext cx="534377" cy="259045"/>
    <xdr:sp macro="" textlink="">
      <xdr:nvSpPr>
        <xdr:cNvPr id="372" name="テキスト ボックス 371"/>
        <xdr:cNvSpPr txBox="1"/>
      </xdr:nvSpPr>
      <xdr:spPr>
        <a:xfrm>
          <a:off x="8483111" y="99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70536</xdr:rowOff>
    </xdr:from>
    <xdr:to>
      <xdr:col>41</xdr:col>
      <xdr:colOff>101600</xdr:colOff>
      <xdr:row>58</xdr:row>
      <xdr:rowOff>686</xdr:rowOff>
    </xdr:to>
    <xdr:sp macro="" textlink="">
      <xdr:nvSpPr>
        <xdr:cNvPr id="373" name="楕円 372"/>
        <xdr:cNvSpPr/>
      </xdr:nvSpPr>
      <xdr:spPr>
        <a:xfrm>
          <a:off x="7810500" y="98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163263</xdr:rowOff>
    </xdr:from>
    <xdr:ext cx="534377" cy="259045"/>
    <xdr:sp macro="" textlink="">
      <xdr:nvSpPr>
        <xdr:cNvPr id="374" name="テキスト ボックス 373"/>
        <xdr:cNvSpPr txBox="1"/>
      </xdr:nvSpPr>
      <xdr:spPr>
        <a:xfrm>
          <a:off x="7594111" y="993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96806</xdr:rowOff>
    </xdr:from>
    <xdr:to>
      <xdr:col>36</xdr:col>
      <xdr:colOff>165100</xdr:colOff>
      <xdr:row>58</xdr:row>
      <xdr:rowOff>26956</xdr:rowOff>
    </xdr:to>
    <xdr:sp macro="" textlink="">
      <xdr:nvSpPr>
        <xdr:cNvPr id="375" name="楕円 374"/>
        <xdr:cNvSpPr/>
      </xdr:nvSpPr>
      <xdr:spPr>
        <a:xfrm>
          <a:off x="6921500" y="98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18083</xdr:rowOff>
    </xdr:from>
    <xdr:ext cx="534377" cy="259045"/>
    <xdr:sp macro="" textlink="">
      <xdr:nvSpPr>
        <xdr:cNvPr id="376" name="テキスト ボックス 375"/>
        <xdr:cNvSpPr txBox="1"/>
      </xdr:nvSpPr>
      <xdr:spPr>
        <a:xfrm>
          <a:off x="6705111" y="996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133186</xdr:rowOff>
    </xdr:from>
    <xdr:to>
      <xdr:col>55</xdr:col>
      <xdr:colOff>0</xdr:colOff>
      <xdr:row>77</xdr:row>
      <xdr:rowOff>141506</xdr:rowOff>
    </xdr:to>
    <xdr:cxnSp macro="">
      <xdr:nvCxnSpPr>
        <xdr:cNvPr id="403" name="直線コネクタ 402"/>
        <xdr:cNvCxnSpPr/>
      </xdr:nvCxnSpPr>
      <xdr:spPr>
        <a:xfrm flipV="1">
          <a:off x="9639300" y="13334836"/>
          <a:ext cx="838200" cy="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100998</xdr:rowOff>
    </xdr:from>
    <xdr:to>
      <xdr:col>50</xdr:col>
      <xdr:colOff>114300</xdr:colOff>
      <xdr:row>77</xdr:row>
      <xdr:rowOff>141506</xdr:rowOff>
    </xdr:to>
    <xdr:cxnSp macro="">
      <xdr:nvCxnSpPr>
        <xdr:cNvPr id="406" name="直線コネクタ 405"/>
        <xdr:cNvCxnSpPr/>
      </xdr:nvCxnSpPr>
      <xdr:spPr>
        <a:xfrm>
          <a:off x="8750300" y="13302648"/>
          <a:ext cx="8890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100998</xdr:rowOff>
    </xdr:from>
    <xdr:to>
      <xdr:col>45</xdr:col>
      <xdr:colOff>177800</xdr:colOff>
      <xdr:row>77</xdr:row>
      <xdr:rowOff>142283</xdr:rowOff>
    </xdr:to>
    <xdr:cxnSp macro="">
      <xdr:nvCxnSpPr>
        <xdr:cNvPr id="409" name="直線コネクタ 408"/>
        <xdr:cNvCxnSpPr/>
      </xdr:nvCxnSpPr>
      <xdr:spPr>
        <a:xfrm flipV="1">
          <a:off x="7861300" y="13302648"/>
          <a:ext cx="889000" cy="4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131127</xdr:rowOff>
    </xdr:from>
    <xdr:to>
      <xdr:col>41</xdr:col>
      <xdr:colOff>50800</xdr:colOff>
      <xdr:row>77</xdr:row>
      <xdr:rowOff>142283</xdr:rowOff>
    </xdr:to>
    <xdr:cxnSp macro="">
      <xdr:nvCxnSpPr>
        <xdr:cNvPr id="412" name="直線コネクタ 411"/>
        <xdr:cNvCxnSpPr/>
      </xdr:nvCxnSpPr>
      <xdr:spPr>
        <a:xfrm>
          <a:off x="6972300" y="13332777"/>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82386</xdr:rowOff>
    </xdr:from>
    <xdr:to>
      <xdr:col>55</xdr:col>
      <xdr:colOff>50800</xdr:colOff>
      <xdr:row>78</xdr:row>
      <xdr:rowOff>12536</xdr:rowOff>
    </xdr:to>
    <xdr:sp macro="" textlink="">
      <xdr:nvSpPr>
        <xdr:cNvPr id="422" name="楕円 421"/>
        <xdr:cNvSpPr/>
      </xdr:nvSpPr>
      <xdr:spPr>
        <a:xfrm>
          <a:off x="10426700" y="132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60813</xdr:rowOff>
    </xdr:from>
    <xdr:ext cx="469744" cy="259045"/>
    <xdr:sp macro="" textlink="">
      <xdr:nvSpPr>
        <xdr:cNvPr id="423" name="商工費該当値テキスト"/>
        <xdr:cNvSpPr txBox="1"/>
      </xdr:nvSpPr>
      <xdr:spPr>
        <a:xfrm>
          <a:off x="10528300" y="1326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90706</xdr:rowOff>
    </xdr:from>
    <xdr:to>
      <xdr:col>50</xdr:col>
      <xdr:colOff>165100</xdr:colOff>
      <xdr:row>78</xdr:row>
      <xdr:rowOff>20856</xdr:rowOff>
    </xdr:to>
    <xdr:sp macro="" textlink="">
      <xdr:nvSpPr>
        <xdr:cNvPr id="424" name="楕円 423"/>
        <xdr:cNvSpPr/>
      </xdr:nvSpPr>
      <xdr:spPr>
        <a:xfrm>
          <a:off x="9588500" y="132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11983</xdr:rowOff>
    </xdr:from>
    <xdr:ext cx="469744" cy="259045"/>
    <xdr:sp macro="" textlink="">
      <xdr:nvSpPr>
        <xdr:cNvPr id="425" name="テキスト ボックス 424"/>
        <xdr:cNvSpPr txBox="1"/>
      </xdr:nvSpPr>
      <xdr:spPr>
        <a:xfrm>
          <a:off x="9404428" y="133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50198</xdr:rowOff>
    </xdr:from>
    <xdr:to>
      <xdr:col>46</xdr:col>
      <xdr:colOff>38100</xdr:colOff>
      <xdr:row>77</xdr:row>
      <xdr:rowOff>151798</xdr:rowOff>
    </xdr:to>
    <xdr:sp macro="" textlink="">
      <xdr:nvSpPr>
        <xdr:cNvPr id="426" name="楕円 425"/>
        <xdr:cNvSpPr/>
      </xdr:nvSpPr>
      <xdr:spPr>
        <a:xfrm>
          <a:off x="8699500" y="1325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142925</xdr:rowOff>
    </xdr:from>
    <xdr:ext cx="469744" cy="259045"/>
    <xdr:sp macro="" textlink="">
      <xdr:nvSpPr>
        <xdr:cNvPr id="427" name="テキスト ボックス 426"/>
        <xdr:cNvSpPr txBox="1"/>
      </xdr:nvSpPr>
      <xdr:spPr>
        <a:xfrm>
          <a:off x="8515428" y="1334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91483</xdr:rowOff>
    </xdr:from>
    <xdr:to>
      <xdr:col>41</xdr:col>
      <xdr:colOff>101600</xdr:colOff>
      <xdr:row>78</xdr:row>
      <xdr:rowOff>21633</xdr:rowOff>
    </xdr:to>
    <xdr:sp macro="" textlink="">
      <xdr:nvSpPr>
        <xdr:cNvPr id="428" name="楕円 427"/>
        <xdr:cNvSpPr/>
      </xdr:nvSpPr>
      <xdr:spPr>
        <a:xfrm>
          <a:off x="7810500" y="132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12760</xdr:rowOff>
    </xdr:from>
    <xdr:ext cx="469744" cy="259045"/>
    <xdr:sp macro="" textlink="">
      <xdr:nvSpPr>
        <xdr:cNvPr id="429" name="テキスト ボックス 428"/>
        <xdr:cNvSpPr txBox="1"/>
      </xdr:nvSpPr>
      <xdr:spPr>
        <a:xfrm>
          <a:off x="7626428" y="1338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80327</xdr:rowOff>
    </xdr:from>
    <xdr:to>
      <xdr:col>36</xdr:col>
      <xdr:colOff>165100</xdr:colOff>
      <xdr:row>78</xdr:row>
      <xdr:rowOff>10477</xdr:rowOff>
    </xdr:to>
    <xdr:sp macro="" textlink="">
      <xdr:nvSpPr>
        <xdr:cNvPr id="430" name="楕円 429"/>
        <xdr:cNvSpPr/>
      </xdr:nvSpPr>
      <xdr:spPr>
        <a:xfrm>
          <a:off x="6921500" y="132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1604</xdr:rowOff>
    </xdr:from>
    <xdr:ext cx="469744" cy="259045"/>
    <xdr:sp macro="" textlink="">
      <xdr:nvSpPr>
        <xdr:cNvPr id="431" name="テキスト ボックス 430"/>
        <xdr:cNvSpPr txBox="1"/>
      </xdr:nvSpPr>
      <xdr:spPr>
        <a:xfrm>
          <a:off x="6737428" y="1337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9604</xdr:rowOff>
    </xdr:from>
    <xdr:to>
      <xdr:col>55</xdr:col>
      <xdr:colOff>0</xdr:colOff>
      <xdr:row>96</xdr:row>
      <xdr:rowOff>163866</xdr:rowOff>
    </xdr:to>
    <xdr:cxnSp macro="">
      <xdr:nvCxnSpPr>
        <xdr:cNvPr id="462" name="直線コネクタ 461"/>
        <xdr:cNvCxnSpPr/>
      </xdr:nvCxnSpPr>
      <xdr:spPr>
        <a:xfrm>
          <a:off x="9639300" y="16468804"/>
          <a:ext cx="838200" cy="15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97256</xdr:rowOff>
    </xdr:from>
    <xdr:to>
      <xdr:col>50</xdr:col>
      <xdr:colOff>114300</xdr:colOff>
      <xdr:row>96</xdr:row>
      <xdr:rowOff>9604</xdr:rowOff>
    </xdr:to>
    <xdr:cxnSp macro="">
      <xdr:nvCxnSpPr>
        <xdr:cNvPr id="465" name="直線コネクタ 464"/>
        <xdr:cNvCxnSpPr/>
      </xdr:nvCxnSpPr>
      <xdr:spPr>
        <a:xfrm>
          <a:off x="8750300" y="16213556"/>
          <a:ext cx="889000" cy="25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7" name="テキスト ボックス 466"/>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97256</xdr:rowOff>
    </xdr:from>
    <xdr:to>
      <xdr:col>45</xdr:col>
      <xdr:colOff>177800</xdr:colOff>
      <xdr:row>96</xdr:row>
      <xdr:rowOff>33696</xdr:rowOff>
    </xdr:to>
    <xdr:cxnSp macro="">
      <xdr:nvCxnSpPr>
        <xdr:cNvPr id="468" name="直線コネクタ 467"/>
        <xdr:cNvCxnSpPr/>
      </xdr:nvCxnSpPr>
      <xdr:spPr>
        <a:xfrm flipV="1">
          <a:off x="7861300" y="16213556"/>
          <a:ext cx="889000" cy="27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154838</xdr:rowOff>
    </xdr:from>
    <xdr:ext cx="534377" cy="259045"/>
    <xdr:sp macro="" textlink="">
      <xdr:nvSpPr>
        <xdr:cNvPr id="470" name="テキスト ボックス 469"/>
        <xdr:cNvSpPr txBox="1"/>
      </xdr:nvSpPr>
      <xdr:spPr>
        <a:xfrm>
          <a:off x="8483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33696</xdr:rowOff>
    </xdr:from>
    <xdr:to>
      <xdr:col>41</xdr:col>
      <xdr:colOff>50800</xdr:colOff>
      <xdr:row>96</xdr:row>
      <xdr:rowOff>73406</xdr:rowOff>
    </xdr:to>
    <xdr:cxnSp macro="">
      <xdr:nvCxnSpPr>
        <xdr:cNvPr id="471" name="直線コネクタ 470"/>
        <xdr:cNvCxnSpPr/>
      </xdr:nvCxnSpPr>
      <xdr:spPr>
        <a:xfrm flipV="1">
          <a:off x="6972300" y="16492896"/>
          <a:ext cx="889000" cy="3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113066</xdr:rowOff>
    </xdr:from>
    <xdr:to>
      <xdr:col>55</xdr:col>
      <xdr:colOff>50800</xdr:colOff>
      <xdr:row>97</xdr:row>
      <xdr:rowOff>43216</xdr:rowOff>
    </xdr:to>
    <xdr:sp macro="" textlink="">
      <xdr:nvSpPr>
        <xdr:cNvPr id="481" name="楕円 480"/>
        <xdr:cNvSpPr/>
      </xdr:nvSpPr>
      <xdr:spPr>
        <a:xfrm>
          <a:off x="10426700" y="165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91493</xdr:rowOff>
    </xdr:from>
    <xdr:ext cx="534377" cy="259045"/>
    <xdr:sp macro="" textlink="">
      <xdr:nvSpPr>
        <xdr:cNvPr id="482" name="土木費該当値テキスト"/>
        <xdr:cNvSpPr txBox="1"/>
      </xdr:nvSpPr>
      <xdr:spPr>
        <a:xfrm>
          <a:off x="10528300" y="1655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130254</xdr:rowOff>
    </xdr:from>
    <xdr:to>
      <xdr:col>50</xdr:col>
      <xdr:colOff>165100</xdr:colOff>
      <xdr:row>96</xdr:row>
      <xdr:rowOff>60404</xdr:rowOff>
    </xdr:to>
    <xdr:sp macro="" textlink="">
      <xdr:nvSpPr>
        <xdr:cNvPr id="483" name="楕円 482"/>
        <xdr:cNvSpPr/>
      </xdr:nvSpPr>
      <xdr:spPr>
        <a:xfrm>
          <a:off x="9588500" y="1641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76931</xdr:rowOff>
    </xdr:from>
    <xdr:ext cx="534377" cy="259045"/>
    <xdr:sp macro="" textlink="">
      <xdr:nvSpPr>
        <xdr:cNvPr id="484" name="テキスト ボックス 483"/>
        <xdr:cNvSpPr txBox="1"/>
      </xdr:nvSpPr>
      <xdr:spPr>
        <a:xfrm>
          <a:off x="9372111" y="1619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46456</xdr:rowOff>
    </xdr:from>
    <xdr:to>
      <xdr:col>46</xdr:col>
      <xdr:colOff>38100</xdr:colOff>
      <xdr:row>94</xdr:row>
      <xdr:rowOff>148056</xdr:rowOff>
    </xdr:to>
    <xdr:sp macro="" textlink="">
      <xdr:nvSpPr>
        <xdr:cNvPr id="485" name="楕円 484"/>
        <xdr:cNvSpPr/>
      </xdr:nvSpPr>
      <xdr:spPr>
        <a:xfrm>
          <a:off x="8699500" y="161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164583</xdr:rowOff>
    </xdr:from>
    <xdr:ext cx="534377" cy="259045"/>
    <xdr:sp macro="" textlink="">
      <xdr:nvSpPr>
        <xdr:cNvPr id="486" name="テキスト ボックス 485"/>
        <xdr:cNvSpPr txBox="1"/>
      </xdr:nvSpPr>
      <xdr:spPr>
        <a:xfrm>
          <a:off x="8483111" y="1593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154346</xdr:rowOff>
    </xdr:from>
    <xdr:to>
      <xdr:col>41</xdr:col>
      <xdr:colOff>101600</xdr:colOff>
      <xdr:row>96</xdr:row>
      <xdr:rowOff>84496</xdr:rowOff>
    </xdr:to>
    <xdr:sp macro="" textlink="">
      <xdr:nvSpPr>
        <xdr:cNvPr id="487" name="楕円 486"/>
        <xdr:cNvSpPr/>
      </xdr:nvSpPr>
      <xdr:spPr>
        <a:xfrm>
          <a:off x="7810500" y="1644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101023</xdr:rowOff>
    </xdr:from>
    <xdr:ext cx="534377" cy="259045"/>
    <xdr:sp macro="" textlink="">
      <xdr:nvSpPr>
        <xdr:cNvPr id="488" name="テキスト ボックス 487"/>
        <xdr:cNvSpPr txBox="1"/>
      </xdr:nvSpPr>
      <xdr:spPr>
        <a:xfrm>
          <a:off x="7594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22606</xdr:rowOff>
    </xdr:from>
    <xdr:to>
      <xdr:col>36</xdr:col>
      <xdr:colOff>165100</xdr:colOff>
      <xdr:row>96</xdr:row>
      <xdr:rowOff>124206</xdr:rowOff>
    </xdr:to>
    <xdr:sp macro="" textlink="">
      <xdr:nvSpPr>
        <xdr:cNvPr id="489" name="楕円 488"/>
        <xdr:cNvSpPr/>
      </xdr:nvSpPr>
      <xdr:spPr>
        <a:xfrm>
          <a:off x="6921500" y="164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140733</xdr:rowOff>
    </xdr:from>
    <xdr:ext cx="534377" cy="259045"/>
    <xdr:sp macro="" textlink="">
      <xdr:nvSpPr>
        <xdr:cNvPr id="490" name="テキスト ボックス 489"/>
        <xdr:cNvSpPr txBox="1"/>
      </xdr:nvSpPr>
      <xdr:spPr>
        <a:xfrm>
          <a:off x="6705111" y="1625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28098</xdr:rowOff>
    </xdr:from>
    <xdr:to>
      <xdr:col>85</xdr:col>
      <xdr:colOff>127000</xdr:colOff>
      <xdr:row>37</xdr:row>
      <xdr:rowOff>30338</xdr:rowOff>
    </xdr:to>
    <xdr:cxnSp macro="">
      <xdr:nvCxnSpPr>
        <xdr:cNvPr id="518" name="直線コネクタ 517"/>
        <xdr:cNvCxnSpPr/>
      </xdr:nvCxnSpPr>
      <xdr:spPr>
        <a:xfrm>
          <a:off x="15481300" y="6371748"/>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159177</xdr:rowOff>
    </xdr:from>
    <xdr:to>
      <xdr:col>81</xdr:col>
      <xdr:colOff>50800</xdr:colOff>
      <xdr:row>37</xdr:row>
      <xdr:rowOff>28098</xdr:rowOff>
    </xdr:to>
    <xdr:cxnSp macro="">
      <xdr:nvCxnSpPr>
        <xdr:cNvPr id="521" name="直線コネクタ 520"/>
        <xdr:cNvCxnSpPr/>
      </xdr:nvCxnSpPr>
      <xdr:spPr>
        <a:xfrm>
          <a:off x="14592300" y="6331377"/>
          <a:ext cx="889000" cy="4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166081</xdr:rowOff>
    </xdr:from>
    <xdr:to>
      <xdr:col>76</xdr:col>
      <xdr:colOff>114300</xdr:colOff>
      <xdr:row>36</xdr:row>
      <xdr:rowOff>159177</xdr:rowOff>
    </xdr:to>
    <xdr:cxnSp macro="">
      <xdr:nvCxnSpPr>
        <xdr:cNvPr id="524" name="直線コネクタ 523"/>
        <xdr:cNvCxnSpPr/>
      </xdr:nvCxnSpPr>
      <xdr:spPr>
        <a:xfrm>
          <a:off x="13703300" y="6166831"/>
          <a:ext cx="889000" cy="16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166081</xdr:rowOff>
    </xdr:from>
    <xdr:to>
      <xdr:col>71</xdr:col>
      <xdr:colOff>177800</xdr:colOff>
      <xdr:row>36</xdr:row>
      <xdr:rowOff>46431</xdr:rowOff>
    </xdr:to>
    <xdr:cxnSp macro="">
      <xdr:nvCxnSpPr>
        <xdr:cNvPr id="527" name="直線コネクタ 526"/>
        <xdr:cNvCxnSpPr/>
      </xdr:nvCxnSpPr>
      <xdr:spPr>
        <a:xfrm flipV="1">
          <a:off x="12814300" y="6166831"/>
          <a:ext cx="889000" cy="5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1" name="テキスト ボックス 53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150988</xdr:rowOff>
    </xdr:from>
    <xdr:to>
      <xdr:col>85</xdr:col>
      <xdr:colOff>177800</xdr:colOff>
      <xdr:row>37</xdr:row>
      <xdr:rowOff>81138</xdr:rowOff>
    </xdr:to>
    <xdr:sp macro="" textlink="">
      <xdr:nvSpPr>
        <xdr:cNvPr id="537" name="楕円 536"/>
        <xdr:cNvSpPr/>
      </xdr:nvSpPr>
      <xdr:spPr>
        <a:xfrm>
          <a:off x="16268700" y="632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129415</xdr:rowOff>
    </xdr:from>
    <xdr:ext cx="534377" cy="259045"/>
    <xdr:sp macro="" textlink="">
      <xdr:nvSpPr>
        <xdr:cNvPr id="538" name="消防費該当値テキスト"/>
        <xdr:cNvSpPr txBox="1"/>
      </xdr:nvSpPr>
      <xdr:spPr>
        <a:xfrm>
          <a:off x="16370300" y="630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148748</xdr:rowOff>
    </xdr:from>
    <xdr:to>
      <xdr:col>81</xdr:col>
      <xdr:colOff>101600</xdr:colOff>
      <xdr:row>37</xdr:row>
      <xdr:rowOff>78898</xdr:rowOff>
    </xdr:to>
    <xdr:sp macro="" textlink="">
      <xdr:nvSpPr>
        <xdr:cNvPr id="539" name="楕円 538"/>
        <xdr:cNvSpPr/>
      </xdr:nvSpPr>
      <xdr:spPr>
        <a:xfrm>
          <a:off x="15430500" y="63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70025</xdr:rowOff>
    </xdr:from>
    <xdr:ext cx="534377" cy="259045"/>
    <xdr:sp macro="" textlink="">
      <xdr:nvSpPr>
        <xdr:cNvPr id="540" name="テキスト ボックス 539"/>
        <xdr:cNvSpPr txBox="1"/>
      </xdr:nvSpPr>
      <xdr:spPr>
        <a:xfrm>
          <a:off x="15214111" y="64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108377</xdr:rowOff>
    </xdr:from>
    <xdr:to>
      <xdr:col>76</xdr:col>
      <xdr:colOff>165100</xdr:colOff>
      <xdr:row>37</xdr:row>
      <xdr:rowOff>38527</xdr:rowOff>
    </xdr:to>
    <xdr:sp macro="" textlink="">
      <xdr:nvSpPr>
        <xdr:cNvPr id="541" name="楕円 540"/>
        <xdr:cNvSpPr/>
      </xdr:nvSpPr>
      <xdr:spPr>
        <a:xfrm>
          <a:off x="14541500" y="628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29654</xdr:rowOff>
    </xdr:from>
    <xdr:ext cx="534377" cy="259045"/>
    <xdr:sp macro="" textlink="">
      <xdr:nvSpPr>
        <xdr:cNvPr id="542" name="テキスト ボックス 541"/>
        <xdr:cNvSpPr txBox="1"/>
      </xdr:nvSpPr>
      <xdr:spPr>
        <a:xfrm>
          <a:off x="14325111" y="637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115281</xdr:rowOff>
    </xdr:from>
    <xdr:to>
      <xdr:col>72</xdr:col>
      <xdr:colOff>38100</xdr:colOff>
      <xdr:row>36</xdr:row>
      <xdr:rowOff>45431</xdr:rowOff>
    </xdr:to>
    <xdr:sp macro="" textlink="">
      <xdr:nvSpPr>
        <xdr:cNvPr id="543" name="楕円 542"/>
        <xdr:cNvSpPr/>
      </xdr:nvSpPr>
      <xdr:spPr>
        <a:xfrm>
          <a:off x="13652500" y="61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61958</xdr:rowOff>
    </xdr:from>
    <xdr:ext cx="534377" cy="259045"/>
    <xdr:sp macro="" textlink="">
      <xdr:nvSpPr>
        <xdr:cNvPr id="544" name="テキスト ボックス 543"/>
        <xdr:cNvSpPr txBox="1"/>
      </xdr:nvSpPr>
      <xdr:spPr>
        <a:xfrm>
          <a:off x="13436111" y="5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167081</xdr:rowOff>
    </xdr:from>
    <xdr:to>
      <xdr:col>67</xdr:col>
      <xdr:colOff>101600</xdr:colOff>
      <xdr:row>36</xdr:row>
      <xdr:rowOff>97231</xdr:rowOff>
    </xdr:to>
    <xdr:sp macro="" textlink="">
      <xdr:nvSpPr>
        <xdr:cNvPr id="545" name="楕円 544"/>
        <xdr:cNvSpPr/>
      </xdr:nvSpPr>
      <xdr:spPr>
        <a:xfrm>
          <a:off x="12763500" y="61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113758</xdr:rowOff>
    </xdr:from>
    <xdr:ext cx="534377" cy="259045"/>
    <xdr:sp macro="" textlink="">
      <xdr:nvSpPr>
        <xdr:cNvPr id="546" name="テキスト ボックス 545"/>
        <xdr:cNvSpPr txBox="1"/>
      </xdr:nvSpPr>
      <xdr:spPr>
        <a:xfrm>
          <a:off x="12547111" y="59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36068</xdr:rowOff>
    </xdr:from>
    <xdr:to>
      <xdr:col>85</xdr:col>
      <xdr:colOff>127000</xdr:colOff>
      <xdr:row>57</xdr:row>
      <xdr:rowOff>123927</xdr:rowOff>
    </xdr:to>
    <xdr:cxnSp macro="">
      <xdr:nvCxnSpPr>
        <xdr:cNvPr id="576" name="直線コネクタ 575"/>
        <xdr:cNvCxnSpPr/>
      </xdr:nvCxnSpPr>
      <xdr:spPr>
        <a:xfrm flipV="1">
          <a:off x="15481300" y="9808718"/>
          <a:ext cx="838200" cy="8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91313</xdr:rowOff>
    </xdr:from>
    <xdr:to>
      <xdr:col>81</xdr:col>
      <xdr:colOff>50800</xdr:colOff>
      <xdr:row>57</xdr:row>
      <xdr:rowOff>123927</xdr:rowOff>
    </xdr:to>
    <xdr:cxnSp macro="">
      <xdr:nvCxnSpPr>
        <xdr:cNvPr id="579" name="直線コネクタ 578"/>
        <xdr:cNvCxnSpPr/>
      </xdr:nvCxnSpPr>
      <xdr:spPr>
        <a:xfrm>
          <a:off x="14592300" y="9863963"/>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160065</xdr:rowOff>
    </xdr:from>
    <xdr:to>
      <xdr:col>76</xdr:col>
      <xdr:colOff>114300</xdr:colOff>
      <xdr:row>57</xdr:row>
      <xdr:rowOff>91313</xdr:rowOff>
    </xdr:to>
    <xdr:cxnSp macro="">
      <xdr:nvCxnSpPr>
        <xdr:cNvPr id="582" name="直線コネクタ 581"/>
        <xdr:cNvCxnSpPr/>
      </xdr:nvCxnSpPr>
      <xdr:spPr>
        <a:xfrm>
          <a:off x="13703300" y="9761265"/>
          <a:ext cx="889000" cy="10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4" name="テキスト ボックス 583"/>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160065</xdr:rowOff>
    </xdr:from>
    <xdr:to>
      <xdr:col>71</xdr:col>
      <xdr:colOff>177800</xdr:colOff>
      <xdr:row>57</xdr:row>
      <xdr:rowOff>55290</xdr:rowOff>
    </xdr:to>
    <xdr:cxnSp macro="">
      <xdr:nvCxnSpPr>
        <xdr:cNvPr id="585" name="直線コネクタ 584"/>
        <xdr:cNvCxnSpPr/>
      </xdr:nvCxnSpPr>
      <xdr:spPr>
        <a:xfrm flipV="1">
          <a:off x="12814300" y="976126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7" name="テキスト ボックス 586"/>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89" name="テキスト ボックス 588"/>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156718</xdr:rowOff>
    </xdr:from>
    <xdr:to>
      <xdr:col>85</xdr:col>
      <xdr:colOff>177800</xdr:colOff>
      <xdr:row>57</xdr:row>
      <xdr:rowOff>86868</xdr:rowOff>
    </xdr:to>
    <xdr:sp macro="" textlink="">
      <xdr:nvSpPr>
        <xdr:cNvPr id="595" name="楕円 594"/>
        <xdr:cNvSpPr/>
      </xdr:nvSpPr>
      <xdr:spPr>
        <a:xfrm>
          <a:off x="16268700" y="97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135145</xdr:rowOff>
    </xdr:from>
    <xdr:ext cx="534377" cy="259045"/>
    <xdr:sp macro="" textlink="">
      <xdr:nvSpPr>
        <xdr:cNvPr id="596" name="教育費該当値テキスト"/>
        <xdr:cNvSpPr txBox="1"/>
      </xdr:nvSpPr>
      <xdr:spPr>
        <a:xfrm>
          <a:off x="16370300" y="97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73127</xdr:rowOff>
    </xdr:from>
    <xdr:to>
      <xdr:col>81</xdr:col>
      <xdr:colOff>101600</xdr:colOff>
      <xdr:row>58</xdr:row>
      <xdr:rowOff>3277</xdr:rowOff>
    </xdr:to>
    <xdr:sp macro="" textlink="">
      <xdr:nvSpPr>
        <xdr:cNvPr id="597" name="楕円 596"/>
        <xdr:cNvSpPr/>
      </xdr:nvSpPr>
      <xdr:spPr>
        <a:xfrm>
          <a:off x="15430500" y="98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165854</xdr:rowOff>
    </xdr:from>
    <xdr:ext cx="534377" cy="259045"/>
    <xdr:sp macro="" textlink="">
      <xdr:nvSpPr>
        <xdr:cNvPr id="598" name="テキスト ボックス 597"/>
        <xdr:cNvSpPr txBox="1"/>
      </xdr:nvSpPr>
      <xdr:spPr>
        <a:xfrm>
          <a:off x="15214111" y="99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40513</xdr:rowOff>
    </xdr:from>
    <xdr:to>
      <xdr:col>76</xdr:col>
      <xdr:colOff>165100</xdr:colOff>
      <xdr:row>57</xdr:row>
      <xdr:rowOff>142113</xdr:rowOff>
    </xdr:to>
    <xdr:sp macro="" textlink="">
      <xdr:nvSpPr>
        <xdr:cNvPr id="599" name="楕円 598"/>
        <xdr:cNvSpPr/>
      </xdr:nvSpPr>
      <xdr:spPr>
        <a:xfrm>
          <a:off x="14541500" y="98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133240</xdr:rowOff>
    </xdr:from>
    <xdr:ext cx="534377" cy="259045"/>
    <xdr:sp macro="" textlink="">
      <xdr:nvSpPr>
        <xdr:cNvPr id="600" name="テキスト ボックス 599"/>
        <xdr:cNvSpPr txBox="1"/>
      </xdr:nvSpPr>
      <xdr:spPr>
        <a:xfrm>
          <a:off x="14325111" y="99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109265</xdr:rowOff>
    </xdr:from>
    <xdr:to>
      <xdr:col>72</xdr:col>
      <xdr:colOff>38100</xdr:colOff>
      <xdr:row>57</xdr:row>
      <xdr:rowOff>39415</xdr:rowOff>
    </xdr:to>
    <xdr:sp macro="" textlink="">
      <xdr:nvSpPr>
        <xdr:cNvPr id="601" name="楕円 600"/>
        <xdr:cNvSpPr/>
      </xdr:nvSpPr>
      <xdr:spPr>
        <a:xfrm>
          <a:off x="13652500" y="97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30542</xdr:rowOff>
    </xdr:from>
    <xdr:ext cx="534377" cy="259045"/>
    <xdr:sp macro="" textlink="">
      <xdr:nvSpPr>
        <xdr:cNvPr id="602" name="テキスト ボックス 601"/>
        <xdr:cNvSpPr txBox="1"/>
      </xdr:nvSpPr>
      <xdr:spPr>
        <a:xfrm>
          <a:off x="13436111" y="98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4490</xdr:rowOff>
    </xdr:from>
    <xdr:to>
      <xdr:col>67</xdr:col>
      <xdr:colOff>101600</xdr:colOff>
      <xdr:row>57</xdr:row>
      <xdr:rowOff>106090</xdr:rowOff>
    </xdr:to>
    <xdr:sp macro="" textlink="">
      <xdr:nvSpPr>
        <xdr:cNvPr id="603" name="楕円 602"/>
        <xdr:cNvSpPr/>
      </xdr:nvSpPr>
      <xdr:spPr>
        <a:xfrm>
          <a:off x="12763500" y="97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97217</xdr:rowOff>
    </xdr:from>
    <xdr:ext cx="534377" cy="259045"/>
    <xdr:sp macro="" textlink="">
      <xdr:nvSpPr>
        <xdr:cNvPr id="604" name="テキスト ボックス 603"/>
        <xdr:cNvSpPr txBox="1"/>
      </xdr:nvSpPr>
      <xdr:spPr>
        <a:xfrm>
          <a:off x="12547111" y="98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89539</xdr:rowOff>
    </xdr:from>
    <xdr:to>
      <xdr:col>85</xdr:col>
      <xdr:colOff>127000</xdr:colOff>
      <xdr:row>79</xdr:row>
      <xdr:rowOff>94208</xdr:rowOff>
    </xdr:to>
    <xdr:cxnSp macro="">
      <xdr:nvCxnSpPr>
        <xdr:cNvPr id="635" name="直線コネクタ 634"/>
        <xdr:cNvCxnSpPr/>
      </xdr:nvCxnSpPr>
      <xdr:spPr>
        <a:xfrm>
          <a:off x="15481300" y="13634089"/>
          <a:ext cx="8382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85537</xdr:rowOff>
    </xdr:from>
    <xdr:to>
      <xdr:col>81</xdr:col>
      <xdr:colOff>50800</xdr:colOff>
      <xdr:row>79</xdr:row>
      <xdr:rowOff>89539</xdr:rowOff>
    </xdr:to>
    <xdr:cxnSp macro="">
      <xdr:nvCxnSpPr>
        <xdr:cNvPr id="638" name="直線コネクタ 637"/>
        <xdr:cNvCxnSpPr/>
      </xdr:nvCxnSpPr>
      <xdr:spPr>
        <a:xfrm>
          <a:off x="14592300" y="13630087"/>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85537</xdr:rowOff>
    </xdr:from>
    <xdr:to>
      <xdr:col>76</xdr:col>
      <xdr:colOff>114300</xdr:colOff>
      <xdr:row>79</xdr:row>
      <xdr:rowOff>87742</xdr:rowOff>
    </xdr:to>
    <xdr:cxnSp macro="">
      <xdr:nvCxnSpPr>
        <xdr:cNvPr id="641" name="直線コネクタ 640"/>
        <xdr:cNvCxnSpPr/>
      </xdr:nvCxnSpPr>
      <xdr:spPr>
        <a:xfrm flipV="1">
          <a:off x="13703300" y="13630087"/>
          <a:ext cx="8890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87742</xdr:rowOff>
    </xdr:from>
    <xdr:to>
      <xdr:col>71</xdr:col>
      <xdr:colOff>177800</xdr:colOff>
      <xdr:row>79</xdr:row>
      <xdr:rowOff>98879</xdr:rowOff>
    </xdr:to>
    <xdr:cxnSp macro="">
      <xdr:nvCxnSpPr>
        <xdr:cNvPr id="644" name="直線コネクタ 643"/>
        <xdr:cNvCxnSpPr/>
      </xdr:nvCxnSpPr>
      <xdr:spPr>
        <a:xfrm flipV="1">
          <a:off x="12814300" y="13632292"/>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43408</xdr:rowOff>
    </xdr:from>
    <xdr:to>
      <xdr:col>85</xdr:col>
      <xdr:colOff>177800</xdr:colOff>
      <xdr:row>79</xdr:row>
      <xdr:rowOff>145008</xdr:rowOff>
    </xdr:to>
    <xdr:sp macro="" textlink="">
      <xdr:nvSpPr>
        <xdr:cNvPr id="654" name="楕円 653"/>
        <xdr:cNvSpPr/>
      </xdr:nvSpPr>
      <xdr:spPr>
        <a:xfrm>
          <a:off x="16268700" y="135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137719</xdr:rowOff>
    </xdr:from>
    <xdr:ext cx="378565" cy="259045"/>
    <xdr:sp macro="" textlink="">
      <xdr:nvSpPr>
        <xdr:cNvPr id="655" name="災害復旧費該当値テキスト"/>
        <xdr:cNvSpPr txBox="1"/>
      </xdr:nvSpPr>
      <xdr:spPr>
        <a:xfrm>
          <a:off x="16370300" y="1351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38739</xdr:rowOff>
    </xdr:from>
    <xdr:to>
      <xdr:col>81</xdr:col>
      <xdr:colOff>101600</xdr:colOff>
      <xdr:row>79</xdr:row>
      <xdr:rowOff>140339</xdr:rowOff>
    </xdr:to>
    <xdr:sp macro="" textlink="">
      <xdr:nvSpPr>
        <xdr:cNvPr id="656" name="楕円 655"/>
        <xdr:cNvSpPr/>
      </xdr:nvSpPr>
      <xdr:spPr>
        <a:xfrm>
          <a:off x="15430500" y="1358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131466</xdr:rowOff>
    </xdr:from>
    <xdr:ext cx="378565" cy="259045"/>
    <xdr:sp macro="" textlink="">
      <xdr:nvSpPr>
        <xdr:cNvPr id="657" name="テキスト ボックス 656"/>
        <xdr:cNvSpPr txBox="1"/>
      </xdr:nvSpPr>
      <xdr:spPr>
        <a:xfrm>
          <a:off x="15292017" y="1367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34737</xdr:rowOff>
    </xdr:from>
    <xdr:to>
      <xdr:col>76</xdr:col>
      <xdr:colOff>165100</xdr:colOff>
      <xdr:row>79</xdr:row>
      <xdr:rowOff>136337</xdr:rowOff>
    </xdr:to>
    <xdr:sp macro="" textlink="">
      <xdr:nvSpPr>
        <xdr:cNvPr id="658" name="楕円 657"/>
        <xdr:cNvSpPr/>
      </xdr:nvSpPr>
      <xdr:spPr>
        <a:xfrm>
          <a:off x="14541500" y="135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127464</xdr:rowOff>
    </xdr:from>
    <xdr:ext cx="378565" cy="259045"/>
    <xdr:sp macro="" textlink="">
      <xdr:nvSpPr>
        <xdr:cNvPr id="659" name="テキスト ボックス 658"/>
        <xdr:cNvSpPr txBox="1"/>
      </xdr:nvSpPr>
      <xdr:spPr>
        <a:xfrm>
          <a:off x="14403017" y="13672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36942</xdr:rowOff>
    </xdr:from>
    <xdr:to>
      <xdr:col>72</xdr:col>
      <xdr:colOff>38100</xdr:colOff>
      <xdr:row>79</xdr:row>
      <xdr:rowOff>138542</xdr:rowOff>
    </xdr:to>
    <xdr:sp macro="" textlink="">
      <xdr:nvSpPr>
        <xdr:cNvPr id="660" name="楕円 659"/>
        <xdr:cNvSpPr/>
      </xdr:nvSpPr>
      <xdr:spPr>
        <a:xfrm>
          <a:off x="13652500" y="1358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129669</xdr:rowOff>
    </xdr:from>
    <xdr:ext cx="378565" cy="259045"/>
    <xdr:sp macro="" textlink="">
      <xdr:nvSpPr>
        <xdr:cNvPr id="661" name="テキスト ボックス 660"/>
        <xdr:cNvSpPr txBox="1"/>
      </xdr:nvSpPr>
      <xdr:spPr>
        <a:xfrm>
          <a:off x="13514017" y="13674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60465</xdr:rowOff>
    </xdr:from>
    <xdr:to>
      <xdr:col>85</xdr:col>
      <xdr:colOff>127000</xdr:colOff>
      <xdr:row>96</xdr:row>
      <xdr:rowOff>110186</xdr:rowOff>
    </xdr:to>
    <xdr:cxnSp macro="">
      <xdr:nvCxnSpPr>
        <xdr:cNvPr id="692" name="直線コネクタ 691"/>
        <xdr:cNvCxnSpPr/>
      </xdr:nvCxnSpPr>
      <xdr:spPr>
        <a:xfrm flipV="1">
          <a:off x="15481300" y="16519665"/>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93332</xdr:rowOff>
    </xdr:from>
    <xdr:to>
      <xdr:col>81</xdr:col>
      <xdr:colOff>50800</xdr:colOff>
      <xdr:row>96</xdr:row>
      <xdr:rowOff>110186</xdr:rowOff>
    </xdr:to>
    <xdr:cxnSp macro="">
      <xdr:nvCxnSpPr>
        <xdr:cNvPr id="695" name="直線コネクタ 694"/>
        <xdr:cNvCxnSpPr/>
      </xdr:nvCxnSpPr>
      <xdr:spPr>
        <a:xfrm>
          <a:off x="14592300" y="16552532"/>
          <a:ext cx="889000" cy="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93332</xdr:rowOff>
    </xdr:from>
    <xdr:to>
      <xdr:col>76</xdr:col>
      <xdr:colOff>114300</xdr:colOff>
      <xdr:row>96</xdr:row>
      <xdr:rowOff>97270</xdr:rowOff>
    </xdr:to>
    <xdr:cxnSp macro="">
      <xdr:nvCxnSpPr>
        <xdr:cNvPr id="698" name="直線コネクタ 697"/>
        <xdr:cNvCxnSpPr/>
      </xdr:nvCxnSpPr>
      <xdr:spPr>
        <a:xfrm flipV="1">
          <a:off x="13703300" y="16552532"/>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0" name="テキスト ボックス 699"/>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97270</xdr:rowOff>
    </xdr:from>
    <xdr:to>
      <xdr:col>71</xdr:col>
      <xdr:colOff>177800</xdr:colOff>
      <xdr:row>96</xdr:row>
      <xdr:rowOff>120586</xdr:rowOff>
    </xdr:to>
    <xdr:cxnSp macro="">
      <xdr:nvCxnSpPr>
        <xdr:cNvPr id="701" name="直線コネクタ 700"/>
        <xdr:cNvCxnSpPr/>
      </xdr:nvCxnSpPr>
      <xdr:spPr>
        <a:xfrm flipV="1">
          <a:off x="12814300" y="16556470"/>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3" name="テキスト ボックス 702"/>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5" name="テキスト ボックス 704"/>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9665</xdr:rowOff>
    </xdr:from>
    <xdr:to>
      <xdr:col>85</xdr:col>
      <xdr:colOff>177800</xdr:colOff>
      <xdr:row>96</xdr:row>
      <xdr:rowOff>111265</xdr:rowOff>
    </xdr:to>
    <xdr:sp macro="" textlink="">
      <xdr:nvSpPr>
        <xdr:cNvPr id="711" name="楕円 710"/>
        <xdr:cNvSpPr/>
      </xdr:nvSpPr>
      <xdr:spPr>
        <a:xfrm>
          <a:off x="16268700" y="164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159542</xdr:rowOff>
    </xdr:from>
    <xdr:ext cx="534377" cy="259045"/>
    <xdr:sp macro="" textlink="">
      <xdr:nvSpPr>
        <xdr:cNvPr id="712" name="公債費該当値テキスト"/>
        <xdr:cNvSpPr txBox="1"/>
      </xdr:nvSpPr>
      <xdr:spPr>
        <a:xfrm>
          <a:off x="16370300" y="1644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59386</xdr:rowOff>
    </xdr:from>
    <xdr:to>
      <xdr:col>81</xdr:col>
      <xdr:colOff>101600</xdr:colOff>
      <xdr:row>96</xdr:row>
      <xdr:rowOff>160986</xdr:rowOff>
    </xdr:to>
    <xdr:sp macro="" textlink="">
      <xdr:nvSpPr>
        <xdr:cNvPr id="713" name="楕円 712"/>
        <xdr:cNvSpPr/>
      </xdr:nvSpPr>
      <xdr:spPr>
        <a:xfrm>
          <a:off x="15430500" y="165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152113</xdr:rowOff>
    </xdr:from>
    <xdr:ext cx="534377" cy="259045"/>
    <xdr:sp macro="" textlink="">
      <xdr:nvSpPr>
        <xdr:cNvPr id="714" name="テキスト ボックス 713"/>
        <xdr:cNvSpPr txBox="1"/>
      </xdr:nvSpPr>
      <xdr:spPr>
        <a:xfrm>
          <a:off x="15214111" y="166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42532</xdr:rowOff>
    </xdr:from>
    <xdr:to>
      <xdr:col>76</xdr:col>
      <xdr:colOff>165100</xdr:colOff>
      <xdr:row>96</xdr:row>
      <xdr:rowOff>144132</xdr:rowOff>
    </xdr:to>
    <xdr:sp macro="" textlink="">
      <xdr:nvSpPr>
        <xdr:cNvPr id="715" name="楕円 714"/>
        <xdr:cNvSpPr/>
      </xdr:nvSpPr>
      <xdr:spPr>
        <a:xfrm>
          <a:off x="14541500" y="1650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135259</xdr:rowOff>
    </xdr:from>
    <xdr:ext cx="534377" cy="259045"/>
    <xdr:sp macro="" textlink="">
      <xdr:nvSpPr>
        <xdr:cNvPr id="716" name="テキスト ボックス 715"/>
        <xdr:cNvSpPr txBox="1"/>
      </xdr:nvSpPr>
      <xdr:spPr>
        <a:xfrm>
          <a:off x="14325111" y="1659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46470</xdr:rowOff>
    </xdr:from>
    <xdr:to>
      <xdr:col>72</xdr:col>
      <xdr:colOff>38100</xdr:colOff>
      <xdr:row>96</xdr:row>
      <xdr:rowOff>148070</xdr:rowOff>
    </xdr:to>
    <xdr:sp macro="" textlink="">
      <xdr:nvSpPr>
        <xdr:cNvPr id="717" name="楕円 716"/>
        <xdr:cNvSpPr/>
      </xdr:nvSpPr>
      <xdr:spPr>
        <a:xfrm>
          <a:off x="13652500" y="165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139197</xdr:rowOff>
    </xdr:from>
    <xdr:ext cx="534377" cy="259045"/>
    <xdr:sp macro="" textlink="">
      <xdr:nvSpPr>
        <xdr:cNvPr id="718" name="テキスト ボックス 717"/>
        <xdr:cNvSpPr txBox="1"/>
      </xdr:nvSpPr>
      <xdr:spPr>
        <a:xfrm>
          <a:off x="13436111" y="165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69786</xdr:rowOff>
    </xdr:from>
    <xdr:to>
      <xdr:col>67</xdr:col>
      <xdr:colOff>101600</xdr:colOff>
      <xdr:row>96</xdr:row>
      <xdr:rowOff>171386</xdr:rowOff>
    </xdr:to>
    <xdr:sp macro="" textlink="">
      <xdr:nvSpPr>
        <xdr:cNvPr id="719" name="楕円 718"/>
        <xdr:cNvSpPr/>
      </xdr:nvSpPr>
      <xdr:spPr>
        <a:xfrm>
          <a:off x="12763500" y="165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162513</xdr:rowOff>
    </xdr:from>
    <xdr:ext cx="534377" cy="259045"/>
    <xdr:sp macro="" textlink="">
      <xdr:nvSpPr>
        <xdr:cNvPr id="720" name="テキスト ボックス 719"/>
        <xdr:cNvSpPr txBox="1"/>
      </xdr:nvSpPr>
      <xdr:spPr>
        <a:xfrm>
          <a:off x="12547111" y="166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本市の住民一人当たりの目的別歳出のコストは，類似団体平均と比較してすべて下回っている。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59,137</a:t>
          </a:r>
          <a:r>
            <a:rPr kumimoji="1" lang="ja-JP" altLang="en-US" sz="1300">
              <a:latin typeface="ＭＳ Ｐゴシック" panose="020B0600070205080204" pitchFamily="50" charset="-128"/>
              <a:ea typeface="ＭＳ Ｐゴシック" panose="020B0600070205080204" pitchFamily="50" charset="-128"/>
            </a:rPr>
            <a:t>円となっており，前年と比較して</a:t>
          </a:r>
          <a:r>
            <a:rPr kumimoji="1" lang="en-US" altLang="ja-JP" sz="1300">
              <a:latin typeface="ＭＳ Ｐゴシック" panose="020B0600070205080204" pitchFamily="50" charset="-128"/>
              <a:ea typeface="ＭＳ Ｐゴシック" panose="020B0600070205080204" pitchFamily="50" charset="-128"/>
            </a:rPr>
            <a:t>4,438</a:t>
          </a:r>
          <a:r>
            <a:rPr kumimoji="1" lang="ja-JP" altLang="en-US" sz="1300">
              <a:latin typeface="ＭＳ Ｐゴシック" panose="020B0600070205080204" pitchFamily="50" charset="-128"/>
              <a:ea typeface="ＭＳ Ｐゴシック" panose="020B0600070205080204" pitchFamily="50" charset="-128"/>
            </a:rPr>
            <a:t>円増加している。これは新庁舎建設事業費の増が主な要因である。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148,008</a:t>
          </a:r>
          <a:r>
            <a:rPr kumimoji="1" lang="ja-JP" altLang="en-US" sz="1300">
              <a:latin typeface="ＭＳ Ｐゴシック" panose="020B0600070205080204" pitchFamily="50" charset="-128"/>
              <a:ea typeface="ＭＳ Ｐゴシック" panose="020B0600070205080204" pitchFamily="50" charset="-128"/>
            </a:rPr>
            <a:t>円となっており，前年と比較して</a:t>
          </a:r>
          <a:r>
            <a:rPr kumimoji="1" lang="en-US" altLang="ja-JP" sz="1300">
              <a:latin typeface="ＭＳ Ｐゴシック" panose="020B0600070205080204" pitchFamily="50" charset="-128"/>
              <a:ea typeface="ＭＳ Ｐゴシック" panose="020B0600070205080204" pitchFamily="50" charset="-128"/>
            </a:rPr>
            <a:t>5,672</a:t>
          </a:r>
          <a:r>
            <a:rPr kumimoji="1" lang="ja-JP" altLang="en-US" sz="1300">
              <a:latin typeface="ＭＳ Ｐゴシック" panose="020B0600070205080204" pitchFamily="50" charset="-128"/>
              <a:ea typeface="ＭＳ Ｐゴシック" panose="020B0600070205080204" pitchFamily="50" charset="-128"/>
            </a:rPr>
            <a:t>円増加している。これは生活保護費等の扶助費の増が主な要因である。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41,280</a:t>
          </a:r>
          <a:r>
            <a:rPr kumimoji="1" lang="ja-JP" altLang="en-US" sz="1300">
              <a:latin typeface="ＭＳ Ｐゴシック" panose="020B0600070205080204" pitchFamily="50" charset="-128"/>
              <a:ea typeface="ＭＳ Ｐゴシック" panose="020B0600070205080204" pitchFamily="50" charset="-128"/>
            </a:rPr>
            <a:t>円となっており，前年と比較して</a:t>
          </a:r>
          <a:r>
            <a:rPr kumimoji="1" lang="en-US" altLang="ja-JP" sz="1300">
              <a:latin typeface="ＭＳ Ｐゴシック" panose="020B0600070205080204" pitchFamily="50" charset="-128"/>
              <a:ea typeface="ＭＳ Ｐゴシック" panose="020B0600070205080204" pitchFamily="50" charset="-128"/>
            </a:rPr>
            <a:t>7,304</a:t>
          </a:r>
          <a:r>
            <a:rPr kumimoji="1" lang="ja-JP" altLang="en-US" sz="1300">
              <a:latin typeface="ＭＳ Ｐゴシック" panose="020B0600070205080204" pitchFamily="50" charset="-128"/>
              <a:ea typeface="ＭＳ Ｐゴシック" panose="020B0600070205080204" pitchFamily="50" charset="-128"/>
            </a:rPr>
            <a:t>円減少している。これは石岡駅周辺整備事業の減が主な要因である。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財政調整基金残高は，前年度とほぼ同水準で推移している。実質収支額は前年度に引き続き黒字となったが，普通交付税の減等により前年と比較して</a:t>
          </a:r>
          <a:r>
            <a:rPr kumimoji="1" lang="en-US" altLang="ja-JP" sz="1400">
              <a:latin typeface="ＭＳ ゴシック" pitchFamily="49" charset="-128"/>
              <a:ea typeface="ＭＳ ゴシック" pitchFamily="49" charset="-128"/>
            </a:rPr>
            <a:t>0.29</a:t>
          </a:r>
          <a:r>
            <a:rPr kumimoji="1" lang="ja-JP" altLang="en-US" sz="1400">
              <a:latin typeface="ＭＳ ゴシック" pitchFamily="49" charset="-128"/>
              <a:ea typeface="ＭＳ ゴシック" pitchFamily="49" charset="-128"/>
            </a:rPr>
            <a:t>ポイント減となっている。実質単年度収支は，地方債の繰上償還を行ったことにより</a:t>
          </a:r>
          <a:r>
            <a:rPr kumimoji="1" lang="en-US" altLang="ja-JP" sz="1400">
              <a:latin typeface="ＭＳ ゴシック" pitchFamily="49" charset="-128"/>
              <a:ea typeface="ＭＳ ゴシック" pitchFamily="49" charset="-128"/>
            </a:rPr>
            <a:t>0.29</a:t>
          </a:r>
          <a:r>
            <a:rPr kumimoji="1" lang="ja-JP" altLang="en-US" sz="1400">
              <a:latin typeface="ＭＳ ゴシック" pitchFamily="49" charset="-128"/>
              <a:ea typeface="ＭＳ ゴシック" pitchFamily="49" charset="-128"/>
            </a:rPr>
            <a:t>ポイント増となっている。引き続き，事業実施の適正化及び地方税の徴収強化による自主財源の確保や新たな財源を確保するなどの取組みを実施していく。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前年度に引き続き，いずれの会計においても実質収支額が黒字となっている。一般会計において，実質収支額と標準財政規模との比率について</a:t>
          </a:r>
          <a:r>
            <a:rPr kumimoji="1" lang="en-US" altLang="ja-JP" sz="1400">
              <a:latin typeface="ＭＳ ゴシック" pitchFamily="49" charset="-128"/>
              <a:ea typeface="ＭＳ ゴシック" pitchFamily="49" charset="-128"/>
            </a:rPr>
            <a:t>0.28</a:t>
          </a:r>
          <a:r>
            <a:rPr kumimoji="1" lang="ja-JP" altLang="en-US" sz="1400">
              <a:latin typeface="ＭＳ ゴシック" pitchFamily="49" charset="-128"/>
              <a:ea typeface="ＭＳ ゴシック" pitchFamily="49" charset="-128"/>
            </a:rPr>
            <a:t>ポイント減少しているのは，普通交付税の減による歳入の減が要因である。他の会計については，前年とほぼ同程度の水準となっているが，一般会計からの繰入金に依存している会計もあるため，使用料等の見直しも含め各会計で適正な財政運営，企業経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31245014</v>
      </c>
      <c r="BO4" s="410"/>
      <c r="BP4" s="410"/>
      <c r="BQ4" s="410"/>
      <c r="BR4" s="410"/>
      <c r="BS4" s="410"/>
      <c r="BT4" s="410"/>
      <c r="BU4" s="411"/>
      <c r="BV4" s="409">
        <v>31483909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6.1</v>
      </c>
      <c r="CU4" s="416"/>
      <c r="CV4" s="416"/>
      <c r="CW4" s="416"/>
      <c r="CX4" s="416"/>
      <c r="CY4" s="416"/>
      <c r="CZ4" s="416"/>
      <c r="DA4" s="417"/>
      <c r="DB4" s="415">
        <v>6.4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29873586</v>
      </c>
      <c r="BO5" s="447"/>
      <c r="BP5" s="447"/>
      <c r="BQ5" s="447"/>
      <c r="BR5" s="447"/>
      <c r="BS5" s="447"/>
      <c r="BT5" s="447"/>
      <c r="BU5" s="448"/>
      <c r="BV5" s="446">
        <v>29729705</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90.8</v>
      </c>
      <c r="CU5" s="444"/>
      <c r="CV5" s="444"/>
      <c r="CW5" s="444"/>
      <c r="CX5" s="444"/>
      <c r="CY5" s="444"/>
      <c r="CZ5" s="444"/>
      <c r="DA5" s="445"/>
      <c r="DB5" s="443">
        <v>89.7</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1371428</v>
      </c>
      <c r="BO6" s="447"/>
      <c r="BP6" s="447"/>
      <c r="BQ6" s="447"/>
      <c r="BR6" s="447"/>
      <c r="BS6" s="447"/>
      <c r="BT6" s="447"/>
      <c r="BU6" s="448"/>
      <c r="BV6" s="446">
        <v>1754204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96.7</v>
      </c>
      <c r="CU6" s="484"/>
      <c r="CV6" s="484"/>
      <c r="CW6" s="484"/>
      <c r="CX6" s="484"/>
      <c r="CY6" s="484"/>
      <c r="CZ6" s="484"/>
      <c r="DA6" s="485"/>
      <c r="DB6" s="483">
        <v>95.4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278431</v>
      </c>
      <c r="BO7" s="447"/>
      <c r="BP7" s="447"/>
      <c r="BQ7" s="447"/>
      <c r="BR7" s="447"/>
      <c r="BS7" s="447"/>
      <c r="BT7" s="447"/>
      <c r="BU7" s="448"/>
      <c r="BV7" s="446">
        <v>605922</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17913964</v>
      </c>
      <c r="CU7" s="447"/>
      <c r="CV7" s="447"/>
      <c r="CW7" s="447"/>
      <c r="CX7" s="447"/>
      <c r="CY7" s="447"/>
      <c r="CZ7" s="447"/>
      <c r="DA7" s="448"/>
      <c r="DB7" s="446">
        <v>17972698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1092997</v>
      </c>
      <c r="BO8" s="447"/>
      <c r="BP8" s="447"/>
      <c r="BQ8" s="447"/>
      <c r="BR8" s="447"/>
      <c r="BS8" s="447"/>
      <c r="BT8" s="447"/>
      <c r="BU8" s="448"/>
      <c r="BV8" s="446">
        <v>1148282</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0.61</v>
      </c>
      <c r="CU8" s="487"/>
      <c r="CV8" s="487"/>
      <c r="CW8" s="487"/>
      <c r="CX8" s="487"/>
      <c r="CY8" s="487"/>
      <c r="CZ8" s="487"/>
      <c r="DA8" s="488"/>
      <c r="DB8" s="486">
        <v>0.61</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76020</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-55285</v>
      </c>
      <c r="BO9" s="447"/>
      <c r="BP9" s="447"/>
      <c r="BQ9" s="447"/>
      <c r="BR9" s="447"/>
      <c r="BS9" s="447"/>
      <c r="BT9" s="447"/>
      <c r="BU9" s="448"/>
      <c r="BV9" s="446">
        <v>169399</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12.3</v>
      </c>
      <c r="CU9" s="444"/>
      <c r="CV9" s="444"/>
      <c r="CW9" s="444"/>
      <c r="CX9" s="444"/>
      <c r="CY9" s="444"/>
      <c r="CZ9" s="444"/>
      <c r="DA9" s="445"/>
      <c r="DB9" s="443">
        <v>11.9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79687</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110</v>
      </c>
      <c r="AV10" s="479"/>
      <c r="AW10" s="479"/>
      <c r="AX10" s="479"/>
      <c r="AY10" s="480" t="s">
        <v>115</v>
      </c>
      <c r="AZ10" s="481"/>
      <c r="BA10" s="481"/>
      <c r="BB10" s="481"/>
      <c r="BC10" s="481"/>
      <c r="BD10" s="481"/>
      <c r="BE10" s="481"/>
      <c r="BF10" s="481"/>
      <c r="BG10" s="481"/>
      <c r="BH10" s="481"/>
      <c r="BI10" s="481"/>
      <c r="BJ10" s="481"/>
      <c r="BK10" s="481"/>
      <c r="BL10" s="481"/>
      <c r="BM10" s="482"/>
      <c r="BN10" s="446">
        <v>957</v>
      </c>
      <c r="BO10" s="447"/>
      <c r="BP10" s="447"/>
      <c r="BQ10" s="447"/>
      <c r="BR10" s="447"/>
      <c r="BS10" s="447"/>
      <c r="BT10" s="447"/>
      <c r="BU10" s="448"/>
      <c r="BV10" s="446">
        <v>2125</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276099</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76062</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95</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75106</v>
      </c>
      <c r="S13" s="528"/>
      <c r="T13" s="528"/>
      <c r="U13" s="528"/>
      <c r="V13" s="529"/>
      <c r="W13" s="462" t="s">
        <v>133</v>
      </c>
      <c r="X13" s="463"/>
      <c r="Y13" s="463"/>
      <c r="Z13" s="463"/>
      <c r="AA13" s="463"/>
      <c r="AB13" s="453"/>
      <c r="AC13" s="497">
        <v>2807</v>
      </c>
      <c r="AD13" s="498"/>
      <c r="AE13" s="498"/>
      <c r="AF13" s="498"/>
      <c r="AG13" s="537"/>
      <c r="AH13" s="497">
        <v>3127</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221771</v>
      </c>
      <c r="BO13" s="447"/>
      <c r="BP13" s="447"/>
      <c r="BQ13" s="447"/>
      <c r="BR13" s="447"/>
      <c r="BS13" s="447"/>
      <c r="BT13" s="447"/>
      <c r="BU13" s="448"/>
      <c r="BV13" s="446">
        <v>171524</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9.4</v>
      </c>
      <c r="CU13" s="444"/>
      <c r="CV13" s="444"/>
      <c r="CW13" s="444"/>
      <c r="CX13" s="444"/>
      <c r="CY13" s="444"/>
      <c r="CZ13" s="444"/>
      <c r="DA13" s="445"/>
      <c r="DB13" s="443">
        <v>9.4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76768</v>
      </c>
      <c r="S14" s="528"/>
      <c r="T14" s="528"/>
      <c r="U14" s="528"/>
      <c r="V14" s="529"/>
      <c r="W14" s="436"/>
      <c r="X14" s="437"/>
      <c r="Y14" s="437"/>
      <c r="Z14" s="437"/>
      <c r="AA14" s="437"/>
      <c r="AB14" s="426"/>
      <c r="AC14" s="530">
        <v>8.1</v>
      </c>
      <c r="AD14" s="531"/>
      <c r="AE14" s="531"/>
      <c r="AF14" s="531"/>
      <c r="AG14" s="532"/>
      <c r="AH14" s="530">
        <v>8.6999999999999993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31.6</v>
      </c>
      <c r="CU14" s="542"/>
      <c r="CV14" s="542"/>
      <c r="CW14" s="542"/>
      <c r="CX14" s="542"/>
      <c r="CY14" s="542"/>
      <c r="CZ14" s="542"/>
      <c r="DA14" s="543"/>
      <c r="DB14" s="541">
        <v>46.8</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75828</v>
      </c>
      <c r="S15" s="528"/>
      <c r="T15" s="528"/>
      <c r="U15" s="528"/>
      <c r="V15" s="529"/>
      <c r="W15" s="462" t="s">
        <v>141</v>
      </c>
      <c r="X15" s="463"/>
      <c r="Y15" s="463"/>
      <c r="Z15" s="463"/>
      <c r="AA15" s="463"/>
      <c r="AB15" s="453"/>
      <c r="AC15" s="497">
        <v>10382</v>
      </c>
      <c r="AD15" s="498"/>
      <c r="AE15" s="498"/>
      <c r="AF15" s="498"/>
      <c r="AG15" s="537"/>
      <c r="AH15" s="497">
        <v>10956</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8757846</v>
      </c>
      <c r="BO15" s="410"/>
      <c r="BP15" s="410"/>
      <c r="BQ15" s="410"/>
      <c r="BR15" s="410"/>
      <c r="BS15" s="410"/>
      <c r="BT15" s="410"/>
      <c r="BU15" s="411"/>
      <c r="BV15" s="409">
        <v>8654266</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30.1</v>
      </c>
      <c r="AD16" s="531"/>
      <c r="AE16" s="531"/>
      <c r="AF16" s="531"/>
      <c r="AG16" s="532"/>
      <c r="AH16" s="530">
        <v>30.4</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14264127</v>
      </c>
      <c r="BO16" s="447"/>
      <c r="BP16" s="447"/>
      <c r="BQ16" s="447"/>
      <c r="BR16" s="447"/>
      <c r="BS16" s="447"/>
      <c r="BT16" s="447"/>
      <c r="BU16" s="448"/>
      <c r="BV16" s="446">
        <v>14265272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21331</v>
      </c>
      <c r="AD17" s="498"/>
      <c r="AE17" s="498"/>
      <c r="AF17" s="498"/>
      <c r="AG17" s="537"/>
      <c r="AH17" s="497">
        <v>22006</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11108746</v>
      </c>
      <c r="BO17" s="447"/>
      <c r="BP17" s="447"/>
      <c r="BQ17" s="447"/>
      <c r="BR17" s="447"/>
      <c r="BS17" s="447"/>
      <c r="BT17" s="447"/>
      <c r="BU17" s="448"/>
      <c r="BV17" s="446">
        <v>10978172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215.53</v>
      </c>
      <c r="M18" s="559"/>
      <c r="N18" s="559"/>
      <c r="O18" s="559"/>
      <c r="P18" s="559"/>
      <c r="Q18" s="559"/>
      <c r="R18" s="560"/>
      <c r="S18" s="560"/>
      <c r="T18" s="560"/>
      <c r="U18" s="560"/>
      <c r="V18" s="561"/>
      <c r="W18" s="464"/>
      <c r="X18" s="465"/>
      <c r="Y18" s="465"/>
      <c r="Z18" s="465"/>
      <c r="AA18" s="465"/>
      <c r="AB18" s="456"/>
      <c r="AC18" s="562">
        <v>61.8</v>
      </c>
      <c r="AD18" s="563"/>
      <c r="AE18" s="563"/>
      <c r="AF18" s="563"/>
      <c r="AG18" s="564"/>
      <c r="AH18" s="562">
        <v>61</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16593834</v>
      </c>
      <c r="BO18" s="447"/>
      <c r="BP18" s="447"/>
      <c r="BQ18" s="447"/>
      <c r="BR18" s="447"/>
      <c r="BS18" s="447"/>
      <c r="BT18" s="447"/>
      <c r="BU18" s="448"/>
      <c r="BV18" s="446">
        <v>16358244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353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22253404</v>
      </c>
      <c r="BO19" s="447"/>
      <c r="BP19" s="447"/>
      <c r="BQ19" s="447"/>
      <c r="BR19" s="447"/>
      <c r="BS19" s="447"/>
      <c r="BT19" s="447"/>
      <c r="BU19" s="448"/>
      <c r="BV19" s="446">
        <v>21867852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27288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28966937</v>
      </c>
      <c r="BO23" s="447"/>
      <c r="BP23" s="447"/>
      <c r="BQ23" s="447"/>
      <c r="BR23" s="447"/>
      <c r="BS23" s="447"/>
      <c r="BT23" s="447"/>
      <c r="BU23" s="448"/>
      <c r="BV23" s="446">
        <v>29927390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7040</v>
      </c>
      <c r="R24" s="498"/>
      <c r="S24" s="498"/>
      <c r="T24" s="498"/>
      <c r="U24" s="498"/>
      <c r="V24" s="537"/>
      <c r="W24" s="596"/>
      <c r="X24" s="584"/>
      <c r="Y24" s="585"/>
      <c r="Z24" s="496" t="s">
        <v>165</v>
      </c>
      <c r="AA24" s="476"/>
      <c r="AB24" s="476"/>
      <c r="AC24" s="476"/>
      <c r="AD24" s="476"/>
      <c r="AE24" s="476"/>
      <c r="AF24" s="476"/>
      <c r="AG24" s="477"/>
      <c r="AH24" s="497">
        <v>568</v>
      </c>
      <c r="AI24" s="498"/>
      <c r="AJ24" s="498"/>
      <c r="AK24" s="498"/>
      <c r="AL24" s="537"/>
      <c r="AM24" s="497">
        <v>1704568</v>
      </c>
      <c r="AN24" s="498"/>
      <c r="AO24" s="498"/>
      <c r="AP24" s="498"/>
      <c r="AQ24" s="498"/>
      <c r="AR24" s="537"/>
      <c r="AS24" s="497">
        <v>3001</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18816245</v>
      </c>
      <c r="BO24" s="447"/>
      <c r="BP24" s="447"/>
      <c r="BQ24" s="447"/>
      <c r="BR24" s="447"/>
      <c r="BS24" s="447"/>
      <c r="BT24" s="447"/>
      <c r="BU24" s="448"/>
      <c r="BV24" s="446">
        <v>19256730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6650</v>
      </c>
      <c r="R25" s="498"/>
      <c r="S25" s="498"/>
      <c r="T25" s="498"/>
      <c r="U25" s="498"/>
      <c r="V25" s="537"/>
      <c r="W25" s="596"/>
      <c r="X25" s="584"/>
      <c r="Y25" s="585"/>
      <c r="Z25" s="496" t="s">
        <v>168</v>
      </c>
      <c r="AA25" s="476"/>
      <c r="AB25" s="476"/>
      <c r="AC25" s="476"/>
      <c r="AD25" s="476"/>
      <c r="AE25" s="476"/>
      <c r="AF25" s="476"/>
      <c r="AG25" s="477"/>
      <c r="AH25" s="497">
        <v>130</v>
      </c>
      <c r="AI25" s="498"/>
      <c r="AJ25" s="498"/>
      <c r="AK25" s="498"/>
      <c r="AL25" s="537"/>
      <c r="AM25" s="497">
        <v>401570</v>
      </c>
      <c r="AN25" s="498"/>
      <c r="AO25" s="498"/>
      <c r="AP25" s="498"/>
      <c r="AQ25" s="498"/>
      <c r="AR25" s="537"/>
      <c r="AS25" s="497">
        <v>3089</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11467468</v>
      </c>
      <c r="BO25" s="410"/>
      <c r="BP25" s="410"/>
      <c r="BQ25" s="410"/>
      <c r="BR25" s="410"/>
      <c r="BS25" s="410"/>
      <c r="BT25" s="410"/>
      <c r="BU25" s="411"/>
      <c r="BV25" s="409">
        <v>1796701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5280</v>
      </c>
      <c r="R26" s="498"/>
      <c r="S26" s="498"/>
      <c r="T26" s="498"/>
      <c r="U26" s="498"/>
      <c r="V26" s="537"/>
      <c r="W26" s="596"/>
      <c r="X26" s="584"/>
      <c r="Y26" s="585"/>
      <c r="Z26" s="496" t="s">
        <v>171</v>
      </c>
      <c r="AA26" s="606"/>
      <c r="AB26" s="606"/>
      <c r="AC26" s="606"/>
      <c r="AD26" s="606"/>
      <c r="AE26" s="606"/>
      <c r="AF26" s="606"/>
      <c r="AG26" s="607"/>
      <c r="AH26" s="497">
        <v>22</v>
      </c>
      <c r="AI26" s="498"/>
      <c r="AJ26" s="498"/>
      <c r="AK26" s="498"/>
      <c r="AL26" s="537"/>
      <c r="AM26" s="497">
        <v>66902</v>
      </c>
      <c r="AN26" s="498"/>
      <c r="AO26" s="498"/>
      <c r="AP26" s="498"/>
      <c r="AQ26" s="498"/>
      <c r="AR26" s="537"/>
      <c r="AS26" s="497">
        <v>3041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173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4390</v>
      </c>
      <c r="R27" s="498"/>
      <c r="S27" s="498"/>
      <c r="T27" s="498"/>
      <c r="U27" s="498"/>
      <c r="V27" s="537"/>
      <c r="W27" s="596"/>
      <c r="X27" s="584"/>
      <c r="Y27" s="585"/>
      <c r="Z27" s="496" t="s">
        <v>175</v>
      </c>
      <c r="AA27" s="476"/>
      <c r="AB27" s="476"/>
      <c r="AC27" s="476"/>
      <c r="AD27" s="476"/>
      <c r="AE27" s="476"/>
      <c r="AF27" s="476"/>
      <c r="AG27" s="477"/>
      <c r="AH27" s="497">
        <v>2</v>
      </c>
      <c r="AI27" s="498"/>
      <c r="AJ27" s="498"/>
      <c r="AK27" s="498"/>
      <c r="AL27" s="537"/>
      <c r="AM27" s="497" t="s">
        <v>176</v>
      </c>
      <c r="AN27" s="498"/>
      <c r="AO27" s="498"/>
      <c r="AP27" s="498"/>
      <c r="AQ27" s="498"/>
      <c r="AR27" s="537"/>
      <c r="AS27" s="497" t="s">
        <v>177</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1016925</v>
      </c>
      <c r="BO27" s="620"/>
      <c r="BP27" s="620"/>
      <c r="BQ27" s="620"/>
      <c r="BR27" s="620"/>
      <c r="BS27" s="620"/>
      <c r="BT27" s="620"/>
      <c r="BU27" s="621"/>
      <c r="BV27" s="619">
        <v>1016925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179</v>
      </c>
      <c r="F28" s="476"/>
      <c r="G28" s="476"/>
      <c r="H28" s="476"/>
      <c r="I28" s="476"/>
      <c r="J28" s="476"/>
      <c r="K28" s="477"/>
      <c r="L28" s="497">
        <v>1</v>
      </c>
      <c r="M28" s="498"/>
      <c r="N28" s="498"/>
      <c r="O28" s="498"/>
      <c r="P28" s="537"/>
      <c r="Q28" s="497">
        <v>4010</v>
      </c>
      <c r="R28" s="498"/>
      <c r="S28" s="498"/>
      <c r="T28" s="498"/>
      <c r="U28" s="498"/>
      <c r="V28" s="537"/>
      <c r="W28" s="596"/>
      <c r="X28" s="584"/>
      <c r="Y28" s="585"/>
      <c r="Z28" s="496" t="s">
        <v>180</v>
      </c>
      <c r="AA28" s="476"/>
      <c r="AB28" s="476"/>
      <c r="AC28" s="476"/>
      <c r="AD28" s="476"/>
      <c r="AE28" s="476"/>
      <c r="AF28" s="476"/>
      <c r="AG28" s="477"/>
      <c r="AH28" s="497" t="s">
        <v>123</v>
      </c>
      <c r="AI28" s="498"/>
      <c r="AJ28" s="498"/>
      <c r="AK28" s="498"/>
      <c r="AL28" s="537"/>
      <c r="AM28" s="497" t="s">
        <v>131</v>
      </c>
      <c r="AN28" s="498"/>
      <c r="AO28" s="498"/>
      <c r="AP28" s="498"/>
      <c r="AQ28" s="498"/>
      <c r="AR28" s="537"/>
      <c r="AS28" s="497" t="s">
        <v>173</v>
      </c>
      <c r="AT28" s="498"/>
      <c r="AU28" s="498"/>
      <c r="AV28" s="498"/>
      <c r="AW28" s="498"/>
      <c r="AX28" s="499"/>
      <c r="AY28" s="622" t="s">
        <v>181</v>
      </c>
      <c r="AZ28" s="623"/>
      <c r="BA28" s="623"/>
      <c r="BB28" s="624"/>
      <c r="BC28" s="406" t="s">
        <v>41</v>
      </c>
      <c r="BD28" s="407"/>
      <c r="BE28" s="407"/>
      <c r="BF28" s="407"/>
      <c r="BG28" s="407"/>
      <c r="BH28" s="407"/>
      <c r="BI28" s="407"/>
      <c r="BJ28" s="407"/>
      <c r="BK28" s="407"/>
      <c r="BL28" s="407"/>
      <c r="BM28" s="408"/>
      <c r="BN28" s="409">
        <v>3036579</v>
      </c>
      <c r="BO28" s="410"/>
      <c r="BP28" s="410"/>
      <c r="BQ28" s="410"/>
      <c r="BR28" s="410"/>
      <c r="BS28" s="410"/>
      <c r="BT28" s="410"/>
      <c r="BU28" s="411"/>
      <c r="BV28" s="409">
        <v>3035622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182</v>
      </c>
      <c r="F29" s="476"/>
      <c r="G29" s="476"/>
      <c r="H29" s="476"/>
      <c r="I29" s="476"/>
      <c r="J29" s="476"/>
      <c r="K29" s="477"/>
      <c r="L29" s="497">
        <v>20</v>
      </c>
      <c r="M29" s="498"/>
      <c r="N29" s="498"/>
      <c r="O29" s="498"/>
      <c r="P29" s="537"/>
      <c r="Q29" s="497">
        <v>3820</v>
      </c>
      <c r="R29" s="498"/>
      <c r="S29" s="498"/>
      <c r="T29" s="498"/>
      <c r="U29" s="498"/>
      <c r="V29" s="537"/>
      <c r="W29" s="597"/>
      <c r="X29" s="598"/>
      <c r="Y29" s="599"/>
      <c r="Z29" s="496" t="s">
        <v>183</v>
      </c>
      <c r="AA29" s="476"/>
      <c r="AB29" s="476"/>
      <c r="AC29" s="476"/>
      <c r="AD29" s="476"/>
      <c r="AE29" s="476"/>
      <c r="AF29" s="476"/>
      <c r="AG29" s="477"/>
      <c r="AH29" s="497">
        <v>570</v>
      </c>
      <c r="AI29" s="498"/>
      <c r="AJ29" s="498"/>
      <c r="AK29" s="498"/>
      <c r="AL29" s="537"/>
      <c r="AM29" s="497">
        <v>1710152</v>
      </c>
      <c r="AN29" s="498"/>
      <c r="AO29" s="498"/>
      <c r="AP29" s="498"/>
      <c r="AQ29" s="498"/>
      <c r="AR29" s="537"/>
      <c r="AS29" s="497">
        <v>3000</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970565</v>
      </c>
      <c r="BO29" s="447"/>
      <c r="BP29" s="447"/>
      <c r="BQ29" s="447"/>
      <c r="BR29" s="447"/>
      <c r="BS29" s="447"/>
      <c r="BT29" s="447"/>
      <c r="BU29" s="448"/>
      <c r="BV29" s="446">
        <v>1093637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6957459</v>
      </c>
      <c r="BO30" s="620"/>
      <c r="BP30" s="620"/>
      <c r="BQ30" s="620"/>
      <c r="BR30" s="620"/>
      <c r="BS30" s="620"/>
      <c r="BT30" s="620"/>
      <c r="BU30" s="621"/>
      <c r="BV30" s="619">
        <v>6274596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192</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茨城県市町村総合事務組合（一般会計）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石岡市産業文化事業団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霊園事業特別会計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IF('各会計、関係団体の財政状況及び健全化判断比率'!B35="","",'各会計、関係団体の財政状況及び健全化判断比率'!B35)</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茨城県市町村総合事務組合（県民交通災害共済事業特別会計）</v>
      </c>
      <c r="BZ35" s="633"/>
      <c r="CA35" s="633"/>
      <c r="CB35" s="633"/>
      <c r="CC35" s="633"/>
      <c r="CD35" s="633"/>
      <c r="CE35" s="633"/>
      <c r="CF35" s="633"/>
      <c r="CG35" s="633"/>
      <c r="CH35" s="633"/>
      <c r="CI35" s="633"/>
      <c r="CJ35" s="633"/>
      <c r="CK35" s="633"/>
      <c r="CL35" s="633"/>
      <c r="CM35" s="633"/>
      <c r="CN35" s="193"/>
      <c r="CO35" s="632">
        <f t="shared" ref="CO35:CO43" si="3">IF(CQ35="","",CO34+1)</f>
        <v>22</v>
      </c>
      <c r="CP35" s="632"/>
      <c r="CQ35" s="633" t="str">
        <f>IF('各会計、関係団体の財政状況及び健全化判断比率'!BS8="","",'各会計、関係団体の財政状況及び健全化判断比率'!BS8)</f>
        <v>まち未来いしおか</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茨城租税債権管理機構</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介護サービス事業特別会計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茨城県後期高齢者医療広域連合（一般会計）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7</v>
      </c>
      <c r="V38" s="632"/>
      <c r="W38" s="633" t="str">
        <f>IF('各会計、関係団体の財政状況及び健全化判断比率'!B32="","",'各会計、関係団体の財政状況及び健全化判断比率'!B32)</f>
        <v>駐車場特別会計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茨城県後期高齢者医療広域連合（後期高齢医療特別会計）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湖北水道企業団</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湖北環境衛生組合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霞台厚生施設組合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新治地方広域事務組合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石岡地方斎場組合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QIgs8l3NA/226gVFqfamaSq411K2lo3pu41r+qhfAS8R6HpZKBq6slbL3KWqpW3MNSXlKGnXWh37dG+AZMdGtw==" saltValue="KNONPWnJIL1fk8SCowFY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4" t="s">
        <v>560</v>
      </c>
      <c r="D34" s="1224"/>
      <c r="E34" s="1225"/>
      <c r="F34" s="32">
        <v>5.87</v>
      </c>
      <c r="G34" s="33">
        <v>4.78</v>
      </c>
      <c r="H34" s="33">
        <v>5.34</v>
      </c>
      <c r="I34" s="33">
        <v>6.36</v>
      </c>
      <c r="J34" s="34">
        <v>6.08</v>
      </c>
      <c r="K34" s="22"/>
      <c r="L34" s="22"/>
      <c r="M34" s="22"/>
      <c r="N34" s="22"/>
      <c r="O34" s="22"/>
      <c r="P34" s="22"/>
    </row>
    <row r="35" spans="1:16" ht="39" customHeight="1">
      <c r="A35" s="22"/>
      <c r="B35" s="35"/>
      <c r="C35" s="1218" t="s">
        <v>561</v>
      </c>
      <c r="D35" s="1219"/>
      <c r="E35" s="1220"/>
      <c r="F35" s="36">
        <v>1.68</v>
      </c>
      <c r="G35" s="37">
        <v>1.45</v>
      </c>
      <c r="H35" s="37">
        <v>1.93</v>
      </c>
      <c r="I35" s="37">
        <v>2.11</v>
      </c>
      <c r="J35" s="38">
        <v>2.2799999999999998</v>
      </c>
      <c r="K35" s="22"/>
      <c r="L35" s="22"/>
      <c r="M35" s="22"/>
      <c r="N35" s="22"/>
      <c r="O35" s="22"/>
      <c r="P35" s="22"/>
    </row>
    <row r="36" spans="1:16" ht="39" customHeight="1">
      <c r="A36" s="22"/>
      <c r="B36" s="35"/>
      <c r="C36" s="1218" t="s">
        <v>562</v>
      </c>
      <c r="D36" s="1219"/>
      <c r="E36" s="1220"/>
      <c r="F36" s="36">
        <v>0.17</v>
      </c>
      <c r="G36" s="37">
        <v>0.31</v>
      </c>
      <c r="H36" s="37">
        <v>1.71</v>
      </c>
      <c r="I36" s="37">
        <v>1.96</v>
      </c>
      <c r="J36" s="38">
        <v>2.08</v>
      </c>
      <c r="K36" s="22"/>
      <c r="L36" s="22"/>
      <c r="M36" s="22"/>
      <c r="N36" s="22"/>
      <c r="O36" s="22"/>
      <c r="P36" s="22"/>
    </row>
    <row r="37" spans="1:16" ht="39" customHeight="1">
      <c r="A37" s="22"/>
      <c r="B37" s="35"/>
      <c r="C37" s="1218" t="s">
        <v>563</v>
      </c>
      <c r="D37" s="1219"/>
      <c r="E37" s="1220"/>
      <c r="F37" s="36">
        <v>1.28</v>
      </c>
      <c r="G37" s="37">
        <v>1.1299999999999999</v>
      </c>
      <c r="H37" s="37">
        <v>1.37</v>
      </c>
      <c r="I37" s="37">
        <v>1.82</v>
      </c>
      <c r="J37" s="38">
        <v>1.69</v>
      </c>
      <c r="K37" s="22"/>
      <c r="L37" s="22"/>
      <c r="M37" s="22"/>
      <c r="N37" s="22"/>
      <c r="O37" s="22"/>
      <c r="P37" s="22"/>
    </row>
    <row r="38" spans="1:16" ht="39" customHeight="1">
      <c r="A38" s="22"/>
      <c r="B38" s="35"/>
      <c r="C38" s="1218" t="s">
        <v>564</v>
      </c>
      <c r="D38" s="1219"/>
      <c r="E38" s="1220"/>
      <c r="F38" s="36">
        <v>0.11</v>
      </c>
      <c r="G38" s="37">
        <v>0.12</v>
      </c>
      <c r="H38" s="37">
        <v>0.04</v>
      </c>
      <c r="I38" s="37">
        <v>0.05</v>
      </c>
      <c r="J38" s="38">
        <v>7.0000000000000007E-2</v>
      </c>
      <c r="K38" s="22"/>
      <c r="L38" s="22"/>
      <c r="M38" s="22"/>
      <c r="N38" s="22"/>
      <c r="O38" s="22"/>
      <c r="P38" s="22"/>
    </row>
    <row r="39" spans="1:16" ht="39" customHeight="1">
      <c r="A39" s="22"/>
      <c r="B39" s="35"/>
      <c r="C39" s="1218" t="s">
        <v>565</v>
      </c>
      <c r="D39" s="1219"/>
      <c r="E39" s="1220"/>
      <c r="F39" s="36">
        <v>0.02</v>
      </c>
      <c r="G39" s="37">
        <v>0.02</v>
      </c>
      <c r="H39" s="37">
        <v>0.01</v>
      </c>
      <c r="I39" s="37">
        <v>0.01</v>
      </c>
      <c r="J39" s="38">
        <v>0.03</v>
      </c>
      <c r="K39" s="22"/>
      <c r="L39" s="22"/>
      <c r="M39" s="22"/>
      <c r="N39" s="22"/>
      <c r="O39" s="22"/>
      <c r="P39" s="22"/>
    </row>
    <row r="40" spans="1:16" ht="39" customHeight="1">
      <c r="A40" s="22"/>
      <c r="B40" s="35"/>
      <c r="C40" s="1218" t="s">
        <v>566</v>
      </c>
      <c r="D40" s="1219"/>
      <c r="E40" s="1220"/>
      <c r="F40" s="36">
        <v>0.01</v>
      </c>
      <c r="G40" s="37">
        <v>0.01</v>
      </c>
      <c r="H40" s="37">
        <v>7.0000000000000007E-2</v>
      </c>
      <c r="I40" s="37">
        <v>0.01</v>
      </c>
      <c r="J40" s="38">
        <v>0.01</v>
      </c>
      <c r="K40" s="22"/>
      <c r="L40" s="22"/>
      <c r="M40" s="22"/>
      <c r="N40" s="22"/>
      <c r="O40" s="22"/>
      <c r="P40" s="22"/>
    </row>
    <row r="41" spans="1:16" ht="39" customHeight="1">
      <c r="A41" s="22"/>
      <c r="B41" s="35"/>
      <c r="C41" s="1218" t="s">
        <v>567</v>
      </c>
      <c r="D41" s="1219"/>
      <c r="E41" s="1220"/>
      <c r="F41" s="36">
        <v>0.01</v>
      </c>
      <c r="G41" s="37">
        <v>0.01</v>
      </c>
      <c r="H41" s="37">
        <v>0.01</v>
      </c>
      <c r="I41" s="37">
        <v>0</v>
      </c>
      <c r="J41" s="38">
        <v>0</v>
      </c>
      <c r="K41" s="22"/>
      <c r="L41" s="22"/>
      <c r="M41" s="22"/>
      <c r="N41" s="22"/>
      <c r="O41" s="22"/>
      <c r="P41" s="22"/>
    </row>
    <row r="42" spans="1:16" ht="39" customHeight="1">
      <c r="A42" s="22"/>
      <c r="B42" s="39"/>
      <c r="C42" s="1218" t="s">
        <v>568</v>
      </c>
      <c r="D42" s="1219"/>
      <c r="E42" s="1220"/>
      <c r="F42" s="36" t="s">
        <v>512</v>
      </c>
      <c r="G42" s="37" t="s">
        <v>512</v>
      </c>
      <c r="H42" s="37" t="s">
        <v>512</v>
      </c>
      <c r="I42" s="37" t="s">
        <v>512</v>
      </c>
      <c r="J42" s="38" t="s">
        <v>512</v>
      </c>
      <c r="K42" s="22"/>
      <c r="L42" s="22"/>
      <c r="M42" s="22"/>
      <c r="N42" s="22"/>
      <c r="O42" s="22"/>
      <c r="P42" s="22"/>
    </row>
    <row r="43" spans="1:16" ht="39" customHeight="1" thickBot="1">
      <c r="A43" s="22"/>
      <c r="B43" s="40"/>
      <c r="C43" s="1221" t="s">
        <v>569</v>
      </c>
      <c r="D43" s="1222"/>
      <c r="E43" s="1223"/>
      <c r="F43" s="41">
        <v>0.01</v>
      </c>
      <c r="G43" s="42">
        <v>0.08</v>
      </c>
      <c r="H43" s="42">
        <v>0.1</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arwhsgZR58O4PmqANiaRnaP1Kk9jDW9c5QRBqlUi7/vyPra+STugG+eSXnDSFp93Jp9G1ZXKhz49epfwfcLnw==" saltValue="2uloce7KQLQYplyPKW+I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4" t="s">
        <v>10</v>
      </c>
      <c r="C45" s="1235"/>
      <c r="D45" s="58"/>
      <c r="E45" s="1240" t="s">
        <v>11</v>
      </c>
      <c r="F45" s="1240"/>
      <c r="G45" s="1240"/>
      <c r="H45" s="1240"/>
      <c r="I45" s="1240"/>
      <c r="J45" s="1241"/>
      <c r="K45" s="59">
        <v>2697</v>
      </c>
      <c r="L45" s="60">
        <v>2842</v>
      </c>
      <c r="M45" s="60">
        <v>2839</v>
      </c>
      <c r="N45" s="60">
        <v>2711</v>
      </c>
      <c r="O45" s="61">
        <v>2708</v>
      </c>
      <c r="P45" s="48"/>
      <c r="Q45" s="48"/>
      <c r="R45" s="48"/>
      <c r="S45" s="48"/>
      <c r="T45" s="48"/>
      <c r="U45" s="48"/>
    </row>
    <row r="46" spans="1:21" ht="30.75" customHeight="1">
      <c r="A46" s="48"/>
      <c r="B46" s="1236"/>
      <c r="C46" s="1237"/>
      <c r="D46" s="62"/>
      <c r="E46" s="1228" t="s">
        <v>12</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c r="A47" s="48"/>
      <c r="B47" s="1236"/>
      <c r="C47" s="1237"/>
      <c r="D47" s="62"/>
      <c r="E47" s="1228" t="s">
        <v>13</v>
      </c>
      <c r="F47" s="1228"/>
      <c r="G47" s="1228"/>
      <c r="H47" s="1228"/>
      <c r="I47" s="1228"/>
      <c r="J47" s="1229"/>
      <c r="K47" s="63">
        <v>23</v>
      </c>
      <c r="L47" s="64">
        <v>20</v>
      </c>
      <c r="M47" s="64">
        <v>23</v>
      </c>
      <c r="N47" s="64">
        <v>20</v>
      </c>
      <c r="O47" s="65">
        <v>13</v>
      </c>
      <c r="P47" s="48"/>
      <c r="Q47" s="48"/>
      <c r="R47" s="48"/>
      <c r="S47" s="48"/>
      <c r="T47" s="48"/>
      <c r="U47" s="48"/>
    </row>
    <row r="48" spans="1:21" ht="30.75" customHeight="1">
      <c r="A48" s="48"/>
      <c r="B48" s="1236"/>
      <c r="C48" s="1237"/>
      <c r="D48" s="62"/>
      <c r="E48" s="1228" t="s">
        <v>14</v>
      </c>
      <c r="F48" s="1228"/>
      <c r="G48" s="1228"/>
      <c r="H48" s="1228"/>
      <c r="I48" s="1228"/>
      <c r="J48" s="1229"/>
      <c r="K48" s="63">
        <v>1368</v>
      </c>
      <c r="L48" s="64">
        <v>1455</v>
      </c>
      <c r="M48" s="64">
        <v>1445</v>
      </c>
      <c r="N48" s="64">
        <v>1392</v>
      </c>
      <c r="O48" s="65">
        <v>1470</v>
      </c>
      <c r="P48" s="48"/>
      <c r="Q48" s="48"/>
      <c r="R48" s="48"/>
      <c r="S48" s="48"/>
      <c r="T48" s="48"/>
      <c r="U48" s="48"/>
    </row>
    <row r="49" spans="1:21" ht="30.75" customHeight="1">
      <c r="A49" s="48"/>
      <c r="B49" s="1236"/>
      <c r="C49" s="1237"/>
      <c r="D49" s="62"/>
      <c r="E49" s="1228" t="s">
        <v>15</v>
      </c>
      <c r="F49" s="1228"/>
      <c r="G49" s="1228"/>
      <c r="H49" s="1228"/>
      <c r="I49" s="1228"/>
      <c r="J49" s="1229"/>
      <c r="K49" s="63">
        <v>132</v>
      </c>
      <c r="L49" s="64">
        <v>127</v>
      </c>
      <c r="M49" s="64">
        <v>131</v>
      </c>
      <c r="N49" s="64">
        <v>135</v>
      </c>
      <c r="O49" s="65">
        <v>130</v>
      </c>
      <c r="P49" s="48"/>
      <c r="Q49" s="48"/>
      <c r="R49" s="48"/>
      <c r="S49" s="48"/>
      <c r="T49" s="48"/>
      <c r="U49" s="48"/>
    </row>
    <row r="50" spans="1:21" ht="30.75" customHeight="1">
      <c r="A50" s="48"/>
      <c r="B50" s="1236"/>
      <c r="C50" s="1237"/>
      <c r="D50" s="62"/>
      <c r="E50" s="1228" t="s">
        <v>16</v>
      </c>
      <c r="F50" s="1228"/>
      <c r="G50" s="1228"/>
      <c r="H50" s="1228"/>
      <c r="I50" s="1228"/>
      <c r="J50" s="1229"/>
      <c r="K50" s="63">
        <v>174</v>
      </c>
      <c r="L50" s="64">
        <v>161</v>
      </c>
      <c r="M50" s="64">
        <v>145</v>
      </c>
      <c r="N50" s="64">
        <v>128</v>
      </c>
      <c r="O50" s="65">
        <v>113</v>
      </c>
      <c r="P50" s="48"/>
      <c r="Q50" s="48"/>
      <c r="R50" s="48"/>
      <c r="S50" s="48"/>
      <c r="T50" s="48"/>
      <c r="U50" s="48"/>
    </row>
    <row r="51" spans="1:21" ht="30.75" customHeight="1">
      <c r="A51" s="48"/>
      <c r="B51" s="1238"/>
      <c r="C51" s="1239"/>
      <c r="D51" s="66"/>
      <c r="E51" s="1228" t="s">
        <v>17</v>
      </c>
      <c r="F51" s="1228"/>
      <c r="G51" s="1228"/>
      <c r="H51" s="1228"/>
      <c r="I51" s="1228"/>
      <c r="J51" s="1229"/>
      <c r="K51" s="63" t="s">
        <v>512</v>
      </c>
      <c r="L51" s="64" t="s">
        <v>512</v>
      </c>
      <c r="M51" s="64">
        <v>0</v>
      </c>
      <c r="N51" s="64" t="s">
        <v>512</v>
      </c>
      <c r="O51" s="65" t="s">
        <v>512</v>
      </c>
      <c r="P51" s="48"/>
      <c r="Q51" s="48"/>
      <c r="R51" s="48"/>
      <c r="S51" s="48"/>
      <c r="T51" s="48"/>
      <c r="U51" s="48"/>
    </row>
    <row r="52" spans="1:21" ht="30.75" customHeight="1">
      <c r="A52" s="48"/>
      <c r="B52" s="1226" t="s">
        <v>18</v>
      </c>
      <c r="C52" s="1227"/>
      <c r="D52" s="66"/>
      <c r="E52" s="1228" t="s">
        <v>19</v>
      </c>
      <c r="F52" s="1228"/>
      <c r="G52" s="1228"/>
      <c r="H52" s="1228"/>
      <c r="I52" s="1228"/>
      <c r="J52" s="1229"/>
      <c r="K52" s="63">
        <v>3015</v>
      </c>
      <c r="L52" s="64">
        <v>3198</v>
      </c>
      <c r="M52" s="64">
        <v>3039</v>
      </c>
      <c r="N52" s="64">
        <v>2983</v>
      </c>
      <c r="O52" s="65">
        <v>3020</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1379</v>
      </c>
      <c r="L53" s="69">
        <v>1407</v>
      </c>
      <c r="M53" s="69">
        <v>1544</v>
      </c>
      <c r="N53" s="69">
        <v>1403</v>
      </c>
      <c r="O53" s="70">
        <v>1414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v4xhnkS2mFiRCfW9Nik9PmRjK5w9/AiM1pQEqu7ifRSxjX6ddu9nelN2Kj7GOYbtqdZBtqxNMxbzL0JLxxbg==" saltValue="UCDbOOUjck84APk+i7W2X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555</v>
      </c>
      <c r="J40" s="79" t="s">
        <v>556</v>
      </c>
      <c r="K40" s="79" t="s">
        <v>557</v>
      </c>
      <c r="L40" s="79" t="s">
        <v>558</v>
      </c>
      <c r="M40" s="80" t="s">
        <v>559</v>
      </c>
    </row>
    <row r="41" spans="2:13" ht="27.75" customHeight="1">
      <c r="B41" s="1242" t="s">
        <v>23</v>
      </c>
      <c r="C41" s="1243"/>
      <c r="D41" s="81"/>
      <c r="E41" s="1248" t="s">
        <v>24</v>
      </c>
      <c r="F41" s="1248"/>
      <c r="G41" s="1248"/>
      <c r="H41" s="1249"/>
      <c r="I41" s="82">
        <v>29213</v>
      </c>
      <c r="J41" s="83">
        <v>29297</v>
      </c>
      <c r="K41" s="83">
        <v>29824</v>
      </c>
      <c r="L41" s="83">
        <v>29927</v>
      </c>
      <c r="M41" s="84">
        <v>28967</v>
      </c>
    </row>
    <row r="42" spans="2:13" ht="27.75" customHeight="1">
      <c r="B42" s="1244"/>
      <c r="C42" s="1245"/>
      <c r="D42" s="85"/>
      <c r="E42" s="1250" t="s">
        <v>25</v>
      </c>
      <c r="F42" s="1250"/>
      <c r="G42" s="1250"/>
      <c r="H42" s="1251"/>
      <c r="I42" s="86">
        <v>983</v>
      </c>
      <c r="J42" s="87">
        <v>826</v>
      </c>
      <c r="K42" s="87">
        <v>683</v>
      </c>
      <c r="L42" s="87">
        <v>594</v>
      </c>
      <c r="M42" s="88">
        <v>483</v>
      </c>
    </row>
    <row r="43" spans="2:13" ht="27.75" customHeight="1">
      <c r="B43" s="1244"/>
      <c r="C43" s="1245"/>
      <c r="D43" s="85"/>
      <c r="E43" s="1250" t="s">
        <v>26</v>
      </c>
      <c r="F43" s="1250"/>
      <c r="G43" s="1250"/>
      <c r="H43" s="1251"/>
      <c r="I43" s="86">
        <v>18451</v>
      </c>
      <c r="J43" s="87">
        <v>17625</v>
      </c>
      <c r="K43" s="87">
        <v>17237</v>
      </c>
      <c r="L43" s="87">
        <v>16186</v>
      </c>
      <c r="M43" s="88">
        <v>15703</v>
      </c>
    </row>
    <row r="44" spans="2:13" ht="27.75" customHeight="1">
      <c r="B44" s="1244"/>
      <c r="C44" s="1245"/>
      <c r="D44" s="85"/>
      <c r="E44" s="1250" t="s">
        <v>27</v>
      </c>
      <c r="F44" s="1250"/>
      <c r="G44" s="1250"/>
      <c r="H44" s="1251"/>
      <c r="I44" s="86">
        <v>619</v>
      </c>
      <c r="J44" s="87">
        <v>502</v>
      </c>
      <c r="K44" s="87">
        <v>377</v>
      </c>
      <c r="L44" s="87">
        <v>1349</v>
      </c>
      <c r="M44" s="88">
        <v>1222</v>
      </c>
    </row>
    <row r="45" spans="2:13" ht="27.75" customHeight="1">
      <c r="B45" s="1244"/>
      <c r="C45" s="1245"/>
      <c r="D45" s="85"/>
      <c r="E45" s="1250" t="s">
        <v>28</v>
      </c>
      <c r="F45" s="1250"/>
      <c r="G45" s="1250"/>
      <c r="H45" s="1251"/>
      <c r="I45" s="86">
        <v>6295</v>
      </c>
      <c r="J45" s="87">
        <v>5916</v>
      </c>
      <c r="K45" s="87">
        <v>5515</v>
      </c>
      <c r="L45" s="87">
        <v>5553</v>
      </c>
      <c r="M45" s="88">
        <v>5501</v>
      </c>
    </row>
    <row r="46" spans="2:13" ht="27.75" customHeight="1">
      <c r="B46" s="1244"/>
      <c r="C46" s="1245"/>
      <c r="D46" s="89"/>
      <c r="E46" s="1250" t="s">
        <v>29</v>
      </c>
      <c r="F46" s="1250"/>
      <c r="G46" s="1250"/>
      <c r="H46" s="1251"/>
      <c r="I46" s="86">
        <v>7</v>
      </c>
      <c r="J46" s="87" t="s">
        <v>512</v>
      </c>
      <c r="K46" s="87" t="s">
        <v>512</v>
      </c>
      <c r="L46" s="87">
        <v>11</v>
      </c>
      <c r="M46" s="88" t="s">
        <v>512</v>
      </c>
    </row>
    <row r="47" spans="2:13" ht="27.75" customHeight="1">
      <c r="B47" s="1244"/>
      <c r="C47" s="1245"/>
      <c r="D47" s="90"/>
      <c r="E47" s="1252" t="s">
        <v>30</v>
      </c>
      <c r="F47" s="1253"/>
      <c r="G47" s="1253"/>
      <c r="H47" s="1254"/>
      <c r="I47" s="86" t="s">
        <v>512</v>
      </c>
      <c r="J47" s="87" t="s">
        <v>512</v>
      </c>
      <c r="K47" s="87" t="s">
        <v>512</v>
      </c>
      <c r="L47" s="87" t="s">
        <v>512</v>
      </c>
      <c r="M47" s="88" t="s">
        <v>512</v>
      </c>
    </row>
    <row r="48" spans="2:13" ht="27.75" customHeight="1">
      <c r="B48" s="1244"/>
      <c r="C48" s="1245"/>
      <c r="D48" s="85"/>
      <c r="E48" s="1250" t="s">
        <v>31</v>
      </c>
      <c r="F48" s="1250"/>
      <c r="G48" s="1250"/>
      <c r="H48" s="1251"/>
      <c r="I48" s="86" t="s">
        <v>512</v>
      </c>
      <c r="J48" s="87" t="s">
        <v>512</v>
      </c>
      <c r="K48" s="87" t="s">
        <v>512</v>
      </c>
      <c r="L48" s="87" t="s">
        <v>512</v>
      </c>
      <c r="M48" s="88" t="s">
        <v>512</v>
      </c>
    </row>
    <row r="49" spans="2:13" ht="27.75" customHeight="1">
      <c r="B49" s="1246"/>
      <c r="C49" s="1247"/>
      <c r="D49" s="85"/>
      <c r="E49" s="1250" t="s">
        <v>32</v>
      </c>
      <c r="F49" s="1250"/>
      <c r="G49" s="1250"/>
      <c r="H49" s="1251"/>
      <c r="I49" s="86" t="s">
        <v>512</v>
      </c>
      <c r="J49" s="87" t="s">
        <v>512</v>
      </c>
      <c r="K49" s="87" t="s">
        <v>512</v>
      </c>
      <c r="L49" s="87" t="s">
        <v>512</v>
      </c>
      <c r="M49" s="88" t="s">
        <v>512</v>
      </c>
    </row>
    <row r="50" spans="2:13" ht="27.75" customHeight="1">
      <c r="B50" s="1255" t="s">
        <v>33</v>
      </c>
      <c r="C50" s="1256"/>
      <c r="D50" s="91"/>
      <c r="E50" s="1250" t="s">
        <v>34</v>
      </c>
      <c r="F50" s="1250"/>
      <c r="G50" s="1250"/>
      <c r="H50" s="1251"/>
      <c r="I50" s="86">
        <v>10275</v>
      </c>
      <c r="J50" s="87">
        <v>10470</v>
      </c>
      <c r="K50" s="87">
        <v>9670</v>
      </c>
      <c r="L50" s="87">
        <v>10882</v>
      </c>
      <c r="M50" s="88">
        <v>11615</v>
      </c>
    </row>
    <row r="51" spans="2:13" ht="27.75" customHeight="1">
      <c r="B51" s="1244"/>
      <c r="C51" s="1245"/>
      <c r="D51" s="85"/>
      <c r="E51" s="1250" t="s">
        <v>35</v>
      </c>
      <c r="F51" s="1250"/>
      <c r="G51" s="1250"/>
      <c r="H51" s="1251"/>
      <c r="I51" s="86">
        <v>4869</v>
      </c>
      <c r="J51" s="87">
        <v>4856</v>
      </c>
      <c r="K51" s="87">
        <v>4990</v>
      </c>
      <c r="L51" s="87">
        <v>5096</v>
      </c>
      <c r="M51" s="88">
        <v>4786</v>
      </c>
    </row>
    <row r="52" spans="2:13" ht="27.75" customHeight="1">
      <c r="B52" s="1246"/>
      <c r="C52" s="1247"/>
      <c r="D52" s="85"/>
      <c r="E52" s="1250" t="s">
        <v>36</v>
      </c>
      <c r="F52" s="1250"/>
      <c r="G52" s="1250"/>
      <c r="H52" s="1251"/>
      <c r="I52" s="86">
        <v>31627</v>
      </c>
      <c r="J52" s="87">
        <v>31183</v>
      </c>
      <c r="K52" s="87">
        <v>31285</v>
      </c>
      <c r="L52" s="87">
        <v>30413</v>
      </c>
      <c r="M52" s="88">
        <v>30617</v>
      </c>
    </row>
    <row r="53" spans="2:13" ht="27.75" customHeight="1" thickBot="1">
      <c r="B53" s="1257" t="s">
        <v>37</v>
      </c>
      <c r="C53" s="1258"/>
      <c r="D53" s="92"/>
      <c r="E53" s="1259" t="s">
        <v>38</v>
      </c>
      <c r="F53" s="1259"/>
      <c r="G53" s="1259"/>
      <c r="H53" s="1260"/>
      <c r="I53" s="93">
        <v>8797</v>
      </c>
      <c r="J53" s="94">
        <v>7657</v>
      </c>
      <c r="K53" s="94">
        <v>7690</v>
      </c>
      <c r="L53" s="94">
        <v>7230</v>
      </c>
      <c r="M53" s="95">
        <v>4858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XPzsRztvuDeqF8jyOsYcUbxs+ldGijqSq7LuB5LARqDVUexLsvpdoiu5BRW/cBUy1CMoJpAeT9nC60fgU9G2w==" saltValue="VwBheEpX1eRFS2VxWd4f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557</v>
      </c>
      <c r="G54" s="104" t="s">
        <v>558</v>
      </c>
      <c r="H54" s="105" t="s">
        <v>559</v>
      </c>
    </row>
    <row r="55" spans="2:8" ht="52.5" customHeight="1">
      <c r="B55" s="106"/>
      <c r="C55" s="1269" t="s">
        <v>41</v>
      </c>
      <c r="D55" s="1269"/>
      <c r="E55" s="1270"/>
      <c r="F55" s="107">
        <v>3033</v>
      </c>
      <c r="G55" s="107">
        <v>3036</v>
      </c>
      <c r="H55" s="108">
        <v>3037</v>
      </c>
    </row>
    <row r="56" spans="2:8" ht="52.5" customHeight="1">
      <c r="B56" s="109"/>
      <c r="C56" s="1271" t="s">
        <v>42</v>
      </c>
      <c r="D56" s="1271"/>
      <c r="E56" s="1272"/>
      <c r="F56" s="110">
        <v>998</v>
      </c>
      <c r="G56" s="110">
        <v>1094</v>
      </c>
      <c r="H56" s="111">
        <v>971</v>
      </c>
    </row>
    <row r="57" spans="2:8" ht="53.25" customHeight="1">
      <c r="B57" s="109"/>
      <c r="C57" s="1273" t="s">
        <v>43</v>
      </c>
      <c r="D57" s="1273"/>
      <c r="E57" s="1274"/>
      <c r="F57" s="112">
        <v>5438</v>
      </c>
      <c r="G57" s="112">
        <v>6275</v>
      </c>
      <c r="H57" s="113">
        <v>6957</v>
      </c>
    </row>
    <row r="58" spans="2:8" ht="45.75" customHeight="1">
      <c r="B58" s="114"/>
      <c r="C58" s="1261" t="s">
        <v>584</v>
      </c>
      <c r="D58" s="1262"/>
      <c r="E58" s="1263"/>
      <c r="F58" s="115">
        <v>2502</v>
      </c>
      <c r="G58" s="115">
        <v>2929</v>
      </c>
      <c r="H58" s="116">
        <v>2790</v>
      </c>
    </row>
    <row r="59" spans="2:8" ht="45.75" customHeight="1">
      <c r="B59" s="114"/>
      <c r="C59" s="1261" t="s">
        <v>585</v>
      </c>
      <c r="D59" s="1262"/>
      <c r="E59" s="1263"/>
      <c r="F59" s="115">
        <v>1203</v>
      </c>
      <c r="G59" s="115">
        <v>1184</v>
      </c>
      <c r="H59" s="116">
        <v>1491</v>
      </c>
    </row>
    <row r="60" spans="2:8" ht="45.75" customHeight="1">
      <c r="B60" s="114"/>
      <c r="C60" s="1261" t="s">
        <v>586</v>
      </c>
      <c r="D60" s="1262"/>
      <c r="E60" s="1263"/>
      <c r="F60" s="115">
        <v>130</v>
      </c>
      <c r="G60" s="115">
        <v>500</v>
      </c>
      <c r="H60" s="116">
        <v>1021</v>
      </c>
    </row>
    <row r="61" spans="2:8" ht="45.75" customHeight="1">
      <c r="B61" s="114"/>
      <c r="C61" s="1261" t="s">
        <v>587</v>
      </c>
      <c r="D61" s="1262"/>
      <c r="E61" s="1263"/>
      <c r="F61" s="115">
        <v>507</v>
      </c>
      <c r="G61" s="115">
        <v>507</v>
      </c>
      <c r="H61" s="116">
        <v>507</v>
      </c>
    </row>
    <row r="62" spans="2:8" ht="45.75" customHeight="1" thickBot="1">
      <c r="B62" s="117"/>
      <c r="C62" s="1264" t="s">
        <v>588</v>
      </c>
      <c r="D62" s="1265"/>
      <c r="E62" s="1266"/>
      <c r="F62" s="118">
        <v>410</v>
      </c>
      <c r="G62" s="118">
        <v>410</v>
      </c>
      <c r="H62" s="119">
        <v>410</v>
      </c>
    </row>
    <row r="63" spans="2:8" ht="52.5" customHeight="1" thickBot="1">
      <c r="B63" s="120"/>
      <c r="C63" s="1267" t="s">
        <v>44</v>
      </c>
      <c r="D63" s="1267"/>
      <c r="E63" s="1268"/>
      <c r="F63" s="121">
        <v>9469</v>
      </c>
      <c r="G63" s="121">
        <v>10404</v>
      </c>
      <c r="H63" s="122">
        <v>10965</v>
      </c>
    </row>
    <row r="64" spans="2:8" ht="15" customHeight="1"/>
    <row r="65" ht="0" hidden="1" customHeight="1"/>
    <row r="66" ht="0" hidden="1" customHeight="1"/>
  </sheetData>
  <sheetProtection algorithmName="SHA-512" hashValue="zy6UqqKnvLXG9cgNFO5TwHS4rzifjSc7QlnlsI7Yg8PFScpj82RakvKMkjYIHkGzIHPantS6WQqomi3QNanoJg==" saltValue="c48bfjMDNjRxYELGTtxf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40" zoomScale="75" zoomScaleNormal="75"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605</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596</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555</v>
      </c>
      <c r="BQ50" s="1290"/>
      <c r="BR50" s="1290"/>
      <c r="BS50" s="1290"/>
      <c r="BT50" s="1290"/>
      <c r="BU50" s="1290"/>
      <c r="BV50" s="1290"/>
      <c r="BW50" s="1290"/>
      <c r="BX50" s="1290" t="s">
        <v>556</v>
      </c>
      <c r="BY50" s="1290"/>
      <c r="BZ50" s="1290"/>
      <c r="CA50" s="1290"/>
      <c r="CB50" s="1290"/>
      <c r="CC50" s="1290"/>
      <c r="CD50" s="1290"/>
      <c r="CE50" s="1290"/>
      <c r="CF50" s="1290" t="s">
        <v>557</v>
      </c>
      <c r="CG50" s="1290"/>
      <c r="CH50" s="1290"/>
      <c r="CI50" s="1290"/>
      <c r="CJ50" s="1290"/>
      <c r="CK50" s="1290"/>
      <c r="CL50" s="1290"/>
      <c r="CM50" s="1290"/>
      <c r="CN50" s="1290" t="s">
        <v>558</v>
      </c>
      <c r="CO50" s="1290"/>
      <c r="CP50" s="1290"/>
      <c r="CQ50" s="1290"/>
      <c r="CR50" s="1290"/>
      <c r="CS50" s="1290"/>
      <c r="CT50" s="1290"/>
      <c r="CU50" s="1290"/>
      <c r="CV50" s="1290" t="s">
        <v>559</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597</v>
      </c>
      <c r="AO51" s="1293"/>
      <c r="AP51" s="1293"/>
      <c r="AQ51" s="1293"/>
      <c r="AR51" s="1293"/>
      <c r="AS51" s="1293"/>
      <c r="AT51" s="1293"/>
      <c r="AU51" s="1293"/>
      <c r="AV51" s="1293"/>
      <c r="AW51" s="1293"/>
      <c r="AX51" s="1293"/>
      <c r="AY51" s="1293"/>
      <c r="AZ51" s="1293"/>
      <c r="BA51" s="1293"/>
      <c r="BB51" s="1293" t="s">
        <v>598</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49.2</v>
      </c>
      <c r="CG51" s="1276"/>
      <c r="CH51" s="1276"/>
      <c r="CI51" s="1276"/>
      <c r="CJ51" s="1276"/>
      <c r="CK51" s="1276"/>
      <c r="CL51" s="1276"/>
      <c r="CM51" s="1276"/>
      <c r="CN51" s="1276">
        <v>46.8</v>
      </c>
      <c r="CO51" s="1276"/>
      <c r="CP51" s="1276"/>
      <c r="CQ51" s="1276"/>
      <c r="CR51" s="1276"/>
      <c r="CS51" s="1276"/>
      <c r="CT51" s="1276"/>
      <c r="CU51" s="1276"/>
      <c r="CV51" s="1275"/>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599</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61</v>
      </c>
      <c r="CG53" s="1276"/>
      <c r="CH53" s="1276"/>
      <c r="CI53" s="1276"/>
      <c r="CJ53" s="1276"/>
      <c r="CK53" s="1276"/>
      <c r="CL53" s="1276"/>
      <c r="CM53" s="1276"/>
      <c r="CN53" s="1276">
        <v>62.7</v>
      </c>
      <c r="CO53" s="1276"/>
      <c r="CP53" s="1276"/>
      <c r="CQ53" s="1276"/>
      <c r="CR53" s="1276"/>
      <c r="CS53" s="1276"/>
      <c r="CT53" s="1276"/>
      <c r="CU53" s="1276"/>
      <c r="CV53" s="1275"/>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600</v>
      </c>
      <c r="AO55" s="1290"/>
      <c r="AP55" s="1290"/>
      <c r="AQ55" s="1290"/>
      <c r="AR55" s="1290"/>
      <c r="AS55" s="1290"/>
      <c r="AT55" s="1290"/>
      <c r="AU55" s="1290"/>
      <c r="AV55" s="1290"/>
      <c r="AW55" s="1290"/>
      <c r="AX55" s="1290"/>
      <c r="AY55" s="1290"/>
      <c r="AZ55" s="1290"/>
      <c r="BA55" s="1290"/>
      <c r="BB55" s="1293" t="s">
        <v>598</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39</v>
      </c>
      <c r="CG55" s="1276"/>
      <c r="CH55" s="1276"/>
      <c r="CI55" s="1276"/>
      <c r="CJ55" s="1276"/>
      <c r="CK55" s="1276"/>
      <c r="CL55" s="1276"/>
      <c r="CM55" s="1276"/>
      <c r="CN55" s="1276">
        <v>32.5</v>
      </c>
      <c r="CO55" s="1276"/>
      <c r="CP55" s="1276"/>
      <c r="CQ55" s="1276"/>
      <c r="CR55" s="1276"/>
      <c r="CS55" s="1276"/>
      <c r="CT55" s="1276"/>
      <c r="CU55" s="1276"/>
      <c r="CV55" s="1275"/>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599</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55.4</v>
      </c>
      <c r="CG57" s="1276"/>
      <c r="CH57" s="1276"/>
      <c r="CI57" s="1276"/>
      <c r="CJ57" s="1276"/>
      <c r="CK57" s="1276"/>
      <c r="CL57" s="1276"/>
      <c r="CM57" s="1276"/>
      <c r="CN57" s="1276">
        <v>57</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601</v>
      </c>
    </row>
    <row r="64" spans="1:109">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customHeight="1">
      <c r="B65" s="374"/>
      <c r="AN65" s="1277" t="s">
        <v>606</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596</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555</v>
      </c>
      <c r="BQ72" s="1290"/>
      <c r="BR72" s="1290"/>
      <c r="BS72" s="1290"/>
      <c r="BT72" s="1290"/>
      <c r="BU72" s="1290"/>
      <c r="BV72" s="1290"/>
      <c r="BW72" s="1290"/>
      <c r="BX72" s="1290" t="s">
        <v>556</v>
      </c>
      <c r="BY72" s="1290"/>
      <c r="BZ72" s="1290"/>
      <c r="CA72" s="1290"/>
      <c r="CB72" s="1290"/>
      <c r="CC72" s="1290"/>
      <c r="CD72" s="1290"/>
      <c r="CE72" s="1290"/>
      <c r="CF72" s="1290" t="s">
        <v>557</v>
      </c>
      <c r="CG72" s="1290"/>
      <c r="CH72" s="1290"/>
      <c r="CI72" s="1290"/>
      <c r="CJ72" s="1290"/>
      <c r="CK72" s="1290"/>
      <c r="CL72" s="1290"/>
      <c r="CM72" s="1290"/>
      <c r="CN72" s="1290" t="s">
        <v>558</v>
      </c>
      <c r="CO72" s="1290"/>
      <c r="CP72" s="1290"/>
      <c r="CQ72" s="1290"/>
      <c r="CR72" s="1290"/>
      <c r="CS72" s="1290"/>
      <c r="CT72" s="1290"/>
      <c r="CU72" s="1290"/>
      <c r="CV72" s="1290" t="s">
        <v>559</v>
      </c>
      <c r="CW72" s="1290"/>
      <c r="CX72" s="1290"/>
      <c r="CY72" s="1290"/>
      <c r="CZ72" s="1290"/>
      <c r="DA72" s="1290"/>
      <c r="DB72" s="1290"/>
      <c r="DC72" s="1290"/>
    </row>
    <row r="73" spans="2:107">
      <c r="B73" s="374"/>
      <c r="G73" s="1291"/>
      <c r="H73" s="1291"/>
      <c r="I73" s="1291"/>
      <c r="J73" s="1291"/>
      <c r="K73" s="1296"/>
      <c r="L73" s="1296"/>
      <c r="M73" s="1296"/>
      <c r="N73" s="1296"/>
      <c r="AM73" s="383"/>
      <c r="AN73" s="1293" t="s">
        <v>597</v>
      </c>
      <c r="AO73" s="1293"/>
      <c r="AP73" s="1293"/>
      <c r="AQ73" s="1293"/>
      <c r="AR73" s="1293"/>
      <c r="AS73" s="1293"/>
      <c r="AT73" s="1293"/>
      <c r="AU73" s="1293"/>
      <c r="AV73" s="1293"/>
      <c r="AW73" s="1293"/>
      <c r="AX73" s="1293"/>
      <c r="AY73" s="1293"/>
      <c r="AZ73" s="1293"/>
      <c r="BA73" s="1293"/>
      <c r="BB73" s="1293" t="s">
        <v>598</v>
      </c>
      <c r="BC73" s="1293"/>
      <c r="BD73" s="1293"/>
      <c r="BE73" s="1293"/>
      <c r="BF73" s="1293"/>
      <c r="BG73" s="1293"/>
      <c r="BH73" s="1293"/>
      <c r="BI73" s="1293"/>
      <c r="BJ73" s="1293"/>
      <c r="BK73" s="1293"/>
      <c r="BL73" s="1293"/>
      <c r="BM73" s="1293"/>
      <c r="BN73" s="1293"/>
      <c r="BO73" s="1293"/>
      <c r="BP73" s="1276">
        <v>58.1</v>
      </c>
      <c r="BQ73" s="1276"/>
      <c r="BR73" s="1276"/>
      <c r="BS73" s="1276"/>
      <c r="BT73" s="1276"/>
      <c r="BU73" s="1276"/>
      <c r="BV73" s="1276"/>
      <c r="BW73" s="1276"/>
      <c r="BX73" s="1276">
        <v>50.4</v>
      </c>
      <c r="BY73" s="1276"/>
      <c r="BZ73" s="1276"/>
      <c r="CA73" s="1276"/>
      <c r="CB73" s="1276"/>
      <c r="CC73" s="1276"/>
      <c r="CD73" s="1276"/>
      <c r="CE73" s="1276"/>
      <c r="CF73" s="1276">
        <v>49.2</v>
      </c>
      <c r="CG73" s="1276"/>
      <c r="CH73" s="1276"/>
      <c r="CI73" s="1276"/>
      <c r="CJ73" s="1276"/>
      <c r="CK73" s="1276"/>
      <c r="CL73" s="1276"/>
      <c r="CM73" s="1276"/>
      <c r="CN73" s="1276">
        <v>46.8</v>
      </c>
      <c r="CO73" s="1276"/>
      <c r="CP73" s="1276"/>
      <c r="CQ73" s="1276"/>
      <c r="CR73" s="1276"/>
      <c r="CS73" s="1276"/>
      <c r="CT73" s="1276"/>
      <c r="CU73" s="1276"/>
      <c r="CV73" s="1276">
        <v>31.6</v>
      </c>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602</v>
      </c>
      <c r="BC75" s="1293"/>
      <c r="BD75" s="1293"/>
      <c r="BE75" s="1293"/>
      <c r="BF75" s="1293"/>
      <c r="BG75" s="1293"/>
      <c r="BH75" s="1293"/>
      <c r="BI75" s="1293"/>
      <c r="BJ75" s="1293"/>
      <c r="BK75" s="1293"/>
      <c r="BL75" s="1293"/>
      <c r="BM75" s="1293"/>
      <c r="BN75" s="1293"/>
      <c r="BO75" s="1293"/>
      <c r="BP75" s="1276">
        <v>10.5</v>
      </c>
      <c r="BQ75" s="1276"/>
      <c r="BR75" s="1276"/>
      <c r="BS75" s="1276"/>
      <c r="BT75" s="1276"/>
      <c r="BU75" s="1276"/>
      <c r="BV75" s="1276"/>
      <c r="BW75" s="1276"/>
      <c r="BX75" s="1276">
        <v>10</v>
      </c>
      <c r="BY75" s="1276"/>
      <c r="BZ75" s="1276"/>
      <c r="CA75" s="1276"/>
      <c r="CB75" s="1276"/>
      <c r="CC75" s="1276"/>
      <c r="CD75" s="1276"/>
      <c r="CE75" s="1276"/>
      <c r="CF75" s="1276">
        <v>9.4</v>
      </c>
      <c r="CG75" s="1276"/>
      <c r="CH75" s="1276"/>
      <c r="CI75" s="1276"/>
      <c r="CJ75" s="1276"/>
      <c r="CK75" s="1276"/>
      <c r="CL75" s="1276"/>
      <c r="CM75" s="1276"/>
      <c r="CN75" s="1276">
        <v>9.4</v>
      </c>
      <c r="CO75" s="1276"/>
      <c r="CP75" s="1276"/>
      <c r="CQ75" s="1276"/>
      <c r="CR75" s="1276"/>
      <c r="CS75" s="1276"/>
      <c r="CT75" s="1276"/>
      <c r="CU75" s="1276"/>
      <c r="CV75" s="1276">
        <v>9.4</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600</v>
      </c>
      <c r="AO77" s="1290"/>
      <c r="AP77" s="1290"/>
      <c r="AQ77" s="1290"/>
      <c r="AR77" s="1290"/>
      <c r="AS77" s="1290"/>
      <c r="AT77" s="1290"/>
      <c r="AU77" s="1290"/>
      <c r="AV77" s="1290"/>
      <c r="AW77" s="1290"/>
      <c r="AX77" s="1290"/>
      <c r="AY77" s="1290"/>
      <c r="AZ77" s="1290"/>
      <c r="BA77" s="1290"/>
      <c r="BB77" s="1293" t="s">
        <v>598</v>
      </c>
      <c r="BC77" s="1293"/>
      <c r="BD77" s="1293"/>
      <c r="BE77" s="1293"/>
      <c r="BF77" s="1293"/>
      <c r="BG77" s="1293"/>
      <c r="BH77" s="1293"/>
      <c r="BI77" s="1293"/>
      <c r="BJ77" s="1293"/>
      <c r="BK77" s="1293"/>
      <c r="BL77" s="1293"/>
      <c r="BM77" s="1293"/>
      <c r="BN77" s="1293"/>
      <c r="BO77" s="1293"/>
      <c r="BP77" s="1276">
        <v>50.3</v>
      </c>
      <c r="BQ77" s="1276"/>
      <c r="BR77" s="1276"/>
      <c r="BS77" s="1276"/>
      <c r="BT77" s="1276"/>
      <c r="BU77" s="1276"/>
      <c r="BV77" s="1276"/>
      <c r="BW77" s="1276"/>
      <c r="BX77" s="1276">
        <v>45.9</v>
      </c>
      <c r="BY77" s="1276"/>
      <c r="BZ77" s="1276"/>
      <c r="CA77" s="1276"/>
      <c r="CB77" s="1276"/>
      <c r="CC77" s="1276"/>
      <c r="CD77" s="1276"/>
      <c r="CE77" s="1276"/>
      <c r="CF77" s="1276">
        <v>39</v>
      </c>
      <c r="CG77" s="1276"/>
      <c r="CH77" s="1276"/>
      <c r="CI77" s="1276"/>
      <c r="CJ77" s="1276"/>
      <c r="CK77" s="1276"/>
      <c r="CL77" s="1276"/>
      <c r="CM77" s="1276"/>
      <c r="CN77" s="1276">
        <v>32.5</v>
      </c>
      <c r="CO77" s="1276"/>
      <c r="CP77" s="1276"/>
      <c r="CQ77" s="1276"/>
      <c r="CR77" s="1276"/>
      <c r="CS77" s="1276"/>
      <c r="CT77" s="1276"/>
      <c r="CU77" s="1276"/>
      <c r="CV77" s="1276">
        <v>30.2</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602</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8.8000000000000007</v>
      </c>
      <c r="BY79" s="1276"/>
      <c r="BZ79" s="1276"/>
      <c r="CA79" s="1276"/>
      <c r="CB79" s="1276"/>
      <c r="CC79" s="1276"/>
      <c r="CD79" s="1276"/>
      <c r="CE79" s="1276"/>
      <c r="CF79" s="1276">
        <v>9</v>
      </c>
      <c r="CG79" s="1276"/>
      <c r="CH79" s="1276"/>
      <c r="CI79" s="1276"/>
      <c r="CJ79" s="1276"/>
      <c r="CK79" s="1276"/>
      <c r="CL79" s="1276"/>
      <c r="CM79" s="1276"/>
      <c r="CN79" s="1276">
        <v>8.1999999999999993</v>
      </c>
      <c r="CO79" s="1276"/>
      <c r="CP79" s="1276"/>
      <c r="CQ79" s="1276"/>
      <c r="CR79" s="1276"/>
      <c r="CS79" s="1276"/>
      <c r="CT79" s="1276"/>
      <c r="CU79" s="1276"/>
      <c r="CV79" s="1276">
        <v>8</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ISMxLokIsMwqousvcQ9VKl9OI5pd71xTgGRs8R+ZGdwus7To0YChmF73QcZzLhmJ2x8X2tMHczCNi0nFc8CAA==" saltValue="eHdazrtMdUIBYgNL95cMw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INNsZ3JJiXUle+ZwQFpC8xm6thMEt0DUcOMQ7Pdk6kdr+TOMFWu1SNDUJvQxq6dlV2FE+lj01oX6fOaJWjZ3g==" saltValue="utlF+dzHh5En2yJG3TgYCQ=="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FFIG9XH8mx07wZNY1k1U5VUnRRzdWUPmRQhYn6OXWra1cs1ldkHyeCaEBZUknj2lOxl0998JJq8lSTUnbCqYA==" saltValue="yuIMtKjvQpZDnT2JxWC6N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552</v>
      </c>
      <c r="G2" s="136"/>
      <c r="H2" s="137"/>
    </row>
    <row r="3" spans="1:8">
      <c r="A3" s="133" t="s">
        <v>545</v>
      </c>
      <c r="B3" s="138"/>
      <c r="C3" s="139"/>
      <c r="D3" s="140">
        <v>48833</v>
      </c>
      <c r="E3" s="141"/>
      <c r="F3" s="142">
        <v>63956</v>
      </c>
      <c r="G3" s="143"/>
      <c r="H3" s="144"/>
    </row>
    <row r="4" spans="1:8">
      <c r="A4" s="145"/>
      <c r="B4" s="146"/>
      <c r="C4" s="147"/>
      <c r="D4" s="148">
        <v>26082</v>
      </c>
      <c r="E4" s="149"/>
      <c r="F4" s="150">
        <v>29239</v>
      </c>
      <c r="G4" s="151"/>
      <c r="H4" s="152"/>
    </row>
    <row r="5" spans="1:8">
      <c r="A5" s="133" t="s">
        <v>547</v>
      </c>
      <c r="B5" s="138"/>
      <c r="C5" s="139"/>
      <c r="D5" s="140">
        <v>55529</v>
      </c>
      <c r="E5" s="141"/>
      <c r="F5" s="142">
        <v>66255</v>
      </c>
      <c r="G5" s="143"/>
      <c r="H5" s="144"/>
    </row>
    <row r="6" spans="1:8">
      <c r="A6" s="145"/>
      <c r="B6" s="146"/>
      <c r="C6" s="147"/>
      <c r="D6" s="148">
        <v>26201</v>
      </c>
      <c r="E6" s="149"/>
      <c r="F6" s="150">
        <v>31822</v>
      </c>
      <c r="G6" s="151"/>
      <c r="H6" s="152"/>
    </row>
    <row r="7" spans="1:8">
      <c r="A7" s="133" t="s">
        <v>548</v>
      </c>
      <c r="B7" s="138"/>
      <c r="C7" s="139"/>
      <c r="D7" s="140">
        <v>71851</v>
      </c>
      <c r="E7" s="141"/>
      <c r="F7" s="142">
        <v>92247</v>
      </c>
      <c r="G7" s="143"/>
      <c r="H7" s="144"/>
    </row>
    <row r="8" spans="1:8">
      <c r="A8" s="145"/>
      <c r="B8" s="146"/>
      <c r="C8" s="147"/>
      <c r="D8" s="148">
        <v>27070</v>
      </c>
      <c r="E8" s="149"/>
      <c r="F8" s="150">
        <v>37204</v>
      </c>
      <c r="G8" s="151"/>
      <c r="H8" s="152"/>
    </row>
    <row r="9" spans="1:8">
      <c r="A9" s="133" t="s">
        <v>549</v>
      </c>
      <c r="B9" s="138"/>
      <c r="C9" s="139"/>
      <c r="D9" s="140">
        <v>47096</v>
      </c>
      <c r="E9" s="141"/>
      <c r="F9" s="142">
        <v>67319</v>
      </c>
      <c r="G9" s="143"/>
      <c r="H9" s="144"/>
    </row>
    <row r="10" spans="1:8">
      <c r="A10" s="145"/>
      <c r="B10" s="146"/>
      <c r="C10" s="147"/>
      <c r="D10" s="148">
        <v>26952</v>
      </c>
      <c r="E10" s="149"/>
      <c r="F10" s="150">
        <v>38101</v>
      </c>
      <c r="G10" s="151"/>
      <c r="H10" s="152"/>
    </row>
    <row r="11" spans="1:8">
      <c r="A11" s="133" t="s">
        <v>550</v>
      </c>
      <c r="B11" s="138"/>
      <c r="C11" s="139"/>
      <c r="D11" s="140">
        <v>44424</v>
      </c>
      <c r="E11" s="141"/>
      <c r="F11" s="142">
        <v>70615</v>
      </c>
      <c r="G11" s="143"/>
      <c r="H11" s="144"/>
    </row>
    <row r="12" spans="1:8">
      <c r="A12" s="145"/>
      <c r="B12" s="146"/>
      <c r="C12" s="153"/>
      <c r="D12" s="148">
        <v>34440</v>
      </c>
      <c r="E12" s="149"/>
      <c r="F12" s="150">
        <v>37382</v>
      </c>
      <c r="G12" s="151"/>
      <c r="H12" s="152"/>
    </row>
    <row r="13" spans="1:8">
      <c r="A13" s="133"/>
      <c r="B13" s="138"/>
      <c r="C13" s="154"/>
      <c r="D13" s="155">
        <v>53547</v>
      </c>
      <c r="E13" s="156"/>
      <c r="F13" s="157">
        <v>72078</v>
      </c>
      <c r="G13" s="158"/>
      <c r="H13" s="144"/>
    </row>
    <row r="14" spans="1:8">
      <c r="A14" s="145"/>
      <c r="B14" s="146"/>
      <c r="C14" s="147"/>
      <c r="D14" s="148">
        <v>28149</v>
      </c>
      <c r="E14" s="149"/>
      <c r="F14" s="150">
        <v>34750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5.9</v>
      </c>
      <c r="C19" s="159">
        <f>ROUND(VALUE(SUBSTITUTE(実質収支比率等に係る経年分析!G$48,"▲","-")),2)</f>
        <v>4.8099999999999996</v>
      </c>
      <c r="D19" s="159">
        <f>ROUND(VALUE(SUBSTITUTE(実質収支比率等に係る経年分析!H$48,"▲","-")),2)</f>
        <v>5.37</v>
      </c>
      <c r="E19" s="159">
        <f>ROUND(VALUE(SUBSTITUTE(実質収支比率等に係る経年分析!I$48,"▲","-")),2)</f>
        <v>6.39</v>
      </c>
      <c r="F19" s="159">
        <f>ROUND(VALUE(SUBSTITUTE(実質収支比率等に係る経年分析!J$48,"▲","-")),2)</f>
        <v>6.1</v>
      </c>
    </row>
    <row r="20" spans="1:11">
      <c r="A20" s="159" t="s">
        <v>48</v>
      </c>
      <c r="B20" s="159">
        <f>ROUND(VALUE(SUBSTITUTE(実質収支比率等に係る経年分析!F$47,"▲","-")),2)</f>
        <v>15.21</v>
      </c>
      <c r="C20" s="159">
        <f>ROUND(VALUE(SUBSTITUTE(実質収支比率等に係る経年分析!G$47,"▲","-")),2)</f>
        <v>16.809999999999999</v>
      </c>
      <c r="D20" s="159">
        <f>ROUND(VALUE(SUBSTITUTE(実質収支比率等に係る経年分析!H$47,"▲","-")),2)</f>
        <v>16.63</v>
      </c>
      <c r="E20" s="159">
        <f>ROUND(VALUE(SUBSTITUTE(実質収支比率等に係る経年分析!I$47,"▲","-")),2)</f>
        <v>16.89</v>
      </c>
      <c r="F20" s="159">
        <f>ROUND(VALUE(SUBSTITUTE(実質収支比率等に係る経年分析!J$47,"▲","-")),2)</f>
        <v>16.95</v>
      </c>
    </row>
    <row r="21" spans="1:11">
      <c r="A21" s="159" t="s">
        <v>49</v>
      </c>
      <c r="B21" s="159">
        <f>IF(ISNUMBER(VALUE(SUBSTITUTE(実質収支比率等に係る経年分析!F$49,"▲","-"))),ROUND(VALUE(SUBSTITUTE(実質収支比率等に係る経年分析!F$49,"▲","-")),2),NA())</f>
        <v>1.1499999999999999</v>
      </c>
      <c r="C21" s="159">
        <f>IF(ISNUMBER(VALUE(SUBSTITUTE(実質収支比率等に係る経年分析!G$49,"▲","-"))),ROUND(VALUE(SUBSTITUTE(実質収支比率等に係る経年分析!G$49,"▲","-")),2),NA())</f>
        <v>0.78</v>
      </c>
      <c r="D21" s="159">
        <f>IF(ISNUMBER(VALUE(SUBSTITUTE(実質収支比率等に係る経年分析!H$49,"▲","-"))),ROUND(VALUE(SUBSTITUTE(実質収支比率等に係る経年分析!H$49,"▲","-")),2),NA())</f>
        <v>0.76</v>
      </c>
      <c r="E21" s="159">
        <f>IF(ISNUMBER(VALUE(SUBSTITUTE(実質収支比率等に係る経年分析!I$49,"▲","-"))),ROUND(VALUE(SUBSTITUTE(実質収支比率等に係る経年分析!I$49,"▲","-")),2),NA())</f>
        <v>0.95</v>
      </c>
      <c r="F21" s="159">
        <f>IF(ISNUMBER(VALUE(SUBSTITUTE(実質収支比率等に係る経年分析!J$49,"▲","-"))),ROUND(VALUE(SUBSTITUTE(実質収支比率等に係る経年分析!J$49,"▲","-")),2),NA())</f>
        <v>1.24</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霊園事業特別会計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7.0000000000000007E-2</v>
      </c>
    </row>
    <row r="33" spans="1:16">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1.1299999999999999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1.69</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2.08</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2.11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2.2799999999999998</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5.87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4.78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6.36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6.08</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3015</v>
      </c>
      <c r="E42" s="161"/>
      <c r="F42" s="161"/>
      <c r="G42" s="161">
        <f>'実質公債費比率（分子）の構造'!L$52</f>
        <v>3198</v>
      </c>
      <c r="H42" s="161"/>
      <c r="I42" s="161"/>
      <c r="J42" s="161">
        <f>'実質公債費比率（分子）の構造'!M$52</f>
        <v>3039</v>
      </c>
      <c r="K42" s="161"/>
      <c r="L42" s="161"/>
      <c r="M42" s="161">
        <f>'実質公債費比率（分子）の構造'!N$52</f>
        <v>2983</v>
      </c>
      <c r="N42" s="161"/>
      <c r="O42" s="161"/>
      <c r="P42" s="161">
        <f>'実質公債費比率（分子）の構造'!O$52</f>
        <v>3020</v>
      </c>
    </row>
    <row r="43" spans="1:16">
      <c r="A43" s="161" t="s">
        <v>57</v>
      </c>
      <c r="B43" s="161" t="str">
        <f>'実質公債費比率（分子）の構造'!K$51</f>
        <v>-</v>
      </c>
      <c r="C43" s="161"/>
      <c r="D43" s="161"/>
      <c r="E43" s="161" t="str">
        <f>'実質公債費比率（分子）の構造'!L$51</f>
        <v>-</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174</v>
      </c>
      <c r="C44" s="161"/>
      <c r="D44" s="161"/>
      <c r="E44" s="161">
        <f>'実質公債費比率（分子）の構造'!L$50</f>
        <v>161</v>
      </c>
      <c r="F44" s="161"/>
      <c r="G44" s="161"/>
      <c r="H44" s="161">
        <f>'実質公債費比率（分子）の構造'!M$50</f>
        <v>145</v>
      </c>
      <c r="I44" s="161"/>
      <c r="J44" s="161"/>
      <c r="K44" s="161">
        <f>'実質公債費比率（分子）の構造'!N$50</f>
        <v>128</v>
      </c>
      <c r="L44" s="161"/>
      <c r="M44" s="161"/>
      <c r="N44" s="161">
        <f>'実質公債費比率（分子）の構造'!O$50</f>
        <v>113</v>
      </c>
      <c r="O44" s="161"/>
      <c r="P44" s="161"/>
    </row>
    <row r="45" spans="1:16">
      <c r="A45" s="161" t="s">
        <v>59</v>
      </c>
      <c r="B45" s="161">
        <f>'実質公債費比率（分子）の構造'!K$49</f>
        <v>132</v>
      </c>
      <c r="C45" s="161"/>
      <c r="D45" s="161"/>
      <c r="E45" s="161">
        <f>'実質公債費比率（分子）の構造'!L$49</f>
        <v>127</v>
      </c>
      <c r="F45" s="161"/>
      <c r="G45" s="161"/>
      <c r="H45" s="161">
        <f>'実質公債費比率（分子）の構造'!M$49</f>
        <v>131</v>
      </c>
      <c r="I45" s="161"/>
      <c r="J45" s="161"/>
      <c r="K45" s="161">
        <f>'実質公債費比率（分子）の構造'!N$49</f>
        <v>135</v>
      </c>
      <c r="L45" s="161"/>
      <c r="M45" s="161"/>
      <c r="N45" s="161">
        <f>'実質公債費比率（分子）の構造'!O$49</f>
        <v>130</v>
      </c>
      <c r="O45" s="161"/>
      <c r="P45" s="161"/>
    </row>
    <row r="46" spans="1:16">
      <c r="A46" s="161" t="s">
        <v>60</v>
      </c>
      <c r="B46" s="161">
        <f>'実質公債費比率（分子）の構造'!K$48</f>
        <v>1368</v>
      </c>
      <c r="C46" s="161"/>
      <c r="D46" s="161"/>
      <c r="E46" s="161">
        <f>'実質公債費比率（分子）の構造'!L$48</f>
        <v>1455</v>
      </c>
      <c r="F46" s="161"/>
      <c r="G46" s="161"/>
      <c r="H46" s="161">
        <f>'実質公債費比率（分子）の構造'!M$48</f>
        <v>1445</v>
      </c>
      <c r="I46" s="161"/>
      <c r="J46" s="161"/>
      <c r="K46" s="161">
        <f>'実質公債費比率（分子）の構造'!N$48</f>
        <v>1392</v>
      </c>
      <c r="L46" s="161"/>
      <c r="M46" s="161"/>
      <c r="N46" s="161">
        <f>'実質公債費比率（分子）の構造'!O$48</f>
        <v>1470</v>
      </c>
      <c r="O46" s="161"/>
      <c r="P46" s="161"/>
    </row>
    <row r="47" spans="1:16">
      <c r="A47" s="161" t="s">
        <v>61</v>
      </c>
      <c r="B47" s="161">
        <f>'実質公債費比率（分子）の構造'!K$47</f>
        <v>23</v>
      </c>
      <c r="C47" s="161"/>
      <c r="D47" s="161"/>
      <c r="E47" s="161">
        <f>'実質公債費比率（分子）の構造'!L$47</f>
        <v>20</v>
      </c>
      <c r="F47" s="161"/>
      <c r="G47" s="161"/>
      <c r="H47" s="161">
        <f>'実質公債費比率（分子）の構造'!M$47</f>
        <v>23</v>
      </c>
      <c r="I47" s="161"/>
      <c r="J47" s="161"/>
      <c r="K47" s="161">
        <f>'実質公債費比率（分子）の構造'!N$47</f>
        <v>20</v>
      </c>
      <c r="L47" s="161"/>
      <c r="M47" s="161"/>
      <c r="N47" s="161">
        <f>'実質公債費比率（分子）の構造'!O$47</f>
        <v>13</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2697</v>
      </c>
      <c r="C49" s="161"/>
      <c r="D49" s="161"/>
      <c r="E49" s="161">
        <f>'実質公債費比率（分子）の構造'!L$45</f>
        <v>2842</v>
      </c>
      <c r="F49" s="161"/>
      <c r="G49" s="161"/>
      <c r="H49" s="161">
        <f>'実質公債費比率（分子）の構造'!M$45</f>
        <v>2839</v>
      </c>
      <c r="I49" s="161"/>
      <c r="J49" s="161"/>
      <c r="K49" s="161">
        <f>'実質公債費比率（分子）の構造'!N$45</f>
        <v>2711</v>
      </c>
      <c r="L49" s="161"/>
      <c r="M49" s="161"/>
      <c r="N49" s="161">
        <f>'実質公債費比率（分子）の構造'!O$45</f>
        <v>2708</v>
      </c>
      <c r="O49" s="161"/>
      <c r="P49" s="161"/>
    </row>
    <row r="50" spans="1:16">
      <c r="A50" s="161" t="s">
        <v>64</v>
      </c>
      <c r="B50" s="161" t="e">
        <f>NA()</f>
        <v>#N/A</v>
      </c>
      <c r="C50" s="161">
        <f>IF(ISNUMBER('実質公債費比率（分子）の構造'!K$53),'実質公債費比率（分子）の構造'!K$53,NA())</f>
        <v>1379</v>
      </c>
      <c r="D50" s="161" t="e">
        <f>NA()</f>
        <v>#N/A</v>
      </c>
      <c r="E50" s="161" t="e">
        <f>NA()</f>
        <v>#N/A</v>
      </c>
      <c r="F50" s="161">
        <f>IF(ISNUMBER('実質公債費比率（分子）の構造'!L$53),'実質公債費比率（分子）の構造'!L$53,NA())</f>
        <v>1407</v>
      </c>
      <c r="G50" s="161" t="e">
        <f>NA()</f>
        <v>#N/A</v>
      </c>
      <c r="H50" s="161" t="e">
        <f>NA()</f>
        <v>#N/A</v>
      </c>
      <c r="I50" s="161">
        <f>IF(ISNUMBER('実質公債費比率（分子）の構造'!M$53),'実質公債費比率（分子）の構造'!M$53,NA())</f>
        <v>1544</v>
      </c>
      <c r="J50" s="161" t="e">
        <f>NA()</f>
        <v>#N/A</v>
      </c>
      <c r="K50" s="161" t="e">
        <f>NA()</f>
        <v>#N/A</v>
      </c>
      <c r="L50" s="161">
        <f>IF(ISNUMBER('実質公債費比率（分子）の構造'!N$53),'実質公債費比率（分子）の構造'!N$53,NA())</f>
        <v>1403</v>
      </c>
      <c r="M50" s="161" t="e">
        <f>NA()</f>
        <v>#N/A</v>
      </c>
      <c r="N50" s="161" t="e">
        <f>NA()</f>
        <v>#N/A</v>
      </c>
      <c r="O50" s="161">
        <f>IF(ISNUMBER('実質公債費比率（分子）の構造'!O$53),'実質公債費比率（分子）の構造'!O$53,NA())</f>
        <v>1414</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31627</v>
      </c>
      <c r="E56" s="160"/>
      <c r="F56" s="160"/>
      <c r="G56" s="160">
        <f>'将来負担比率（分子）の構造'!J$52</f>
        <v>31183</v>
      </c>
      <c r="H56" s="160"/>
      <c r="I56" s="160"/>
      <c r="J56" s="160">
        <f>'将来負担比率（分子）の構造'!K$52</f>
        <v>31285</v>
      </c>
      <c r="K56" s="160"/>
      <c r="L56" s="160"/>
      <c r="M56" s="160">
        <f>'将来負担比率（分子）の構造'!L$52</f>
        <v>30413</v>
      </c>
      <c r="N56" s="160"/>
      <c r="O56" s="160"/>
      <c r="P56" s="160">
        <f>'将来負担比率（分子）の構造'!M$52</f>
        <v>30617</v>
      </c>
    </row>
    <row r="57" spans="1:16">
      <c r="A57" s="160" t="s">
        <v>35</v>
      </c>
      <c r="B57" s="160"/>
      <c r="C57" s="160"/>
      <c r="D57" s="160">
        <f>'将来負担比率（分子）の構造'!I$51</f>
        <v>4869</v>
      </c>
      <c r="E57" s="160"/>
      <c r="F57" s="160"/>
      <c r="G57" s="160">
        <f>'将来負担比率（分子）の構造'!J$51</f>
        <v>4856</v>
      </c>
      <c r="H57" s="160"/>
      <c r="I57" s="160"/>
      <c r="J57" s="160">
        <f>'将来負担比率（分子）の構造'!K$51</f>
        <v>4990</v>
      </c>
      <c r="K57" s="160"/>
      <c r="L57" s="160"/>
      <c r="M57" s="160">
        <f>'将来負担比率（分子）の構造'!L$51</f>
        <v>5096</v>
      </c>
      <c r="N57" s="160"/>
      <c r="O57" s="160"/>
      <c r="P57" s="160">
        <f>'将来負担比率（分子）の構造'!M$51</f>
        <v>4786</v>
      </c>
    </row>
    <row r="58" spans="1:16">
      <c r="A58" s="160" t="s">
        <v>34</v>
      </c>
      <c r="B58" s="160"/>
      <c r="C58" s="160"/>
      <c r="D58" s="160">
        <f>'将来負担比率（分子）の構造'!I$50</f>
        <v>10275</v>
      </c>
      <c r="E58" s="160"/>
      <c r="F58" s="160"/>
      <c r="G58" s="160">
        <f>'将来負担比率（分子）の構造'!J$50</f>
        <v>10470</v>
      </c>
      <c r="H58" s="160"/>
      <c r="I58" s="160"/>
      <c r="J58" s="160">
        <f>'将来負担比率（分子）の構造'!K$50</f>
        <v>9670</v>
      </c>
      <c r="K58" s="160"/>
      <c r="L58" s="160"/>
      <c r="M58" s="160">
        <f>'将来負担比率（分子）の構造'!L$50</f>
        <v>10882</v>
      </c>
      <c r="N58" s="160"/>
      <c r="O58" s="160"/>
      <c r="P58" s="160">
        <f>'将来負担比率（分子）の構造'!M$50</f>
        <v>11615</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7</v>
      </c>
      <c r="C61" s="160"/>
      <c r="D61" s="160"/>
      <c r="E61" s="160" t="str">
        <f>'将来負担比率（分子）の構造'!J$46</f>
        <v>-</v>
      </c>
      <c r="F61" s="160"/>
      <c r="G61" s="160"/>
      <c r="H61" s="160" t="str">
        <f>'将来負担比率（分子）の構造'!K$46</f>
        <v>-</v>
      </c>
      <c r="I61" s="160"/>
      <c r="J61" s="160"/>
      <c r="K61" s="160">
        <f>'将来負担比率（分子）の構造'!L$46</f>
        <v>11</v>
      </c>
      <c r="L61" s="160"/>
      <c r="M61" s="160"/>
      <c r="N61" s="160" t="str">
        <f>'将来負担比率（分子）の構造'!M$46</f>
        <v>-</v>
      </c>
      <c r="O61" s="160"/>
      <c r="P61" s="160"/>
    </row>
    <row r="62" spans="1:16">
      <c r="A62" s="160" t="s">
        <v>28</v>
      </c>
      <c r="B62" s="160">
        <f>'将来負担比率（分子）の構造'!I$45</f>
        <v>6295</v>
      </c>
      <c r="C62" s="160"/>
      <c r="D62" s="160"/>
      <c r="E62" s="160">
        <f>'将来負担比率（分子）の構造'!J$45</f>
        <v>5916</v>
      </c>
      <c r="F62" s="160"/>
      <c r="G62" s="160"/>
      <c r="H62" s="160">
        <f>'将来負担比率（分子）の構造'!K$45</f>
        <v>5515</v>
      </c>
      <c r="I62" s="160"/>
      <c r="J62" s="160"/>
      <c r="K62" s="160">
        <f>'将来負担比率（分子）の構造'!L$45</f>
        <v>5553</v>
      </c>
      <c r="L62" s="160"/>
      <c r="M62" s="160"/>
      <c r="N62" s="160">
        <f>'将来負担比率（分子）の構造'!M$45</f>
        <v>5501</v>
      </c>
      <c r="O62" s="160"/>
      <c r="P62" s="160"/>
    </row>
    <row r="63" spans="1:16">
      <c r="A63" s="160" t="s">
        <v>27</v>
      </c>
      <c r="B63" s="160">
        <f>'将来負担比率（分子）の構造'!I$44</f>
        <v>619</v>
      </c>
      <c r="C63" s="160"/>
      <c r="D63" s="160"/>
      <c r="E63" s="160">
        <f>'将来負担比率（分子）の構造'!J$44</f>
        <v>502</v>
      </c>
      <c r="F63" s="160"/>
      <c r="G63" s="160"/>
      <c r="H63" s="160">
        <f>'将来負担比率（分子）の構造'!K$44</f>
        <v>377</v>
      </c>
      <c r="I63" s="160"/>
      <c r="J63" s="160"/>
      <c r="K63" s="160">
        <f>'将来負担比率（分子）の構造'!L$44</f>
        <v>1349</v>
      </c>
      <c r="L63" s="160"/>
      <c r="M63" s="160"/>
      <c r="N63" s="160">
        <f>'将来負担比率（分子）の構造'!M$44</f>
        <v>1222</v>
      </c>
      <c r="O63" s="160"/>
      <c r="P63" s="160"/>
    </row>
    <row r="64" spans="1:16">
      <c r="A64" s="160" t="s">
        <v>26</v>
      </c>
      <c r="B64" s="160">
        <f>'将来負担比率（分子）の構造'!I$43</f>
        <v>18451</v>
      </c>
      <c r="C64" s="160"/>
      <c r="D64" s="160"/>
      <c r="E64" s="160">
        <f>'将来負担比率（分子）の構造'!J$43</f>
        <v>17625</v>
      </c>
      <c r="F64" s="160"/>
      <c r="G64" s="160"/>
      <c r="H64" s="160">
        <f>'将来負担比率（分子）の構造'!K$43</f>
        <v>17237</v>
      </c>
      <c r="I64" s="160"/>
      <c r="J64" s="160"/>
      <c r="K64" s="160">
        <f>'将来負担比率（分子）の構造'!L$43</f>
        <v>16186</v>
      </c>
      <c r="L64" s="160"/>
      <c r="M64" s="160"/>
      <c r="N64" s="160">
        <f>'将来負担比率（分子）の構造'!M$43</f>
        <v>15703</v>
      </c>
      <c r="O64" s="160"/>
      <c r="P64" s="160"/>
    </row>
    <row r="65" spans="1:16">
      <c r="A65" s="160" t="s">
        <v>25</v>
      </c>
      <c r="B65" s="160">
        <f>'将来負担比率（分子）の構造'!I$42</f>
        <v>983</v>
      </c>
      <c r="C65" s="160"/>
      <c r="D65" s="160"/>
      <c r="E65" s="160">
        <f>'将来負担比率（分子）の構造'!J$42</f>
        <v>826</v>
      </c>
      <c r="F65" s="160"/>
      <c r="G65" s="160"/>
      <c r="H65" s="160">
        <f>'将来負担比率（分子）の構造'!K$42</f>
        <v>683</v>
      </c>
      <c r="I65" s="160"/>
      <c r="J65" s="160"/>
      <c r="K65" s="160">
        <f>'将来負担比率（分子）の構造'!L$42</f>
        <v>594</v>
      </c>
      <c r="L65" s="160"/>
      <c r="M65" s="160"/>
      <c r="N65" s="160">
        <f>'将来負担比率（分子）の構造'!M$42</f>
        <v>483</v>
      </c>
      <c r="O65" s="160"/>
      <c r="P65" s="160"/>
    </row>
    <row r="66" spans="1:16">
      <c r="A66" s="160" t="s">
        <v>24</v>
      </c>
      <c r="B66" s="160">
        <f>'将来負担比率（分子）の構造'!I$41</f>
        <v>29213</v>
      </c>
      <c r="C66" s="160"/>
      <c r="D66" s="160"/>
      <c r="E66" s="160">
        <f>'将来負担比率（分子）の構造'!J$41</f>
        <v>29297</v>
      </c>
      <c r="F66" s="160"/>
      <c r="G66" s="160"/>
      <c r="H66" s="160">
        <f>'将来負担比率（分子）の構造'!K$41</f>
        <v>29824</v>
      </c>
      <c r="I66" s="160"/>
      <c r="J66" s="160"/>
      <c r="K66" s="160">
        <f>'将来負担比率（分子）の構造'!L$41</f>
        <v>29927</v>
      </c>
      <c r="L66" s="160"/>
      <c r="M66" s="160"/>
      <c r="N66" s="160">
        <f>'将来負担比率（分子）の構造'!M$41</f>
        <v>28967</v>
      </c>
      <c r="O66" s="160"/>
      <c r="P66" s="160"/>
    </row>
    <row r="67" spans="1:16">
      <c r="A67" s="160" t="s">
        <v>68</v>
      </c>
      <c r="B67" s="160" t="e">
        <f>NA()</f>
        <v>#N/A</v>
      </c>
      <c r="C67" s="160">
        <f>IF(ISNUMBER('将来負担比率（分子）の構造'!I$53), IF('将来負担比率（分子）の構造'!I$53 &lt; 0, 0, '将来負担比率（分子）の構造'!I$53), NA())</f>
        <v>8797</v>
      </c>
      <c r="D67" s="160" t="e">
        <f>NA()</f>
        <v>#N/A</v>
      </c>
      <c r="E67" s="160" t="e">
        <f>NA()</f>
        <v>#N/A</v>
      </c>
      <c r="F67" s="160">
        <f>IF(ISNUMBER('将来負担比率（分子）の構造'!J$53), IF('将来負担比率（分子）の構造'!J$53 &lt; 0, 0, '将来負担比率（分子）の構造'!J$53), NA())</f>
        <v>7657</v>
      </c>
      <c r="G67" s="160" t="e">
        <f>NA()</f>
        <v>#N/A</v>
      </c>
      <c r="H67" s="160" t="e">
        <f>NA()</f>
        <v>#N/A</v>
      </c>
      <c r="I67" s="160">
        <f>IF(ISNUMBER('将来負担比率（分子）の構造'!K$53), IF('将来負担比率（分子）の構造'!K$53 &lt; 0, 0, '将来負担比率（分子）の構造'!K$53), NA())</f>
        <v>7690</v>
      </c>
      <c r="J67" s="160" t="e">
        <f>NA()</f>
        <v>#N/A</v>
      </c>
      <c r="K67" s="160" t="e">
        <f>NA()</f>
        <v>#N/A</v>
      </c>
      <c r="L67" s="160">
        <f>IF(ISNUMBER('将来負担比率（分子）の構造'!L$53), IF('将来負担比率（分子）の構造'!L$53 &lt; 0, 0, '将来負担比率（分子）の構造'!L$53), NA())</f>
        <v>7230</v>
      </c>
      <c r="M67" s="160" t="e">
        <f>NA()</f>
        <v>#N/A</v>
      </c>
      <c r="N67" s="160" t="e">
        <f>NA()</f>
        <v>#N/A</v>
      </c>
      <c r="O67" s="160">
        <f>IF(ISNUMBER('将来負担比率（分子）の構造'!M$53), IF('将来負担比率（分子）の構造'!M$53 &lt; 0, 0, '将来負担比率（分子）の構造'!M$53), NA())</f>
        <v>4858</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3033</v>
      </c>
      <c r="C72" s="164">
        <f>基金残高に係る経年分析!G55</f>
        <v>3036</v>
      </c>
      <c r="D72" s="164">
        <f>基金残高に係る経年分析!H55</f>
        <v>3037</v>
      </c>
    </row>
    <row r="73" spans="1:16">
      <c r="A73" s="163" t="s">
        <v>71</v>
      </c>
      <c r="B73" s="164">
        <f>基金残高に係る経年分析!F56</f>
        <v>998</v>
      </c>
      <c r="C73" s="164">
        <f>基金残高に係る経年分析!G56</f>
        <v>1094</v>
      </c>
      <c r="D73" s="164">
        <f>基金残高に係る経年分析!H56</f>
        <v>971</v>
      </c>
    </row>
    <row r="74" spans="1:16">
      <c r="A74" s="163" t="s">
        <v>72</v>
      </c>
      <c r="B74" s="164">
        <f>基金残高に係る経年分析!F57</f>
        <v>5438</v>
      </c>
      <c r="C74" s="164">
        <f>基金残高に係る経年分析!G57</f>
        <v>6275</v>
      </c>
      <c r="D74" s="164">
        <f>基金残高に係る経年分析!H57</f>
        <v>6957</v>
      </c>
    </row>
  </sheetData>
  <sheetProtection algorithmName="SHA-512" hashValue="VGao5jsXUVTaiOrayZwLfRE+51MKzsaq8FaIqss9K+5Q8QShH57FRkBXr9ariQ2amLRzu46Zlq/mJky3mnzJJg==" saltValue="tqDUebECiaMQHPqiyqa6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9933191</v>
      </c>
      <c r="S5" s="649"/>
      <c r="T5" s="649"/>
      <c r="U5" s="649"/>
      <c r="V5" s="649"/>
      <c r="W5" s="649"/>
      <c r="X5" s="649"/>
      <c r="Y5" s="650"/>
      <c r="Z5" s="651">
        <v>31.8</v>
      </c>
      <c r="AA5" s="651"/>
      <c r="AB5" s="651"/>
      <c r="AC5" s="651"/>
      <c r="AD5" s="652">
        <v>9467673</v>
      </c>
      <c r="AE5" s="652"/>
      <c r="AF5" s="652"/>
      <c r="AG5" s="652"/>
      <c r="AH5" s="652"/>
      <c r="AI5" s="652"/>
      <c r="AJ5" s="652"/>
      <c r="AK5" s="652"/>
      <c r="AL5" s="653">
        <v>55.2</v>
      </c>
      <c r="AM5" s="654"/>
      <c r="AN5" s="654"/>
      <c r="AO5" s="655"/>
      <c r="AP5" s="645" t="s">
        <v>223</v>
      </c>
      <c r="AQ5" s="646"/>
      <c r="AR5" s="646"/>
      <c r="AS5" s="646"/>
      <c r="AT5" s="646"/>
      <c r="AU5" s="646"/>
      <c r="AV5" s="646"/>
      <c r="AW5" s="646"/>
      <c r="AX5" s="646"/>
      <c r="AY5" s="646"/>
      <c r="AZ5" s="646"/>
      <c r="BA5" s="646"/>
      <c r="BB5" s="646"/>
      <c r="BC5" s="646"/>
      <c r="BD5" s="646"/>
      <c r="BE5" s="646"/>
      <c r="BF5" s="647"/>
      <c r="BG5" s="659">
        <v>9440755</v>
      </c>
      <c r="BH5" s="660"/>
      <c r="BI5" s="660"/>
      <c r="BJ5" s="660"/>
      <c r="BK5" s="660"/>
      <c r="BL5" s="660"/>
      <c r="BM5" s="660"/>
      <c r="BN5" s="661"/>
      <c r="BO5" s="662">
        <v>95</v>
      </c>
      <c r="BP5" s="662"/>
      <c r="BQ5" s="662"/>
      <c r="BR5" s="662"/>
      <c r="BS5" s="663">
        <v>162289</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413353</v>
      </c>
      <c r="S6" s="660"/>
      <c r="T6" s="660"/>
      <c r="U6" s="660"/>
      <c r="V6" s="660"/>
      <c r="W6" s="660"/>
      <c r="X6" s="660"/>
      <c r="Y6" s="661"/>
      <c r="Z6" s="662">
        <v>1.3</v>
      </c>
      <c r="AA6" s="662"/>
      <c r="AB6" s="662"/>
      <c r="AC6" s="662"/>
      <c r="AD6" s="663">
        <v>413353</v>
      </c>
      <c r="AE6" s="663"/>
      <c r="AF6" s="663"/>
      <c r="AG6" s="663"/>
      <c r="AH6" s="663"/>
      <c r="AI6" s="663"/>
      <c r="AJ6" s="663"/>
      <c r="AK6" s="663"/>
      <c r="AL6" s="664">
        <v>2.4</v>
      </c>
      <c r="AM6" s="665"/>
      <c r="AN6" s="665"/>
      <c r="AO6" s="666"/>
      <c r="AP6" s="656" t="s">
        <v>228</v>
      </c>
      <c r="AQ6" s="657"/>
      <c r="AR6" s="657"/>
      <c r="AS6" s="657"/>
      <c r="AT6" s="657"/>
      <c r="AU6" s="657"/>
      <c r="AV6" s="657"/>
      <c r="AW6" s="657"/>
      <c r="AX6" s="657"/>
      <c r="AY6" s="657"/>
      <c r="AZ6" s="657"/>
      <c r="BA6" s="657"/>
      <c r="BB6" s="657"/>
      <c r="BC6" s="657"/>
      <c r="BD6" s="657"/>
      <c r="BE6" s="657"/>
      <c r="BF6" s="658"/>
      <c r="BG6" s="659">
        <v>9440755</v>
      </c>
      <c r="BH6" s="660"/>
      <c r="BI6" s="660"/>
      <c r="BJ6" s="660"/>
      <c r="BK6" s="660"/>
      <c r="BL6" s="660"/>
      <c r="BM6" s="660"/>
      <c r="BN6" s="661"/>
      <c r="BO6" s="662">
        <v>95</v>
      </c>
      <c r="BP6" s="662"/>
      <c r="BQ6" s="662"/>
      <c r="BR6" s="662"/>
      <c r="BS6" s="663">
        <v>162289</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249196</v>
      </c>
      <c r="CS6" s="660"/>
      <c r="CT6" s="660"/>
      <c r="CU6" s="660"/>
      <c r="CV6" s="660"/>
      <c r="CW6" s="660"/>
      <c r="CX6" s="660"/>
      <c r="CY6" s="661"/>
      <c r="CZ6" s="653">
        <v>0.8</v>
      </c>
      <c r="DA6" s="654"/>
      <c r="DB6" s="654"/>
      <c r="DC6" s="673"/>
      <c r="DD6" s="668" t="s">
        <v>230</v>
      </c>
      <c r="DE6" s="660"/>
      <c r="DF6" s="660"/>
      <c r="DG6" s="660"/>
      <c r="DH6" s="660"/>
      <c r="DI6" s="660"/>
      <c r="DJ6" s="660"/>
      <c r="DK6" s="660"/>
      <c r="DL6" s="660"/>
      <c r="DM6" s="660"/>
      <c r="DN6" s="660"/>
      <c r="DO6" s="660"/>
      <c r="DP6" s="661"/>
      <c r="DQ6" s="668">
        <v>249196</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13223</v>
      </c>
      <c r="S7" s="660"/>
      <c r="T7" s="660"/>
      <c r="U7" s="660"/>
      <c r="V7" s="660"/>
      <c r="W7" s="660"/>
      <c r="X7" s="660"/>
      <c r="Y7" s="661"/>
      <c r="Z7" s="662">
        <v>0</v>
      </c>
      <c r="AA7" s="662"/>
      <c r="AB7" s="662"/>
      <c r="AC7" s="662"/>
      <c r="AD7" s="663">
        <v>13223</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4291879</v>
      </c>
      <c r="BH7" s="660"/>
      <c r="BI7" s="660"/>
      <c r="BJ7" s="660"/>
      <c r="BK7" s="660"/>
      <c r="BL7" s="660"/>
      <c r="BM7" s="660"/>
      <c r="BN7" s="661"/>
      <c r="BO7" s="662">
        <v>43.2</v>
      </c>
      <c r="BP7" s="662"/>
      <c r="BQ7" s="662"/>
      <c r="BR7" s="662"/>
      <c r="BS7" s="663">
        <v>162289</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4498056</v>
      </c>
      <c r="CS7" s="660"/>
      <c r="CT7" s="660"/>
      <c r="CU7" s="660"/>
      <c r="CV7" s="660"/>
      <c r="CW7" s="660"/>
      <c r="CX7" s="660"/>
      <c r="CY7" s="661"/>
      <c r="CZ7" s="662">
        <v>15.1</v>
      </c>
      <c r="DA7" s="662"/>
      <c r="DB7" s="662"/>
      <c r="DC7" s="662"/>
      <c r="DD7" s="668">
        <v>1370090</v>
      </c>
      <c r="DE7" s="660"/>
      <c r="DF7" s="660"/>
      <c r="DG7" s="660"/>
      <c r="DH7" s="660"/>
      <c r="DI7" s="660"/>
      <c r="DJ7" s="660"/>
      <c r="DK7" s="660"/>
      <c r="DL7" s="660"/>
      <c r="DM7" s="660"/>
      <c r="DN7" s="660"/>
      <c r="DO7" s="660"/>
      <c r="DP7" s="661"/>
      <c r="DQ7" s="668">
        <v>3860271</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40070</v>
      </c>
      <c r="S8" s="660"/>
      <c r="T8" s="660"/>
      <c r="U8" s="660"/>
      <c r="V8" s="660"/>
      <c r="W8" s="660"/>
      <c r="X8" s="660"/>
      <c r="Y8" s="661"/>
      <c r="Z8" s="662">
        <v>0.1</v>
      </c>
      <c r="AA8" s="662"/>
      <c r="AB8" s="662"/>
      <c r="AC8" s="662"/>
      <c r="AD8" s="663">
        <v>40070</v>
      </c>
      <c r="AE8" s="663"/>
      <c r="AF8" s="663"/>
      <c r="AG8" s="663"/>
      <c r="AH8" s="663"/>
      <c r="AI8" s="663"/>
      <c r="AJ8" s="663"/>
      <c r="AK8" s="663"/>
      <c r="AL8" s="664">
        <v>0.2</v>
      </c>
      <c r="AM8" s="665"/>
      <c r="AN8" s="665"/>
      <c r="AO8" s="666"/>
      <c r="AP8" s="656" t="s">
        <v>235</v>
      </c>
      <c r="AQ8" s="657"/>
      <c r="AR8" s="657"/>
      <c r="AS8" s="657"/>
      <c r="AT8" s="657"/>
      <c r="AU8" s="657"/>
      <c r="AV8" s="657"/>
      <c r="AW8" s="657"/>
      <c r="AX8" s="657"/>
      <c r="AY8" s="657"/>
      <c r="AZ8" s="657"/>
      <c r="BA8" s="657"/>
      <c r="BB8" s="657"/>
      <c r="BC8" s="657"/>
      <c r="BD8" s="657"/>
      <c r="BE8" s="657"/>
      <c r="BF8" s="658"/>
      <c r="BG8" s="659">
        <v>133537</v>
      </c>
      <c r="BH8" s="660"/>
      <c r="BI8" s="660"/>
      <c r="BJ8" s="660"/>
      <c r="BK8" s="660"/>
      <c r="BL8" s="660"/>
      <c r="BM8" s="660"/>
      <c r="BN8" s="661"/>
      <c r="BO8" s="662">
        <v>1.3</v>
      </c>
      <c r="BP8" s="662"/>
      <c r="BQ8" s="662"/>
      <c r="BR8" s="662"/>
      <c r="BS8" s="668" t="s">
        <v>173</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11257760</v>
      </c>
      <c r="CS8" s="660"/>
      <c r="CT8" s="660"/>
      <c r="CU8" s="660"/>
      <c r="CV8" s="660"/>
      <c r="CW8" s="660"/>
      <c r="CX8" s="660"/>
      <c r="CY8" s="661"/>
      <c r="CZ8" s="662">
        <v>37.700000000000003</v>
      </c>
      <c r="DA8" s="662"/>
      <c r="DB8" s="662"/>
      <c r="DC8" s="662"/>
      <c r="DD8" s="668">
        <v>749</v>
      </c>
      <c r="DE8" s="660"/>
      <c r="DF8" s="660"/>
      <c r="DG8" s="660"/>
      <c r="DH8" s="660"/>
      <c r="DI8" s="660"/>
      <c r="DJ8" s="660"/>
      <c r="DK8" s="660"/>
      <c r="DL8" s="660"/>
      <c r="DM8" s="660"/>
      <c r="DN8" s="660"/>
      <c r="DO8" s="660"/>
      <c r="DP8" s="661"/>
      <c r="DQ8" s="668">
        <v>5461842</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39752</v>
      </c>
      <c r="S9" s="660"/>
      <c r="T9" s="660"/>
      <c r="U9" s="660"/>
      <c r="V9" s="660"/>
      <c r="W9" s="660"/>
      <c r="X9" s="660"/>
      <c r="Y9" s="661"/>
      <c r="Z9" s="662">
        <v>0.1</v>
      </c>
      <c r="AA9" s="662"/>
      <c r="AB9" s="662"/>
      <c r="AC9" s="662"/>
      <c r="AD9" s="663">
        <v>39752</v>
      </c>
      <c r="AE9" s="663"/>
      <c r="AF9" s="663"/>
      <c r="AG9" s="663"/>
      <c r="AH9" s="663"/>
      <c r="AI9" s="663"/>
      <c r="AJ9" s="663"/>
      <c r="AK9" s="663"/>
      <c r="AL9" s="664">
        <v>0.2</v>
      </c>
      <c r="AM9" s="665"/>
      <c r="AN9" s="665"/>
      <c r="AO9" s="666"/>
      <c r="AP9" s="656" t="s">
        <v>238</v>
      </c>
      <c r="AQ9" s="657"/>
      <c r="AR9" s="657"/>
      <c r="AS9" s="657"/>
      <c r="AT9" s="657"/>
      <c r="AU9" s="657"/>
      <c r="AV9" s="657"/>
      <c r="AW9" s="657"/>
      <c r="AX9" s="657"/>
      <c r="AY9" s="657"/>
      <c r="AZ9" s="657"/>
      <c r="BA9" s="657"/>
      <c r="BB9" s="657"/>
      <c r="BC9" s="657"/>
      <c r="BD9" s="657"/>
      <c r="BE9" s="657"/>
      <c r="BF9" s="658"/>
      <c r="BG9" s="659">
        <v>3298658</v>
      </c>
      <c r="BH9" s="660"/>
      <c r="BI9" s="660"/>
      <c r="BJ9" s="660"/>
      <c r="BK9" s="660"/>
      <c r="BL9" s="660"/>
      <c r="BM9" s="660"/>
      <c r="BN9" s="661"/>
      <c r="BO9" s="662">
        <v>33.200000000000003</v>
      </c>
      <c r="BP9" s="662"/>
      <c r="BQ9" s="662"/>
      <c r="BR9" s="662"/>
      <c r="BS9" s="668" t="s">
        <v>230</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1936775</v>
      </c>
      <c r="CS9" s="660"/>
      <c r="CT9" s="660"/>
      <c r="CU9" s="660"/>
      <c r="CV9" s="660"/>
      <c r="CW9" s="660"/>
      <c r="CX9" s="660"/>
      <c r="CY9" s="661"/>
      <c r="CZ9" s="662">
        <v>6.5</v>
      </c>
      <c r="DA9" s="662"/>
      <c r="DB9" s="662"/>
      <c r="DC9" s="662"/>
      <c r="DD9" s="668">
        <v>107885</v>
      </c>
      <c r="DE9" s="660"/>
      <c r="DF9" s="660"/>
      <c r="DG9" s="660"/>
      <c r="DH9" s="660"/>
      <c r="DI9" s="660"/>
      <c r="DJ9" s="660"/>
      <c r="DK9" s="660"/>
      <c r="DL9" s="660"/>
      <c r="DM9" s="660"/>
      <c r="DN9" s="660"/>
      <c r="DO9" s="660"/>
      <c r="DP9" s="661"/>
      <c r="DQ9" s="668">
        <v>1711958</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173</v>
      </c>
      <c r="S10" s="660"/>
      <c r="T10" s="660"/>
      <c r="U10" s="660"/>
      <c r="V10" s="660"/>
      <c r="W10" s="660"/>
      <c r="X10" s="660"/>
      <c r="Y10" s="661"/>
      <c r="Z10" s="662" t="s">
        <v>241</v>
      </c>
      <c r="AA10" s="662"/>
      <c r="AB10" s="662"/>
      <c r="AC10" s="662"/>
      <c r="AD10" s="663" t="s">
        <v>230</v>
      </c>
      <c r="AE10" s="663"/>
      <c r="AF10" s="663"/>
      <c r="AG10" s="663"/>
      <c r="AH10" s="663"/>
      <c r="AI10" s="663"/>
      <c r="AJ10" s="663"/>
      <c r="AK10" s="663"/>
      <c r="AL10" s="664" t="s">
        <v>241</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238507</v>
      </c>
      <c r="BH10" s="660"/>
      <c r="BI10" s="660"/>
      <c r="BJ10" s="660"/>
      <c r="BK10" s="660"/>
      <c r="BL10" s="660"/>
      <c r="BM10" s="660"/>
      <c r="BN10" s="661"/>
      <c r="BO10" s="662">
        <v>2.4</v>
      </c>
      <c r="BP10" s="662"/>
      <c r="BQ10" s="662"/>
      <c r="BR10" s="662"/>
      <c r="BS10" s="668">
        <v>39272</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1262</v>
      </c>
      <c r="CS10" s="660"/>
      <c r="CT10" s="660"/>
      <c r="CU10" s="660"/>
      <c r="CV10" s="660"/>
      <c r="CW10" s="660"/>
      <c r="CX10" s="660"/>
      <c r="CY10" s="661"/>
      <c r="CZ10" s="662">
        <v>0</v>
      </c>
      <c r="DA10" s="662"/>
      <c r="DB10" s="662"/>
      <c r="DC10" s="662"/>
      <c r="DD10" s="668" t="s">
        <v>230</v>
      </c>
      <c r="DE10" s="660"/>
      <c r="DF10" s="660"/>
      <c r="DG10" s="660"/>
      <c r="DH10" s="660"/>
      <c r="DI10" s="660"/>
      <c r="DJ10" s="660"/>
      <c r="DK10" s="660"/>
      <c r="DL10" s="660"/>
      <c r="DM10" s="660"/>
      <c r="DN10" s="660"/>
      <c r="DO10" s="660"/>
      <c r="DP10" s="661"/>
      <c r="DQ10" s="668">
        <v>1262</v>
      </c>
      <c r="DR10" s="660"/>
      <c r="DS10" s="660"/>
      <c r="DT10" s="660"/>
      <c r="DU10" s="660"/>
      <c r="DV10" s="660"/>
      <c r="DW10" s="660"/>
      <c r="DX10" s="660"/>
      <c r="DY10" s="660"/>
      <c r="DZ10" s="660"/>
      <c r="EA10" s="660"/>
      <c r="EB10" s="660"/>
      <c r="EC10" s="669"/>
    </row>
    <row r="11" spans="2:143" ht="11.25" customHeight="1">
      <c r="B11" s="656" t="s">
        <v>244</v>
      </c>
      <c r="C11" s="657"/>
      <c r="D11" s="657"/>
      <c r="E11" s="657"/>
      <c r="F11" s="657"/>
      <c r="G11" s="657"/>
      <c r="H11" s="657"/>
      <c r="I11" s="657"/>
      <c r="J11" s="657"/>
      <c r="K11" s="657"/>
      <c r="L11" s="657"/>
      <c r="M11" s="657"/>
      <c r="N11" s="657"/>
      <c r="O11" s="657"/>
      <c r="P11" s="657"/>
      <c r="Q11" s="658"/>
      <c r="R11" s="659" t="s">
        <v>241</v>
      </c>
      <c r="S11" s="660"/>
      <c r="T11" s="660"/>
      <c r="U11" s="660"/>
      <c r="V11" s="660"/>
      <c r="W11" s="660"/>
      <c r="X11" s="660"/>
      <c r="Y11" s="661"/>
      <c r="Z11" s="662" t="s">
        <v>241</v>
      </c>
      <c r="AA11" s="662"/>
      <c r="AB11" s="662"/>
      <c r="AC11" s="662"/>
      <c r="AD11" s="663" t="s">
        <v>230</v>
      </c>
      <c r="AE11" s="663"/>
      <c r="AF11" s="663"/>
      <c r="AG11" s="663"/>
      <c r="AH11" s="663"/>
      <c r="AI11" s="663"/>
      <c r="AJ11" s="663"/>
      <c r="AK11" s="663"/>
      <c r="AL11" s="664" t="s">
        <v>241</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621177</v>
      </c>
      <c r="BH11" s="660"/>
      <c r="BI11" s="660"/>
      <c r="BJ11" s="660"/>
      <c r="BK11" s="660"/>
      <c r="BL11" s="660"/>
      <c r="BM11" s="660"/>
      <c r="BN11" s="661"/>
      <c r="BO11" s="662">
        <v>6.3</v>
      </c>
      <c r="BP11" s="662"/>
      <c r="BQ11" s="662"/>
      <c r="BR11" s="662"/>
      <c r="BS11" s="668">
        <v>123017</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1040539</v>
      </c>
      <c r="CS11" s="660"/>
      <c r="CT11" s="660"/>
      <c r="CU11" s="660"/>
      <c r="CV11" s="660"/>
      <c r="CW11" s="660"/>
      <c r="CX11" s="660"/>
      <c r="CY11" s="661"/>
      <c r="CZ11" s="662">
        <v>3.5</v>
      </c>
      <c r="DA11" s="662"/>
      <c r="DB11" s="662"/>
      <c r="DC11" s="662"/>
      <c r="DD11" s="668">
        <v>230293</v>
      </c>
      <c r="DE11" s="660"/>
      <c r="DF11" s="660"/>
      <c r="DG11" s="660"/>
      <c r="DH11" s="660"/>
      <c r="DI11" s="660"/>
      <c r="DJ11" s="660"/>
      <c r="DK11" s="660"/>
      <c r="DL11" s="660"/>
      <c r="DM11" s="660"/>
      <c r="DN11" s="660"/>
      <c r="DO11" s="660"/>
      <c r="DP11" s="661"/>
      <c r="DQ11" s="668">
        <v>796652</v>
      </c>
      <c r="DR11" s="660"/>
      <c r="DS11" s="660"/>
      <c r="DT11" s="660"/>
      <c r="DU11" s="660"/>
      <c r="DV11" s="660"/>
      <c r="DW11" s="660"/>
      <c r="DX11" s="660"/>
      <c r="DY11" s="660"/>
      <c r="DZ11" s="660"/>
      <c r="EA11" s="660"/>
      <c r="EB11" s="660"/>
      <c r="EC11" s="669"/>
    </row>
    <row r="12" spans="2:143" ht="11.25" customHeight="1">
      <c r="B12" s="656" t="s">
        <v>247</v>
      </c>
      <c r="C12" s="657"/>
      <c r="D12" s="657"/>
      <c r="E12" s="657"/>
      <c r="F12" s="657"/>
      <c r="G12" s="657"/>
      <c r="H12" s="657"/>
      <c r="I12" s="657"/>
      <c r="J12" s="657"/>
      <c r="K12" s="657"/>
      <c r="L12" s="657"/>
      <c r="M12" s="657"/>
      <c r="N12" s="657"/>
      <c r="O12" s="657"/>
      <c r="P12" s="657"/>
      <c r="Q12" s="658"/>
      <c r="R12" s="659">
        <v>1225417</v>
      </c>
      <c r="S12" s="660"/>
      <c r="T12" s="660"/>
      <c r="U12" s="660"/>
      <c r="V12" s="660"/>
      <c r="W12" s="660"/>
      <c r="X12" s="660"/>
      <c r="Y12" s="661"/>
      <c r="Z12" s="662">
        <v>3.9</v>
      </c>
      <c r="AA12" s="662"/>
      <c r="AB12" s="662"/>
      <c r="AC12" s="662"/>
      <c r="AD12" s="663">
        <v>1225417</v>
      </c>
      <c r="AE12" s="663"/>
      <c r="AF12" s="663"/>
      <c r="AG12" s="663"/>
      <c r="AH12" s="663"/>
      <c r="AI12" s="663"/>
      <c r="AJ12" s="663"/>
      <c r="AK12" s="663"/>
      <c r="AL12" s="664">
        <v>7.1</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4389349</v>
      </c>
      <c r="BH12" s="660"/>
      <c r="BI12" s="660"/>
      <c r="BJ12" s="660"/>
      <c r="BK12" s="660"/>
      <c r="BL12" s="660"/>
      <c r="BM12" s="660"/>
      <c r="BN12" s="661"/>
      <c r="BO12" s="662">
        <v>44.2</v>
      </c>
      <c r="BP12" s="662"/>
      <c r="BQ12" s="662"/>
      <c r="BR12" s="662"/>
      <c r="BS12" s="668" t="s">
        <v>230</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592149</v>
      </c>
      <c r="CS12" s="660"/>
      <c r="CT12" s="660"/>
      <c r="CU12" s="660"/>
      <c r="CV12" s="660"/>
      <c r="CW12" s="660"/>
      <c r="CX12" s="660"/>
      <c r="CY12" s="661"/>
      <c r="CZ12" s="662">
        <v>2</v>
      </c>
      <c r="DA12" s="662"/>
      <c r="DB12" s="662"/>
      <c r="DC12" s="662"/>
      <c r="DD12" s="668">
        <v>47824</v>
      </c>
      <c r="DE12" s="660"/>
      <c r="DF12" s="660"/>
      <c r="DG12" s="660"/>
      <c r="DH12" s="660"/>
      <c r="DI12" s="660"/>
      <c r="DJ12" s="660"/>
      <c r="DK12" s="660"/>
      <c r="DL12" s="660"/>
      <c r="DM12" s="660"/>
      <c r="DN12" s="660"/>
      <c r="DO12" s="660"/>
      <c r="DP12" s="661"/>
      <c r="DQ12" s="668">
        <v>475387</v>
      </c>
      <c r="DR12" s="660"/>
      <c r="DS12" s="660"/>
      <c r="DT12" s="660"/>
      <c r="DU12" s="660"/>
      <c r="DV12" s="660"/>
      <c r="DW12" s="660"/>
      <c r="DX12" s="660"/>
      <c r="DY12" s="660"/>
      <c r="DZ12" s="660"/>
      <c r="EA12" s="660"/>
      <c r="EB12" s="660"/>
      <c r="EC12" s="669"/>
    </row>
    <row r="13" spans="2:143" ht="11.25" customHeight="1">
      <c r="B13" s="656" t="s">
        <v>250</v>
      </c>
      <c r="C13" s="657"/>
      <c r="D13" s="657"/>
      <c r="E13" s="657"/>
      <c r="F13" s="657"/>
      <c r="G13" s="657"/>
      <c r="H13" s="657"/>
      <c r="I13" s="657"/>
      <c r="J13" s="657"/>
      <c r="K13" s="657"/>
      <c r="L13" s="657"/>
      <c r="M13" s="657"/>
      <c r="N13" s="657"/>
      <c r="O13" s="657"/>
      <c r="P13" s="657"/>
      <c r="Q13" s="658"/>
      <c r="R13" s="659">
        <v>71261</v>
      </c>
      <c r="S13" s="660"/>
      <c r="T13" s="660"/>
      <c r="U13" s="660"/>
      <c r="V13" s="660"/>
      <c r="W13" s="660"/>
      <c r="X13" s="660"/>
      <c r="Y13" s="661"/>
      <c r="Z13" s="662">
        <v>0.2</v>
      </c>
      <c r="AA13" s="662"/>
      <c r="AB13" s="662"/>
      <c r="AC13" s="662"/>
      <c r="AD13" s="663">
        <v>71261</v>
      </c>
      <c r="AE13" s="663"/>
      <c r="AF13" s="663"/>
      <c r="AG13" s="663"/>
      <c r="AH13" s="663"/>
      <c r="AI13" s="663"/>
      <c r="AJ13" s="663"/>
      <c r="AK13" s="663"/>
      <c r="AL13" s="664">
        <v>0.4</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4377840</v>
      </c>
      <c r="BH13" s="660"/>
      <c r="BI13" s="660"/>
      <c r="BJ13" s="660"/>
      <c r="BK13" s="660"/>
      <c r="BL13" s="660"/>
      <c r="BM13" s="660"/>
      <c r="BN13" s="661"/>
      <c r="BO13" s="662">
        <v>44.1</v>
      </c>
      <c r="BP13" s="662"/>
      <c r="BQ13" s="662"/>
      <c r="BR13" s="662"/>
      <c r="BS13" s="668" t="s">
        <v>173</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3139860</v>
      </c>
      <c r="CS13" s="660"/>
      <c r="CT13" s="660"/>
      <c r="CU13" s="660"/>
      <c r="CV13" s="660"/>
      <c r="CW13" s="660"/>
      <c r="CX13" s="660"/>
      <c r="CY13" s="661"/>
      <c r="CZ13" s="662">
        <v>10.5</v>
      </c>
      <c r="DA13" s="662"/>
      <c r="DB13" s="662"/>
      <c r="DC13" s="662"/>
      <c r="DD13" s="668">
        <v>1314293</v>
      </c>
      <c r="DE13" s="660"/>
      <c r="DF13" s="660"/>
      <c r="DG13" s="660"/>
      <c r="DH13" s="660"/>
      <c r="DI13" s="660"/>
      <c r="DJ13" s="660"/>
      <c r="DK13" s="660"/>
      <c r="DL13" s="660"/>
      <c r="DM13" s="660"/>
      <c r="DN13" s="660"/>
      <c r="DO13" s="660"/>
      <c r="DP13" s="661"/>
      <c r="DQ13" s="668">
        <v>2108480</v>
      </c>
      <c r="DR13" s="660"/>
      <c r="DS13" s="660"/>
      <c r="DT13" s="660"/>
      <c r="DU13" s="660"/>
      <c r="DV13" s="660"/>
      <c r="DW13" s="660"/>
      <c r="DX13" s="660"/>
      <c r="DY13" s="660"/>
      <c r="DZ13" s="660"/>
      <c r="EA13" s="660"/>
      <c r="EB13" s="660"/>
      <c r="EC13" s="669"/>
    </row>
    <row r="14" spans="2:143" ht="11.25" customHeight="1">
      <c r="B14" s="656" t="s">
        <v>253</v>
      </c>
      <c r="C14" s="657"/>
      <c r="D14" s="657"/>
      <c r="E14" s="657"/>
      <c r="F14" s="657"/>
      <c r="G14" s="657"/>
      <c r="H14" s="657"/>
      <c r="I14" s="657"/>
      <c r="J14" s="657"/>
      <c r="K14" s="657"/>
      <c r="L14" s="657"/>
      <c r="M14" s="657"/>
      <c r="N14" s="657"/>
      <c r="O14" s="657"/>
      <c r="P14" s="657"/>
      <c r="Q14" s="658"/>
      <c r="R14" s="659" t="s">
        <v>230</v>
      </c>
      <c r="S14" s="660"/>
      <c r="T14" s="660"/>
      <c r="U14" s="660"/>
      <c r="V14" s="660"/>
      <c r="W14" s="660"/>
      <c r="X14" s="660"/>
      <c r="Y14" s="661"/>
      <c r="Z14" s="662" t="s">
        <v>173</v>
      </c>
      <c r="AA14" s="662"/>
      <c r="AB14" s="662"/>
      <c r="AC14" s="662"/>
      <c r="AD14" s="663" t="s">
        <v>173</v>
      </c>
      <c r="AE14" s="663"/>
      <c r="AF14" s="663"/>
      <c r="AG14" s="663"/>
      <c r="AH14" s="663"/>
      <c r="AI14" s="663"/>
      <c r="AJ14" s="663"/>
      <c r="AK14" s="663"/>
      <c r="AL14" s="664" t="s">
        <v>173</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211147</v>
      </c>
      <c r="BH14" s="660"/>
      <c r="BI14" s="660"/>
      <c r="BJ14" s="660"/>
      <c r="BK14" s="660"/>
      <c r="BL14" s="660"/>
      <c r="BM14" s="660"/>
      <c r="BN14" s="661"/>
      <c r="BO14" s="662">
        <v>2.1</v>
      </c>
      <c r="BP14" s="662"/>
      <c r="BQ14" s="662"/>
      <c r="BR14" s="662"/>
      <c r="BS14" s="668" t="s">
        <v>230</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1227822</v>
      </c>
      <c r="CS14" s="660"/>
      <c r="CT14" s="660"/>
      <c r="CU14" s="660"/>
      <c r="CV14" s="660"/>
      <c r="CW14" s="660"/>
      <c r="CX14" s="660"/>
      <c r="CY14" s="661"/>
      <c r="CZ14" s="662">
        <v>4.0999999999999996</v>
      </c>
      <c r="DA14" s="662"/>
      <c r="DB14" s="662"/>
      <c r="DC14" s="662"/>
      <c r="DD14" s="668">
        <v>89550</v>
      </c>
      <c r="DE14" s="660"/>
      <c r="DF14" s="660"/>
      <c r="DG14" s="660"/>
      <c r="DH14" s="660"/>
      <c r="DI14" s="660"/>
      <c r="DJ14" s="660"/>
      <c r="DK14" s="660"/>
      <c r="DL14" s="660"/>
      <c r="DM14" s="660"/>
      <c r="DN14" s="660"/>
      <c r="DO14" s="660"/>
      <c r="DP14" s="661"/>
      <c r="DQ14" s="668">
        <v>1137917</v>
      </c>
      <c r="DR14" s="660"/>
      <c r="DS14" s="660"/>
      <c r="DT14" s="660"/>
      <c r="DU14" s="660"/>
      <c r="DV14" s="660"/>
      <c r="DW14" s="660"/>
      <c r="DX14" s="660"/>
      <c r="DY14" s="660"/>
      <c r="DZ14" s="660"/>
      <c r="EA14" s="660"/>
      <c r="EB14" s="660"/>
      <c r="EC14" s="669"/>
    </row>
    <row r="15" spans="2:143" ht="11.25" customHeight="1">
      <c r="B15" s="656" t="s">
        <v>256</v>
      </c>
      <c r="C15" s="657"/>
      <c r="D15" s="657"/>
      <c r="E15" s="657"/>
      <c r="F15" s="657"/>
      <c r="G15" s="657"/>
      <c r="H15" s="657"/>
      <c r="I15" s="657"/>
      <c r="J15" s="657"/>
      <c r="K15" s="657"/>
      <c r="L15" s="657"/>
      <c r="M15" s="657"/>
      <c r="N15" s="657"/>
      <c r="O15" s="657"/>
      <c r="P15" s="657"/>
      <c r="Q15" s="658"/>
      <c r="R15" s="659">
        <v>112420</v>
      </c>
      <c r="S15" s="660"/>
      <c r="T15" s="660"/>
      <c r="U15" s="660"/>
      <c r="V15" s="660"/>
      <c r="W15" s="660"/>
      <c r="X15" s="660"/>
      <c r="Y15" s="661"/>
      <c r="Z15" s="662">
        <v>0.4</v>
      </c>
      <c r="AA15" s="662"/>
      <c r="AB15" s="662"/>
      <c r="AC15" s="662"/>
      <c r="AD15" s="663">
        <v>112420</v>
      </c>
      <c r="AE15" s="663"/>
      <c r="AF15" s="663"/>
      <c r="AG15" s="663"/>
      <c r="AH15" s="663"/>
      <c r="AI15" s="663"/>
      <c r="AJ15" s="663"/>
      <c r="AK15" s="663"/>
      <c r="AL15" s="664">
        <v>0.7</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548380</v>
      </c>
      <c r="BH15" s="660"/>
      <c r="BI15" s="660"/>
      <c r="BJ15" s="660"/>
      <c r="BK15" s="660"/>
      <c r="BL15" s="660"/>
      <c r="BM15" s="660"/>
      <c r="BN15" s="661"/>
      <c r="BO15" s="662">
        <v>5.5</v>
      </c>
      <c r="BP15" s="662"/>
      <c r="BQ15" s="662"/>
      <c r="BR15" s="662"/>
      <c r="BS15" s="668" t="s">
        <v>230</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2923801</v>
      </c>
      <c r="CS15" s="660"/>
      <c r="CT15" s="660"/>
      <c r="CU15" s="660"/>
      <c r="CV15" s="660"/>
      <c r="CW15" s="660"/>
      <c r="CX15" s="660"/>
      <c r="CY15" s="661"/>
      <c r="CZ15" s="662">
        <v>9.8000000000000007</v>
      </c>
      <c r="DA15" s="662"/>
      <c r="DB15" s="662"/>
      <c r="DC15" s="662"/>
      <c r="DD15" s="668">
        <v>218273</v>
      </c>
      <c r="DE15" s="660"/>
      <c r="DF15" s="660"/>
      <c r="DG15" s="660"/>
      <c r="DH15" s="660"/>
      <c r="DI15" s="660"/>
      <c r="DJ15" s="660"/>
      <c r="DK15" s="660"/>
      <c r="DL15" s="660"/>
      <c r="DM15" s="660"/>
      <c r="DN15" s="660"/>
      <c r="DO15" s="660"/>
      <c r="DP15" s="661"/>
      <c r="DQ15" s="668">
        <v>2333907</v>
      </c>
      <c r="DR15" s="660"/>
      <c r="DS15" s="660"/>
      <c r="DT15" s="660"/>
      <c r="DU15" s="660"/>
      <c r="DV15" s="660"/>
      <c r="DW15" s="660"/>
      <c r="DX15" s="660"/>
      <c r="DY15" s="660"/>
      <c r="DZ15" s="660"/>
      <c r="EA15" s="660"/>
      <c r="EB15" s="660"/>
      <c r="EC15" s="669"/>
    </row>
    <row r="16" spans="2:143" ht="11.25" customHeight="1">
      <c r="B16" s="656" t="s">
        <v>259</v>
      </c>
      <c r="C16" s="657"/>
      <c r="D16" s="657"/>
      <c r="E16" s="657"/>
      <c r="F16" s="657"/>
      <c r="G16" s="657"/>
      <c r="H16" s="657"/>
      <c r="I16" s="657"/>
      <c r="J16" s="657"/>
      <c r="K16" s="657"/>
      <c r="L16" s="657"/>
      <c r="M16" s="657"/>
      <c r="N16" s="657"/>
      <c r="O16" s="657"/>
      <c r="P16" s="657"/>
      <c r="Q16" s="658"/>
      <c r="R16" s="659" t="s">
        <v>173</v>
      </c>
      <c r="S16" s="660"/>
      <c r="T16" s="660"/>
      <c r="U16" s="660"/>
      <c r="V16" s="660"/>
      <c r="W16" s="660"/>
      <c r="X16" s="660"/>
      <c r="Y16" s="661"/>
      <c r="Z16" s="662" t="s">
        <v>260</v>
      </c>
      <c r="AA16" s="662"/>
      <c r="AB16" s="662"/>
      <c r="AC16" s="662"/>
      <c r="AD16" s="663" t="s">
        <v>241</v>
      </c>
      <c r="AE16" s="663"/>
      <c r="AF16" s="663"/>
      <c r="AG16" s="663"/>
      <c r="AH16" s="663"/>
      <c r="AI16" s="663"/>
      <c r="AJ16" s="663"/>
      <c r="AK16" s="663"/>
      <c r="AL16" s="664" t="s">
        <v>230</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230</v>
      </c>
      <c r="BH16" s="660"/>
      <c r="BI16" s="660"/>
      <c r="BJ16" s="660"/>
      <c r="BK16" s="660"/>
      <c r="BL16" s="660"/>
      <c r="BM16" s="660"/>
      <c r="BN16" s="661"/>
      <c r="BO16" s="662" t="s">
        <v>241</v>
      </c>
      <c r="BP16" s="662"/>
      <c r="BQ16" s="662"/>
      <c r="BR16" s="662"/>
      <c r="BS16" s="668" t="s">
        <v>260</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21751</v>
      </c>
      <c r="CS16" s="660"/>
      <c r="CT16" s="660"/>
      <c r="CU16" s="660"/>
      <c r="CV16" s="660"/>
      <c r="CW16" s="660"/>
      <c r="CX16" s="660"/>
      <c r="CY16" s="661"/>
      <c r="CZ16" s="662">
        <v>0.1</v>
      </c>
      <c r="DA16" s="662"/>
      <c r="DB16" s="662"/>
      <c r="DC16" s="662"/>
      <c r="DD16" s="668" t="s">
        <v>173</v>
      </c>
      <c r="DE16" s="660"/>
      <c r="DF16" s="660"/>
      <c r="DG16" s="660"/>
      <c r="DH16" s="660"/>
      <c r="DI16" s="660"/>
      <c r="DJ16" s="660"/>
      <c r="DK16" s="660"/>
      <c r="DL16" s="660"/>
      <c r="DM16" s="660"/>
      <c r="DN16" s="660"/>
      <c r="DO16" s="660"/>
      <c r="DP16" s="661"/>
      <c r="DQ16" s="668" t="s">
        <v>230</v>
      </c>
      <c r="DR16" s="660"/>
      <c r="DS16" s="660"/>
      <c r="DT16" s="660"/>
      <c r="DU16" s="660"/>
      <c r="DV16" s="660"/>
      <c r="DW16" s="660"/>
      <c r="DX16" s="660"/>
      <c r="DY16" s="660"/>
      <c r="DZ16" s="660"/>
      <c r="EA16" s="660"/>
      <c r="EB16" s="660"/>
      <c r="EC16" s="669"/>
    </row>
    <row r="17" spans="2:133" ht="11.25" customHeight="1">
      <c r="B17" s="656" t="s">
        <v>263</v>
      </c>
      <c r="C17" s="657"/>
      <c r="D17" s="657"/>
      <c r="E17" s="657"/>
      <c r="F17" s="657"/>
      <c r="G17" s="657"/>
      <c r="H17" s="657"/>
      <c r="I17" s="657"/>
      <c r="J17" s="657"/>
      <c r="K17" s="657"/>
      <c r="L17" s="657"/>
      <c r="M17" s="657"/>
      <c r="N17" s="657"/>
      <c r="O17" s="657"/>
      <c r="P17" s="657"/>
      <c r="Q17" s="658"/>
      <c r="R17" s="659">
        <v>39226</v>
      </c>
      <c r="S17" s="660"/>
      <c r="T17" s="660"/>
      <c r="U17" s="660"/>
      <c r="V17" s="660"/>
      <c r="W17" s="660"/>
      <c r="X17" s="660"/>
      <c r="Y17" s="661"/>
      <c r="Z17" s="662">
        <v>0.1</v>
      </c>
      <c r="AA17" s="662"/>
      <c r="AB17" s="662"/>
      <c r="AC17" s="662"/>
      <c r="AD17" s="663">
        <v>39226</v>
      </c>
      <c r="AE17" s="663"/>
      <c r="AF17" s="663"/>
      <c r="AG17" s="663"/>
      <c r="AH17" s="663"/>
      <c r="AI17" s="663"/>
      <c r="AJ17" s="663"/>
      <c r="AK17" s="663"/>
      <c r="AL17" s="664">
        <v>0.2</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173</v>
      </c>
      <c r="BH17" s="660"/>
      <c r="BI17" s="660"/>
      <c r="BJ17" s="660"/>
      <c r="BK17" s="660"/>
      <c r="BL17" s="660"/>
      <c r="BM17" s="660"/>
      <c r="BN17" s="661"/>
      <c r="BO17" s="662" t="s">
        <v>241</v>
      </c>
      <c r="BP17" s="662"/>
      <c r="BQ17" s="662"/>
      <c r="BR17" s="662"/>
      <c r="BS17" s="668" t="s">
        <v>230</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2984615</v>
      </c>
      <c r="CS17" s="660"/>
      <c r="CT17" s="660"/>
      <c r="CU17" s="660"/>
      <c r="CV17" s="660"/>
      <c r="CW17" s="660"/>
      <c r="CX17" s="660"/>
      <c r="CY17" s="661"/>
      <c r="CZ17" s="662">
        <v>10</v>
      </c>
      <c r="DA17" s="662"/>
      <c r="DB17" s="662"/>
      <c r="DC17" s="662"/>
      <c r="DD17" s="668" t="s">
        <v>173</v>
      </c>
      <c r="DE17" s="660"/>
      <c r="DF17" s="660"/>
      <c r="DG17" s="660"/>
      <c r="DH17" s="660"/>
      <c r="DI17" s="660"/>
      <c r="DJ17" s="660"/>
      <c r="DK17" s="660"/>
      <c r="DL17" s="660"/>
      <c r="DM17" s="660"/>
      <c r="DN17" s="660"/>
      <c r="DO17" s="660"/>
      <c r="DP17" s="661"/>
      <c r="DQ17" s="668">
        <v>2747604</v>
      </c>
      <c r="DR17" s="660"/>
      <c r="DS17" s="660"/>
      <c r="DT17" s="660"/>
      <c r="DU17" s="660"/>
      <c r="DV17" s="660"/>
      <c r="DW17" s="660"/>
      <c r="DX17" s="660"/>
      <c r="DY17" s="660"/>
      <c r="DZ17" s="660"/>
      <c r="EA17" s="660"/>
      <c r="EB17" s="660"/>
      <c r="EC17" s="669"/>
    </row>
    <row r="18" spans="2:133" ht="11.25" customHeight="1">
      <c r="B18" s="656" t="s">
        <v>266</v>
      </c>
      <c r="C18" s="657"/>
      <c r="D18" s="657"/>
      <c r="E18" s="657"/>
      <c r="F18" s="657"/>
      <c r="G18" s="657"/>
      <c r="H18" s="657"/>
      <c r="I18" s="657"/>
      <c r="J18" s="657"/>
      <c r="K18" s="657"/>
      <c r="L18" s="657"/>
      <c r="M18" s="657"/>
      <c r="N18" s="657"/>
      <c r="O18" s="657"/>
      <c r="P18" s="657"/>
      <c r="Q18" s="658"/>
      <c r="R18" s="659">
        <v>7010457</v>
      </c>
      <c r="S18" s="660"/>
      <c r="T18" s="660"/>
      <c r="U18" s="660"/>
      <c r="V18" s="660"/>
      <c r="W18" s="660"/>
      <c r="X18" s="660"/>
      <c r="Y18" s="661"/>
      <c r="Z18" s="662">
        <v>22.4</v>
      </c>
      <c r="AA18" s="662"/>
      <c r="AB18" s="662"/>
      <c r="AC18" s="662"/>
      <c r="AD18" s="663">
        <v>5681134</v>
      </c>
      <c r="AE18" s="663"/>
      <c r="AF18" s="663"/>
      <c r="AG18" s="663"/>
      <c r="AH18" s="663"/>
      <c r="AI18" s="663"/>
      <c r="AJ18" s="663"/>
      <c r="AK18" s="663"/>
      <c r="AL18" s="664">
        <v>33.1</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173</v>
      </c>
      <c r="BH18" s="660"/>
      <c r="BI18" s="660"/>
      <c r="BJ18" s="660"/>
      <c r="BK18" s="660"/>
      <c r="BL18" s="660"/>
      <c r="BM18" s="660"/>
      <c r="BN18" s="661"/>
      <c r="BO18" s="662" t="s">
        <v>241</v>
      </c>
      <c r="BP18" s="662"/>
      <c r="BQ18" s="662"/>
      <c r="BR18" s="662"/>
      <c r="BS18" s="668" t="s">
        <v>230</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230</v>
      </c>
      <c r="CS18" s="660"/>
      <c r="CT18" s="660"/>
      <c r="CU18" s="660"/>
      <c r="CV18" s="660"/>
      <c r="CW18" s="660"/>
      <c r="CX18" s="660"/>
      <c r="CY18" s="661"/>
      <c r="CZ18" s="662" t="s">
        <v>230</v>
      </c>
      <c r="DA18" s="662"/>
      <c r="DB18" s="662"/>
      <c r="DC18" s="662"/>
      <c r="DD18" s="668" t="s">
        <v>230</v>
      </c>
      <c r="DE18" s="660"/>
      <c r="DF18" s="660"/>
      <c r="DG18" s="660"/>
      <c r="DH18" s="660"/>
      <c r="DI18" s="660"/>
      <c r="DJ18" s="660"/>
      <c r="DK18" s="660"/>
      <c r="DL18" s="660"/>
      <c r="DM18" s="660"/>
      <c r="DN18" s="660"/>
      <c r="DO18" s="660"/>
      <c r="DP18" s="661"/>
      <c r="DQ18" s="668" t="s">
        <v>230</v>
      </c>
      <c r="DR18" s="660"/>
      <c r="DS18" s="660"/>
      <c r="DT18" s="660"/>
      <c r="DU18" s="660"/>
      <c r="DV18" s="660"/>
      <c r="DW18" s="660"/>
      <c r="DX18" s="660"/>
      <c r="DY18" s="660"/>
      <c r="DZ18" s="660"/>
      <c r="EA18" s="660"/>
      <c r="EB18" s="660"/>
      <c r="EC18" s="669"/>
    </row>
    <row r="19" spans="2:133" ht="11.25" customHeight="1">
      <c r="B19" s="656" t="s">
        <v>269</v>
      </c>
      <c r="C19" s="657"/>
      <c r="D19" s="657"/>
      <c r="E19" s="657"/>
      <c r="F19" s="657"/>
      <c r="G19" s="657"/>
      <c r="H19" s="657"/>
      <c r="I19" s="657"/>
      <c r="J19" s="657"/>
      <c r="K19" s="657"/>
      <c r="L19" s="657"/>
      <c r="M19" s="657"/>
      <c r="N19" s="657"/>
      <c r="O19" s="657"/>
      <c r="P19" s="657"/>
      <c r="Q19" s="658"/>
      <c r="R19" s="659">
        <v>5681134</v>
      </c>
      <c r="S19" s="660"/>
      <c r="T19" s="660"/>
      <c r="U19" s="660"/>
      <c r="V19" s="660"/>
      <c r="W19" s="660"/>
      <c r="X19" s="660"/>
      <c r="Y19" s="661"/>
      <c r="Z19" s="662">
        <v>18.2</v>
      </c>
      <c r="AA19" s="662"/>
      <c r="AB19" s="662"/>
      <c r="AC19" s="662"/>
      <c r="AD19" s="663">
        <v>5681134</v>
      </c>
      <c r="AE19" s="663"/>
      <c r="AF19" s="663"/>
      <c r="AG19" s="663"/>
      <c r="AH19" s="663"/>
      <c r="AI19" s="663"/>
      <c r="AJ19" s="663"/>
      <c r="AK19" s="663"/>
      <c r="AL19" s="664">
        <v>33.1</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v>492436</v>
      </c>
      <c r="BH19" s="660"/>
      <c r="BI19" s="660"/>
      <c r="BJ19" s="660"/>
      <c r="BK19" s="660"/>
      <c r="BL19" s="660"/>
      <c r="BM19" s="660"/>
      <c r="BN19" s="661"/>
      <c r="BO19" s="662">
        <v>5</v>
      </c>
      <c r="BP19" s="662"/>
      <c r="BQ19" s="662"/>
      <c r="BR19" s="662"/>
      <c r="BS19" s="668" t="s">
        <v>271</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230</v>
      </c>
      <c r="CS19" s="660"/>
      <c r="CT19" s="660"/>
      <c r="CU19" s="660"/>
      <c r="CV19" s="660"/>
      <c r="CW19" s="660"/>
      <c r="CX19" s="660"/>
      <c r="CY19" s="661"/>
      <c r="CZ19" s="662" t="s">
        <v>241</v>
      </c>
      <c r="DA19" s="662"/>
      <c r="DB19" s="662"/>
      <c r="DC19" s="662"/>
      <c r="DD19" s="668" t="s">
        <v>230</v>
      </c>
      <c r="DE19" s="660"/>
      <c r="DF19" s="660"/>
      <c r="DG19" s="660"/>
      <c r="DH19" s="660"/>
      <c r="DI19" s="660"/>
      <c r="DJ19" s="660"/>
      <c r="DK19" s="660"/>
      <c r="DL19" s="660"/>
      <c r="DM19" s="660"/>
      <c r="DN19" s="660"/>
      <c r="DO19" s="660"/>
      <c r="DP19" s="661"/>
      <c r="DQ19" s="668" t="s">
        <v>230</v>
      </c>
      <c r="DR19" s="660"/>
      <c r="DS19" s="660"/>
      <c r="DT19" s="660"/>
      <c r="DU19" s="660"/>
      <c r="DV19" s="660"/>
      <c r="DW19" s="660"/>
      <c r="DX19" s="660"/>
      <c r="DY19" s="660"/>
      <c r="DZ19" s="660"/>
      <c r="EA19" s="660"/>
      <c r="EB19" s="660"/>
      <c r="EC19" s="669"/>
    </row>
    <row r="20" spans="2:133" ht="11.25" customHeight="1">
      <c r="B20" s="656" t="s">
        <v>273</v>
      </c>
      <c r="C20" s="657"/>
      <c r="D20" s="657"/>
      <c r="E20" s="657"/>
      <c r="F20" s="657"/>
      <c r="G20" s="657"/>
      <c r="H20" s="657"/>
      <c r="I20" s="657"/>
      <c r="J20" s="657"/>
      <c r="K20" s="657"/>
      <c r="L20" s="657"/>
      <c r="M20" s="657"/>
      <c r="N20" s="657"/>
      <c r="O20" s="657"/>
      <c r="P20" s="657"/>
      <c r="Q20" s="658"/>
      <c r="R20" s="659">
        <v>475746</v>
      </c>
      <c r="S20" s="660"/>
      <c r="T20" s="660"/>
      <c r="U20" s="660"/>
      <c r="V20" s="660"/>
      <c r="W20" s="660"/>
      <c r="X20" s="660"/>
      <c r="Y20" s="661"/>
      <c r="Z20" s="662">
        <v>1.5</v>
      </c>
      <c r="AA20" s="662"/>
      <c r="AB20" s="662"/>
      <c r="AC20" s="662"/>
      <c r="AD20" s="663" t="s">
        <v>230</v>
      </c>
      <c r="AE20" s="663"/>
      <c r="AF20" s="663"/>
      <c r="AG20" s="663"/>
      <c r="AH20" s="663"/>
      <c r="AI20" s="663"/>
      <c r="AJ20" s="663"/>
      <c r="AK20" s="663"/>
      <c r="AL20" s="664" t="s">
        <v>230</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492436</v>
      </c>
      <c r="BH20" s="660"/>
      <c r="BI20" s="660"/>
      <c r="BJ20" s="660"/>
      <c r="BK20" s="660"/>
      <c r="BL20" s="660"/>
      <c r="BM20" s="660"/>
      <c r="BN20" s="661"/>
      <c r="BO20" s="662">
        <v>5</v>
      </c>
      <c r="BP20" s="662"/>
      <c r="BQ20" s="662"/>
      <c r="BR20" s="662"/>
      <c r="BS20" s="668" t="s">
        <v>230</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29873586</v>
      </c>
      <c r="CS20" s="660"/>
      <c r="CT20" s="660"/>
      <c r="CU20" s="660"/>
      <c r="CV20" s="660"/>
      <c r="CW20" s="660"/>
      <c r="CX20" s="660"/>
      <c r="CY20" s="661"/>
      <c r="CZ20" s="662">
        <v>100</v>
      </c>
      <c r="DA20" s="662"/>
      <c r="DB20" s="662"/>
      <c r="DC20" s="662"/>
      <c r="DD20" s="668">
        <v>3378957</v>
      </c>
      <c r="DE20" s="660"/>
      <c r="DF20" s="660"/>
      <c r="DG20" s="660"/>
      <c r="DH20" s="660"/>
      <c r="DI20" s="660"/>
      <c r="DJ20" s="660"/>
      <c r="DK20" s="660"/>
      <c r="DL20" s="660"/>
      <c r="DM20" s="660"/>
      <c r="DN20" s="660"/>
      <c r="DO20" s="660"/>
      <c r="DP20" s="661"/>
      <c r="DQ20" s="668">
        <v>20884476</v>
      </c>
      <c r="DR20" s="660"/>
      <c r="DS20" s="660"/>
      <c r="DT20" s="660"/>
      <c r="DU20" s="660"/>
      <c r="DV20" s="660"/>
      <c r="DW20" s="660"/>
      <c r="DX20" s="660"/>
      <c r="DY20" s="660"/>
      <c r="DZ20" s="660"/>
      <c r="EA20" s="660"/>
      <c r="EB20" s="660"/>
      <c r="EC20" s="669"/>
    </row>
    <row r="21" spans="2:133" ht="11.25" customHeight="1">
      <c r="B21" s="656" t="s">
        <v>276</v>
      </c>
      <c r="C21" s="657"/>
      <c r="D21" s="657"/>
      <c r="E21" s="657"/>
      <c r="F21" s="657"/>
      <c r="G21" s="657"/>
      <c r="H21" s="657"/>
      <c r="I21" s="657"/>
      <c r="J21" s="657"/>
      <c r="K21" s="657"/>
      <c r="L21" s="657"/>
      <c r="M21" s="657"/>
      <c r="N21" s="657"/>
      <c r="O21" s="657"/>
      <c r="P21" s="657"/>
      <c r="Q21" s="658"/>
      <c r="R21" s="659">
        <v>853577</v>
      </c>
      <c r="S21" s="660"/>
      <c r="T21" s="660"/>
      <c r="U21" s="660"/>
      <c r="V21" s="660"/>
      <c r="W21" s="660"/>
      <c r="X21" s="660"/>
      <c r="Y21" s="661"/>
      <c r="Z21" s="662">
        <v>2.7</v>
      </c>
      <c r="AA21" s="662"/>
      <c r="AB21" s="662"/>
      <c r="AC21" s="662"/>
      <c r="AD21" s="663" t="s">
        <v>241</v>
      </c>
      <c r="AE21" s="663"/>
      <c r="AF21" s="663"/>
      <c r="AG21" s="663"/>
      <c r="AH21" s="663"/>
      <c r="AI21" s="663"/>
      <c r="AJ21" s="663"/>
      <c r="AK21" s="663"/>
      <c r="AL21" s="664" t="s">
        <v>241</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v>26918</v>
      </c>
      <c r="BH21" s="660"/>
      <c r="BI21" s="660"/>
      <c r="BJ21" s="660"/>
      <c r="BK21" s="660"/>
      <c r="BL21" s="660"/>
      <c r="BM21" s="660"/>
      <c r="BN21" s="661"/>
      <c r="BO21" s="662">
        <v>0.3</v>
      </c>
      <c r="BP21" s="662"/>
      <c r="BQ21" s="662"/>
      <c r="BR21" s="662"/>
      <c r="BS21" s="668" t="s">
        <v>241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278</v>
      </c>
      <c r="C22" s="657"/>
      <c r="D22" s="657"/>
      <c r="E22" s="657"/>
      <c r="F22" s="657"/>
      <c r="G22" s="657"/>
      <c r="H22" s="657"/>
      <c r="I22" s="657"/>
      <c r="J22" s="657"/>
      <c r="K22" s="657"/>
      <c r="L22" s="657"/>
      <c r="M22" s="657"/>
      <c r="N22" s="657"/>
      <c r="O22" s="657"/>
      <c r="P22" s="657"/>
      <c r="Q22" s="658"/>
      <c r="R22" s="659">
        <v>18898370</v>
      </c>
      <c r="S22" s="660"/>
      <c r="T22" s="660"/>
      <c r="U22" s="660"/>
      <c r="V22" s="660"/>
      <c r="W22" s="660"/>
      <c r="X22" s="660"/>
      <c r="Y22" s="661"/>
      <c r="Z22" s="662">
        <v>60.5</v>
      </c>
      <c r="AA22" s="662"/>
      <c r="AB22" s="662"/>
      <c r="AC22" s="662"/>
      <c r="AD22" s="663">
        <v>17103529</v>
      </c>
      <c r="AE22" s="663"/>
      <c r="AF22" s="663"/>
      <c r="AG22" s="663"/>
      <c r="AH22" s="663"/>
      <c r="AI22" s="663"/>
      <c r="AJ22" s="663"/>
      <c r="AK22" s="663"/>
      <c r="AL22" s="664">
        <v>99.7</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173</v>
      </c>
      <c r="BH22" s="660"/>
      <c r="BI22" s="660"/>
      <c r="BJ22" s="660"/>
      <c r="BK22" s="660"/>
      <c r="BL22" s="660"/>
      <c r="BM22" s="660"/>
      <c r="BN22" s="661"/>
      <c r="BO22" s="662" t="s">
        <v>241</v>
      </c>
      <c r="BP22" s="662"/>
      <c r="BQ22" s="662"/>
      <c r="BR22" s="662"/>
      <c r="BS22" s="668" t="s">
        <v>241</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281</v>
      </c>
      <c r="C23" s="657"/>
      <c r="D23" s="657"/>
      <c r="E23" s="657"/>
      <c r="F23" s="657"/>
      <c r="G23" s="657"/>
      <c r="H23" s="657"/>
      <c r="I23" s="657"/>
      <c r="J23" s="657"/>
      <c r="K23" s="657"/>
      <c r="L23" s="657"/>
      <c r="M23" s="657"/>
      <c r="N23" s="657"/>
      <c r="O23" s="657"/>
      <c r="P23" s="657"/>
      <c r="Q23" s="658"/>
      <c r="R23" s="659">
        <v>11029</v>
      </c>
      <c r="S23" s="660"/>
      <c r="T23" s="660"/>
      <c r="U23" s="660"/>
      <c r="V23" s="660"/>
      <c r="W23" s="660"/>
      <c r="X23" s="660"/>
      <c r="Y23" s="661"/>
      <c r="Z23" s="662">
        <v>0</v>
      </c>
      <c r="AA23" s="662"/>
      <c r="AB23" s="662"/>
      <c r="AC23" s="662"/>
      <c r="AD23" s="663">
        <v>11029</v>
      </c>
      <c r="AE23" s="663"/>
      <c r="AF23" s="663"/>
      <c r="AG23" s="663"/>
      <c r="AH23" s="663"/>
      <c r="AI23" s="663"/>
      <c r="AJ23" s="663"/>
      <c r="AK23" s="663"/>
      <c r="AL23" s="664">
        <v>0.1</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v>465518</v>
      </c>
      <c r="BH23" s="660"/>
      <c r="BI23" s="660"/>
      <c r="BJ23" s="660"/>
      <c r="BK23" s="660"/>
      <c r="BL23" s="660"/>
      <c r="BM23" s="660"/>
      <c r="BN23" s="661"/>
      <c r="BO23" s="662">
        <v>4.7</v>
      </c>
      <c r="BP23" s="662"/>
      <c r="BQ23" s="662"/>
      <c r="BR23" s="662"/>
      <c r="BS23" s="668" t="s">
        <v>230</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c r="B24" s="656" t="s">
        <v>288</v>
      </c>
      <c r="C24" s="657"/>
      <c r="D24" s="657"/>
      <c r="E24" s="657"/>
      <c r="F24" s="657"/>
      <c r="G24" s="657"/>
      <c r="H24" s="657"/>
      <c r="I24" s="657"/>
      <c r="J24" s="657"/>
      <c r="K24" s="657"/>
      <c r="L24" s="657"/>
      <c r="M24" s="657"/>
      <c r="N24" s="657"/>
      <c r="O24" s="657"/>
      <c r="P24" s="657"/>
      <c r="Q24" s="658"/>
      <c r="R24" s="659">
        <v>293563</v>
      </c>
      <c r="S24" s="660"/>
      <c r="T24" s="660"/>
      <c r="U24" s="660"/>
      <c r="V24" s="660"/>
      <c r="W24" s="660"/>
      <c r="X24" s="660"/>
      <c r="Y24" s="661"/>
      <c r="Z24" s="662">
        <v>0.9</v>
      </c>
      <c r="AA24" s="662"/>
      <c r="AB24" s="662"/>
      <c r="AC24" s="662"/>
      <c r="AD24" s="663" t="s">
        <v>230</v>
      </c>
      <c r="AE24" s="663"/>
      <c r="AF24" s="663"/>
      <c r="AG24" s="663"/>
      <c r="AH24" s="663"/>
      <c r="AI24" s="663"/>
      <c r="AJ24" s="663"/>
      <c r="AK24" s="663"/>
      <c r="AL24" s="664" t="s">
        <v>271</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230</v>
      </c>
      <c r="BH24" s="660"/>
      <c r="BI24" s="660"/>
      <c r="BJ24" s="660"/>
      <c r="BK24" s="660"/>
      <c r="BL24" s="660"/>
      <c r="BM24" s="660"/>
      <c r="BN24" s="661"/>
      <c r="BO24" s="662" t="s">
        <v>230</v>
      </c>
      <c r="BP24" s="662"/>
      <c r="BQ24" s="662"/>
      <c r="BR24" s="662"/>
      <c r="BS24" s="668" t="s">
        <v>230</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14749408</v>
      </c>
      <c r="CS24" s="649"/>
      <c r="CT24" s="649"/>
      <c r="CU24" s="649"/>
      <c r="CV24" s="649"/>
      <c r="CW24" s="649"/>
      <c r="CX24" s="649"/>
      <c r="CY24" s="650"/>
      <c r="CZ24" s="653">
        <v>49.4</v>
      </c>
      <c r="DA24" s="654"/>
      <c r="DB24" s="654"/>
      <c r="DC24" s="673"/>
      <c r="DD24" s="692">
        <v>9236949</v>
      </c>
      <c r="DE24" s="649"/>
      <c r="DF24" s="649"/>
      <c r="DG24" s="649"/>
      <c r="DH24" s="649"/>
      <c r="DI24" s="649"/>
      <c r="DJ24" s="649"/>
      <c r="DK24" s="650"/>
      <c r="DL24" s="692">
        <v>9011347</v>
      </c>
      <c r="DM24" s="649"/>
      <c r="DN24" s="649"/>
      <c r="DO24" s="649"/>
      <c r="DP24" s="649"/>
      <c r="DQ24" s="649"/>
      <c r="DR24" s="649"/>
      <c r="DS24" s="649"/>
      <c r="DT24" s="649"/>
      <c r="DU24" s="649"/>
      <c r="DV24" s="650"/>
      <c r="DW24" s="653">
        <v>49.3</v>
      </c>
      <c r="DX24" s="654"/>
      <c r="DY24" s="654"/>
      <c r="DZ24" s="654"/>
      <c r="EA24" s="654"/>
      <c r="EB24" s="654"/>
      <c r="EC24" s="655"/>
    </row>
    <row r="25" spans="2:133" ht="11.25" customHeight="1">
      <c r="B25" s="656" t="s">
        <v>291</v>
      </c>
      <c r="C25" s="657"/>
      <c r="D25" s="657"/>
      <c r="E25" s="657"/>
      <c r="F25" s="657"/>
      <c r="G25" s="657"/>
      <c r="H25" s="657"/>
      <c r="I25" s="657"/>
      <c r="J25" s="657"/>
      <c r="K25" s="657"/>
      <c r="L25" s="657"/>
      <c r="M25" s="657"/>
      <c r="N25" s="657"/>
      <c r="O25" s="657"/>
      <c r="P25" s="657"/>
      <c r="Q25" s="658"/>
      <c r="R25" s="659">
        <v>275884</v>
      </c>
      <c r="S25" s="660"/>
      <c r="T25" s="660"/>
      <c r="U25" s="660"/>
      <c r="V25" s="660"/>
      <c r="W25" s="660"/>
      <c r="X25" s="660"/>
      <c r="Y25" s="661"/>
      <c r="Z25" s="662">
        <v>0.9</v>
      </c>
      <c r="AA25" s="662"/>
      <c r="AB25" s="662"/>
      <c r="AC25" s="662"/>
      <c r="AD25" s="663">
        <v>25434</v>
      </c>
      <c r="AE25" s="663"/>
      <c r="AF25" s="663"/>
      <c r="AG25" s="663"/>
      <c r="AH25" s="663"/>
      <c r="AI25" s="663"/>
      <c r="AJ25" s="663"/>
      <c r="AK25" s="663"/>
      <c r="AL25" s="664">
        <v>0.1</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230</v>
      </c>
      <c r="BH25" s="660"/>
      <c r="BI25" s="660"/>
      <c r="BJ25" s="660"/>
      <c r="BK25" s="660"/>
      <c r="BL25" s="660"/>
      <c r="BM25" s="660"/>
      <c r="BN25" s="661"/>
      <c r="BO25" s="662" t="s">
        <v>241</v>
      </c>
      <c r="BP25" s="662"/>
      <c r="BQ25" s="662"/>
      <c r="BR25" s="662"/>
      <c r="BS25" s="668" t="s">
        <v>173</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4855403</v>
      </c>
      <c r="CS25" s="695"/>
      <c r="CT25" s="695"/>
      <c r="CU25" s="695"/>
      <c r="CV25" s="695"/>
      <c r="CW25" s="695"/>
      <c r="CX25" s="695"/>
      <c r="CY25" s="696"/>
      <c r="CZ25" s="664">
        <v>16.3</v>
      </c>
      <c r="DA25" s="693"/>
      <c r="DB25" s="693"/>
      <c r="DC25" s="697"/>
      <c r="DD25" s="668">
        <v>4372703</v>
      </c>
      <c r="DE25" s="695"/>
      <c r="DF25" s="695"/>
      <c r="DG25" s="695"/>
      <c r="DH25" s="695"/>
      <c r="DI25" s="695"/>
      <c r="DJ25" s="695"/>
      <c r="DK25" s="696"/>
      <c r="DL25" s="668">
        <v>4296170</v>
      </c>
      <c r="DM25" s="695"/>
      <c r="DN25" s="695"/>
      <c r="DO25" s="695"/>
      <c r="DP25" s="695"/>
      <c r="DQ25" s="695"/>
      <c r="DR25" s="695"/>
      <c r="DS25" s="695"/>
      <c r="DT25" s="695"/>
      <c r="DU25" s="695"/>
      <c r="DV25" s="696"/>
      <c r="DW25" s="664">
        <v>23.5</v>
      </c>
      <c r="DX25" s="693"/>
      <c r="DY25" s="693"/>
      <c r="DZ25" s="693"/>
      <c r="EA25" s="693"/>
      <c r="EB25" s="693"/>
      <c r="EC25" s="694"/>
    </row>
    <row r="26" spans="2:133" ht="11.25" customHeight="1">
      <c r="B26" s="656" t="s">
        <v>294</v>
      </c>
      <c r="C26" s="657"/>
      <c r="D26" s="657"/>
      <c r="E26" s="657"/>
      <c r="F26" s="657"/>
      <c r="G26" s="657"/>
      <c r="H26" s="657"/>
      <c r="I26" s="657"/>
      <c r="J26" s="657"/>
      <c r="K26" s="657"/>
      <c r="L26" s="657"/>
      <c r="M26" s="657"/>
      <c r="N26" s="657"/>
      <c r="O26" s="657"/>
      <c r="P26" s="657"/>
      <c r="Q26" s="658"/>
      <c r="R26" s="659">
        <v>59237</v>
      </c>
      <c r="S26" s="660"/>
      <c r="T26" s="660"/>
      <c r="U26" s="660"/>
      <c r="V26" s="660"/>
      <c r="W26" s="660"/>
      <c r="X26" s="660"/>
      <c r="Y26" s="661"/>
      <c r="Z26" s="662">
        <v>0.2</v>
      </c>
      <c r="AA26" s="662"/>
      <c r="AB26" s="662"/>
      <c r="AC26" s="662"/>
      <c r="AD26" s="663" t="s">
        <v>230</v>
      </c>
      <c r="AE26" s="663"/>
      <c r="AF26" s="663"/>
      <c r="AG26" s="663"/>
      <c r="AH26" s="663"/>
      <c r="AI26" s="663"/>
      <c r="AJ26" s="663"/>
      <c r="AK26" s="663"/>
      <c r="AL26" s="664" t="s">
        <v>173</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230</v>
      </c>
      <c r="BH26" s="660"/>
      <c r="BI26" s="660"/>
      <c r="BJ26" s="660"/>
      <c r="BK26" s="660"/>
      <c r="BL26" s="660"/>
      <c r="BM26" s="660"/>
      <c r="BN26" s="661"/>
      <c r="BO26" s="662" t="s">
        <v>241</v>
      </c>
      <c r="BP26" s="662"/>
      <c r="BQ26" s="662"/>
      <c r="BR26" s="662"/>
      <c r="BS26" s="668" t="s">
        <v>230</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3169378</v>
      </c>
      <c r="CS26" s="660"/>
      <c r="CT26" s="660"/>
      <c r="CU26" s="660"/>
      <c r="CV26" s="660"/>
      <c r="CW26" s="660"/>
      <c r="CX26" s="660"/>
      <c r="CY26" s="661"/>
      <c r="CZ26" s="664">
        <v>10.6</v>
      </c>
      <c r="DA26" s="693"/>
      <c r="DB26" s="693"/>
      <c r="DC26" s="697"/>
      <c r="DD26" s="668">
        <v>2866687</v>
      </c>
      <c r="DE26" s="660"/>
      <c r="DF26" s="660"/>
      <c r="DG26" s="660"/>
      <c r="DH26" s="660"/>
      <c r="DI26" s="660"/>
      <c r="DJ26" s="660"/>
      <c r="DK26" s="661"/>
      <c r="DL26" s="668" t="s">
        <v>230</v>
      </c>
      <c r="DM26" s="660"/>
      <c r="DN26" s="660"/>
      <c r="DO26" s="660"/>
      <c r="DP26" s="660"/>
      <c r="DQ26" s="660"/>
      <c r="DR26" s="660"/>
      <c r="DS26" s="660"/>
      <c r="DT26" s="660"/>
      <c r="DU26" s="660"/>
      <c r="DV26" s="661"/>
      <c r="DW26" s="664" t="s">
        <v>230</v>
      </c>
      <c r="DX26" s="693"/>
      <c r="DY26" s="693"/>
      <c r="DZ26" s="693"/>
      <c r="EA26" s="693"/>
      <c r="EB26" s="693"/>
      <c r="EC26" s="694"/>
    </row>
    <row r="27" spans="2:133" ht="11.25" customHeight="1">
      <c r="B27" s="656" t="s">
        <v>297</v>
      </c>
      <c r="C27" s="657"/>
      <c r="D27" s="657"/>
      <c r="E27" s="657"/>
      <c r="F27" s="657"/>
      <c r="G27" s="657"/>
      <c r="H27" s="657"/>
      <c r="I27" s="657"/>
      <c r="J27" s="657"/>
      <c r="K27" s="657"/>
      <c r="L27" s="657"/>
      <c r="M27" s="657"/>
      <c r="N27" s="657"/>
      <c r="O27" s="657"/>
      <c r="P27" s="657"/>
      <c r="Q27" s="658"/>
      <c r="R27" s="659">
        <v>4307829</v>
      </c>
      <c r="S27" s="660"/>
      <c r="T27" s="660"/>
      <c r="U27" s="660"/>
      <c r="V27" s="660"/>
      <c r="W27" s="660"/>
      <c r="X27" s="660"/>
      <c r="Y27" s="661"/>
      <c r="Z27" s="662">
        <v>13.8</v>
      </c>
      <c r="AA27" s="662"/>
      <c r="AB27" s="662"/>
      <c r="AC27" s="662"/>
      <c r="AD27" s="663" t="s">
        <v>230</v>
      </c>
      <c r="AE27" s="663"/>
      <c r="AF27" s="663"/>
      <c r="AG27" s="663"/>
      <c r="AH27" s="663"/>
      <c r="AI27" s="663"/>
      <c r="AJ27" s="663"/>
      <c r="AK27" s="663"/>
      <c r="AL27" s="664" t="s">
        <v>173</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9933191</v>
      </c>
      <c r="BH27" s="660"/>
      <c r="BI27" s="660"/>
      <c r="BJ27" s="660"/>
      <c r="BK27" s="660"/>
      <c r="BL27" s="660"/>
      <c r="BM27" s="660"/>
      <c r="BN27" s="661"/>
      <c r="BO27" s="662">
        <v>100</v>
      </c>
      <c r="BP27" s="662"/>
      <c r="BQ27" s="662"/>
      <c r="BR27" s="662"/>
      <c r="BS27" s="668">
        <v>162289</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6909398</v>
      </c>
      <c r="CS27" s="695"/>
      <c r="CT27" s="695"/>
      <c r="CU27" s="695"/>
      <c r="CV27" s="695"/>
      <c r="CW27" s="695"/>
      <c r="CX27" s="695"/>
      <c r="CY27" s="696"/>
      <c r="CZ27" s="664">
        <v>23.1</v>
      </c>
      <c r="DA27" s="693"/>
      <c r="DB27" s="693"/>
      <c r="DC27" s="697"/>
      <c r="DD27" s="668">
        <v>2116650</v>
      </c>
      <c r="DE27" s="695"/>
      <c r="DF27" s="695"/>
      <c r="DG27" s="695"/>
      <c r="DH27" s="695"/>
      <c r="DI27" s="695"/>
      <c r="DJ27" s="695"/>
      <c r="DK27" s="696"/>
      <c r="DL27" s="668">
        <v>2090951</v>
      </c>
      <c r="DM27" s="695"/>
      <c r="DN27" s="695"/>
      <c r="DO27" s="695"/>
      <c r="DP27" s="695"/>
      <c r="DQ27" s="695"/>
      <c r="DR27" s="695"/>
      <c r="DS27" s="695"/>
      <c r="DT27" s="695"/>
      <c r="DU27" s="695"/>
      <c r="DV27" s="696"/>
      <c r="DW27" s="664">
        <v>11.4</v>
      </c>
      <c r="DX27" s="693"/>
      <c r="DY27" s="693"/>
      <c r="DZ27" s="693"/>
      <c r="EA27" s="693"/>
      <c r="EB27" s="693"/>
      <c r="EC27" s="694"/>
    </row>
    <row r="28" spans="2:133" ht="11.25" customHeight="1">
      <c r="B28" s="701" t="s">
        <v>300</v>
      </c>
      <c r="C28" s="702"/>
      <c r="D28" s="702"/>
      <c r="E28" s="702"/>
      <c r="F28" s="702"/>
      <c r="G28" s="702"/>
      <c r="H28" s="702"/>
      <c r="I28" s="702"/>
      <c r="J28" s="702"/>
      <c r="K28" s="702"/>
      <c r="L28" s="702"/>
      <c r="M28" s="702"/>
      <c r="N28" s="702"/>
      <c r="O28" s="702"/>
      <c r="P28" s="702"/>
      <c r="Q28" s="703"/>
      <c r="R28" s="659" t="s">
        <v>230</v>
      </c>
      <c r="S28" s="660"/>
      <c r="T28" s="660"/>
      <c r="U28" s="660"/>
      <c r="V28" s="660"/>
      <c r="W28" s="660"/>
      <c r="X28" s="660"/>
      <c r="Y28" s="661"/>
      <c r="Z28" s="662" t="s">
        <v>230</v>
      </c>
      <c r="AA28" s="662"/>
      <c r="AB28" s="662"/>
      <c r="AC28" s="662"/>
      <c r="AD28" s="663" t="s">
        <v>271</v>
      </c>
      <c r="AE28" s="663"/>
      <c r="AF28" s="663"/>
      <c r="AG28" s="663"/>
      <c r="AH28" s="663"/>
      <c r="AI28" s="663"/>
      <c r="AJ28" s="663"/>
      <c r="AK28" s="663"/>
      <c r="AL28" s="664" t="s">
        <v>230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2984607</v>
      </c>
      <c r="CS28" s="660"/>
      <c r="CT28" s="660"/>
      <c r="CU28" s="660"/>
      <c r="CV28" s="660"/>
      <c r="CW28" s="660"/>
      <c r="CX28" s="660"/>
      <c r="CY28" s="661"/>
      <c r="CZ28" s="664">
        <v>10</v>
      </c>
      <c r="DA28" s="693"/>
      <c r="DB28" s="693"/>
      <c r="DC28" s="697"/>
      <c r="DD28" s="668">
        <v>2747596</v>
      </c>
      <c r="DE28" s="660"/>
      <c r="DF28" s="660"/>
      <c r="DG28" s="660"/>
      <c r="DH28" s="660"/>
      <c r="DI28" s="660"/>
      <c r="DJ28" s="660"/>
      <c r="DK28" s="661"/>
      <c r="DL28" s="668">
        <v>2624226</v>
      </c>
      <c r="DM28" s="660"/>
      <c r="DN28" s="660"/>
      <c r="DO28" s="660"/>
      <c r="DP28" s="660"/>
      <c r="DQ28" s="660"/>
      <c r="DR28" s="660"/>
      <c r="DS28" s="660"/>
      <c r="DT28" s="660"/>
      <c r="DU28" s="660"/>
      <c r="DV28" s="661"/>
      <c r="DW28" s="664">
        <v>14.4</v>
      </c>
      <c r="DX28" s="693"/>
      <c r="DY28" s="693"/>
      <c r="DZ28" s="693"/>
      <c r="EA28" s="693"/>
      <c r="EB28" s="693"/>
      <c r="EC28" s="694"/>
    </row>
    <row r="29" spans="2:133" ht="11.25" customHeight="1">
      <c r="B29" s="656" t="s">
        <v>302</v>
      </c>
      <c r="C29" s="657"/>
      <c r="D29" s="657"/>
      <c r="E29" s="657"/>
      <c r="F29" s="657"/>
      <c r="G29" s="657"/>
      <c r="H29" s="657"/>
      <c r="I29" s="657"/>
      <c r="J29" s="657"/>
      <c r="K29" s="657"/>
      <c r="L29" s="657"/>
      <c r="M29" s="657"/>
      <c r="N29" s="657"/>
      <c r="O29" s="657"/>
      <c r="P29" s="657"/>
      <c r="Q29" s="658"/>
      <c r="R29" s="659">
        <v>2001684</v>
      </c>
      <c r="S29" s="660"/>
      <c r="T29" s="660"/>
      <c r="U29" s="660"/>
      <c r="V29" s="660"/>
      <c r="W29" s="660"/>
      <c r="X29" s="660"/>
      <c r="Y29" s="661"/>
      <c r="Z29" s="662">
        <v>6.4</v>
      </c>
      <c r="AA29" s="662"/>
      <c r="AB29" s="662"/>
      <c r="AC29" s="662"/>
      <c r="AD29" s="663" t="s">
        <v>230</v>
      </c>
      <c r="AE29" s="663"/>
      <c r="AF29" s="663"/>
      <c r="AG29" s="663"/>
      <c r="AH29" s="663"/>
      <c r="AI29" s="663"/>
      <c r="AJ29" s="663"/>
      <c r="AK29" s="663"/>
      <c r="AL29" s="664" t="s">
        <v>241</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2984607</v>
      </c>
      <c r="CS29" s="695"/>
      <c r="CT29" s="695"/>
      <c r="CU29" s="695"/>
      <c r="CV29" s="695"/>
      <c r="CW29" s="695"/>
      <c r="CX29" s="695"/>
      <c r="CY29" s="696"/>
      <c r="CZ29" s="664">
        <v>10</v>
      </c>
      <c r="DA29" s="693"/>
      <c r="DB29" s="693"/>
      <c r="DC29" s="697"/>
      <c r="DD29" s="668">
        <v>2747596</v>
      </c>
      <c r="DE29" s="695"/>
      <c r="DF29" s="695"/>
      <c r="DG29" s="695"/>
      <c r="DH29" s="695"/>
      <c r="DI29" s="695"/>
      <c r="DJ29" s="695"/>
      <c r="DK29" s="696"/>
      <c r="DL29" s="668">
        <v>2624226</v>
      </c>
      <c r="DM29" s="695"/>
      <c r="DN29" s="695"/>
      <c r="DO29" s="695"/>
      <c r="DP29" s="695"/>
      <c r="DQ29" s="695"/>
      <c r="DR29" s="695"/>
      <c r="DS29" s="695"/>
      <c r="DT29" s="695"/>
      <c r="DU29" s="695"/>
      <c r="DV29" s="696"/>
      <c r="DW29" s="664">
        <v>14.4</v>
      </c>
      <c r="DX29" s="693"/>
      <c r="DY29" s="693"/>
      <c r="DZ29" s="693"/>
      <c r="EA29" s="693"/>
      <c r="EB29" s="693"/>
      <c r="EC29" s="694"/>
    </row>
    <row r="30" spans="2:133" ht="11.25" customHeight="1">
      <c r="B30" s="656" t="s">
        <v>307</v>
      </c>
      <c r="C30" s="657"/>
      <c r="D30" s="657"/>
      <c r="E30" s="657"/>
      <c r="F30" s="657"/>
      <c r="G30" s="657"/>
      <c r="H30" s="657"/>
      <c r="I30" s="657"/>
      <c r="J30" s="657"/>
      <c r="K30" s="657"/>
      <c r="L30" s="657"/>
      <c r="M30" s="657"/>
      <c r="N30" s="657"/>
      <c r="O30" s="657"/>
      <c r="P30" s="657"/>
      <c r="Q30" s="658"/>
      <c r="R30" s="659">
        <v>269565</v>
      </c>
      <c r="S30" s="660"/>
      <c r="T30" s="660"/>
      <c r="U30" s="660"/>
      <c r="V30" s="660"/>
      <c r="W30" s="660"/>
      <c r="X30" s="660"/>
      <c r="Y30" s="661"/>
      <c r="Z30" s="662">
        <v>0.9</v>
      </c>
      <c r="AA30" s="662"/>
      <c r="AB30" s="662"/>
      <c r="AC30" s="662"/>
      <c r="AD30" s="663">
        <v>11612</v>
      </c>
      <c r="AE30" s="663"/>
      <c r="AF30" s="663"/>
      <c r="AG30" s="663"/>
      <c r="AH30" s="663"/>
      <c r="AI30" s="663"/>
      <c r="AJ30" s="663"/>
      <c r="AK30" s="663"/>
      <c r="AL30" s="664">
        <v>0.1</v>
      </c>
      <c r="AM30" s="665"/>
      <c r="AN30" s="665"/>
      <c r="AO30" s="666"/>
      <c r="AP30" s="707" t="s">
        <v>308</v>
      </c>
      <c r="AQ30" s="708"/>
      <c r="AR30" s="708"/>
      <c r="AS30" s="708"/>
      <c r="AT30" s="713" t="s">
        <v>309</v>
      </c>
      <c r="AU30" s="210"/>
      <c r="AV30" s="210"/>
      <c r="AW30" s="210"/>
      <c r="AX30" s="645" t="s">
        <v>183</v>
      </c>
      <c r="AY30" s="646"/>
      <c r="AZ30" s="646"/>
      <c r="BA30" s="646"/>
      <c r="BB30" s="646"/>
      <c r="BC30" s="646"/>
      <c r="BD30" s="646"/>
      <c r="BE30" s="646"/>
      <c r="BF30" s="647"/>
      <c r="BG30" s="719">
        <v>98.7</v>
      </c>
      <c r="BH30" s="720"/>
      <c r="BI30" s="720"/>
      <c r="BJ30" s="720"/>
      <c r="BK30" s="720"/>
      <c r="BL30" s="720"/>
      <c r="BM30" s="654">
        <v>95.7</v>
      </c>
      <c r="BN30" s="720"/>
      <c r="BO30" s="720"/>
      <c r="BP30" s="720"/>
      <c r="BQ30" s="721"/>
      <c r="BR30" s="719">
        <v>98.5</v>
      </c>
      <c r="BS30" s="720"/>
      <c r="BT30" s="720"/>
      <c r="BU30" s="720"/>
      <c r="BV30" s="720"/>
      <c r="BW30" s="720"/>
      <c r="BX30" s="654">
        <v>95.1</v>
      </c>
      <c r="BY30" s="720"/>
      <c r="BZ30" s="720"/>
      <c r="CA30" s="720"/>
      <c r="CB30" s="721"/>
      <c r="CD30" s="724"/>
      <c r="CE30" s="725"/>
      <c r="CF30" s="674" t="s">
        <v>310</v>
      </c>
      <c r="CG30" s="675"/>
      <c r="CH30" s="675"/>
      <c r="CI30" s="675"/>
      <c r="CJ30" s="675"/>
      <c r="CK30" s="675"/>
      <c r="CL30" s="675"/>
      <c r="CM30" s="675"/>
      <c r="CN30" s="675"/>
      <c r="CO30" s="675"/>
      <c r="CP30" s="675"/>
      <c r="CQ30" s="676"/>
      <c r="CR30" s="659">
        <v>2754853</v>
      </c>
      <c r="CS30" s="660"/>
      <c r="CT30" s="660"/>
      <c r="CU30" s="660"/>
      <c r="CV30" s="660"/>
      <c r="CW30" s="660"/>
      <c r="CX30" s="660"/>
      <c r="CY30" s="661"/>
      <c r="CZ30" s="664">
        <v>9.1999999999999993</v>
      </c>
      <c r="DA30" s="693"/>
      <c r="DB30" s="693"/>
      <c r="DC30" s="697"/>
      <c r="DD30" s="668">
        <v>2518727</v>
      </c>
      <c r="DE30" s="660"/>
      <c r="DF30" s="660"/>
      <c r="DG30" s="660"/>
      <c r="DH30" s="660"/>
      <c r="DI30" s="660"/>
      <c r="DJ30" s="660"/>
      <c r="DK30" s="661"/>
      <c r="DL30" s="668">
        <v>2395357</v>
      </c>
      <c r="DM30" s="660"/>
      <c r="DN30" s="660"/>
      <c r="DO30" s="660"/>
      <c r="DP30" s="660"/>
      <c r="DQ30" s="660"/>
      <c r="DR30" s="660"/>
      <c r="DS30" s="660"/>
      <c r="DT30" s="660"/>
      <c r="DU30" s="660"/>
      <c r="DV30" s="661"/>
      <c r="DW30" s="664">
        <v>13.1</v>
      </c>
      <c r="DX30" s="693"/>
      <c r="DY30" s="693"/>
      <c r="DZ30" s="693"/>
      <c r="EA30" s="693"/>
      <c r="EB30" s="693"/>
      <c r="EC30" s="694"/>
    </row>
    <row r="31" spans="2:133" ht="11.25" customHeight="1">
      <c r="B31" s="656" t="s">
        <v>311</v>
      </c>
      <c r="C31" s="657"/>
      <c r="D31" s="657"/>
      <c r="E31" s="657"/>
      <c r="F31" s="657"/>
      <c r="G31" s="657"/>
      <c r="H31" s="657"/>
      <c r="I31" s="657"/>
      <c r="J31" s="657"/>
      <c r="K31" s="657"/>
      <c r="L31" s="657"/>
      <c r="M31" s="657"/>
      <c r="N31" s="657"/>
      <c r="O31" s="657"/>
      <c r="P31" s="657"/>
      <c r="Q31" s="658"/>
      <c r="R31" s="659">
        <v>251305</v>
      </c>
      <c r="S31" s="660"/>
      <c r="T31" s="660"/>
      <c r="U31" s="660"/>
      <c r="V31" s="660"/>
      <c r="W31" s="660"/>
      <c r="X31" s="660"/>
      <c r="Y31" s="661"/>
      <c r="Z31" s="662">
        <v>0.8</v>
      </c>
      <c r="AA31" s="662"/>
      <c r="AB31" s="662"/>
      <c r="AC31" s="662"/>
      <c r="AD31" s="663" t="s">
        <v>230</v>
      </c>
      <c r="AE31" s="663"/>
      <c r="AF31" s="663"/>
      <c r="AG31" s="663"/>
      <c r="AH31" s="663"/>
      <c r="AI31" s="663"/>
      <c r="AJ31" s="663"/>
      <c r="AK31" s="663"/>
      <c r="AL31" s="664" t="s">
        <v>173</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98.9</v>
      </c>
      <c r="BH31" s="695"/>
      <c r="BI31" s="695"/>
      <c r="BJ31" s="695"/>
      <c r="BK31" s="695"/>
      <c r="BL31" s="695"/>
      <c r="BM31" s="665">
        <v>96.8</v>
      </c>
      <c r="BN31" s="717"/>
      <c r="BO31" s="717"/>
      <c r="BP31" s="717"/>
      <c r="BQ31" s="718"/>
      <c r="BR31" s="716">
        <v>98.7</v>
      </c>
      <c r="BS31" s="695"/>
      <c r="BT31" s="695"/>
      <c r="BU31" s="695"/>
      <c r="BV31" s="695"/>
      <c r="BW31" s="695"/>
      <c r="BX31" s="665">
        <v>96</v>
      </c>
      <c r="BY31" s="717"/>
      <c r="BZ31" s="717"/>
      <c r="CA31" s="717"/>
      <c r="CB31" s="718"/>
      <c r="CD31" s="724"/>
      <c r="CE31" s="725"/>
      <c r="CF31" s="674" t="s">
        <v>314</v>
      </c>
      <c r="CG31" s="675"/>
      <c r="CH31" s="675"/>
      <c r="CI31" s="675"/>
      <c r="CJ31" s="675"/>
      <c r="CK31" s="675"/>
      <c r="CL31" s="675"/>
      <c r="CM31" s="675"/>
      <c r="CN31" s="675"/>
      <c r="CO31" s="675"/>
      <c r="CP31" s="675"/>
      <c r="CQ31" s="676"/>
      <c r="CR31" s="659">
        <v>229754</v>
      </c>
      <c r="CS31" s="695"/>
      <c r="CT31" s="695"/>
      <c r="CU31" s="695"/>
      <c r="CV31" s="695"/>
      <c r="CW31" s="695"/>
      <c r="CX31" s="695"/>
      <c r="CY31" s="696"/>
      <c r="CZ31" s="664">
        <v>0.8</v>
      </c>
      <c r="DA31" s="693"/>
      <c r="DB31" s="693"/>
      <c r="DC31" s="697"/>
      <c r="DD31" s="668">
        <v>228869</v>
      </c>
      <c r="DE31" s="695"/>
      <c r="DF31" s="695"/>
      <c r="DG31" s="695"/>
      <c r="DH31" s="695"/>
      <c r="DI31" s="695"/>
      <c r="DJ31" s="695"/>
      <c r="DK31" s="696"/>
      <c r="DL31" s="668">
        <v>228869</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315</v>
      </c>
      <c r="C32" s="657"/>
      <c r="D32" s="657"/>
      <c r="E32" s="657"/>
      <c r="F32" s="657"/>
      <c r="G32" s="657"/>
      <c r="H32" s="657"/>
      <c r="I32" s="657"/>
      <c r="J32" s="657"/>
      <c r="K32" s="657"/>
      <c r="L32" s="657"/>
      <c r="M32" s="657"/>
      <c r="N32" s="657"/>
      <c r="O32" s="657"/>
      <c r="P32" s="657"/>
      <c r="Q32" s="658"/>
      <c r="R32" s="659">
        <v>684945</v>
      </c>
      <c r="S32" s="660"/>
      <c r="T32" s="660"/>
      <c r="U32" s="660"/>
      <c r="V32" s="660"/>
      <c r="W32" s="660"/>
      <c r="X32" s="660"/>
      <c r="Y32" s="661"/>
      <c r="Z32" s="662">
        <v>2.2000000000000002</v>
      </c>
      <c r="AA32" s="662"/>
      <c r="AB32" s="662"/>
      <c r="AC32" s="662"/>
      <c r="AD32" s="663" t="s">
        <v>173</v>
      </c>
      <c r="AE32" s="663"/>
      <c r="AF32" s="663"/>
      <c r="AG32" s="663"/>
      <c r="AH32" s="663"/>
      <c r="AI32" s="663"/>
      <c r="AJ32" s="663"/>
      <c r="AK32" s="663"/>
      <c r="AL32" s="664" t="s">
        <v>173</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98.3</v>
      </c>
      <c r="BH32" s="729"/>
      <c r="BI32" s="729"/>
      <c r="BJ32" s="729"/>
      <c r="BK32" s="729"/>
      <c r="BL32" s="729"/>
      <c r="BM32" s="730">
        <v>94.2</v>
      </c>
      <c r="BN32" s="729"/>
      <c r="BO32" s="729"/>
      <c r="BP32" s="729"/>
      <c r="BQ32" s="731"/>
      <c r="BR32" s="728">
        <v>98.1</v>
      </c>
      <c r="BS32" s="729"/>
      <c r="BT32" s="729"/>
      <c r="BU32" s="729"/>
      <c r="BV32" s="729"/>
      <c r="BW32" s="729"/>
      <c r="BX32" s="730">
        <v>93.8</v>
      </c>
      <c r="BY32" s="729"/>
      <c r="BZ32" s="729"/>
      <c r="CA32" s="729"/>
      <c r="CB32" s="731"/>
      <c r="CD32" s="726"/>
      <c r="CE32" s="727"/>
      <c r="CF32" s="674" t="s">
        <v>317</v>
      </c>
      <c r="CG32" s="675"/>
      <c r="CH32" s="675"/>
      <c r="CI32" s="675"/>
      <c r="CJ32" s="675"/>
      <c r="CK32" s="675"/>
      <c r="CL32" s="675"/>
      <c r="CM32" s="675"/>
      <c r="CN32" s="675"/>
      <c r="CO32" s="675"/>
      <c r="CP32" s="675"/>
      <c r="CQ32" s="676"/>
      <c r="CR32" s="659" t="s">
        <v>271</v>
      </c>
      <c r="CS32" s="660"/>
      <c r="CT32" s="660"/>
      <c r="CU32" s="660"/>
      <c r="CV32" s="660"/>
      <c r="CW32" s="660"/>
      <c r="CX32" s="660"/>
      <c r="CY32" s="661"/>
      <c r="CZ32" s="664" t="s">
        <v>230</v>
      </c>
      <c r="DA32" s="693"/>
      <c r="DB32" s="693"/>
      <c r="DC32" s="697"/>
      <c r="DD32" s="668" t="s">
        <v>230</v>
      </c>
      <c r="DE32" s="660"/>
      <c r="DF32" s="660"/>
      <c r="DG32" s="660"/>
      <c r="DH32" s="660"/>
      <c r="DI32" s="660"/>
      <c r="DJ32" s="660"/>
      <c r="DK32" s="661"/>
      <c r="DL32" s="668" t="s">
        <v>173</v>
      </c>
      <c r="DM32" s="660"/>
      <c r="DN32" s="660"/>
      <c r="DO32" s="660"/>
      <c r="DP32" s="660"/>
      <c r="DQ32" s="660"/>
      <c r="DR32" s="660"/>
      <c r="DS32" s="660"/>
      <c r="DT32" s="660"/>
      <c r="DU32" s="660"/>
      <c r="DV32" s="661"/>
      <c r="DW32" s="664" t="s">
        <v>260</v>
      </c>
      <c r="DX32" s="693"/>
      <c r="DY32" s="693"/>
      <c r="DZ32" s="693"/>
      <c r="EA32" s="693"/>
      <c r="EB32" s="693"/>
      <c r="EC32" s="694"/>
    </row>
    <row r="33" spans="2:133" ht="11.25" customHeight="1">
      <c r="B33" s="656" t="s">
        <v>318</v>
      </c>
      <c r="C33" s="657"/>
      <c r="D33" s="657"/>
      <c r="E33" s="657"/>
      <c r="F33" s="657"/>
      <c r="G33" s="657"/>
      <c r="H33" s="657"/>
      <c r="I33" s="657"/>
      <c r="J33" s="657"/>
      <c r="K33" s="657"/>
      <c r="L33" s="657"/>
      <c r="M33" s="657"/>
      <c r="N33" s="657"/>
      <c r="O33" s="657"/>
      <c r="P33" s="657"/>
      <c r="Q33" s="658"/>
      <c r="R33" s="659">
        <v>1754204</v>
      </c>
      <c r="S33" s="660"/>
      <c r="T33" s="660"/>
      <c r="U33" s="660"/>
      <c r="V33" s="660"/>
      <c r="W33" s="660"/>
      <c r="X33" s="660"/>
      <c r="Y33" s="661"/>
      <c r="Z33" s="662">
        <v>5.6</v>
      </c>
      <c r="AA33" s="662"/>
      <c r="AB33" s="662"/>
      <c r="AC33" s="662"/>
      <c r="AD33" s="663" t="s">
        <v>241</v>
      </c>
      <c r="AE33" s="663"/>
      <c r="AF33" s="663"/>
      <c r="AG33" s="663"/>
      <c r="AH33" s="663"/>
      <c r="AI33" s="663"/>
      <c r="AJ33" s="663"/>
      <c r="AK33" s="663"/>
      <c r="AL33" s="664" t="s">
        <v>230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11723470</v>
      </c>
      <c r="CS33" s="695"/>
      <c r="CT33" s="695"/>
      <c r="CU33" s="695"/>
      <c r="CV33" s="695"/>
      <c r="CW33" s="695"/>
      <c r="CX33" s="695"/>
      <c r="CY33" s="696"/>
      <c r="CZ33" s="664">
        <v>39.200000000000003</v>
      </c>
      <c r="DA33" s="693"/>
      <c r="DB33" s="693"/>
      <c r="DC33" s="697"/>
      <c r="DD33" s="668">
        <v>9821154</v>
      </c>
      <c r="DE33" s="695"/>
      <c r="DF33" s="695"/>
      <c r="DG33" s="695"/>
      <c r="DH33" s="695"/>
      <c r="DI33" s="695"/>
      <c r="DJ33" s="695"/>
      <c r="DK33" s="696"/>
      <c r="DL33" s="668">
        <v>7582487</v>
      </c>
      <c r="DM33" s="695"/>
      <c r="DN33" s="695"/>
      <c r="DO33" s="695"/>
      <c r="DP33" s="695"/>
      <c r="DQ33" s="695"/>
      <c r="DR33" s="695"/>
      <c r="DS33" s="695"/>
      <c r="DT33" s="695"/>
      <c r="DU33" s="695"/>
      <c r="DV33" s="696"/>
      <c r="DW33" s="664">
        <v>41.5</v>
      </c>
      <c r="DX33" s="693"/>
      <c r="DY33" s="693"/>
      <c r="DZ33" s="693"/>
      <c r="EA33" s="693"/>
      <c r="EB33" s="693"/>
      <c r="EC33" s="694"/>
    </row>
    <row r="34" spans="2:133" ht="11.25" customHeight="1">
      <c r="B34" s="656" t="s">
        <v>320</v>
      </c>
      <c r="C34" s="657"/>
      <c r="D34" s="657"/>
      <c r="E34" s="657"/>
      <c r="F34" s="657"/>
      <c r="G34" s="657"/>
      <c r="H34" s="657"/>
      <c r="I34" s="657"/>
      <c r="J34" s="657"/>
      <c r="K34" s="657"/>
      <c r="L34" s="657"/>
      <c r="M34" s="657"/>
      <c r="N34" s="657"/>
      <c r="O34" s="657"/>
      <c r="P34" s="657"/>
      <c r="Q34" s="658"/>
      <c r="R34" s="659">
        <v>642999</v>
      </c>
      <c r="S34" s="660"/>
      <c r="T34" s="660"/>
      <c r="U34" s="660"/>
      <c r="V34" s="660"/>
      <c r="W34" s="660"/>
      <c r="X34" s="660"/>
      <c r="Y34" s="661"/>
      <c r="Z34" s="662">
        <v>2.1</v>
      </c>
      <c r="AA34" s="662"/>
      <c r="AB34" s="662"/>
      <c r="AC34" s="662"/>
      <c r="AD34" s="663">
        <v>1045</v>
      </c>
      <c r="AE34" s="663"/>
      <c r="AF34" s="663"/>
      <c r="AG34" s="663"/>
      <c r="AH34" s="663"/>
      <c r="AI34" s="663"/>
      <c r="AJ34" s="663"/>
      <c r="AK34" s="663"/>
      <c r="AL34" s="664">
        <v>0</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3596549</v>
      </c>
      <c r="CS34" s="660"/>
      <c r="CT34" s="660"/>
      <c r="CU34" s="660"/>
      <c r="CV34" s="660"/>
      <c r="CW34" s="660"/>
      <c r="CX34" s="660"/>
      <c r="CY34" s="661"/>
      <c r="CZ34" s="664">
        <v>12</v>
      </c>
      <c r="DA34" s="693"/>
      <c r="DB34" s="693"/>
      <c r="DC34" s="697"/>
      <c r="DD34" s="668">
        <v>2791379</v>
      </c>
      <c r="DE34" s="660"/>
      <c r="DF34" s="660"/>
      <c r="DG34" s="660"/>
      <c r="DH34" s="660"/>
      <c r="DI34" s="660"/>
      <c r="DJ34" s="660"/>
      <c r="DK34" s="661"/>
      <c r="DL34" s="668">
        <v>2472035</v>
      </c>
      <c r="DM34" s="660"/>
      <c r="DN34" s="660"/>
      <c r="DO34" s="660"/>
      <c r="DP34" s="660"/>
      <c r="DQ34" s="660"/>
      <c r="DR34" s="660"/>
      <c r="DS34" s="660"/>
      <c r="DT34" s="660"/>
      <c r="DU34" s="660"/>
      <c r="DV34" s="661"/>
      <c r="DW34" s="664">
        <v>13.5</v>
      </c>
      <c r="DX34" s="693"/>
      <c r="DY34" s="693"/>
      <c r="DZ34" s="693"/>
      <c r="EA34" s="693"/>
      <c r="EB34" s="693"/>
      <c r="EC34" s="694"/>
    </row>
    <row r="35" spans="2:133" ht="11.25" customHeight="1">
      <c r="B35" s="656" t="s">
        <v>324</v>
      </c>
      <c r="C35" s="657"/>
      <c r="D35" s="657"/>
      <c r="E35" s="657"/>
      <c r="F35" s="657"/>
      <c r="G35" s="657"/>
      <c r="H35" s="657"/>
      <c r="I35" s="657"/>
      <c r="J35" s="657"/>
      <c r="K35" s="657"/>
      <c r="L35" s="657"/>
      <c r="M35" s="657"/>
      <c r="N35" s="657"/>
      <c r="O35" s="657"/>
      <c r="P35" s="657"/>
      <c r="Q35" s="658"/>
      <c r="R35" s="659">
        <v>1794400</v>
      </c>
      <c r="S35" s="660"/>
      <c r="T35" s="660"/>
      <c r="U35" s="660"/>
      <c r="V35" s="660"/>
      <c r="W35" s="660"/>
      <c r="X35" s="660"/>
      <c r="Y35" s="661"/>
      <c r="Z35" s="662">
        <v>5.7</v>
      </c>
      <c r="AA35" s="662"/>
      <c r="AB35" s="662"/>
      <c r="AC35" s="662"/>
      <c r="AD35" s="663" t="s">
        <v>173</v>
      </c>
      <c r="AE35" s="663"/>
      <c r="AF35" s="663"/>
      <c r="AG35" s="663"/>
      <c r="AH35" s="663"/>
      <c r="AI35" s="663"/>
      <c r="AJ35" s="663"/>
      <c r="AK35" s="663"/>
      <c r="AL35" s="664" t="s">
        <v>230</v>
      </c>
      <c r="AM35" s="665"/>
      <c r="AN35" s="665"/>
      <c r="AO35" s="666"/>
      <c r="AP35" s="214"/>
      <c r="AQ35" s="732" t="s">
        <v>325</v>
      </c>
      <c r="AR35" s="733"/>
      <c r="AS35" s="733"/>
      <c r="AT35" s="733"/>
      <c r="AU35" s="733"/>
      <c r="AV35" s="733"/>
      <c r="AW35" s="733"/>
      <c r="AX35" s="733"/>
      <c r="AY35" s="734"/>
      <c r="AZ35" s="648">
        <v>4182222</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409213</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296231</v>
      </c>
      <c r="CS35" s="695"/>
      <c r="CT35" s="695"/>
      <c r="CU35" s="695"/>
      <c r="CV35" s="695"/>
      <c r="CW35" s="695"/>
      <c r="CX35" s="695"/>
      <c r="CY35" s="696"/>
      <c r="CZ35" s="664">
        <v>1</v>
      </c>
      <c r="DA35" s="693"/>
      <c r="DB35" s="693"/>
      <c r="DC35" s="697"/>
      <c r="DD35" s="668">
        <v>258686</v>
      </c>
      <c r="DE35" s="695"/>
      <c r="DF35" s="695"/>
      <c r="DG35" s="695"/>
      <c r="DH35" s="695"/>
      <c r="DI35" s="695"/>
      <c r="DJ35" s="695"/>
      <c r="DK35" s="696"/>
      <c r="DL35" s="668">
        <v>252848</v>
      </c>
      <c r="DM35" s="695"/>
      <c r="DN35" s="695"/>
      <c r="DO35" s="695"/>
      <c r="DP35" s="695"/>
      <c r="DQ35" s="695"/>
      <c r="DR35" s="695"/>
      <c r="DS35" s="695"/>
      <c r="DT35" s="695"/>
      <c r="DU35" s="695"/>
      <c r="DV35" s="696"/>
      <c r="DW35" s="664">
        <v>1.4</v>
      </c>
      <c r="DX35" s="693"/>
      <c r="DY35" s="693"/>
      <c r="DZ35" s="693"/>
      <c r="EA35" s="693"/>
      <c r="EB35" s="693"/>
      <c r="EC35" s="694"/>
    </row>
    <row r="36" spans="2:133" ht="11.25" customHeight="1">
      <c r="B36" s="656" t="s">
        <v>328</v>
      </c>
      <c r="C36" s="657"/>
      <c r="D36" s="657"/>
      <c r="E36" s="657"/>
      <c r="F36" s="657"/>
      <c r="G36" s="657"/>
      <c r="H36" s="657"/>
      <c r="I36" s="657"/>
      <c r="J36" s="657"/>
      <c r="K36" s="657"/>
      <c r="L36" s="657"/>
      <c r="M36" s="657"/>
      <c r="N36" s="657"/>
      <c r="O36" s="657"/>
      <c r="P36" s="657"/>
      <c r="Q36" s="658"/>
      <c r="R36" s="659" t="s">
        <v>230</v>
      </c>
      <c r="S36" s="660"/>
      <c r="T36" s="660"/>
      <c r="U36" s="660"/>
      <c r="V36" s="660"/>
      <c r="W36" s="660"/>
      <c r="X36" s="660"/>
      <c r="Y36" s="661"/>
      <c r="Z36" s="662" t="s">
        <v>230</v>
      </c>
      <c r="AA36" s="662"/>
      <c r="AB36" s="662"/>
      <c r="AC36" s="662"/>
      <c r="AD36" s="663" t="s">
        <v>173</v>
      </c>
      <c r="AE36" s="663"/>
      <c r="AF36" s="663"/>
      <c r="AG36" s="663"/>
      <c r="AH36" s="663"/>
      <c r="AI36" s="663"/>
      <c r="AJ36" s="663"/>
      <c r="AK36" s="663"/>
      <c r="AL36" s="664" t="s">
        <v>173</v>
      </c>
      <c r="AM36" s="665"/>
      <c r="AN36" s="665"/>
      <c r="AO36" s="666"/>
      <c r="AQ36" s="736" t="s">
        <v>329</v>
      </c>
      <c r="AR36" s="737"/>
      <c r="AS36" s="737"/>
      <c r="AT36" s="737"/>
      <c r="AU36" s="737"/>
      <c r="AV36" s="737"/>
      <c r="AW36" s="737"/>
      <c r="AX36" s="737"/>
      <c r="AY36" s="738"/>
      <c r="AZ36" s="659">
        <v>1445220</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349062</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2422210</v>
      </c>
      <c r="CS36" s="660"/>
      <c r="CT36" s="660"/>
      <c r="CU36" s="660"/>
      <c r="CV36" s="660"/>
      <c r="CW36" s="660"/>
      <c r="CX36" s="660"/>
      <c r="CY36" s="661"/>
      <c r="CZ36" s="664">
        <v>8.1</v>
      </c>
      <c r="DA36" s="693"/>
      <c r="DB36" s="693"/>
      <c r="DC36" s="697"/>
      <c r="DD36" s="668">
        <v>1945214</v>
      </c>
      <c r="DE36" s="660"/>
      <c r="DF36" s="660"/>
      <c r="DG36" s="660"/>
      <c r="DH36" s="660"/>
      <c r="DI36" s="660"/>
      <c r="DJ36" s="660"/>
      <c r="DK36" s="661"/>
      <c r="DL36" s="668">
        <v>1499288</v>
      </c>
      <c r="DM36" s="660"/>
      <c r="DN36" s="660"/>
      <c r="DO36" s="660"/>
      <c r="DP36" s="660"/>
      <c r="DQ36" s="660"/>
      <c r="DR36" s="660"/>
      <c r="DS36" s="660"/>
      <c r="DT36" s="660"/>
      <c r="DU36" s="660"/>
      <c r="DV36" s="661"/>
      <c r="DW36" s="664">
        <v>8.1999999999999993</v>
      </c>
      <c r="DX36" s="693"/>
      <c r="DY36" s="693"/>
      <c r="DZ36" s="693"/>
      <c r="EA36" s="693"/>
      <c r="EB36" s="693"/>
      <c r="EC36" s="694"/>
    </row>
    <row r="37" spans="2:133" ht="11.25" customHeight="1">
      <c r="B37" s="656" t="s">
        <v>332</v>
      </c>
      <c r="C37" s="657"/>
      <c r="D37" s="657"/>
      <c r="E37" s="657"/>
      <c r="F37" s="657"/>
      <c r="G37" s="657"/>
      <c r="H37" s="657"/>
      <c r="I37" s="657"/>
      <c r="J37" s="657"/>
      <c r="K37" s="657"/>
      <c r="L37" s="657"/>
      <c r="M37" s="657"/>
      <c r="N37" s="657"/>
      <c r="O37" s="657"/>
      <c r="P37" s="657"/>
      <c r="Q37" s="658"/>
      <c r="R37" s="659">
        <v>1124000</v>
      </c>
      <c r="S37" s="660"/>
      <c r="T37" s="660"/>
      <c r="U37" s="660"/>
      <c r="V37" s="660"/>
      <c r="W37" s="660"/>
      <c r="X37" s="660"/>
      <c r="Y37" s="661"/>
      <c r="Z37" s="662">
        <v>3.6</v>
      </c>
      <c r="AA37" s="662"/>
      <c r="AB37" s="662"/>
      <c r="AC37" s="662"/>
      <c r="AD37" s="663" t="s">
        <v>271</v>
      </c>
      <c r="AE37" s="663"/>
      <c r="AF37" s="663"/>
      <c r="AG37" s="663"/>
      <c r="AH37" s="663"/>
      <c r="AI37" s="663"/>
      <c r="AJ37" s="663"/>
      <c r="AK37" s="663"/>
      <c r="AL37" s="664" t="s">
        <v>230</v>
      </c>
      <c r="AM37" s="665"/>
      <c r="AN37" s="665"/>
      <c r="AO37" s="666"/>
      <c r="AQ37" s="736" t="s">
        <v>333</v>
      </c>
      <c r="AR37" s="737"/>
      <c r="AS37" s="737"/>
      <c r="AT37" s="737"/>
      <c r="AU37" s="737"/>
      <c r="AV37" s="737"/>
      <c r="AW37" s="737"/>
      <c r="AX37" s="737"/>
      <c r="AY37" s="738"/>
      <c r="AZ37" s="659">
        <v>69105</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11682</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935789</v>
      </c>
      <c r="CS37" s="695"/>
      <c r="CT37" s="695"/>
      <c r="CU37" s="695"/>
      <c r="CV37" s="695"/>
      <c r="CW37" s="695"/>
      <c r="CX37" s="695"/>
      <c r="CY37" s="696"/>
      <c r="CZ37" s="664">
        <v>3.1</v>
      </c>
      <c r="DA37" s="693"/>
      <c r="DB37" s="693"/>
      <c r="DC37" s="697"/>
      <c r="DD37" s="668">
        <v>935789</v>
      </c>
      <c r="DE37" s="695"/>
      <c r="DF37" s="695"/>
      <c r="DG37" s="695"/>
      <c r="DH37" s="695"/>
      <c r="DI37" s="695"/>
      <c r="DJ37" s="695"/>
      <c r="DK37" s="696"/>
      <c r="DL37" s="668">
        <v>768248</v>
      </c>
      <c r="DM37" s="695"/>
      <c r="DN37" s="695"/>
      <c r="DO37" s="695"/>
      <c r="DP37" s="695"/>
      <c r="DQ37" s="695"/>
      <c r="DR37" s="695"/>
      <c r="DS37" s="695"/>
      <c r="DT37" s="695"/>
      <c r="DU37" s="695"/>
      <c r="DV37" s="696"/>
      <c r="DW37" s="664">
        <v>4.2</v>
      </c>
      <c r="DX37" s="693"/>
      <c r="DY37" s="693"/>
      <c r="DZ37" s="693"/>
      <c r="EA37" s="693"/>
      <c r="EB37" s="693"/>
      <c r="EC37" s="694"/>
    </row>
    <row r="38" spans="2:133" ht="11.25" customHeight="1">
      <c r="B38" s="704" t="s">
        <v>336</v>
      </c>
      <c r="C38" s="705"/>
      <c r="D38" s="705"/>
      <c r="E38" s="705"/>
      <c r="F38" s="705"/>
      <c r="G38" s="705"/>
      <c r="H38" s="705"/>
      <c r="I38" s="705"/>
      <c r="J38" s="705"/>
      <c r="K38" s="705"/>
      <c r="L38" s="705"/>
      <c r="M38" s="705"/>
      <c r="N38" s="705"/>
      <c r="O38" s="705"/>
      <c r="P38" s="705"/>
      <c r="Q38" s="706"/>
      <c r="R38" s="739">
        <v>31245014</v>
      </c>
      <c r="S38" s="740"/>
      <c r="T38" s="740"/>
      <c r="U38" s="740"/>
      <c r="V38" s="740"/>
      <c r="W38" s="740"/>
      <c r="X38" s="740"/>
      <c r="Y38" s="741"/>
      <c r="Z38" s="742">
        <v>100</v>
      </c>
      <c r="AA38" s="742"/>
      <c r="AB38" s="742"/>
      <c r="AC38" s="742"/>
      <c r="AD38" s="743">
        <v>17152649</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v>18619</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19706</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4113117</v>
      </c>
      <c r="CS38" s="660"/>
      <c r="CT38" s="660"/>
      <c r="CU38" s="660"/>
      <c r="CV38" s="660"/>
      <c r="CW38" s="660"/>
      <c r="CX38" s="660"/>
      <c r="CY38" s="661"/>
      <c r="CZ38" s="664">
        <v>13.8</v>
      </c>
      <c r="DA38" s="693"/>
      <c r="DB38" s="693"/>
      <c r="DC38" s="697"/>
      <c r="DD38" s="668">
        <v>3660689</v>
      </c>
      <c r="DE38" s="660"/>
      <c r="DF38" s="660"/>
      <c r="DG38" s="660"/>
      <c r="DH38" s="660"/>
      <c r="DI38" s="660"/>
      <c r="DJ38" s="660"/>
      <c r="DK38" s="661"/>
      <c r="DL38" s="668">
        <v>3313249</v>
      </c>
      <c r="DM38" s="660"/>
      <c r="DN38" s="660"/>
      <c r="DO38" s="660"/>
      <c r="DP38" s="660"/>
      <c r="DQ38" s="660"/>
      <c r="DR38" s="660"/>
      <c r="DS38" s="660"/>
      <c r="DT38" s="660"/>
      <c r="DU38" s="660"/>
      <c r="DV38" s="661"/>
      <c r="DW38" s="664">
        <v>18.100000000000001</v>
      </c>
      <c r="DX38" s="693"/>
      <c r="DY38" s="693"/>
      <c r="DZ38" s="693"/>
      <c r="EA38" s="693"/>
      <c r="EB38" s="693"/>
      <c r="EC38" s="694"/>
    </row>
    <row r="39" spans="2:133" ht="11.25" customHeight="1">
      <c r="AQ39" s="736" t="s">
        <v>340</v>
      </c>
      <c r="AR39" s="737"/>
      <c r="AS39" s="737"/>
      <c r="AT39" s="737"/>
      <c r="AU39" s="737"/>
      <c r="AV39" s="737"/>
      <c r="AW39" s="737"/>
      <c r="AX39" s="737"/>
      <c r="AY39" s="738"/>
      <c r="AZ39" s="659" t="s">
        <v>271</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96</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1220864</v>
      </c>
      <c r="CS39" s="695"/>
      <c r="CT39" s="695"/>
      <c r="CU39" s="695"/>
      <c r="CV39" s="695"/>
      <c r="CW39" s="695"/>
      <c r="CX39" s="695"/>
      <c r="CY39" s="696"/>
      <c r="CZ39" s="664">
        <v>4.0999999999999996</v>
      </c>
      <c r="DA39" s="693"/>
      <c r="DB39" s="693"/>
      <c r="DC39" s="697"/>
      <c r="DD39" s="668">
        <v>1118119</v>
      </c>
      <c r="DE39" s="695"/>
      <c r="DF39" s="695"/>
      <c r="DG39" s="695"/>
      <c r="DH39" s="695"/>
      <c r="DI39" s="695"/>
      <c r="DJ39" s="695"/>
      <c r="DK39" s="696"/>
      <c r="DL39" s="668" t="s">
        <v>230</v>
      </c>
      <c r="DM39" s="695"/>
      <c r="DN39" s="695"/>
      <c r="DO39" s="695"/>
      <c r="DP39" s="695"/>
      <c r="DQ39" s="695"/>
      <c r="DR39" s="695"/>
      <c r="DS39" s="695"/>
      <c r="DT39" s="695"/>
      <c r="DU39" s="695"/>
      <c r="DV39" s="696"/>
      <c r="DW39" s="664" t="s">
        <v>271</v>
      </c>
      <c r="DX39" s="693"/>
      <c r="DY39" s="693"/>
      <c r="DZ39" s="693"/>
      <c r="EA39" s="693"/>
      <c r="EB39" s="693"/>
      <c r="EC39" s="694"/>
    </row>
    <row r="40" spans="2:133" ht="11.25" customHeight="1">
      <c r="AQ40" s="736" t="s">
        <v>344</v>
      </c>
      <c r="AR40" s="737"/>
      <c r="AS40" s="737"/>
      <c r="AT40" s="737"/>
      <c r="AU40" s="737"/>
      <c r="AV40" s="737"/>
      <c r="AW40" s="737"/>
      <c r="AX40" s="737"/>
      <c r="AY40" s="738"/>
      <c r="AZ40" s="659">
        <v>690229</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110</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74499</v>
      </c>
      <c r="CS40" s="660"/>
      <c r="CT40" s="660"/>
      <c r="CU40" s="660"/>
      <c r="CV40" s="660"/>
      <c r="CW40" s="660"/>
      <c r="CX40" s="660"/>
      <c r="CY40" s="661"/>
      <c r="CZ40" s="664">
        <v>0.2</v>
      </c>
      <c r="DA40" s="693"/>
      <c r="DB40" s="693"/>
      <c r="DC40" s="697"/>
      <c r="DD40" s="668">
        <v>47067</v>
      </c>
      <c r="DE40" s="660"/>
      <c r="DF40" s="660"/>
      <c r="DG40" s="660"/>
      <c r="DH40" s="660"/>
      <c r="DI40" s="660"/>
      <c r="DJ40" s="660"/>
      <c r="DK40" s="661"/>
      <c r="DL40" s="668">
        <v>45067</v>
      </c>
      <c r="DM40" s="660"/>
      <c r="DN40" s="660"/>
      <c r="DO40" s="660"/>
      <c r="DP40" s="660"/>
      <c r="DQ40" s="660"/>
      <c r="DR40" s="660"/>
      <c r="DS40" s="660"/>
      <c r="DT40" s="660"/>
      <c r="DU40" s="660"/>
      <c r="DV40" s="661"/>
      <c r="DW40" s="664">
        <v>0.2</v>
      </c>
      <c r="DX40" s="693"/>
      <c r="DY40" s="693"/>
      <c r="DZ40" s="693"/>
      <c r="EA40" s="693"/>
      <c r="EB40" s="693"/>
      <c r="EC40" s="694"/>
    </row>
    <row r="41" spans="2:133" ht="11.25" customHeight="1">
      <c r="AQ41" s="746" t="s">
        <v>347</v>
      </c>
      <c r="AR41" s="747"/>
      <c r="AS41" s="747"/>
      <c r="AT41" s="747"/>
      <c r="AU41" s="747"/>
      <c r="AV41" s="747"/>
      <c r="AW41" s="747"/>
      <c r="AX41" s="747"/>
      <c r="AY41" s="748"/>
      <c r="AZ41" s="739">
        <v>1959049</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270</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241</v>
      </c>
      <c r="CS41" s="695"/>
      <c r="CT41" s="695"/>
      <c r="CU41" s="695"/>
      <c r="CV41" s="695"/>
      <c r="CW41" s="695"/>
      <c r="CX41" s="695"/>
      <c r="CY41" s="696"/>
      <c r="CZ41" s="664" t="s">
        <v>230</v>
      </c>
      <c r="DA41" s="693"/>
      <c r="DB41" s="693"/>
      <c r="DC41" s="697"/>
      <c r="DD41" s="668" t="s">
        <v>271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3400708</v>
      </c>
      <c r="CS42" s="660"/>
      <c r="CT42" s="660"/>
      <c r="CU42" s="660"/>
      <c r="CV42" s="660"/>
      <c r="CW42" s="660"/>
      <c r="CX42" s="660"/>
      <c r="CY42" s="661"/>
      <c r="CZ42" s="664">
        <v>11.4</v>
      </c>
      <c r="DA42" s="665"/>
      <c r="DB42" s="665"/>
      <c r="DC42" s="760"/>
      <c r="DD42" s="668">
        <v>1826373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121043</v>
      </c>
      <c r="CS43" s="695"/>
      <c r="CT43" s="695"/>
      <c r="CU43" s="695"/>
      <c r="CV43" s="695"/>
      <c r="CW43" s="695"/>
      <c r="CX43" s="695"/>
      <c r="CY43" s="696"/>
      <c r="CZ43" s="664">
        <v>0.4</v>
      </c>
      <c r="DA43" s="693"/>
      <c r="DB43" s="693"/>
      <c r="DC43" s="697"/>
      <c r="DD43" s="668">
        <v>118660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354</v>
      </c>
      <c r="CD44" s="771" t="s">
        <v>305</v>
      </c>
      <c r="CE44" s="772"/>
      <c r="CF44" s="656" t="s">
        <v>355</v>
      </c>
      <c r="CG44" s="657"/>
      <c r="CH44" s="657"/>
      <c r="CI44" s="657"/>
      <c r="CJ44" s="657"/>
      <c r="CK44" s="657"/>
      <c r="CL44" s="657"/>
      <c r="CM44" s="657"/>
      <c r="CN44" s="657"/>
      <c r="CO44" s="657"/>
      <c r="CP44" s="657"/>
      <c r="CQ44" s="658"/>
      <c r="CR44" s="659">
        <v>3378957</v>
      </c>
      <c r="CS44" s="660"/>
      <c r="CT44" s="660"/>
      <c r="CU44" s="660"/>
      <c r="CV44" s="660"/>
      <c r="CW44" s="660"/>
      <c r="CX44" s="660"/>
      <c r="CY44" s="661"/>
      <c r="CZ44" s="664">
        <v>11.3</v>
      </c>
      <c r="DA44" s="665"/>
      <c r="DB44" s="665"/>
      <c r="DC44" s="760"/>
      <c r="DD44" s="668">
        <v>1826373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356</v>
      </c>
      <c r="CG45" s="657"/>
      <c r="CH45" s="657"/>
      <c r="CI45" s="657"/>
      <c r="CJ45" s="657"/>
      <c r="CK45" s="657"/>
      <c r="CL45" s="657"/>
      <c r="CM45" s="657"/>
      <c r="CN45" s="657"/>
      <c r="CO45" s="657"/>
      <c r="CP45" s="657"/>
      <c r="CQ45" s="658"/>
      <c r="CR45" s="659">
        <v>662396</v>
      </c>
      <c r="CS45" s="695"/>
      <c r="CT45" s="695"/>
      <c r="CU45" s="695"/>
      <c r="CV45" s="695"/>
      <c r="CW45" s="695"/>
      <c r="CX45" s="695"/>
      <c r="CY45" s="696"/>
      <c r="CZ45" s="664">
        <v>2.2000000000000002</v>
      </c>
      <c r="DA45" s="693"/>
      <c r="DB45" s="693"/>
      <c r="DC45" s="697"/>
      <c r="DD45" s="668">
        <v>25783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357</v>
      </c>
      <c r="CG46" s="657"/>
      <c r="CH46" s="657"/>
      <c r="CI46" s="657"/>
      <c r="CJ46" s="657"/>
      <c r="CK46" s="657"/>
      <c r="CL46" s="657"/>
      <c r="CM46" s="657"/>
      <c r="CN46" s="657"/>
      <c r="CO46" s="657"/>
      <c r="CP46" s="657"/>
      <c r="CQ46" s="658"/>
      <c r="CR46" s="659">
        <v>2619606</v>
      </c>
      <c r="CS46" s="660"/>
      <c r="CT46" s="660"/>
      <c r="CU46" s="660"/>
      <c r="CV46" s="660"/>
      <c r="CW46" s="660"/>
      <c r="CX46" s="660"/>
      <c r="CY46" s="661"/>
      <c r="CZ46" s="664">
        <v>8.8000000000000007</v>
      </c>
      <c r="DA46" s="665"/>
      <c r="DB46" s="665"/>
      <c r="DC46" s="760"/>
      <c r="DD46" s="668">
        <v>1748035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358</v>
      </c>
      <c r="CG47" s="657"/>
      <c r="CH47" s="657"/>
      <c r="CI47" s="657"/>
      <c r="CJ47" s="657"/>
      <c r="CK47" s="657"/>
      <c r="CL47" s="657"/>
      <c r="CM47" s="657"/>
      <c r="CN47" s="657"/>
      <c r="CO47" s="657"/>
      <c r="CP47" s="657"/>
      <c r="CQ47" s="658"/>
      <c r="CR47" s="659">
        <v>21751</v>
      </c>
      <c r="CS47" s="695"/>
      <c r="CT47" s="695"/>
      <c r="CU47" s="695"/>
      <c r="CV47" s="695"/>
      <c r="CW47" s="695"/>
      <c r="CX47" s="695"/>
      <c r="CY47" s="696"/>
      <c r="CZ47" s="664">
        <v>0.1</v>
      </c>
      <c r="DA47" s="693"/>
      <c r="DB47" s="693"/>
      <c r="DC47" s="697"/>
      <c r="DD47" s="668" t="s">
        <v>230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359</v>
      </c>
      <c r="CG48" s="657"/>
      <c r="CH48" s="657"/>
      <c r="CI48" s="657"/>
      <c r="CJ48" s="657"/>
      <c r="CK48" s="657"/>
      <c r="CL48" s="657"/>
      <c r="CM48" s="657"/>
      <c r="CN48" s="657"/>
      <c r="CO48" s="657"/>
      <c r="CP48" s="657"/>
      <c r="CQ48" s="658"/>
      <c r="CR48" s="659" t="s">
        <v>271</v>
      </c>
      <c r="CS48" s="660"/>
      <c r="CT48" s="660"/>
      <c r="CU48" s="660"/>
      <c r="CV48" s="660"/>
      <c r="CW48" s="660"/>
      <c r="CX48" s="660"/>
      <c r="CY48" s="661"/>
      <c r="CZ48" s="664" t="s">
        <v>241</v>
      </c>
      <c r="DA48" s="665"/>
      <c r="DB48" s="665"/>
      <c r="DC48" s="760"/>
      <c r="DD48" s="668" t="s">
        <v>260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360</v>
      </c>
      <c r="CE49" s="705"/>
      <c r="CF49" s="705"/>
      <c r="CG49" s="705"/>
      <c r="CH49" s="705"/>
      <c r="CI49" s="705"/>
      <c r="CJ49" s="705"/>
      <c r="CK49" s="705"/>
      <c r="CL49" s="705"/>
      <c r="CM49" s="705"/>
      <c r="CN49" s="705"/>
      <c r="CO49" s="705"/>
      <c r="CP49" s="705"/>
      <c r="CQ49" s="706"/>
      <c r="CR49" s="739">
        <v>29873586</v>
      </c>
      <c r="CS49" s="729"/>
      <c r="CT49" s="729"/>
      <c r="CU49" s="729"/>
      <c r="CV49" s="729"/>
      <c r="CW49" s="729"/>
      <c r="CX49" s="729"/>
      <c r="CY49" s="761"/>
      <c r="CZ49" s="744">
        <v>100</v>
      </c>
      <c r="DA49" s="762"/>
      <c r="DB49" s="762"/>
      <c r="DC49" s="763"/>
      <c r="DD49" s="764">
        <v>20884476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Z/d4LAnAXdCaZBjPaxM80t2ad+Ix/HdrPAkGBRaXXz+ntTeoaavN3ExB8AVyLFfE5OhL+w6oPXpEgj6DSbCXGQ==" saltValue="kiCz/tU/LGS82DTGvOSj9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383</v>
      </c>
      <c r="C7" s="792"/>
      <c r="D7" s="792"/>
      <c r="E7" s="792"/>
      <c r="F7" s="792"/>
      <c r="G7" s="792"/>
      <c r="H7" s="792"/>
      <c r="I7" s="792"/>
      <c r="J7" s="792"/>
      <c r="K7" s="792"/>
      <c r="L7" s="792"/>
      <c r="M7" s="792"/>
      <c r="N7" s="792"/>
      <c r="O7" s="792"/>
      <c r="P7" s="793"/>
      <c r="Q7" s="794">
        <v>31362</v>
      </c>
      <c r="R7" s="795"/>
      <c r="S7" s="795"/>
      <c r="T7" s="795"/>
      <c r="U7" s="795"/>
      <c r="V7" s="795">
        <v>29996</v>
      </c>
      <c r="W7" s="795"/>
      <c r="X7" s="795"/>
      <c r="Y7" s="795"/>
      <c r="Z7" s="795"/>
      <c r="AA7" s="795">
        <v>1366</v>
      </c>
      <c r="AB7" s="795"/>
      <c r="AC7" s="795"/>
      <c r="AD7" s="795"/>
      <c r="AE7" s="796"/>
      <c r="AF7" s="797">
        <v>1090</v>
      </c>
      <c r="AG7" s="798"/>
      <c r="AH7" s="798"/>
      <c r="AI7" s="798"/>
      <c r="AJ7" s="799"/>
      <c r="AK7" s="837">
        <v>700</v>
      </c>
      <c r="AL7" s="838"/>
      <c r="AM7" s="838"/>
      <c r="AN7" s="838"/>
      <c r="AO7" s="838"/>
      <c r="AP7" s="838">
        <v>28967</v>
      </c>
      <c r="AQ7" s="838"/>
      <c r="AR7" s="838"/>
      <c r="AS7" s="838"/>
      <c r="AT7" s="838"/>
      <c r="AU7" s="839"/>
      <c r="AV7" s="839"/>
      <c r="AW7" s="839"/>
      <c r="AX7" s="839"/>
      <c r="AY7" s="840"/>
      <c r="AZ7" s="232"/>
      <c r="BA7" s="232"/>
      <c r="BB7" s="232"/>
      <c r="BC7" s="232"/>
      <c r="BD7" s="232"/>
      <c r="BE7" s="233"/>
      <c r="BF7" s="233"/>
      <c r="BG7" s="233"/>
      <c r="BH7" s="233"/>
      <c r="BI7" s="233"/>
      <c r="BJ7" s="233"/>
      <c r="BK7" s="233"/>
      <c r="BL7" s="233"/>
      <c r="BM7" s="233"/>
      <c r="BN7" s="233"/>
      <c r="BO7" s="233"/>
      <c r="BP7" s="233"/>
      <c r="BQ7" s="239">
        <v>1</v>
      </c>
      <c r="BR7" s="240"/>
      <c r="BS7" s="841" t="s">
        <v>582</v>
      </c>
      <c r="BT7" s="842"/>
      <c r="BU7" s="842"/>
      <c r="BV7" s="842"/>
      <c r="BW7" s="842"/>
      <c r="BX7" s="842"/>
      <c r="BY7" s="842"/>
      <c r="BZ7" s="842"/>
      <c r="CA7" s="842"/>
      <c r="CB7" s="842"/>
      <c r="CC7" s="842"/>
      <c r="CD7" s="842"/>
      <c r="CE7" s="842"/>
      <c r="CF7" s="842"/>
      <c r="CG7" s="843"/>
      <c r="CH7" s="834">
        <v>-2</v>
      </c>
      <c r="CI7" s="835"/>
      <c r="CJ7" s="835"/>
      <c r="CK7" s="835"/>
      <c r="CL7" s="836"/>
      <c r="CM7" s="834">
        <v>127</v>
      </c>
      <c r="CN7" s="835"/>
      <c r="CO7" s="835"/>
      <c r="CP7" s="835"/>
      <c r="CQ7" s="836"/>
      <c r="CR7" s="831">
        <v>3</v>
      </c>
      <c r="CS7" s="832"/>
      <c r="CT7" s="832"/>
      <c r="CU7" s="832"/>
      <c r="CV7" s="833"/>
      <c r="CW7" s="834">
        <v>11</v>
      </c>
      <c r="CX7" s="835"/>
      <c r="CY7" s="835"/>
      <c r="CZ7" s="835"/>
      <c r="DA7" s="836"/>
      <c r="DB7" s="831" t="s">
        <v>570</v>
      </c>
      <c r="DC7" s="832"/>
      <c r="DD7" s="832"/>
      <c r="DE7" s="832"/>
      <c r="DF7" s="833"/>
      <c r="DG7" s="831" t="s">
        <v>570</v>
      </c>
      <c r="DH7" s="832"/>
      <c r="DI7" s="832"/>
      <c r="DJ7" s="832"/>
      <c r="DK7" s="833"/>
      <c r="DL7" s="831" t="s">
        <v>570</v>
      </c>
      <c r="DM7" s="832"/>
      <c r="DN7" s="832"/>
      <c r="DO7" s="832"/>
      <c r="DP7" s="833"/>
      <c r="DQ7" s="831" t="s">
        <v>570</v>
      </c>
      <c r="DR7" s="832"/>
      <c r="DS7" s="832"/>
      <c r="DT7" s="832"/>
      <c r="DU7" s="833"/>
      <c r="DV7" s="812"/>
      <c r="DW7" s="813"/>
      <c r="DX7" s="813"/>
      <c r="DY7" s="813"/>
      <c r="DZ7" s="814"/>
      <c r="EA7" s="234"/>
    </row>
    <row r="8" spans="1:131" s="235" customFormat="1" ht="26.25" customHeight="1">
      <c r="A8" s="241">
        <v>2</v>
      </c>
      <c r="B8" s="815" t="s">
        <v>384</v>
      </c>
      <c r="C8" s="816"/>
      <c r="D8" s="816"/>
      <c r="E8" s="816"/>
      <c r="F8" s="816"/>
      <c r="G8" s="816"/>
      <c r="H8" s="816"/>
      <c r="I8" s="816"/>
      <c r="J8" s="816"/>
      <c r="K8" s="816"/>
      <c r="L8" s="816"/>
      <c r="M8" s="816"/>
      <c r="N8" s="816"/>
      <c r="O8" s="816"/>
      <c r="P8" s="817"/>
      <c r="Q8" s="818">
        <v>23</v>
      </c>
      <c r="R8" s="819"/>
      <c r="S8" s="819"/>
      <c r="T8" s="819"/>
      <c r="U8" s="819"/>
      <c r="V8" s="819">
        <v>17</v>
      </c>
      <c r="W8" s="819"/>
      <c r="X8" s="819"/>
      <c r="Y8" s="819"/>
      <c r="Z8" s="819"/>
      <c r="AA8" s="819">
        <v>5</v>
      </c>
      <c r="AB8" s="819"/>
      <c r="AC8" s="819"/>
      <c r="AD8" s="819"/>
      <c r="AE8" s="820"/>
      <c r="AF8" s="821">
        <v>5</v>
      </c>
      <c r="AG8" s="822"/>
      <c r="AH8" s="822"/>
      <c r="AI8" s="822"/>
      <c r="AJ8" s="823"/>
      <c r="AK8" s="824" t="s">
        <v>570</v>
      </c>
      <c r="AL8" s="825"/>
      <c r="AM8" s="825"/>
      <c r="AN8" s="825"/>
      <c r="AO8" s="825"/>
      <c r="AP8" s="825" t="s">
        <v>570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583</v>
      </c>
      <c r="BT8" s="829"/>
      <c r="BU8" s="829"/>
      <c r="BV8" s="829"/>
      <c r="BW8" s="829"/>
      <c r="BX8" s="829"/>
      <c r="BY8" s="829"/>
      <c r="BZ8" s="829"/>
      <c r="CA8" s="829"/>
      <c r="CB8" s="829"/>
      <c r="CC8" s="829"/>
      <c r="CD8" s="829"/>
      <c r="CE8" s="829"/>
      <c r="CF8" s="829"/>
      <c r="CG8" s="830"/>
      <c r="CH8" s="831">
        <v>-7</v>
      </c>
      <c r="CI8" s="832"/>
      <c r="CJ8" s="832"/>
      <c r="CK8" s="832"/>
      <c r="CL8" s="833"/>
      <c r="CM8" s="831">
        <v>-18</v>
      </c>
      <c r="CN8" s="832"/>
      <c r="CO8" s="832"/>
      <c r="CP8" s="832"/>
      <c r="CQ8" s="833"/>
      <c r="CR8" s="831">
        <v>9</v>
      </c>
      <c r="CS8" s="832"/>
      <c r="CT8" s="832"/>
      <c r="CU8" s="832"/>
      <c r="CV8" s="833"/>
      <c r="CW8" s="831" t="s">
        <v>570</v>
      </c>
      <c r="CX8" s="832"/>
      <c r="CY8" s="832"/>
      <c r="CZ8" s="832"/>
      <c r="DA8" s="833"/>
      <c r="DB8" s="831" t="s">
        <v>570</v>
      </c>
      <c r="DC8" s="832"/>
      <c r="DD8" s="832"/>
      <c r="DE8" s="832"/>
      <c r="DF8" s="833"/>
      <c r="DG8" s="831" t="s">
        <v>570</v>
      </c>
      <c r="DH8" s="832"/>
      <c r="DI8" s="832"/>
      <c r="DJ8" s="832"/>
      <c r="DK8" s="833"/>
      <c r="DL8" s="831" t="s">
        <v>570</v>
      </c>
      <c r="DM8" s="832"/>
      <c r="DN8" s="832"/>
      <c r="DO8" s="832"/>
      <c r="DP8" s="833"/>
      <c r="DQ8" s="831" t="s">
        <v>570</v>
      </c>
      <c r="DR8" s="832"/>
      <c r="DS8" s="832"/>
      <c r="DT8" s="832"/>
      <c r="DU8" s="83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31"/>
      <c r="CI9" s="832"/>
      <c r="CJ9" s="832"/>
      <c r="CK9" s="832"/>
      <c r="CL9" s="833"/>
      <c r="CM9" s="831"/>
      <c r="CN9" s="832"/>
      <c r="CO9" s="832"/>
      <c r="CP9" s="832"/>
      <c r="CQ9" s="833"/>
      <c r="CR9" s="831"/>
      <c r="CS9" s="832"/>
      <c r="CT9" s="832"/>
      <c r="CU9" s="832"/>
      <c r="CV9" s="833"/>
      <c r="CW9" s="831"/>
      <c r="CX9" s="832"/>
      <c r="CY9" s="832"/>
      <c r="CZ9" s="832"/>
      <c r="DA9" s="833"/>
      <c r="DB9" s="831"/>
      <c r="DC9" s="832"/>
      <c r="DD9" s="832"/>
      <c r="DE9" s="832"/>
      <c r="DF9" s="833"/>
      <c r="DG9" s="831"/>
      <c r="DH9" s="832"/>
      <c r="DI9" s="832"/>
      <c r="DJ9" s="832"/>
      <c r="DK9" s="833"/>
      <c r="DL9" s="831"/>
      <c r="DM9" s="832"/>
      <c r="DN9" s="832"/>
      <c r="DO9" s="832"/>
      <c r="DP9" s="833"/>
      <c r="DQ9" s="831"/>
      <c r="DR9" s="832"/>
      <c r="DS9" s="832"/>
      <c r="DT9" s="832"/>
      <c r="DU9" s="83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31"/>
      <c r="CI10" s="832"/>
      <c r="CJ10" s="832"/>
      <c r="CK10" s="832"/>
      <c r="CL10" s="833"/>
      <c r="CM10" s="831"/>
      <c r="CN10" s="832"/>
      <c r="CO10" s="832"/>
      <c r="CP10" s="832"/>
      <c r="CQ10" s="833"/>
      <c r="CR10" s="831"/>
      <c r="CS10" s="832"/>
      <c r="CT10" s="832"/>
      <c r="CU10" s="832"/>
      <c r="CV10" s="833"/>
      <c r="CW10" s="831"/>
      <c r="CX10" s="832"/>
      <c r="CY10" s="832"/>
      <c r="CZ10" s="832"/>
      <c r="DA10" s="833"/>
      <c r="DB10" s="831"/>
      <c r="DC10" s="832"/>
      <c r="DD10" s="832"/>
      <c r="DE10" s="832"/>
      <c r="DF10" s="833"/>
      <c r="DG10" s="831"/>
      <c r="DH10" s="832"/>
      <c r="DI10" s="832"/>
      <c r="DJ10" s="832"/>
      <c r="DK10" s="833"/>
      <c r="DL10" s="831"/>
      <c r="DM10" s="832"/>
      <c r="DN10" s="832"/>
      <c r="DO10" s="832"/>
      <c r="DP10" s="833"/>
      <c r="DQ10" s="831"/>
      <c r="DR10" s="832"/>
      <c r="DS10" s="832"/>
      <c r="DT10" s="832"/>
      <c r="DU10" s="83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31"/>
      <c r="CI11" s="832"/>
      <c r="CJ11" s="832"/>
      <c r="CK11" s="832"/>
      <c r="CL11" s="833"/>
      <c r="CM11" s="831"/>
      <c r="CN11" s="832"/>
      <c r="CO11" s="832"/>
      <c r="CP11" s="832"/>
      <c r="CQ11" s="833"/>
      <c r="CR11" s="831"/>
      <c r="CS11" s="832"/>
      <c r="CT11" s="832"/>
      <c r="CU11" s="832"/>
      <c r="CV11" s="833"/>
      <c r="CW11" s="831"/>
      <c r="CX11" s="832"/>
      <c r="CY11" s="832"/>
      <c r="CZ11" s="832"/>
      <c r="DA11" s="833"/>
      <c r="DB11" s="831"/>
      <c r="DC11" s="832"/>
      <c r="DD11" s="832"/>
      <c r="DE11" s="832"/>
      <c r="DF11" s="833"/>
      <c r="DG11" s="831"/>
      <c r="DH11" s="832"/>
      <c r="DI11" s="832"/>
      <c r="DJ11" s="832"/>
      <c r="DK11" s="833"/>
      <c r="DL11" s="831"/>
      <c r="DM11" s="832"/>
      <c r="DN11" s="832"/>
      <c r="DO11" s="832"/>
      <c r="DP11" s="833"/>
      <c r="DQ11" s="831"/>
      <c r="DR11" s="832"/>
      <c r="DS11" s="832"/>
      <c r="DT11" s="832"/>
      <c r="DU11" s="83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31"/>
      <c r="CI12" s="832"/>
      <c r="CJ12" s="832"/>
      <c r="CK12" s="832"/>
      <c r="CL12" s="833"/>
      <c r="CM12" s="831"/>
      <c r="CN12" s="832"/>
      <c r="CO12" s="832"/>
      <c r="CP12" s="832"/>
      <c r="CQ12" s="833"/>
      <c r="CR12" s="831"/>
      <c r="CS12" s="832"/>
      <c r="CT12" s="832"/>
      <c r="CU12" s="832"/>
      <c r="CV12" s="833"/>
      <c r="CW12" s="831"/>
      <c r="CX12" s="832"/>
      <c r="CY12" s="832"/>
      <c r="CZ12" s="832"/>
      <c r="DA12" s="833"/>
      <c r="DB12" s="831"/>
      <c r="DC12" s="832"/>
      <c r="DD12" s="832"/>
      <c r="DE12" s="832"/>
      <c r="DF12" s="833"/>
      <c r="DG12" s="831"/>
      <c r="DH12" s="832"/>
      <c r="DI12" s="832"/>
      <c r="DJ12" s="832"/>
      <c r="DK12" s="833"/>
      <c r="DL12" s="831"/>
      <c r="DM12" s="832"/>
      <c r="DN12" s="832"/>
      <c r="DO12" s="832"/>
      <c r="DP12" s="833"/>
      <c r="DQ12" s="831"/>
      <c r="DR12" s="832"/>
      <c r="DS12" s="832"/>
      <c r="DT12" s="832"/>
      <c r="DU12" s="83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31"/>
      <c r="CI13" s="832"/>
      <c r="CJ13" s="832"/>
      <c r="CK13" s="832"/>
      <c r="CL13" s="833"/>
      <c r="CM13" s="831"/>
      <c r="CN13" s="832"/>
      <c r="CO13" s="832"/>
      <c r="CP13" s="832"/>
      <c r="CQ13" s="833"/>
      <c r="CR13" s="831"/>
      <c r="CS13" s="832"/>
      <c r="CT13" s="832"/>
      <c r="CU13" s="832"/>
      <c r="CV13" s="833"/>
      <c r="CW13" s="831"/>
      <c r="CX13" s="832"/>
      <c r="CY13" s="832"/>
      <c r="CZ13" s="832"/>
      <c r="DA13" s="833"/>
      <c r="DB13" s="831"/>
      <c r="DC13" s="832"/>
      <c r="DD13" s="832"/>
      <c r="DE13" s="832"/>
      <c r="DF13" s="833"/>
      <c r="DG13" s="831"/>
      <c r="DH13" s="832"/>
      <c r="DI13" s="832"/>
      <c r="DJ13" s="832"/>
      <c r="DK13" s="833"/>
      <c r="DL13" s="831"/>
      <c r="DM13" s="832"/>
      <c r="DN13" s="832"/>
      <c r="DO13" s="832"/>
      <c r="DP13" s="833"/>
      <c r="DQ13" s="831"/>
      <c r="DR13" s="832"/>
      <c r="DS13" s="832"/>
      <c r="DT13" s="832"/>
      <c r="DU13" s="83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31"/>
      <c r="CI14" s="832"/>
      <c r="CJ14" s="832"/>
      <c r="CK14" s="832"/>
      <c r="CL14" s="833"/>
      <c r="CM14" s="831"/>
      <c r="CN14" s="832"/>
      <c r="CO14" s="832"/>
      <c r="CP14" s="832"/>
      <c r="CQ14" s="833"/>
      <c r="CR14" s="831"/>
      <c r="CS14" s="832"/>
      <c r="CT14" s="832"/>
      <c r="CU14" s="832"/>
      <c r="CV14" s="833"/>
      <c r="CW14" s="831"/>
      <c r="CX14" s="832"/>
      <c r="CY14" s="832"/>
      <c r="CZ14" s="832"/>
      <c r="DA14" s="833"/>
      <c r="DB14" s="831"/>
      <c r="DC14" s="832"/>
      <c r="DD14" s="832"/>
      <c r="DE14" s="832"/>
      <c r="DF14" s="833"/>
      <c r="DG14" s="831"/>
      <c r="DH14" s="832"/>
      <c r="DI14" s="832"/>
      <c r="DJ14" s="832"/>
      <c r="DK14" s="833"/>
      <c r="DL14" s="831"/>
      <c r="DM14" s="832"/>
      <c r="DN14" s="832"/>
      <c r="DO14" s="832"/>
      <c r="DP14" s="833"/>
      <c r="DQ14" s="831"/>
      <c r="DR14" s="832"/>
      <c r="DS14" s="832"/>
      <c r="DT14" s="832"/>
      <c r="DU14" s="83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31"/>
      <c r="CI15" s="832"/>
      <c r="CJ15" s="832"/>
      <c r="CK15" s="832"/>
      <c r="CL15" s="833"/>
      <c r="CM15" s="831"/>
      <c r="CN15" s="832"/>
      <c r="CO15" s="832"/>
      <c r="CP15" s="832"/>
      <c r="CQ15" s="833"/>
      <c r="CR15" s="831"/>
      <c r="CS15" s="832"/>
      <c r="CT15" s="832"/>
      <c r="CU15" s="832"/>
      <c r="CV15" s="833"/>
      <c r="CW15" s="831"/>
      <c r="CX15" s="832"/>
      <c r="CY15" s="832"/>
      <c r="CZ15" s="832"/>
      <c r="DA15" s="833"/>
      <c r="DB15" s="831"/>
      <c r="DC15" s="832"/>
      <c r="DD15" s="832"/>
      <c r="DE15" s="832"/>
      <c r="DF15" s="833"/>
      <c r="DG15" s="831"/>
      <c r="DH15" s="832"/>
      <c r="DI15" s="832"/>
      <c r="DJ15" s="832"/>
      <c r="DK15" s="833"/>
      <c r="DL15" s="831"/>
      <c r="DM15" s="832"/>
      <c r="DN15" s="832"/>
      <c r="DO15" s="832"/>
      <c r="DP15" s="833"/>
      <c r="DQ15" s="831"/>
      <c r="DR15" s="832"/>
      <c r="DS15" s="832"/>
      <c r="DT15" s="832"/>
      <c r="DU15" s="83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31"/>
      <c r="CI16" s="832"/>
      <c r="CJ16" s="832"/>
      <c r="CK16" s="832"/>
      <c r="CL16" s="833"/>
      <c r="CM16" s="831"/>
      <c r="CN16" s="832"/>
      <c r="CO16" s="832"/>
      <c r="CP16" s="832"/>
      <c r="CQ16" s="833"/>
      <c r="CR16" s="831"/>
      <c r="CS16" s="832"/>
      <c r="CT16" s="832"/>
      <c r="CU16" s="832"/>
      <c r="CV16" s="833"/>
      <c r="CW16" s="831"/>
      <c r="CX16" s="832"/>
      <c r="CY16" s="832"/>
      <c r="CZ16" s="832"/>
      <c r="DA16" s="833"/>
      <c r="DB16" s="831"/>
      <c r="DC16" s="832"/>
      <c r="DD16" s="832"/>
      <c r="DE16" s="832"/>
      <c r="DF16" s="833"/>
      <c r="DG16" s="831"/>
      <c r="DH16" s="832"/>
      <c r="DI16" s="832"/>
      <c r="DJ16" s="832"/>
      <c r="DK16" s="833"/>
      <c r="DL16" s="831"/>
      <c r="DM16" s="832"/>
      <c r="DN16" s="832"/>
      <c r="DO16" s="832"/>
      <c r="DP16" s="833"/>
      <c r="DQ16" s="831"/>
      <c r="DR16" s="832"/>
      <c r="DS16" s="832"/>
      <c r="DT16" s="832"/>
      <c r="DU16" s="83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31"/>
      <c r="CI17" s="832"/>
      <c r="CJ17" s="832"/>
      <c r="CK17" s="832"/>
      <c r="CL17" s="833"/>
      <c r="CM17" s="831"/>
      <c r="CN17" s="832"/>
      <c r="CO17" s="832"/>
      <c r="CP17" s="832"/>
      <c r="CQ17" s="833"/>
      <c r="CR17" s="831"/>
      <c r="CS17" s="832"/>
      <c r="CT17" s="832"/>
      <c r="CU17" s="832"/>
      <c r="CV17" s="833"/>
      <c r="CW17" s="831"/>
      <c r="CX17" s="832"/>
      <c r="CY17" s="832"/>
      <c r="CZ17" s="832"/>
      <c r="DA17" s="833"/>
      <c r="DB17" s="831"/>
      <c r="DC17" s="832"/>
      <c r="DD17" s="832"/>
      <c r="DE17" s="832"/>
      <c r="DF17" s="833"/>
      <c r="DG17" s="831"/>
      <c r="DH17" s="832"/>
      <c r="DI17" s="832"/>
      <c r="DJ17" s="832"/>
      <c r="DK17" s="833"/>
      <c r="DL17" s="831"/>
      <c r="DM17" s="832"/>
      <c r="DN17" s="832"/>
      <c r="DO17" s="832"/>
      <c r="DP17" s="833"/>
      <c r="DQ17" s="831"/>
      <c r="DR17" s="832"/>
      <c r="DS17" s="832"/>
      <c r="DT17" s="832"/>
      <c r="DU17" s="83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31"/>
      <c r="CI18" s="832"/>
      <c r="CJ18" s="832"/>
      <c r="CK18" s="832"/>
      <c r="CL18" s="833"/>
      <c r="CM18" s="831"/>
      <c r="CN18" s="832"/>
      <c r="CO18" s="832"/>
      <c r="CP18" s="832"/>
      <c r="CQ18" s="833"/>
      <c r="CR18" s="831"/>
      <c r="CS18" s="832"/>
      <c r="CT18" s="832"/>
      <c r="CU18" s="832"/>
      <c r="CV18" s="833"/>
      <c r="CW18" s="831"/>
      <c r="CX18" s="832"/>
      <c r="CY18" s="832"/>
      <c r="CZ18" s="832"/>
      <c r="DA18" s="833"/>
      <c r="DB18" s="831"/>
      <c r="DC18" s="832"/>
      <c r="DD18" s="832"/>
      <c r="DE18" s="832"/>
      <c r="DF18" s="833"/>
      <c r="DG18" s="831"/>
      <c r="DH18" s="832"/>
      <c r="DI18" s="832"/>
      <c r="DJ18" s="832"/>
      <c r="DK18" s="833"/>
      <c r="DL18" s="831"/>
      <c r="DM18" s="832"/>
      <c r="DN18" s="832"/>
      <c r="DO18" s="832"/>
      <c r="DP18" s="833"/>
      <c r="DQ18" s="831"/>
      <c r="DR18" s="832"/>
      <c r="DS18" s="832"/>
      <c r="DT18" s="832"/>
      <c r="DU18" s="83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31"/>
      <c r="CI19" s="832"/>
      <c r="CJ19" s="832"/>
      <c r="CK19" s="832"/>
      <c r="CL19" s="833"/>
      <c r="CM19" s="831"/>
      <c r="CN19" s="832"/>
      <c r="CO19" s="832"/>
      <c r="CP19" s="832"/>
      <c r="CQ19" s="833"/>
      <c r="CR19" s="831"/>
      <c r="CS19" s="832"/>
      <c r="CT19" s="832"/>
      <c r="CU19" s="832"/>
      <c r="CV19" s="833"/>
      <c r="CW19" s="831"/>
      <c r="CX19" s="832"/>
      <c r="CY19" s="832"/>
      <c r="CZ19" s="832"/>
      <c r="DA19" s="833"/>
      <c r="DB19" s="831"/>
      <c r="DC19" s="832"/>
      <c r="DD19" s="832"/>
      <c r="DE19" s="832"/>
      <c r="DF19" s="833"/>
      <c r="DG19" s="831"/>
      <c r="DH19" s="832"/>
      <c r="DI19" s="832"/>
      <c r="DJ19" s="832"/>
      <c r="DK19" s="833"/>
      <c r="DL19" s="831"/>
      <c r="DM19" s="832"/>
      <c r="DN19" s="832"/>
      <c r="DO19" s="832"/>
      <c r="DP19" s="833"/>
      <c r="DQ19" s="831"/>
      <c r="DR19" s="832"/>
      <c r="DS19" s="832"/>
      <c r="DT19" s="832"/>
      <c r="DU19" s="83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31"/>
      <c r="CI20" s="832"/>
      <c r="CJ20" s="832"/>
      <c r="CK20" s="832"/>
      <c r="CL20" s="833"/>
      <c r="CM20" s="831"/>
      <c r="CN20" s="832"/>
      <c r="CO20" s="832"/>
      <c r="CP20" s="832"/>
      <c r="CQ20" s="833"/>
      <c r="CR20" s="831"/>
      <c r="CS20" s="832"/>
      <c r="CT20" s="832"/>
      <c r="CU20" s="832"/>
      <c r="CV20" s="833"/>
      <c r="CW20" s="831"/>
      <c r="CX20" s="832"/>
      <c r="CY20" s="832"/>
      <c r="CZ20" s="832"/>
      <c r="DA20" s="833"/>
      <c r="DB20" s="831"/>
      <c r="DC20" s="832"/>
      <c r="DD20" s="832"/>
      <c r="DE20" s="832"/>
      <c r="DF20" s="833"/>
      <c r="DG20" s="831"/>
      <c r="DH20" s="832"/>
      <c r="DI20" s="832"/>
      <c r="DJ20" s="832"/>
      <c r="DK20" s="833"/>
      <c r="DL20" s="831"/>
      <c r="DM20" s="832"/>
      <c r="DN20" s="832"/>
      <c r="DO20" s="832"/>
      <c r="DP20" s="833"/>
      <c r="DQ20" s="831"/>
      <c r="DR20" s="832"/>
      <c r="DS20" s="832"/>
      <c r="DT20" s="832"/>
      <c r="DU20" s="83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31"/>
      <c r="CI21" s="832"/>
      <c r="CJ21" s="832"/>
      <c r="CK21" s="832"/>
      <c r="CL21" s="833"/>
      <c r="CM21" s="831"/>
      <c r="CN21" s="832"/>
      <c r="CO21" s="832"/>
      <c r="CP21" s="832"/>
      <c r="CQ21" s="833"/>
      <c r="CR21" s="831"/>
      <c r="CS21" s="832"/>
      <c r="CT21" s="832"/>
      <c r="CU21" s="832"/>
      <c r="CV21" s="833"/>
      <c r="CW21" s="831"/>
      <c r="CX21" s="832"/>
      <c r="CY21" s="832"/>
      <c r="CZ21" s="832"/>
      <c r="DA21" s="833"/>
      <c r="DB21" s="831"/>
      <c r="DC21" s="832"/>
      <c r="DD21" s="832"/>
      <c r="DE21" s="832"/>
      <c r="DF21" s="833"/>
      <c r="DG21" s="831"/>
      <c r="DH21" s="832"/>
      <c r="DI21" s="832"/>
      <c r="DJ21" s="832"/>
      <c r="DK21" s="833"/>
      <c r="DL21" s="831"/>
      <c r="DM21" s="832"/>
      <c r="DN21" s="832"/>
      <c r="DO21" s="832"/>
      <c r="DP21" s="833"/>
      <c r="DQ21" s="831"/>
      <c r="DR21" s="832"/>
      <c r="DS21" s="832"/>
      <c r="DT21" s="832"/>
      <c r="DU21" s="83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31"/>
      <c r="CI22" s="832"/>
      <c r="CJ22" s="832"/>
      <c r="CK22" s="832"/>
      <c r="CL22" s="833"/>
      <c r="CM22" s="831"/>
      <c r="CN22" s="832"/>
      <c r="CO22" s="832"/>
      <c r="CP22" s="832"/>
      <c r="CQ22" s="833"/>
      <c r="CR22" s="831"/>
      <c r="CS22" s="832"/>
      <c r="CT22" s="832"/>
      <c r="CU22" s="832"/>
      <c r="CV22" s="833"/>
      <c r="CW22" s="831"/>
      <c r="CX22" s="832"/>
      <c r="CY22" s="832"/>
      <c r="CZ22" s="832"/>
      <c r="DA22" s="833"/>
      <c r="DB22" s="831"/>
      <c r="DC22" s="832"/>
      <c r="DD22" s="832"/>
      <c r="DE22" s="832"/>
      <c r="DF22" s="833"/>
      <c r="DG22" s="831"/>
      <c r="DH22" s="832"/>
      <c r="DI22" s="832"/>
      <c r="DJ22" s="832"/>
      <c r="DK22" s="833"/>
      <c r="DL22" s="831"/>
      <c r="DM22" s="832"/>
      <c r="DN22" s="832"/>
      <c r="DO22" s="832"/>
      <c r="DP22" s="833"/>
      <c r="DQ22" s="831"/>
      <c r="DR22" s="832"/>
      <c r="DS22" s="832"/>
      <c r="DT22" s="832"/>
      <c r="DU22" s="833"/>
      <c r="DV22" s="844"/>
      <c r="DW22" s="845"/>
      <c r="DX22" s="845"/>
      <c r="DY22" s="845"/>
      <c r="DZ22" s="846"/>
      <c r="EA22" s="234"/>
    </row>
    <row r="23" spans="1:131" s="235" customFormat="1" ht="26.25" customHeight="1" thickBot="1">
      <c r="A23" s="244" t="s">
        <v>386</v>
      </c>
      <c r="B23" s="850" t="s">
        <v>387</v>
      </c>
      <c r="C23" s="851"/>
      <c r="D23" s="851"/>
      <c r="E23" s="851"/>
      <c r="F23" s="851"/>
      <c r="G23" s="851"/>
      <c r="H23" s="851"/>
      <c r="I23" s="851"/>
      <c r="J23" s="851"/>
      <c r="K23" s="851"/>
      <c r="L23" s="851"/>
      <c r="M23" s="851"/>
      <c r="N23" s="851"/>
      <c r="O23" s="851"/>
      <c r="P23" s="852"/>
      <c r="Q23" s="853">
        <v>31245</v>
      </c>
      <c r="R23" s="854"/>
      <c r="S23" s="854"/>
      <c r="T23" s="854"/>
      <c r="U23" s="854"/>
      <c r="V23" s="854">
        <v>29874</v>
      </c>
      <c r="W23" s="854"/>
      <c r="X23" s="854"/>
      <c r="Y23" s="854"/>
      <c r="Z23" s="854"/>
      <c r="AA23" s="854">
        <v>1371</v>
      </c>
      <c r="AB23" s="854"/>
      <c r="AC23" s="854"/>
      <c r="AD23" s="854"/>
      <c r="AE23" s="855"/>
      <c r="AF23" s="856">
        <v>1095</v>
      </c>
      <c r="AG23" s="854"/>
      <c r="AH23" s="854"/>
      <c r="AI23" s="854"/>
      <c r="AJ23" s="857"/>
      <c r="AK23" s="858"/>
      <c r="AL23" s="859"/>
      <c r="AM23" s="859"/>
      <c r="AN23" s="859"/>
      <c r="AO23" s="859"/>
      <c r="AP23" s="854">
        <v>28967</v>
      </c>
      <c r="AQ23" s="854"/>
      <c r="AR23" s="854"/>
      <c r="AS23" s="854"/>
      <c r="AT23" s="854"/>
      <c r="AU23" s="860"/>
      <c r="AV23" s="860"/>
      <c r="AW23" s="860"/>
      <c r="AX23" s="860"/>
      <c r="AY23" s="861"/>
      <c r="AZ23" s="869" t="s">
        <v>388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31"/>
      <c r="CI23" s="832"/>
      <c r="CJ23" s="832"/>
      <c r="CK23" s="832"/>
      <c r="CL23" s="833"/>
      <c r="CM23" s="831"/>
      <c r="CN23" s="832"/>
      <c r="CO23" s="832"/>
      <c r="CP23" s="832"/>
      <c r="CQ23" s="833"/>
      <c r="CR23" s="831"/>
      <c r="CS23" s="832"/>
      <c r="CT23" s="832"/>
      <c r="CU23" s="832"/>
      <c r="CV23" s="833"/>
      <c r="CW23" s="831"/>
      <c r="CX23" s="832"/>
      <c r="CY23" s="832"/>
      <c r="CZ23" s="832"/>
      <c r="DA23" s="833"/>
      <c r="DB23" s="831"/>
      <c r="DC23" s="832"/>
      <c r="DD23" s="832"/>
      <c r="DE23" s="832"/>
      <c r="DF23" s="833"/>
      <c r="DG23" s="831"/>
      <c r="DH23" s="832"/>
      <c r="DI23" s="832"/>
      <c r="DJ23" s="832"/>
      <c r="DK23" s="833"/>
      <c r="DL23" s="831"/>
      <c r="DM23" s="832"/>
      <c r="DN23" s="832"/>
      <c r="DO23" s="832"/>
      <c r="DP23" s="833"/>
      <c r="DQ23" s="831"/>
      <c r="DR23" s="832"/>
      <c r="DS23" s="832"/>
      <c r="DT23" s="832"/>
      <c r="DU23" s="833"/>
      <c r="DV23" s="844"/>
      <c r="DW23" s="845"/>
      <c r="DX23" s="845"/>
      <c r="DY23" s="845"/>
      <c r="DZ23" s="846"/>
      <c r="EA23" s="234"/>
    </row>
    <row r="24" spans="1:131" s="235" customFormat="1" ht="26.25" customHeight="1">
      <c r="A24" s="868" t="s">
        <v>389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31"/>
      <c r="CI24" s="832"/>
      <c r="CJ24" s="832"/>
      <c r="CK24" s="832"/>
      <c r="CL24" s="833"/>
      <c r="CM24" s="831"/>
      <c r="CN24" s="832"/>
      <c r="CO24" s="832"/>
      <c r="CP24" s="832"/>
      <c r="CQ24" s="833"/>
      <c r="CR24" s="831"/>
      <c r="CS24" s="832"/>
      <c r="CT24" s="832"/>
      <c r="CU24" s="832"/>
      <c r="CV24" s="833"/>
      <c r="CW24" s="831"/>
      <c r="CX24" s="832"/>
      <c r="CY24" s="832"/>
      <c r="CZ24" s="832"/>
      <c r="DA24" s="833"/>
      <c r="DB24" s="831"/>
      <c r="DC24" s="832"/>
      <c r="DD24" s="832"/>
      <c r="DE24" s="832"/>
      <c r="DF24" s="833"/>
      <c r="DG24" s="831"/>
      <c r="DH24" s="832"/>
      <c r="DI24" s="832"/>
      <c r="DJ24" s="832"/>
      <c r="DK24" s="833"/>
      <c r="DL24" s="831"/>
      <c r="DM24" s="832"/>
      <c r="DN24" s="832"/>
      <c r="DO24" s="832"/>
      <c r="DP24" s="833"/>
      <c r="DQ24" s="831"/>
      <c r="DR24" s="832"/>
      <c r="DS24" s="832"/>
      <c r="DT24" s="832"/>
      <c r="DU24" s="833"/>
      <c r="DV24" s="844"/>
      <c r="DW24" s="845"/>
      <c r="DX24" s="845"/>
      <c r="DY24" s="845"/>
      <c r="DZ24" s="846"/>
      <c r="EA24" s="234"/>
    </row>
    <row r="25" spans="1:131" s="227" customFormat="1" ht="26.25" customHeight="1" thickBot="1">
      <c r="A25" s="809" t="s">
        <v>390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31"/>
      <c r="CI25" s="832"/>
      <c r="CJ25" s="832"/>
      <c r="CK25" s="832"/>
      <c r="CL25" s="833"/>
      <c r="CM25" s="831"/>
      <c r="CN25" s="832"/>
      <c r="CO25" s="832"/>
      <c r="CP25" s="832"/>
      <c r="CQ25" s="833"/>
      <c r="CR25" s="831"/>
      <c r="CS25" s="832"/>
      <c r="CT25" s="832"/>
      <c r="CU25" s="832"/>
      <c r="CV25" s="833"/>
      <c r="CW25" s="831"/>
      <c r="CX25" s="832"/>
      <c r="CY25" s="832"/>
      <c r="CZ25" s="832"/>
      <c r="DA25" s="833"/>
      <c r="DB25" s="831"/>
      <c r="DC25" s="832"/>
      <c r="DD25" s="832"/>
      <c r="DE25" s="832"/>
      <c r="DF25" s="833"/>
      <c r="DG25" s="831"/>
      <c r="DH25" s="832"/>
      <c r="DI25" s="832"/>
      <c r="DJ25" s="832"/>
      <c r="DK25" s="833"/>
      <c r="DL25" s="831"/>
      <c r="DM25" s="832"/>
      <c r="DN25" s="832"/>
      <c r="DO25" s="832"/>
      <c r="DP25" s="833"/>
      <c r="DQ25" s="831"/>
      <c r="DR25" s="832"/>
      <c r="DS25" s="832"/>
      <c r="DT25" s="832"/>
      <c r="DU25" s="833"/>
      <c r="DV25" s="844"/>
      <c r="DW25" s="845"/>
      <c r="DX25" s="845"/>
      <c r="DY25" s="845"/>
      <c r="DZ25" s="846"/>
      <c r="EA25" s="226"/>
    </row>
    <row r="26" spans="1:131" s="227" customFormat="1" ht="26.25" customHeight="1">
      <c r="A26" s="800" t="s">
        <v>366</v>
      </c>
      <c r="B26" s="801"/>
      <c r="C26" s="801"/>
      <c r="D26" s="801"/>
      <c r="E26" s="801"/>
      <c r="F26" s="801"/>
      <c r="G26" s="801"/>
      <c r="H26" s="801"/>
      <c r="I26" s="801"/>
      <c r="J26" s="801"/>
      <c r="K26" s="801"/>
      <c r="L26" s="801"/>
      <c r="M26" s="801"/>
      <c r="N26" s="801"/>
      <c r="O26" s="801"/>
      <c r="P26" s="802"/>
      <c r="Q26" s="777" t="s">
        <v>391</v>
      </c>
      <c r="R26" s="778"/>
      <c r="S26" s="778"/>
      <c r="T26" s="778"/>
      <c r="U26" s="779"/>
      <c r="V26" s="777" t="s">
        <v>392</v>
      </c>
      <c r="W26" s="778"/>
      <c r="X26" s="778"/>
      <c r="Y26" s="778"/>
      <c r="Z26" s="779"/>
      <c r="AA26" s="777" t="s">
        <v>393</v>
      </c>
      <c r="AB26" s="778"/>
      <c r="AC26" s="778"/>
      <c r="AD26" s="778"/>
      <c r="AE26" s="778"/>
      <c r="AF26" s="872" t="s">
        <v>394</v>
      </c>
      <c r="AG26" s="873"/>
      <c r="AH26" s="873"/>
      <c r="AI26" s="873"/>
      <c r="AJ26" s="874"/>
      <c r="AK26" s="778" t="s">
        <v>395</v>
      </c>
      <c r="AL26" s="778"/>
      <c r="AM26" s="778"/>
      <c r="AN26" s="778"/>
      <c r="AO26" s="779"/>
      <c r="AP26" s="777" t="s">
        <v>396</v>
      </c>
      <c r="AQ26" s="778"/>
      <c r="AR26" s="778"/>
      <c r="AS26" s="778"/>
      <c r="AT26" s="779"/>
      <c r="AU26" s="777" t="s">
        <v>397</v>
      </c>
      <c r="AV26" s="778"/>
      <c r="AW26" s="778"/>
      <c r="AX26" s="778"/>
      <c r="AY26" s="779"/>
      <c r="AZ26" s="777" t="s">
        <v>398</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31"/>
      <c r="CI26" s="832"/>
      <c r="CJ26" s="832"/>
      <c r="CK26" s="832"/>
      <c r="CL26" s="833"/>
      <c r="CM26" s="831"/>
      <c r="CN26" s="832"/>
      <c r="CO26" s="832"/>
      <c r="CP26" s="832"/>
      <c r="CQ26" s="833"/>
      <c r="CR26" s="831"/>
      <c r="CS26" s="832"/>
      <c r="CT26" s="832"/>
      <c r="CU26" s="832"/>
      <c r="CV26" s="833"/>
      <c r="CW26" s="831"/>
      <c r="CX26" s="832"/>
      <c r="CY26" s="832"/>
      <c r="CZ26" s="832"/>
      <c r="DA26" s="833"/>
      <c r="DB26" s="831"/>
      <c r="DC26" s="832"/>
      <c r="DD26" s="832"/>
      <c r="DE26" s="832"/>
      <c r="DF26" s="833"/>
      <c r="DG26" s="831"/>
      <c r="DH26" s="832"/>
      <c r="DI26" s="832"/>
      <c r="DJ26" s="832"/>
      <c r="DK26" s="833"/>
      <c r="DL26" s="831"/>
      <c r="DM26" s="832"/>
      <c r="DN26" s="832"/>
      <c r="DO26" s="832"/>
      <c r="DP26" s="833"/>
      <c r="DQ26" s="831"/>
      <c r="DR26" s="832"/>
      <c r="DS26" s="832"/>
      <c r="DT26" s="832"/>
      <c r="DU26" s="83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31"/>
      <c r="CI27" s="832"/>
      <c r="CJ27" s="832"/>
      <c r="CK27" s="832"/>
      <c r="CL27" s="833"/>
      <c r="CM27" s="831"/>
      <c r="CN27" s="832"/>
      <c r="CO27" s="832"/>
      <c r="CP27" s="832"/>
      <c r="CQ27" s="833"/>
      <c r="CR27" s="831"/>
      <c r="CS27" s="832"/>
      <c r="CT27" s="832"/>
      <c r="CU27" s="832"/>
      <c r="CV27" s="833"/>
      <c r="CW27" s="831"/>
      <c r="CX27" s="832"/>
      <c r="CY27" s="832"/>
      <c r="CZ27" s="832"/>
      <c r="DA27" s="833"/>
      <c r="DB27" s="831"/>
      <c r="DC27" s="832"/>
      <c r="DD27" s="832"/>
      <c r="DE27" s="832"/>
      <c r="DF27" s="833"/>
      <c r="DG27" s="831"/>
      <c r="DH27" s="832"/>
      <c r="DI27" s="832"/>
      <c r="DJ27" s="832"/>
      <c r="DK27" s="833"/>
      <c r="DL27" s="831"/>
      <c r="DM27" s="832"/>
      <c r="DN27" s="832"/>
      <c r="DO27" s="832"/>
      <c r="DP27" s="833"/>
      <c r="DQ27" s="831"/>
      <c r="DR27" s="832"/>
      <c r="DS27" s="832"/>
      <c r="DT27" s="832"/>
      <c r="DU27" s="833"/>
      <c r="DV27" s="844"/>
      <c r="DW27" s="845"/>
      <c r="DX27" s="845"/>
      <c r="DY27" s="845"/>
      <c r="DZ27" s="846"/>
      <c r="EA27" s="226"/>
    </row>
    <row r="28" spans="1:131" s="227" customFormat="1" ht="26.25" customHeight="1" thickTop="1">
      <c r="A28" s="246">
        <v>1</v>
      </c>
      <c r="B28" s="791" t="s">
        <v>399</v>
      </c>
      <c r="C28" s="792"/>
      <c r="D28" s="792"/>
      <c r="E28" s="792"/>
      <c r="F28" s="792"/>
      <c r="G28" s="792"/>
      <c r="H28" s="792"/>
      <c r="I28" s="792"/>
      <c r="J28" s="792"/>
      <c r="K28" s="792"/>
      <c r="L28" s="792"/>
      <c r="M28" s="792"/>
      <c r="N28" s="792"/>
      <c r="O28" s="792"/>
      <c r="P28" s="793"/>
      <c r="Q28" s="882">
        <v>9694</v>
      </c>
      <c r="R28" s="883"/>
      <c r="S28" s="883"/>
      <c r="T28" s="883"/>
      <c r="U28" s="883"/>
      <c r="V28" s="883">
        <v>9284</v>
      </c>
      <c r="W28" s="883"/>
      <c r="X28" s="883"/>
      <c r="Y28" s="883"/>
      <c r="Z28" s="883"/>
      <c r="AA28" s="883">
        <v>409</v>
      </c>
      <c r="AB28" s="883"/>
      <c r="AC28" s="883"/>
      <c r="AD28" s="883"/>
      <c r="AE28" s="884"/>
      <c r="AF28" s="885">
        <v>409</v>
      </c>
      <c r="AG28" s="883"/>
      <c r="AH28" s="883"/>
      <c r="AI28" s="883"/>
      <c r="AJ28" s="886"/>
      <c r="AK28" s="887">
        <v>690</v>
      </c>
      <c r="AL28" s="878"/>
      <c r="AM28" s="878"/>
      <c r="AN28" s="878"/>
      <c r="AO28" s="878"/>
      <c r="AP28" s="878" t="s">
        <v>570</v>
      </c>
      <c r="AQ28" s="878"/>
      <c r="AR28" s="878"/>
      <c r="AS28" s="878"/>
      <c r="AT28" s="878"/>
      <c r="AU28" s="878" t="s">
        <v>570</v>
      </c>
      <c r="AV28" s="878"/>
      <c r="AW28" s="878"/>
      <c r="AX28" s="878"/>
      <c r="AY28" s="878"/>
      <c r="AZ28" s="879" t="s">
        <v>590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31"/>
      <c r="CI28" s="832"/>
      <c r="CJ28" s="832"/>
      <c r="CK28" s="832"/>
      <c r="CL28" s="833"/>
      <c r="CM28" s="831"/>
      <c r="CN28" s="832"/>
      <c r="CO28" s="832"/>
      <c r="CP28" s="832"/>
      <c r="CQ28" s="833"/>
      <c r="CR28" s="831"/>
      <c r="CS28" s="832"/>
      <c r="CT28" s="832"/>
      <c r="CU28" s="832"/>
      <c r="CV28" s="833"/>
      <c r="CW28" s="831"/>
      <c r="CX28" s="832"/>
      <c r="CY28" s="832"/>
      <c r="CZ28" s="832"/>
      <c r="DA28" s="833"/>
      <c r="DB28" s="831"/>
      <c r="DC28" s="832"/>
      <c r="DD28" s="832"/>
      <c r="DE28" s="832"/>
      <c r="DF28" s="833"/>
      <c r="DG28" s="831"/>
      <c r="DH28" s="832"/>
      <c r="DI28" s="832"/>
      <c r="DJ28" s="832"/>
      <c r="DK28" s="833"/>
      <c r="DL28" s="831"/>
      <c r="DM28" s="832"/>
      <c r="DN28" s="832"/>
      <c r="DO28" s="832"/>
      <c r="DP28" s="833"/>
      <c r="DQ28" s="831"/>
      <c r="DR28" s="832"/>
      <c r="DS28" s="832"/>
      <c r="DT28" s="832"/>
      <c r="DU28" s="833"/>
      <c r="DV28" s="844"/>
      <c r="DW28" s="845"/>
      <c r="DX28" s="845"/>
      <c r="DY28" s="845"/>
      <c r="DZ28" s="846"/>
      <c r="EA28" s="226"/>
    </row>
    <row r="29" spans="1:131" s="227" customFormat="1" ht="26.25" customHeight="1">
      <c r="A29" s="246">
        <v>2</v>
      </c>
      <c r="B29" s="815" t="s">
        <v>400</v>
      </c>
      <c r="C29" s="816"/>
      <c r="D29" s="816"/>
      <c r="E29" s="816"/>
      <c r="F29" s="816"/>
      <c r="G29" s="816"/>
      <c r="H29" s="816"/>
      <c r="I29" s="816"/>
      <c r="J29" s="816"/>
      <c r="K29" s="816"/>
      <c r="L29" s="816"/>
      <c r="M29" s="816"/>
      <c r="N29" s="816"/>
      <c r="O29" s="816"/>
      <c r="P29" s="817"/>
      <c r="Q29" s="818">
        <v>7052</v>
      </c>
      <c r="R29" s="819"/>
      <c r="S29" s="819"/>
      <c r="T29" s="819"/>
      <c r="U29" s="819"/>
      <c r="V29" s="819">
        <v>6680</v>
      </c>
      <c r="W29" s="819"/>
      <c r="X29" s="819"/>
      <c r="Y29" s="819"/>
      <c r="Z29" s="819"/>
      <c r="AA29" s="819">
        <v>373</v>
      </c>
      <c r="AB29" s="819"/>
      <c r="AC29" s="819"/>
      <c r="AD29" s="819"/>
      <c r="AE29" s="820"/>
      <c r="AF29" s="821">
        <v>373</v>
      </c>
      <c r="AG29" s="822"/>
      <c r="AH29" s="822"/>
      <c r="AI29" s="822"/>
      <c r="AJ29" s="823"/>
      <c r="AK29" s="890">
        <v>1083</v>
      </c>
      <c r="AL29" s="891"/>
      <c r="AM29" s="891"/>
      <c r="AN29" s="891"/>
      <c r="AO29" s="891"/>
      <c r="AP29" s="891" t="s">
        <v>570</v>
      </c>
      <c r="AQ29" s="891"/>
      <c r="AR29" s="891"/>
      <c r="AS29" s="891"/>
      <c r="AT29" s="891"/>
      <c r="AU29" s="891" t="s">
        <v>570</v>
      </c>
      <c r="AV29" s="891"/>
      <c r="AW29" s="891"/>
      <c r="AX29" s="891"/>
      <c r="AY29" s="891"/>
      <c r="AZ29" s="892" t="s">
        <v>591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31"/>
      <c r="CI29" s="832"/>
      <c r="CJ29" s="832"/>
      <c r="CK29" s="832"/>
      <c r="CL29" s="833"/>
      <c r="CM29" s="831"/>
      <c r="CN29" s="832"/>
      <c r="CO29" s="832"/>
      <c r="CP29" s="832"/>
      <c r="CQ29" s="833"/>
      <c r="CR29" s="831"/>
      <c r="CS29" s="832"/>
      <c r="CT29" s="832"/>
      <c r="CU29" s="832"/>
      <c r="CV29" s="833"/>
      <c r="CW29" s="831"/>
      <c r="CX29" s="832"/>
      <c r="CY29" s="832"/>
      <c r="CZ29" s="832"/>
      <c r="DA29" s="833"/>
      <c r="DB29" s="831"/>
      <c r="DC29" s="832"/>
      <c r="DD29" s="832"/>
      <c r="DE29" s="832"/>
      <c r="DF29" s="833"/>
      <c r="DG29" s="831"/>
      <c r="DH29" s="832"/>
      <c r="DI29" s="832"/>
      <c r="DJ29" s="832"/>
      <c r="DK29" s="833"/>
      <c r="DL29" s="831"/>
      <c r="DM29" s="832"/>
      <c r="DN29" s="832"/>
      <c r="DO29" s="832"/>
      <c r="DP29" s="833"/>
      <c r="DQ29" s="831"/>
      <c r="DR29" s="832"/>
      <c r="DS29" s="832"/>
      <c r="DT29" s="832"/>
      <c r="DU29" s="833"/>
      <c r="DV29" s="844"/>
      <c r="DW29" s="845"/>
      <c r="DX29" s="845"/>
      <c r="DY29" s="845"/>
      <c r="DZ29" s="846"/>
      <c r="EA29" s="226"/>
    </row>
    <row r="30" spans="1:131" s="227" customFormat="1" ht="26.25" customHeight="1">
      <c r="A30" s="246">
        <v>3</v>
      </c>
      <c r="B30" s="815" t="s">
        <v>401</v>
      </c>
      <c r="C30" s="816"/>
      <c r="D30" s="816"/>
      <c r="E30" s="816"/>
      <c r="F30" s="816"/>
      <c r="G30" s="816"/>
      <c r="H30" s="816"/>
      <c r="I30" s="816"/>
      <c r="J30" s="816"/>
      <c r="K30" s="816"/>
      <c r="L30" s="816"/>
      <c r="M30" s="816"/>
      <c r="N30" s="816"/>
      <c r="O30" s="816"/>
      <c r="P30" s="817"/>
      <c r="Q30" s="818">
        <v>779</v>
      </c>
      <c r="R30" s="819"/>
      <c r="S30" s="819"/>
      <c r="T30" s="819"/>
      <c r="U30" s="819"/>
      <c r="V30" s="819">
        <v>778</v>
      </c>
      <c r="W30" s="819"/>
      <c r="X30" s="819"/>
      <c r="Y30" s="819"/>
      <c r="Z30" s="819"/>
      <c r="AA30" s="819">
        <v>2</v>
      </c>
      <c r="AB30" s="819"/>
      <c r="AC30" s="819"/>
      <c r="AD30" s="819"/>
      <c r="AE30" s="820"/>
      <c r="AF30" s="821">
        <v>2</v>
      </c>
      <c r="AG30" s="822"/>
      <c r="AH30" s="822"/>
      <c r="AI30" s="822"/>
      <c r="AJ30" s="823"/>
      <c r="AK30" s="890">
        <v>188</v>
      </c>
      <c r="AL30" s="891"/>
      <c r="AM30" s="891"/>
      <c r="AN30" s="891"/>
      <c r="AO30" s="891"/>
      <c r="AP30" s="891" t="s">
        <v>570</v>
      </c>
      <c r="AQ30" s="891"/>
      <c r="AR30" s="891"/>
      <c r="AS30" s="891"/>
      <c r="AT30" s="891"/>
      <c r="AU30" s="891" t="s">
        <v>570</v>
      </c>
      <c r="AV30" s="891"/>
      <c r="AW30" s="891"/>
      <c r="AX30" s="891"/>
      <c r="AY30" s="891"/>
      <c r="AZ30" s="892" t="s">
        <v>591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31"/>
      <c r="CI30" s="832"/>
      <c r="CJ30" s="832"/>
      <c r="CK30" s="832"/>
      <c r="CL30" s="833"/>
      <c r="CM30" s="831"/>
      <c r="CN30" s="832"/>
      <c r="CO30" s="832"/>
      <c r="CP30" s="832"/>
      <c r="CQ30" s="833"/>
      <c r="CR30" s="831"/>
      <c r="CS30" s="832"/>
      <c r="CT30" s="832"/>
      <c r="CU30" s="832"/>
      <c r="CV30" s="833"/>
      <c r="CW30" s="831"/>
      <c r="CX30" s="832"/>
      <c r="CY30" s="832"/>
      <c r="CZ30" s="832"/>
      <c r="DA30" s="833"/>
      <c r="DB30" s="831"/>
      <c r="DC30" s="832"/>
      <c r="DD30" s="832"/>
      <c r="DE30" s="832"/>
      <c r="DF30" s="833"/>
      <c r="DG30" s="831"/>
      <c r="DH30" s="832"/>
      <c r="DI30" s="832"/>
      <c r="DJ30" s="832"/>
      <c r="DK30" s="833"/>
      <c r="DL30" s="831"/>
      <c r="DM30" s="832"/>
      <c r="DN30" s="832"/>
      <c r="DO30" s="832"/>
      <c r="DP30" s="833"/>
      <c r="DQ30" s="831"/>
      <c r="DR30" s="832"/>
      <c r="DS30" s="832"/>
      <c r="DT30" s="832"/>
      <c r="DU30" s="833"/>
      <c r="DV30" s="844"/>
      <c r="DW30" s="845"/>
      <c r="DX30" s="845"/>
      <c r="DY30" s="845"/>
      <c r="DZ30" s="846"/>
      <c r="EA30" s="226"/>
    </row>
    <row r="31" spans="1:131" s="227" customFormat="1" ht="26.25" customHeight="1">
      <c r="A31" s="246">
        <v>4</v>
      </c>
      <c r="B31" s="815" t="s">
        <v>402</v>
      </c>
      <c r="C31" s="816"/>
      <c r="D31" s="816"/>
      <c r="E31" s="816"/>
      <c r="F31" s="816"/>
      <c r="G31" s="816"/>
      <c r="H31" s="816"/>
      <c r="I31" s="816"/>
      <c r="J31" s="816"/>
      <c r="K31" s="816"/>
      <c r="L31" s="816"/>
      <c r="M31" s="816"/>
      <c r="N31" s="816"/>
      <c r="O31" s="816"/>
      <c r="P31" s="817"/>
      <c r="Q31" s="818">
        <v>287</v>
      </c>
      <c r="R31" s="819"/>
      <c r="S31" s="819"/>
      <c r="T31" s="819"/>
      <c r="U31" s="819"/>
      <c r="V31" s="819">
        <v>287</v>
      </c>
      <c r="W31" s="819"/>
      <c r="X31" s="819"/>
      <c r="Y31" s="819"/>
      <c r="Z31" s="819"/>
      <c r="AA31" s="819" t="s">
        <v>571</v>
      </c>
      <c r="AB31" s="819"/>
      <c r="AC31" s="819"/>
      <c r="AD31" s="819"/>
      <c r="AE31" s="820"/>
      <c r="AF31" s="821" t="s">
        <v>403</v>
      </c>
      <c r="AG31" s="822"/>
      <c r="AH31" s="822"/>
      <c r="AI31" s="822"/>
      <c r="AJ31" s="823"/>
      <c r="AK31" s="890">
        <v>19</v>
      </c>
      <c r="AL31" s="891"/>
      <c r="AM31" s="891"/>
      <c r="AN31" s="891"/>
      <c r="AO31" s="891"/>
      <c r="AP31" s="891" t="s">
        <v>570</v>
      </c>
      <c r="AQ31" s="891"/>
      <c r="AR31" s="891"/>
      <c r="AS31" s="891"/>
      <c r="AT31" s="891"/>
      <c r="AU31" s="891" t="s">
        <v>570</v>
      </c>
      <c r="AV31" s="891"/>
      <c r="AW31" s="891"/>
      <c r="AX31" s="891"/>
      <c r="AY31" s="891"/>
      <c r="AZ31" s="892" t="s">
        <v>591</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31"/>
      <c r="CI31" s="832"/>
      <c r="CJ31" s="832"/>
      <c r="CK31" s="832"/>
      <c r="CL31" s="833"/>
      <c r="CM31" s="831"/>
      <c r="CN31" s="832"/>
      <c r="CO31" s="832"/>
      <c r="CP31" s="832"/>
      <c r="CQ31" s="833"/>
      <c r="CR31" s="831"/>
      <c r="CS31" s="832"/>
      <c r="CT31" s="832"/>
      <c r="CU31" s="832"/>
      <c r="CV31" s="833"/>
      <c r="CW31" s="831"/>
      <c r="CX31" s="832"/>
      <c r="CY31" s="832"/>
      <c r="CZ31" s="832"/>
      <c r="DA31" s="833"/>
      <c r="DB31" s="831"/>
      <c r="DC31" s="832"/>
      <c r="DD31" s="832"/>
      <c r="DE31" s="832"/>
      <c r="DF31" s="833"/>
      <c r="DG31" s="831"/>
      <c r="DH31" s="832"/>
      <c r="DI31" s="832"/>
      <c r="DJ31" s="832"/>
      <c r="DK31" s="833"/>
      <c r="DL31" s="831"/>
      <c r="DM31" s="832"/>
      <c r="DN31" s="832"/>
      <c r="DO31" s="832"/>
      <c r="DP31" s="833"/>
      <c r="DQ31" s="831"/>
      <c r="DR31" s="832"/>
      <c r="DS31" s="832"/>
      <c r="DT31" s="832"/>
      <c r="DU31" s="833"/>
      <c r="DV31" s="844"/>
      <c r="DW31" s="845"/>
      <c r="DX31" s="845"/>
      <c r="DY31" s="845"/>
      <c r="DZ31" s="846"/>
      <c r="EA31" s="226"/>
    </row>
    <row r="32" spans="1:131" s="227" customFormat="1" ht="26.25" customHeight="1">
      <c r="A32" s="246">
        <v>5</v>
      </c>
      <c r="B32" s="815" t="s">
        <v>404</v>
      </c>
      <c r="C32" s="816"/>
      <c r="D32" s="816"/>
      <c r="E32" s="816"/>
      <c r="F32" s="816"/>
      <c r="G32" s="816"/>
      <c r="H32" s="816"/>
      <c r="I32" s="816"/>
      <c r="J32" s="816"/>
      <c r="K32" s="816"/>
      <c r="L32" s="816"/>
      <c r="M32" s="816"/>
      <c r="N32" s="816"/>
      <c r="O32" s="816"/>
      <c r="P32" s="817"/>
      <c r="Q32" s="818">
        <v>29</v>
      </c>
      <c r="R32" s="819"/>
      <c r="S32" s="819"/>
      <c r="T32" s="819"/>
      <c r="U32" s="819"/>
      <c r="V32" s="819">
        <v>28</v>
      </c>
      <c r="W32" s="819"/>
      <c r="X32" s="819"/>
      <c r="Y32" s="819"/>
      <c r="Z32" s="819"/>
      <c r="AA32" s="819">
        <v>1</v>
      </c>
      <c r="AB32" s="819"/>
      <c r="AC32" s="819"/>
      <c r="AD32" s="819"/>
      <c r="AE32" s="820"/>
      <c r="AF32" s="821">
        <v>1</v>
      </c>
      <c r="AG32" s="822"/>
      <c r="AH32" s="822"/>
      <c r="AI32" s="822"/>
      <c r="AJ32" s="823"/>
      <c r="AK32" s="891" t="s">
        <v>570</v>
      </c>
      <c r="AL32" s="891"/>
      <c r="AM32" s="891"/>
      <c r="AN32" s="891"/>
      <c r="AO32" s="891"/>
      <c r="AP32" s="891" t="s">
        <v>570</v>
      </c>
      <c r="AQ32" s="891"/>
      <c r="AR32" s="891"/>
      <c r="AS32" s="891"/>
      <c r="AT32" s="891"/>
      <c r="AU32" s="891" t="s">
        <v>570</v>
      </c>
      <c r="AV32" s="891"/>
      <c r="AW32" s="891"/>
      <c r="AX32" s="891"/>
      <c r="AY32" s="891"/>
      <c r="AZ32" s="892" t="s">
        <v>591</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31"/>
      <c r="CI32" s="832"/>
      <c r="CJ32" s="832"/>
      <c r="CK32" s="832"/>
      <c r="CL32" s="833"/>
      <c r="CM32" s="831"/>
      <c r="CN32" s="832"/>
      <c r="CO32" s="832"/>
      <c r="CP32" s="832"/>
      <c r="CQ32" s="833"/>
      <c r="CR32" s="831"/>
      <c r="CS32" s="832"/>
      <c r="CT32" s="832"/>
      <c r="CU32" s="832"/>
      <c r="CV32" s="833"/>
      <c r="CW32" s="831"/>
      <c r="CX32" s="832"/>
      <c r="CY32" s="832"/>
      <c r="CZ32" s="832"/>
      <c r="DA32" s="833"/>
      <c r="DB32" s="831"/>
      <c r="DC32" s="832"/>
      <c r="DD32" s="832"/>
      <c r="DE32" s="832"/>
      <c r="DF32" s="833"/>
      <c r="DG32" s="831"/>
      <c r="DH32" s="832"/>
      <c r="DI32" s="832"/>
      <c r="DJ32" s="832"/>
      <c r="DK32" s="833"/>
      <c r="DL32" s="831"/>
      <c r="DM32" s="832"/>
      <c r="DN32" s="832"/>
      <c r="DO32" s="832"/>
      <c r="DP32" s="833"/>
      <c r="DQ32" s="831"/>
      <c r="DR32" s="832"/>
      <c r="DS32" s="832"/>
      <c r="DT32" s="832"/>
      <c r="DU32" s="833"/>
      <c r="DV32" s="844"/>
      <c r="DW32" s="845"/>
      <c r="DX32" s="845"/>
      <c r="DY32" s="845"/>
      <c r="DZ32" s="846"/>
      <c r="EA32" s="226"/>
    </row>
    <row r="33" spans="1:131" s="227" customFormat="1" ht="26.25" customHeight="1">
      <c r="A33" s="246">
        <v>6</v>
      </c>
      <c r="B33" s="815" t="s">
        <v>405</v>
      </c>
      <c r="C33" s="816"/>
      <c r="D33" s="816"/>
      <c r="E33" s="816"/>
      <c r="F33" s="816"/>
      <c r="G33" s="816"/>
      <c r="H33" s="816"/>
      <c r="I33" s="816"/>
      <c r="J33" s="816"/>
      <c r="K33" s="816"/>
      <c r="L33" s="816"/>
      <c r="M33" s="816"/>
      <c r="N33" s="816"/>
      <c r="O33" s="816"/>
      <c r="P33" s="817"/>
      <c r="Q33" s="818">
        <v>560</v>
      </c>
      <c r="R33" s="819"/>
      <c r="S33" s="819"/>
      <c r="T33" s="819"/>
      <c r="U33" s="819"/>
      <c r="V33" s="819">
        <v>463</v>
      </c>
      <c r="W33" s="819"/>
      <c r="X33" s="819"/>
      <c r="Y33" s="819"/>
      <c r="Z33" s="819"/>
      <c r="AA33" s="819">
        <v>98</v>
      </c>
      <c r="AB33" s="819"/>
      <c r="AC33" s="819"/>
      <c r="AD33" s="819"/>
      <c r="AE33" s="820"/>
      <c r="AF33" s="821">
        <v>304</v>
      </c>
      <c r="AG33" s="822"/>
      <c r="AH33" s="822"/>
      <c r="AI33" s="822"/>
      <c r="AJ33" s="823"/>
      <c r="AK33" s="890">
        <v>122</v>
      </c>
      <c r="AL33" s="891"/>
      <c r="AM33" s="891"/>
      <c r="AN33" s="891"/>
      <c r="AO33" s="891"/>
      <c r="AP33" s="891">
        <v>1391</v>
      </c>
      <c r="AQ33" s="891"/>
      <c r="AR33" s="891"/>
      <c r="AS33" s="891"/>
      <c r="AT33" s="891"/>
      <c r="AU33" s="891">
        <v>576</v>
      </c>
      <c r="AV33" s="891"/>
      <c r="AW33" s="891"/>
      <c r="AX33" s="891"/>
      <c r="AY33" s="891"/>
      <c r="AZ33" s="892" t="s">
        <v>591</v>
      </c>
      <c r="BA33" s="892"/>
      <c r="BB33" s="892"/>
      <c r="BC33" s="892"/>
      <c r="BD33" s="892"/>
      <c r="BE33" s="888" t="s">
        <v>406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31"/>
      <c r="CI33" s="832"/>
      <c r="CJ33" s="832"/>
      <c r="CK33" s="832"/>
      <c r="CL33" s="833"/>
      <c r="CM33" s="831"/>
      <c r="CN33" s="832"/>
      <c r="CO33" s="832"/>
      <c r="CP33" s="832"/>
      <c r="CQ33" s="833"/>
      <c r="CR33" s="831"/>
      <c r="CS33" s="832"/>
      <c r="CT33" s="832"/>
      <c r="CU33" s="832"/>
      <c r="CV33" s="833"/>
      <c r="CW33" s="831"/>
      <c r="CX33" s="832"/>
      <c r="CY33" s="832"/>
      <c r="CZ33" s="832"/>
      <c r="DA33" s="833"/>
      <c r="DB33" s="831"/>
      <c r="DC33" s="832"/>
      <c r="DD33" s="832"/>
      <c r="DE33" s="832"/>
      <c r="DF33" s="833"/>
      <c r="DG33" s="831"/>
      <c r="DH33" s="832"/>
      <c r="DI33" s="832"/>
      <c r="DJ33" s="832"/>
      <c r="DK33" s="833"/>
      <c r="DL33" s="831"/>
      <c r="DM33" s="832"/>
      <c r="DN33" s="832"/>
      <c r="DO33" s="832"/>
      <c r="DP33" s="833"/>
      <c r="DQ33" s="831"/>
      <c r="DR33" s="832"/>
      <c r="DS33" s="832"/>
      <c r="DT33" s="832"/>
      <c r="DU33" s="833"/>
      <c r="DV33" s="844"/>
      <c r="DW33" s="845"/>
      <c r="DX33" s="845"/>
      <c r="DY33" s="845"/>
      <c r="DZ33" s="846"/>
      <c r="EA33" s="226"/>
    </row>
    <row r="34" spans="1:131" s="227" customFormat="1" ht="26.25" customHeight="1">
      <c r="A34" s="246">
        <v>7</v>
      </c>
      <c r="B34" s="815" t="s">
        <v>407</v>
      </c>
      <c r="C34" s="816"/>
      <c r="D34" s="816"/>
      <c r="E34" s="816"/>
      <c r="F34" s="816"/>
      <c r="G34" s="816"/>
      <c r="H34" s="816"/>
      <c r="I34" s="816"/>
      <c r="J34" s="816"/>
      <c r="K34" s="816"/>
      <c r="L34" s="816"/>
      <c r="M34" s="816"/>
      <c r="N34" s="816"/>
      <c r="O34" s="816"/>
      <c r="P34" s="817"/>
      <c r="Q34" s="818">
        <v>2288</v>
      </c>
      <c r="R34" s="819"/>
      <c r="S34" s="819"/>
      <c r="T34" s="819"/>
      <c r="U34" s="819"/>
      <c r="V34" s="819">
        <v>2264</v>
      </c>
      <c r="W34" s="819"/>
      <c r="X34" s="819"/>
      <c r="Y34" s="819"/>
      <c r="Z34" s="819"/>
      <c r="AA34" s="819">
        <v>23</v>
      </c>
      <c r="AB34" s="819"/>
      <c r="AC34" s="819"/>
      <c r="AD34" s="819"/>
      <c r="AE34" s="820"/>
      <c r="AF34" s="821">
        <v>14</v>
      </c>
      <c r="AG34" s="822"/>
      <c r="AH34" s="822"/>
      <c r="AI34" s="822"/>
      <c r="AJ34" s="823"/>
      <c r="AK34" s="890">
        <v>1182</v>
      </c>
      <c r="AL34" s="891"/>
      <c r="AM34" s="891"/>
      <c r="AN34" s="891"/>
      <c r="AO34" s="891"/>
      <c r="AP34" s="891">
        <v>14636</v>
      </c>
      <c r="AQ34" s="891"/>
      <c r="AR34" s="891"/>
      <c r="AS34" s="891"/>
      <c r="AT34" s="891"/>
      <c r="AU34" s="891">
        <v>13114</v>
      </c>
      <c r="AV34" s="891"/>
      <c r="AW34" s="891"/>
      <c r="AX34" s="891"/>
      <c r="AY34" s="891"/>
      <c r="AZ34" s="892" t="s">
        <v>592</v>
      </c>
      <c r="BA34" s="892"/>
      <c r="BB34" s="892"/>
      <c r="BC34" s="892"/>
      <c r="BD34" s="892"/>
      <c r="BE34" s="888" t="s">
        <v>408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31"/>
      <c r="CI34" s="832"/>
      <c r="CJ34" s="832"/>
      <c r="CK34" s="832"/>
      <c r="CL34" s="833"/>
      <c r="CM34" s="831"/>
      <c r="CN34" s="832"/>
      <c r="CO34" s="832"/>
      <c r="CP34" s="832"/>
      <c r="CQ34" s="833"/>
      <c r="CR34" s="831"/>
      <c r="CS34" s="832"/>
      <c r="CT34" s="832"/>
      <c r="CU34" s="832"/>
      <c r="CV34" s="833"/>
      <c r="CW34" s="831"/>
      <c r="CX34" s="832"/>
      <c r="CY34" s="832"/>
      <c r="CZ34" s="832"/>
      <c r="DA34" s="833"/>
      <c r="DB34" s="831"/>
      <c r="DC34" s="832"/>
      <c r="DD34" s="832"/>
      <c r="DE34" s="832"/>
      <c r="DF34" s="833"/>
      <c r="DG34" s="831"/>
      <c r="DH34" s="832"/>
      <c r="DI34" s="832"/>
      <c r="DJ34" s="832"/>
      <c r="DK34" s="833"/>
      <c r="DL34" s="831"/>
      <c r="DM34" s="832"/>
      <c r="DN34" s="832"/>
      <c r="DO34" s="832"/>
      <c r="DP34" s="833"/>
      <c r="DQ34" s="831"/>
      <c r="DR34" s="832"/>
      <c r="DS34" s="832"/>
      <c r="DT34" s="832"/>
      <c r="DU34" s="833"/>
      <c r="DV34" s="844"/>
      <c r="DW34" s="845"/>
      <c r="DX34" s="845"/>
      <c r="DY34" s="845"/>
      <c r="DZ34" s="846"/>
      <c r="EA34" s="226"/>
    </row>
    <row r="35" spans="1:131" s="227" customFormat="1" ht="26.25" customHeight="1">
      <c r="A35" s="246">
        <v>8</v>
      </c>
      <c r="B35" s="815" t="s">
        <v>409</v>
      </c>
      <c r="C35" s="816"/>
      <c r="D35" s="816"/>
      <c r="E35" s="816"/>
      <c r="F35" s="816"/>
      <c r="G35" s="816"/>
      <c r="H35" s="816"/>
      <c r="I35" s="816"/>
      <c r="J35" s="816"/>
      <c r="K35" s="816"/>
      <c r="L35" s="816"/>
      <c r="M35" s="816"/>
      <c r="N35" s="816"/>
      <c r="O35" s="816"/>
      <c r="P35" s="817"/>
      <c r="Q35" s="818">
        <v>325</v>
      </c>
      <c r="R35" s="819"/>
      <c r="S35" s="819"/>
      <c r="T35" s="819"/>
      <c r="U35" s="819"/>
      <c r="V35" s="819">
        <v>323</v>
      </c>
      <c r="W35" s="819"/>
      <c r="X35" s="819"/>
      <c r="Y35" s="819"/>
      <c r="Z35" s="819"/>
      <c r="AA35" s="819">
        <v>2</v>
      </c>
      <c r="AB35" s="819"/>
      <c r="AC35" s="819"/>
      <c r="AD35" s="819"/>
      <c r="AE35" s="820"/>
      <c r="AF35" s="821">
        <v>2</v>
      </c>
      <c r="AG35" s="822"/>
      <c r="AH35" s="822"/>
      <c r="AI35" s="822"/>
      <c r="AJ35" s="823"/>
      <c r="AK35" s="890">
        <v>263</v>
      </c>
      <c r="AL35" s="891"/>
      <c r="AM35" s="891"/>
      <c r="AN35" s="891"/>
      <c r="AO35" s="891"/>
      <c r="AP35" s="891">
        <v>2180</v>
      </c>
      <c r="AQ35" s="891"/>
      <c r="AR35" s="891"/>
      <c r="AS35" s="891"/>
      <c r="AT35" s="891"/>
      <c r="AU35" s="891">
        <v>2012</v>
      </c>
      <c r="AV35" s="891"/>
      <c r="AW35" s="891"/>
      <c r="AX35" s="891"/>
      <c r="AY35" s="891"/>
      <c r="AZ35" s="892" t="s">
        <v>591</v>
      </c>
      <c r="BA35" s="892"/>
      <c r="BB35" s="892"/>
      <c r="BC35" s="892"/>
      <c r="BD35" s="892"/>
      <c r="BE35" s="888" t="s">
        <v>410</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31"/>
      <c r="CI35" s="832"/>
      <c r="CJ35" s="832"/>
      <c r="CK35" s="832"/>
      <c r="CL35" s="833"/>
      <c r="CM35" s="831"/>
      <c r="CN35" s="832"/>
      <c r="CO35" s="832"/>
      <c r="CP35" s="832"/>
      <c r="CQ35" s="833"/>
      <c r="CR35" s="831"/>
      <c r="CS35" s="832"/>
      <c r="CT35" s="832"/>
      <c r="CU35" s="832"/>
      <c r="CV35" s="833"/>
      <c r="CW35" s="831"/>
      <c r="CX35" s="832"/>
      <c r="CY35" s="832"/>
      <c r="CZ35" s="832"/>
      <c r="DA35" s="833"/>
      <c r="DB35" s="831"/>
      <c r="DC35" s="832"/>
      <c r="DD35" s="832"/>
      <c r="DE35" s="832"/>
      <c r="DF35" s="833"/>
      <c r="DG35" s="831"/>
      <c r="DH35" s="832"/>
      <c r="DI35" s="832"/>
      <c r="DJ35" s="832"/>
      <c r="DK35" s="833"/>
      <c r="DL35" s="831"/>
      <c r="DM35" s="832"/>
      <c r="DN35" s="832"/>
      <c r="DO35" s="832"/>
      <c r="DP35" s="833"/>
      <c r="DQ35" s="831"/>
      <c r="DR35" s="832"/>
      <c r="DS35" s="832"/>
      <c r="DT35" s="832"/>
      <c r="DU35" s="83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31"/>
      <c r="CI36" s="832"/>
      <c r="CJ36" s="832"/>
      <c r="CK36" s="832"/>
      <c r="CL36" s="833"/>
      <c r="CM36" s="831"/>
      <c r="CN36" s="832"/>
      <c r="CO36" s="832"/>
      <c r="CP36" s="832"/>
      <c r="CQ36" s="833"/>
      <c r="CR36" s="831"/>
      <c r="CS36" s="832"/>
      <c r="CT36" s="832"/>
      <c r="CU36" s="832"/>
      <c r="CV36" s="833"/>
      <c r="CW36" s="831"/>
      <c r="CX36" s="832"/>
      <c r="CY36" s="832"/>
      <c r="CZ36" s="832"/>
      <c r="DA36" s="833"/>
      <c r="DB36" s="831"/>
      <c r="DC36" s="832"/>
      <c r="DD36" s="832"/>
      <c r="DE36" s="832"/>
      <c r="DF36" s="833"/>
      <c r="DG36" s="831"/>
      <c r="DH36" s="832"/>
      <c r="DI36" s="832"/>
      <c r="DJ36" s="832"/>
      <c r="DK36" s="833"/>
      <c r="DL36" s="831"/>
      <c r="DM36" s="832"/>
      <c r="DN36" s="832"/>
      <c r="DO36" s="832"/>
      <c r="DP36" s="833"/>
      <c r="DQ36" s="831"/>
      <c r="DR36" s="832"/>
      <c r="DS36" s="832"/>
      <c r="DT36" s="832"/>
      <c r="DU36" s="83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31"/>
      <c r="CI37" s="832"/>
      <c r="CJ37" s="832"/>
      <c r="CK37" s="832"/>
      <c r="CL37" s="833"/>
      <c r="CM37" s="831"/>
      <c r="CN37" s="832"/>
      <c r="CO37" s="832"/>
      <c r="CP37" s="832"/>
      <c r="CQ37" s="833"/>
      <c r="CR37" s="831"/>
      <c r="CS37" s="832"/>
      <c r="CT37" s="832"/>
      <c r="CU37" s="832"/>
      <c r="CV37" s="833"/>
      <c r="CW37" s="831"/>
      <c r="CX37" s="832"/>
      <c r="CY37" s="832"/>
      <c r="CZ37" s="832"/>
      <c r="DA37" s="833"/>
      <c r="DB37" s="831"/>
      <c r="DC37" s="832"/>
      <c r="DD37" s="832"/>
      <c r="DE37" s="832"/>
      <c r="DF37" s="833"/>
      <c r="DG37" s="831"/>
      <c r="DH37" s="832"/>
      <c r="DI37" s="832"/>
      <c r="DJ37" s="832"/>
      <c r="DK37" s="833"/>
      <c r="DL37" s="831"/>
      <c r="DM37" s="832"/>
      <c r="DN37" s="832"/>
      <c r="DO37" s="832"/>
      <c r="DP37" s="833"/>
      <c r="DQ37" s="831"/>
      <c r="DR37" s="832"/>
      <c r="DS37" s="832"/>
      <c r="DT37" s="832"/>
      <c r="DU37" s="83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31"/>
      <c r="CI38" s="832"/>
      <c r="CJ38" s="832"/>
      <c r="CK38" s="832"/>
      <c r="CL38" s="833"/>
      <c r="CM38" s="831"/>
      <c r="CN38" s="832"/>
      <c r="CO38" s="832"/>
      <c r="CP38" s="832"/>
      <c r="CQ38" s="833"/>
      <c r="CR38" s="831"/>
      <c r="CS38" s="832"/>
      <c r="CT38" s="832"/>
      <c r="CU38" s="832"/>
      <c r="CV38" s="833"/>
      <c r="CW38" s="831"/>
      <c r="CX38" s="832"/>
      <c r="CY38" s="832"/>
      <c r="CZ38" s="832"/>
      <c r="DA38" s="833"/>
      <c r="DB38" s="831"/>
      <c r="DC38" s="832"/>
      <c r="DD38" s="832"/>
      <c r="DE38" s="832"/>
      <c r="DF38" s="833"/>
      <c r="DG38" s="831"/>
      <c r="DH38" s="832"/>
      <c r="DI38" s="832"/>
      <c r="DJ38" s="832"/>
      <c r="DK38" s="833"/>
      <c r="DL38" s="831"/>
      <c r="DM38" s="832"/>
      <c r="DN38" s="832"/>
      <c r="DO38" s="832"/>
      <c r="DP38" s="833"/>
      <c r="DQ38" s="831"/>
      <c r="DR38" s="832"/>
      <c r="DS38" s="832"/>
      <c r="DT38" s="832"/>
      <c r="DU38" s="83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31"/>
      <c r="CI39" s="832"/>
      <c r="CJ39" s="832"/>
      <c r="CK39" s="832"/>
      <c r="CL39" s="833"/>
      <c r="CM39" s="831"/>
      <c r="CN39" s="832"/>
      <c r="CO39" s="832"/>
      <c r="CP39" s="832"/>
      <c r="CQ39" s="833"/>
      <c r="CR39" s="831"/>
      <c r="CS39" s="832"/>
      <c r="CT39" s="832"/>
      <c r="CU39" s="832"/>
      <c r="CV39" s="833"/>
      <c r="CW39" s="831"/>
      <c r="CX39" s="832"/>
      <c r="CY39" s="832"/>
      <c r="CZ39" s="832"/>
      <c r="DA39" s="833"/>
      <c r="DB39" s="831"/>
      <c r="DC39" s="832"/>
      <c r="DD39" s="832"/>
      <c r="DE39" s="832"/>
      <c r="DF39" s="833"/>
      <c r="DG39" s="831"/>
      <c r="DH39" s="832"/>
      <c r="DI39" s="832"/>
      <c r="DJ39" s="832"/>
      <c r="DK39" s="833"/>
      <c r="DL39" s="831"/>
      <c r="DM39" s="832"/>
      <c r="DN39" s="832"/>
      <c r="DO39" s="832"/>
      <c r="DP39" s="833"/>
      <c r="DQ39" s="831"/>
      <c r="DR39" s="832"/>
      <c r="DS39" s="832"/>
      <c r="DT39" s="832"/>
      <c r="DU39" s="83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31"/>
      <c r="CI40" s="832"/>
      <c r="CJ40" s="832"/>
      <c r="CK40" s="832"/>
      <c r="CL40" s="833"/>
      <c r="CM40" s="831"/>
      <c r="CN40" s="832"/>
      <c r="CO40" s="832"/>
      <c r="CP40" s="832"/>
      <c r="CQ40" s="833"/>
      <c r="CR40" s="831"/>
      <c r="CS40" s="832"/>
      <c r="CT40" s="832"/>
      <c r="CU40" s="832"/>
      <c r="CV40" s="833"/>
      <c r="CW40" s="831"/>
      <c r="CX40" s="832"/>
      <c r="CY40" s="832"/>
      <c r="CZ40" s="832"/>
      <c r="DA40" s="833"/>
      <c r="DB40" s="831"/>
      <c r="DC40" s="832"/>
      <c r="DD40" s="832"/>
      <c r="DE40" s="832"/>
      <c r="DF40" s="833"/>
      <c r="DG40" s="831"/>
      <c r="DH40" s="832"/>
      <c r="DI40" s="832"/>
      <c r="DJ40" s="832"/>
      <c r="DK40" s="833"/>
      <c r="DL40" s="831"/>
      <c r="DM40" s="832"/>
      <c r="DN40" s="832"/>
      <c r="DO40" s="832"/>
      <c r="DP40" s="833"/>
      <c r="DQ40" s="831"/>
      <c r="DR40" s="832"/>
      <c r="DS40" s="832"/>
      <c r="DT40" s="832"/>
      <c r="DU40" s="83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31"/>
      <c r="CI41" s="832"/>
      <c r="CJ41" s="832"/>
      <c r="CK41" s="832"/>
      <c r="CL41" s="833"/>
      <c r="CM41" s="831"/>
      <c r="CN41" s="832"/>
      <c r="CO41" s="832"/>
      <c r="CP41" s="832"/>
      <c r="CQ41" s="833"/>
      <c r="CR41" s="831"/>
      <c r="CS41" s="832"/>
      <c r="CT41" s="832"/>
      <c r="CU41" s="832"/>
      <c r="CV41" s="833"/>
      <c r="CW41" s="831"/>
      <c r="CX41" s="832"/>
      <c r="CY41" s="832"/>
      <c r="CZ41" s="832"/>
      <c r="DA41" s="833"/>
      <c r="DB41" s="831"/>
      <c r="DC41" s="832"/>
      <c r="DD41" s="832"/>
      <c r="DE41" s="832"/>
      <c r="DF41" s="833"/>
      <c r="DG41" s="831"/>
      <c r="DH41" s="832"/>
      <c r="DI41" s="832"/>
      <c r="DJ41" s="832"/>
      <c r="DK41" s="833"/>
      <c r="DL41" s="831"/>
      <c r="DM41" s="832"/>
      <c r="DN41" s="832"/>
      <c r="DO41" s="832"/>
      <c r="DP41" s="833"/>
      <c r="DQ41" s="831"/>
      <c r="DR41" s="832"/>
      <c r="DS41" s="832"/>
      <c r="DT41" s="832"/>
      <c r="DU41" s="83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31"/>
      <c r="CI42" s="832"/>
      <c r="CJ42" s="832"/>
      <c r="CK42" s="832"/>
      <c r="CL42" s="833"/>
      <c r="CM42" s="831"/>
      <c r="CN42" s="832"/>
      <c r="CO42" s="832"/>
      <c r="CP42" s="832"/>
      <c r="CQ42" s="833"/>
      <c r="CR42" s="831"/>
      <c r="CS42" s="832"/>
      <c r="CT42" s="832"/>
      <c r="CU42" s="832"/>
      <c r="CV42" s="833"/>
      <c r="CW42" s="831"/>
      <c r="CX42" s="832"/>
      <c r="CY42" s="832"/>
      <c r="CZ42" s="832"/>
      <c r="DA42" s="833"/>
      <c r="DB42" s="831"/>
      <c r="DC42" s="832"/>
      <c r="DD42" s="832"/>
      <c r="DE42" s="832"/>
      <c r="DF42" s="833"/>
      <c r="DG42" s="831"/>
      <c r="DH42" s="832"/>
      <c r="DI42" s="832"/>
      <c r="DJ42" s="832"/>
      <c r="DK42" s="833"/>
      <c r="DL42" s="831"/>
      <c r="DM42" s="832"/>
      <c r="DN42" s="832"/>
      <c r="DO42" s="832"/>
      <c r="DP42" s="833"/>
      <c r="DQ42" s="831"/>
      <c r="DR42" s="832"/>
      <c r="DS42" s="832"/>
      <c r="DT42" s="832"/>
      <c r="DU42" s="83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31"/>
      <c r="CI43" s="832"/>
      <c r="CJ43" s="832"/>
      <c r="CK43" s="832"/>
      <c r="CL43" s="833"/>
      <c r="CM43" s="831"/>
      <c r="CN43" s="832"/>
      <c r="CO43" s="832"/>
      <c r="CP43" s="832"/>
      <c r="CQ43" s="833"/>
      <c r="CR43" s="831"/>
      <c r="CS43" s="832"/>
      <c r="CT43" s="832"/>
      <c r="CU43" s="832"/>
      <c r="CV43" s="833"/>
      <c r="CW43" s="831"/>
      <c r="CX43" s="832"/>
      <c r="CY43" s="832"/>
      <c r="CZ43" s="832"/>
      <c r="DA43" s="833"/>
      <c r="DB43" s="831"/>
      <c r="DC43" s="832"/>
      <c r="DD43" s="832"/>
      <c r="DE43" s="832"/>
      <c r="DF43" s="833"/>
      <c r="DG43" s="831"/>
      <c r="DH43" s="832"/>
      <c r="DI43" s="832"/>
      <c r="DJ43" s="832"/>
      <c r="DK43" s="833"/>
      <c r="DL43" s="831"/>
      <c r="DM43" s="832"/>
      <c r="DN43" s="832"/>
      <c r="DO43" s="832"/>
      <c r="DP43" s="833"/>
      <c r="DQ43" s="831"/>
      <c r="DR43" s="832"/>
      <c r="DS43" s="832"/>
      <c r="DT43" s="832"/>
      <c r="DU43" s="83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31"/>
      <c r="CI44" s="832"/>
      <c r="CJ44" s="832"/>
      <c r="CK44" s="832"/>
      <c r="CL44" s="833"/>
      <c r="CM44" s="831"/>
      <c r="CN44" s="832"/>
      <c r="CO44" s="832"/>
      <c r="CP44" s="832"/>
      <c r="CQ44" s="833"/>
      <c r="CR44" s="831"/>
      <c r="CS44" s="832"/>
      <c r="CT44" s="832"/>
      <c r="CU44" s="832"/>
      <c r="CV44" s="833"/>
      <c r="CW44" s="831"/>
      <c r="CX44" s="832"/>
      <c r="CY44" s="832"/>
      <c r="CZ44" s="832"/>
      <c r="DA44" s="833"/>
      <c r="DB44" s="831"/>
      <c r="DC44" s="832"/>
      <c r="DD44" s="832"/>
      <c r="DE44" s="832"/>
      <c r="DF44" s="833"/>
      <c r="DG44" s="831"/>
      <c r="DH44" s="832"/>
      <c r="DI44" s="832"/>
      <c r="DJ44" s="832"/>
      <c r="DK44" s="833"/>
      <c r="DL44" s="831"/>
      <c r="DM44" s="832"/>
      <c r="DN44" s="832"/>
      <c r="DO44" s="832"/>
      <c r="DP44" s="833"/>
      <c r="DQ44" s="831"/>
      <c r="DR44" s="832"/>
      <c r="DS44" s="832"/>
      <c r="DT44" s="832"/>
      <c r="DU44" s="83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31"/>
      <c r="CI45" s="832"/>
      <c r="CJ45" s="832"/>
      <c r="CK45" s="832"/>
      <c r="CL45" s="833"/>
      <c r="CM45" s="831"/>
      <c r="CN45" s="832"/>
      <c r="CO45" s="832"/>
      <c r="CP45" s="832"/>
      <c r="CQ45" s="833"/>
      <c r="CR45" s="831"/>
      <c r="CS45" s="832"/>
      <c r="CT45" s="832"/>
      <c r="CU45" s="832"/>
      <c r="CV45" s="833"/>
      <c r="CW45" s="831"/>
      <c r="CX45" s="832"/>
      <c r="CY45" s="832"/>
      <c r="CZ45" s="832"/>
      <c r="DA45" s="833"/>
      <c r="DB45" s="831"/>
      <c r="DC45" s="832"/>
      <c r="DD45" s="832"/>
      <c r="DE45" s="832"/>
      <c r="DF45" s="833"/>
      <c r="DG45" s="831"/>
      <c r="DH45" s="832"/>
      <c r="DI45" s="832"/>
      <c r="DJ45" s="832"/>
      <c r="DK45" s="833"/>
      <c r="DL45" s="831"/>
      <c r="DM45" s="832"/>
      <c r="DN45" s="832"/>
      <c r="DO45" s="832"/>
      <c r="DP45" s="833"/>
      <c r="DQ45" s="831"/>
      <c r="DR45" s="832"/>
      <c r="DS45" s="832"/>
      <c r="DT45" s="832"/>
      <c r="DU45" s="83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31"/>
      <c r="CI46" s="832"/>
      <c r="CJ46" s="832"/>
      <c r="CK46" s="832"/>
      <c r="CL46" s="833"/>
      <c r="CM46" s="831"/>
      <c r="CN46" s="832"/>
      <c r="CO46" s="832"/>
      <c r="CP46" s="832"/>
      <c r="CQ46" s="833"/>
      <c r="CR46" s="831"/>
      <c r="CS46" s="832"/>
      <c r="CT46" s="832"/>
      <c r="CU46" s="832"/>
      <c r="CV46" s="833"/>
      <c r="CW46" s="831"/>
      <c r="CX46" s="832"/>
      <c r="CY46" s="832"/>
      <c r="CZ46" s="832"/>
      <c r="DA46" s="833"/>
      <c r="DB46" s="831"/>
      <c r="DC46" s="832"/>
      <c r="DD46" s="832"/>
      <c r="DE46" s="832"/>
      <c r="DF46" s="833"/>
      <c r="DG46" s="831"/>
      <c r="DH46" s="832"/>
      <c r="DI46" s="832"/>
      <c r="DJ46" s="832"/>
      <c r="DK46" s="833"/>
      <c r="DL46" s="831"/>
      <c r="DM46" s="832"/>
      <c r="DN46" s="832"/>
      <c r="DO46" s="832"/>
      <c r="DP46" s="833"/>
      <c r="DQ46" s="831"/>
      <c r="DR46" s="832"/>
      <c r="DS46" s="832"/>
      <c r="DT46" s="832"/>
      <c r="DU46" s="83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31"/>
      <c r="CI47" s="832"/>
      <c r="CJ47" s="832"/>
      <c r="CK47" s="832"/>
      <c r="CL47" s="833"/>
      <c r="CM47" s="831"/>
      <c r="CN47" s="832"/>
      <c r="CO47" s="832"/>
      <c r="CP47" s="832"/>
      <c r="CQ47" s="833"/>
      <c r="CR47" s="831"/>
      <c r="CS47" s="832"/>
      <c r="CT47" s="832"/>
      <c r="CU47" s="832"/>
      <c r="CV47" s="833"/>
      <c r="CW47" s="831"/>
      <c r="CX47" s="832"/>
      <c r="CY47" s="832"/>
      <c r="CZ47" s="832"/>
      <c r="DA47" s="833"/>
      <c r="DB47" s="831"/>
      <c r="DC47" s="832"/>
      <c r="DD47" s="832"/>
      <c r="DE47" s="832"/>
      <c r="DF47" s="833"/>
      <c r="DG47" s="831"/>
      <c r="DH47" s="832"/>
      <c r="DI47" s="832"/>
      <c r="DJ47" s="832"/>
      <c r="DK47" s="833"/>
      <c r="DL47" s="831"/>
      <c r="DM47" s="832"/>
      <c r="DN47" s="832"/>
      <c r="DO47" s="832"/>
      <c r="DP47" s="833"/>
      <c r="DQ47" s="831"/>
      <c r="DR47" s="832"/>
      <c r="DS47" s="832"/>
      <c r="DT47" s="832"/>
      <c r="DU47" s="83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31"/>
      <c r="CI48" s="832"/>
      <c r="CJ48" s="832"/>
      <c r="CK48" s="832"/>
      <c r="CL48" s="833"/>
      <c r="CM48" s="831"/>
      <c r="CN48" s="832"/>
      <c r="CO48" s="832"/>
      <c r="CP48" s="832"/>
      <c r="CQ48" s="833"/>
      <c r="CR48" s="831"/>
      <c r="CS48" s="832"/>
      <c r="CT48" s="832"/>
      <c r="CU48" s="832"/>
      <c r="CV48" s="833"/>
      <c r="CW48" s="831"/>
      <c r="CX48" s="832"/>
      <c r="CY48" s="832"/>
      <c r="CZ48" s="832"/>
      <c r="DA48" s="833"/>
      <c r="DB48" s="831"/>
      <c r="DC48" s="832"/>
      <c r="DD48" s="832"/>
      <c r="DE48" s="832"/>
      <c r="DF48" s="833"/>
      <c r="DG48" s="831"/>
      <c r="DH48" s="832"/>
      <c r="DI48" s="832"/>
      <c r="DJ48" s="832"/>
      <c r="DK48" s="833"/>
      <c r="DL48" s="831"/>
      <c r="DM48" s="832"/>
      <c r="DN48" s="832"/>
      <c r="DO48" s="832"/>
      <c r="DP48" s="833"/>
      <c r="DQ48" s="831"/>
      <c r="DR48" s="832"/>
      <c r="DS48" s="832"/>
      <c r="DT48" s="832"/>
      <c r="DU48" s="83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31"/>
      <c r="CI49" s="832"/>
      <c r="CJ49" s="832"/>
      <c r="CK49" s="832"/>
      <c r="CL49" s="833"/>
      <c r="CM49" s="831"/>
      <c r="CN49" s="832"/>
      <c r="CO49" s="832"/>
      <c r="CP49" s="832"/>
      <c r="CQ49" s="833"/>
      <c r="CR49" s="831"/>
      <c r="CS49" s="832"/>
      <c r="CT49" s="832"/>
      <c r="CU49" s="832"/>
      <c r="CV49" s="833"/>
      <c r="CW49" s="831"/>
      <c r="CX49" s="832"/>
      <c r="CY49" s="832"/>
      <c r="CZ49" s="832"/>
      <c r="DA49" s="833"/>
      <c r="DB49" s="831"/>
      <c r="DC49" s="832"/>
      <c r="DD49" s="832"/>
      <c r="DE49" s="832"/>
      <c r="DF49" s="833"/>
      <c r="DG49" s="831"/>
      <c r="DH49" s="832"/>
      <c r="DI49" s="832"/>
      <c r="DJ49" s="832"/>
      <c r="DK49" s="833"/>
      <c r="DL49" s="831"/>
      <c r="DM49" s="832"/>
      <c r="DN49" s="832"/>
      <c r="DO49" s="832"/>
      <c r="DP49" s="833"/>
      <c r="DQ49" s="831"/>
      <c r="DR49" s="832"/>
      <c r="DS49" s="832"/>
      <c r="DT49" s="832"/>
      <c r="DU49" s="83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31"/>
      <c r="CI50" s="832"/>
      <c r="CJ50" s="832"/>
      <c r="CK50" s="832"/>
      <c r="CL50" s="833"/>
      <c r="CM50" s="831"/>
      <c r="CN50" s="832"/>
      <c r="CO50" s="832"/>
      <c r="CP50" s="832"/>
      <c r="CQ50" s="833"/>
      <c r="CR50" s="831"/>
      <c r="CS50" s="832"/>
      <c r="CT50" s="832"/>
      <c r="CU50" s="832"/>
      <c r="CV50" s="833"/>
      <c r="CW50" s="831"/>
      <c r="CX50" s="832"/>
      <c r="CY50" s="832"/>
      <c r="CZ50" s="832"/>
      <c r="DA50" s="833"/>
      <c r="DB50" s="831"/>
      <c r="DC50" s="832"/>
      <c r="DD50" s="832"/>
      <c r="DE50" s="832"/>
      <c r="DF50" s="833"/>
      <c r="DG50" s="831"/>
      <c r="DH50" s="832"/>
      <c r="DI50" s="832"/>
      <c r="DJ50" s="832"/>
      <c r="DK50" s="833"/>
      <c r="DL50" s="831"/>
      <c r="DM50" s="832"/>
      <c r="DN50" s="832"/>
      <c r="DO50" s="832"/>
      <c r="DP50" s="833"/>
      <c r="DQ50" s="831"/>
      <c r="DR50" s="832"/>
      <c r="DS50" s="832"/>
      <c r="DT50" s="832"/>
      <c r="DU50" s="83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31"/>
      <c r="CI51" s="832"/>
      <c r="CJ51" s="832"/>
      <c r="CK51" s="832"/>
      <c r="CL51" s="833"/>
      <c r="CM51" s="831"/>
      <c r="CN51" s="832"/>
      <c r="CO51" s="832"/>
      <c r="CP51" s="832"/>
      <c r="CQ51" s="833"/>
      <c r="CR51" s="831"/>
      <c r="CS51" s="832"/>
      <c r="CT51" s="832"/>
      <c r="CU51" s="832"/>
      <c r="CV51" s="833"/>
      <c r="CW51" s="831"/>
      <c r="CX51" s="832"/>
      <c r="CY51" s="832"/>
      <c r="CZ51" s="832"/>
      <c r="DA51" s="833"/>
      <c r="DB51" s="831"/>
      <c r="DC51" s="832"/>
      <c r="DD51" s="832"/>
      <c r="DE51" s="832"/>
      <c r="DF51" s="833"/>
      <c r="DG51" s="831"/>
      <c r="DH51" s="832"/>
      <c r="DI51" s="832"/>
      <c r="DJ51" s="832"/>
      <c r="DK51" s="833"/>
      <c r="DL51" s="831"/>
      <c r="DM51" s="832"/>
      <c r="DN51" s="832"/>
      <c r="DO51" s="832"/>
      <c r="DP51" s="833"/>
      <c r="DQ51" s="831"/>
      <c r="DR51" s="832"/>
      <c r="DS51" s="832"/>
      <c r="DT51" s="832"/>
      <c r="DU51" s="83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31"/>
      <c r="CI52" s="832"/>
      <c r="CJ52" s="832"/>
      <c r="CK52" s="832"/>
      <c r="CL52" s="833"/>
      <c r="CM52" s="831"/>
      <c r="CN52" s="832"/>
      <c r="CO52" s="832"/>
      <c r="CP52" s="832"/>
      <c r="CQ52" s="833"/>
      <c r="CR52" s="831"/>
      <c r="CS52" s="832"/>
      <c r="CT52" s="832"/>
      <c r="CU52" s="832"/>
      <c r="CV52" s="833"/>
      <c r="CW52" s="831"/>
      <c r="CX52" s="832"/>
      <c r="CY52" s="832"/>
      <c r="CZ52" s="832"/>
      <c r="DA52" s="833"/>
      <c r="DB52" s="831"/>
      <c r="DC52" s="832"/>
      <c r="DD52" s="832"/>
      <c r="DE52" s="832"/>
      <c r="DF52" s="833"/>
      <c r="DG52" s="831"/>
      <c r="DH52" s="832"/>
      <c r="DI52" s="832"/>
      <c r="DJ52" s="832"/>
      <c r="DK52" s="833"/>
      <c r="DL52" s="831"/>
      <c r="DM52" s="832"/>
      <c r="DN52" s="832"/>
      <c r="DO52" s="832"/>
      <c r="DP52" s="833"/>
      <c r="DQ52" s="831"/>
      <c r="DR52" s="832"/>
      <c r="DS52" s="832"/>
      <c r="DT52" s="832"/>
      <c r="DU52" s="83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31"/>
      <c r="CI53" s="832"/>
      <c r="CJ53" s="832"/>
      <c r="CK53" s="832"/>
      <c r="CL53" s="833"/>
      <c r="CM53" s="831"/>
      <c r="CN53" s="832"/>
      <c r="CO53" s="832"/>
      <c r="CP53" s="832"/>
      <c r="CQ53" s="833"/>
      <c r="CR53" s="831"/>
      <c r="CS53" s="832"/>
      <c r="CT53" s="832"/>
      <c r="CU53" s="832"/>
      <c r="CV53" s="833"/>
      <c r="CW53" s="831"/>
      <c r="CX53" s="832"/>
      <c r="CY53" s="832"/>
      <c r="CZ53" s="832"/>
      <c r="DA53" s="833"/>
      <c r="DB53" s="831"/>
      <c r="DC53" s="832"/>
      <c r="DD53" s="832"/>
      <c r="DE53" s="832"/>
      <c r="DF53" s="833"/>
      <c r="DG53" s="831"/>
      <c r="DH53" s="832"/>
      <c r="DI53" s="832"/>
      <c r="DJ53" s="832"/>
      <c r="DK53" s="833"/>
      <c r="DL53" s="831"/>
      <c r="DM53" s="832"/>
      <c r="DN53" s="832"/>
      <c r="DO53" s="832"/>
      <c r="DP53" s="833"/>
      <c r="DQ53" s="831"/>
      <c r="DR53" s="832"/>
      <c r="DS53" s="832"/>
      <c r="DT53" s="832"/>
      <c r="DU53" s="83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31"/>
      <c r="CI54" s="832"/>
      <c r="CJ54" s="832"/>
      <c r="CK54" s="832"/>
      <c r="CL54" s="833"/>
      <c r="CM54" s="831"/>
      <c r="CN54" s="832"/>
      <c r="CO54" s="832"/>
      <c r="CP54" s="832"/>
      <c r="CQ54" s="833"/>
      <c r="CR54" s="831"/>
      <c r="CS54" s="832"/>
      <c r="CT54" s="832"/>
      <c r="CU54" s="832"/>
      <c r="CV54" s="833"/>
      <c r="CW54" s="831"/>
      <c r="CX54" s="832"/>
      <c r="CY54" s="832"/>
      <c r="CZ54" s="832"/>
      <c r="DA54" s="833"/>
      <c r="DB54" s="831"/>
      <c r="DC54" s="832"/>
      <c r="DD54" s="832"/>
      <c r="DE54" s="832"/>
      <c r="DF54" s="833"/>
      <c r="DG54" s="831"/>
      <c r="DH54" s="832"/>
      <c r="DI54" s="832"/>
      <c r="DJ54" s="832"/>
      <c r="DK54" s="833"/>
      <c r="DL54" s="831"/>
      <c r="DM54" s="832"/>
      <c r="DN54" s="832"/>
      <c r="DO54" s="832"/>
      <c r="DP54" s="833"/>
      <c r="DQ54" s="831"/>
      <c r="DR54" s="832"/>
      <c r="DS54" s="832"/>
      <c r="DT54" s="832"/>
      <c r="DU54" s="83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31"/>
      <c r="CI55" s="832"/>
      <c r="CJ55" s="832"/>
      <c r="CK55" s="832"/>
      <c r="CL55" s="833"/>
      <c r="CM55" s="831"/>
      <c r="CN55" s="832"/>
      <c r="CO55" s="832"/>
      <c r="CP55" s="832"/>
      <c r="CQ55" s="833"/>
      <c r="CR55" s="831"/>
      <c r="CS55" s="832"/>
      <c r="CT55" s="832"/>
      <c r="CU55" s="832"/>
      <c r="CV55" s="833"/>
      <c r="CW55" s="831"/>
      <c r="CX55" s="832"/>
      <c r="CY55" s="832"/>
      <c r="CZ55" s="832"/>
      <c r="DA55" s="833"/>
      <c r="DB55" s="831"/>
      <c r="DC55" s="832"/>
      <c r="DD55" s="832"/>
      <c r="DE55" s="832"/>
      <c r="DF55" s="833"/>
      <c r="DG55" s="831"/>
      <c r="DH55" s="832"/>
      <c r="DI55" s="832"/>
      <c r="DJ55" s="832"/>
      <c r="DK55" s="833"/>
      <c r="DL55" s="831"/>
      <c r="DM55" s="832"/>
      <c r="DN55" s="832"/>
      <c r="DO55" s="832"/>
      <c r="DP55" s="833"/>
      <c r="DQ55" s="831"/>
      <c r="DR55" s="832"/>
      <c r="DS55" s="832"/>
      <c r="DT55" s="832"/>
      <c r="DU55" s="83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31"/>
      <c r="CI56" s="832"/>
      <c r="CJ56" s="832"/>
      <c r="CK56" s="832"/>
      <c r="CL56" s="833"/>
      <c r="CM56" s="831"/>
      <c r="CN56" s="832"/>
      <c r="CO56" s="832"/>
      <c r="CP56" s="832"/>
      <c r="CQ56" s="833"/>
      <c r="CR56" s="831"/>
      <c r="CS56" s="832"/>
      <c r="CT56" s="832"/>
      <c r="CU56" s="832"/>
      <c r="CV56" s="833"/>
      <c r="CW56" s="831"/>
      <c r="CX56" s="832"/>
      <c r="CY56" s="832"/>
      <c r="CZ56" s="832"/>
      <c r="DA56" s="833"/>
      <c r="DB56" s="831"/>
      <c r="DC56" s="832"/>
      <c r="DD56" s="832"/>
      <c r="DE56" s="832"/>
      <c r="DF56" s="833"/>
      <c r="DG56" s="831"/>
      <c r="DH56" s="832"/>
      <c r="DI56" s="832"/>
      <c r="DJ56" s="832"/>
      <c r="DK56" s="833"/>
      <c r="DL56" s="831"/>
      <c r="DM56" s="832"/>
      <c r="DN56" s="832"/>
      <c r="DO56" s="832"/>
      <c r="DP56" s="833"/>
      <c r="DQ56" s="831"/>
      <c r="DR56" s="832"/>
      <c r="DS56" s="832"/>
      <c r="DT56" s="832"/>
      <c r="DU56" s="83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31"/>
      <c r="CI57" s="832"/>
      <c r="CJ57" s="832"/>
      <c r="CK57" s="832"/>
      <c r="CL57" s="833"/>
      <c r="CM57" s="831"/>
      <c r="CN57" s="832"/>
      <c r="CO57" s="832"/>
      <c r="CP57" s="832"/>
      <c r="CQ57" s="833"/>
      <c r="CR57" s="831"/>
      <c r="CS57" s="832"/>
      <c r="CT57" s="832"/>
      <c r="CU57" s="832"/>
      <c r="CV57" s="833"/>
      <c r="CW57" s="831"/>
      <c r="CX57" s="832"/>
      <c r="CY57" s="832"/>
      <c r="CZ57" s="832"/>
      <c r="DA57" s="833"/>
      <c r="DB57" s="831"/>
      <c r="DC57" s="832"/>
      <c r="DD57" s="832"/>
      <c r="DE57" s="832"/>
      <c r="DF57" s="833"/>
      <c r="DG57" s="831"/>
      <c r="DH57" s="832"/>
      <c r="DI57" s="832"/>
      <c r="DJ57" s="832"/>
      <c r="DK57" s="833"/>
      <c r="DL57" s="831"/>
      <c r="DM57" s="832"/>
      <c r="DN57" s="832"/>
      <c r="DO57" s="832"/>
      <c r="DP57" s="833"/>
      <c r="DQ57" s="831"/>
      <c r="DR57" s="832"/>
      <c r="DS57" s="832"/>
      <c r="DT57" s="832"/>
      <c r="DU57" s="83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31"/>
      <c r="CI58" s="832"/>
      <c r="CJ58" s="832"/>
      <c r="CK58" s="832"/>
      <c r="CL58" s="833"/>
      <c r="CM58" s="831"/>
      <c r="CN58" s="832"/>
      <c r="CO58" s="832"/>
      <c r="CP58" s="832"/>
      <c r="CQ58" s="833"/>
      <c r="CR58" s="831"/>
      <c r="CS58" s="832"/>
      <c r="CT58" s="832"/>
      <c r="CU58" s="832"/>
      <c r="CV58" s="833"/>
      <c r="CW58" s="831"/>
      <c r="CX58" s="832"/>
      <c r="CY58" s="832"/>
      <c r="CZ58" s="832"/>
      <c r="DA58" s="833"/>
      <c r="DB58" s="831"/>
      <c r="DC58" s="832"/>
      <c r="DD58" s="832"/>
      <c r="DE58" s="832"/>
      <c r="DF58" s="833"/>
      <c r="DG58" s="831"/>
      <c r="DH58" s="832"/>
      <c r="DI58" s="832"/>
      <c r="DJ58" s="832"/>
      <c r="DK58" s="833"/>
      <c r="DL58" s="831"/>
      <c r="DM58" s="832"/>
      <c r="DN58" s="832"/>
      <c r="DO58" s="832"/>
      <c r="DP58" s="833"/>
      <c r="DQ58" s="831"/>
      <c r="DR58" s="832"/>
      <c r="DS58" s="832"/>
      <c r="DT58" s="832"/>
      <c r="DU58" s="83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31"/>
      <c r="CI59" s="832"/>
      <c r="CJ59" s="832"/>
      <c r="CK59" s="832"/>
      <c r="CL59" s="833"/>
      <c r="CM59" s="831"/>
      <c r="CN59" s="832"/>
      <c r="CO59" s="832"/>
      <c r="CP59" s="832"/>
      <c r="CQ59" s="833"/>
      <c r="CR59" s="831"/>
      <c r="CS59" s="832"/>
      <c r="CT59" s="832"/>
      <c r="CU59" s="832"/>
      <c r="CV59" s="833"/>
      <c r="CW59" s="831"/>
      <c r="CX59" s="832"/>
      <c r="CY59" s="832"/>
      <c r="CZ59" s="832"/>
      <c r="DA59" s="833"/>
      <c r="DB59" s="831"/>
      <c r="DC59" s="832"/>
      <c r="DD59" s="832"/>
      <c r="DE59" s="832"/>
      <c r="DF59" s="833"/>
      <c r="DG59" s="831"/>
      <c r="DH59" s="832"/>
      <c r="DI59" s="832"/>
      <c r="DJ59" s="832"/>
      <c r="DK59" s="833"/>
      <c r="DL59" s="831"/>
      <c r="DM59" s="832"/>
      <c r="DN59" s="832"/>
      <c r="DO59" s="832"/>
      <c r="DP59" s="833"/>
      <c r="DQ59" s="831"/>
      <c r="DR59" s="832"/>
      <c r="DS59" s="832"/>
      <c r="DT59" s="832"/>
      <c r="DU59" s="83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31"/>
      <c r="CI60" s="832"/>
      <c r="CJ60" s="832"/>
      <c r="CK60" s="832"/>
      <c r="CL60" s="833"/>
      <c r="CM60" s="831"/>
      <c r="CN60" s="832"/>
      <c r="CO60" s="832"/>
      <c r="CP60" s="832"/>
      <c r="CQ60" s="833"/>
      <c r="CR60" s="831"/>
      <c r="CS60" s="832"/>
      <c r="CT60" s="832"/>
      <c r="CU60" s="832"/>
      <c r="CV60" s="833"/>
      <c r="CW60" s="831"/>
      <c r="CX60" s="832"/>
      <c r="CY60" s="832"/>
      <c r="CZ60" s="832"/>
      <c r="DA60" s="833"/>
      <c r="DB60" s="831"/>
      <c r="DC60" s="832"/>
      <c r="DD60" s="832"/>
      <c r="DE60" s="832"/>
      <c r="DF60" s="833"/>
      <c r="DG60" s="831"/>
      <c r="DH60" s="832"/>
      <c r="DI60" s="832"/>
      <c r="DJ60" s="832"/>
      <c r="DK60" s="833"/>
      <c r="DL60" s="831"/>
      <c r="DM60" s="832"/>
      <c r="DN60" s="832"/>
      <c r="DO60" s="832"/>
      <c r="DP60" s="833"/>
      <c r="DQ60" s="831"/>
      <c r="DR60" s="832"/>
      <c r="DS60" s="832"/>
      <c r="DT60" s="832"/>
      <c r="DU60" s="83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31"/>
      <c r="CI61" s="832"/>
      <c r="CJ61" s="832"/>
      <c r="CK61" s="832"/>
      <c r="CL61" s="833"/>
      <c r="CM61" s="831"/>
      <c r="CN61" s="832"/>
      <c r="CO61" s="832"/>
      <c r="CP61" s="832"/>
      <c r="CQ61" s="833"/>
      <c r="CR61" s="831"/>
      <c r="CS61" s="832"/>
      <c r="CT61" s="832"/>
      <c r="CU61" s="832"/>
      <c r="CV61" s="833"/>
      <c r="CW61" s="831"/>
      <c r="CX61" s="832"/>
      <c r="CY61" s="832"/>
      <c r="CZ61" s="832"/>
      <c r="DA61" s="833"/>
      <c r="DB61" s="831"/>
      <c r="DC61" s="832"/>
      <c r="DD61" s="832"/>
      <c r="DE61" s="832"/>
      <c r="DF61" s="833"/>
      <c r="DG61" s="831"/>
      <c r="DH61" s="832"/>
      <c r="DI61" s="832"/>
      <c r="DJ61" s="832"/>
      <c r="DK61" s="833"/>
      <c r="DL61" s="831"/>
      <c r="DM61" s="832"/>
      <c r="DN61" s="832"/>
      <c r="DO61" s="832"/>
      <c r="DP61" s="833"/>
      <c r="DQ61" s="831"/>
      <c r="DR61" s="832"/>
      <c r="DS61" s="832"/>
      <c r="DT61" s="832"/>
      <c r="DU61" s="83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31"/>
      <c r="CI62" s="832"/>
      <c r="CJ62" s="832"/>
      <c r="CK62" s="832"/>
      <c r="CL62" s="833"/>
      <c r="CM62" s="831"/>
      <c r="CN62" s="832"/>
      <c r="CO62" s="832"/>
      <c r="CP62" s="832"/>
      <c r="CQ62" s="833"/>
      <c r="CR62" s="831"/>
      <c r="CS62" s="832"/>
      <c r="CT62" s="832"/>
      <c r="CU62" s="832"/>
      <c r="CV62" s="833"/>
      <c r="CW62" s="831"/>
      <c r="CX62" s="832"/>
      <c r="CY62" s="832"/>
      <c r="CZ62" s="832"/>
      <c r="DA62" s="833"/>
      <c r="DB62" s="831"/>
      <c r="DC62" s="832"/>
      <c r="DD62" s="832"/>
      <c r="DE62" s="832"/>
      <c r="DF62" s="833"/>
      <c r="DG62" s="831"/>
      <c r="DH62" s="832"/>
      <c r="DI62" s="832"/>
      <c r="DJ62" s="832"/>
      <c r="DK62" s="833"/>
      <c r="DL62" s="831"/>
      <c r="DM62" s="832"/>
      <c r="DN62" s="832"/>
      <c r="DO62" s="832"/>
      <c r="DP62" s="833"/>
      <c r="DQ62" s="831"/>
      <c r="DR62" s="832"/>
      <c r="DS62" s="832"/>
      <c r="DT62" s="832"/>
      <c r="DU62" s="833"/>
      <c r="DV62" s="844"/>
      <c r="DW62" s="845"/>
      <c r="DX62" s="845"/>
      <c r="DY62" s="845"/>
      <c r="DZ62" s="846"/>
      <c r="EA62" s="226"/>
    </row>
    <row r="63" spans="1:131" s="227" customFormat="1" ht="26.25" customHeight="1" thickBot="1">
      <c r="A63" s="244" t="s">
        <v>386</v>
      </c>
      <c r="B63" s="850" t="s">
        <v>412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1105</v>
      </c>
      <c r="AG63" s="902"/>
      <c r="AH63" s="902"/>
      <c r="AI63" s="902"/>
      <c r="AJ63" s="903"/>
      <c r="AK63" s="904"/>
      <c r="AL63" s="899"/>
      <c r="AM63" s="899"/>
      <c r="AN63" s="899"/>
      <c r="AO63" s="899"/>
      <c r="AP63" s="902">
        <v>18208</v>
      </c>
      <c r="AQ63" s="902"/>
      <c r="AR63" s="902"/>
      <c r="AS63" s="902"/>
      <c r="AT63" s="902"/>
      <c r="AU63" s="902">
        <v>15703</v>
      </c>
      <c r="AV63" s="902"/>
      <c r="AW63" s="902"/>
      <c r="AX63" s="902"/>
      <c r="AY63" s="902"/>
      <c r="AZ63" s="906"/>
      <c r="BA63" s="906"/>
      <c r="BB63" s="906"/>
      <c r="BC63" s="906"/>
      <c r="BD63" s="906"/>
      <c r="BE63" s="907"/>
      <c r="BF63" s="907"/>
      <c r="BG63" s="907"/>
      <c r="BH63" s="907"/>
      <c r="BI63" s="908"/>
      <c r="BJ63" s="909" t="s">
        <v>230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31"/>
      <c r="CI63" s="832"/>
      <c r="CJ63" s="832"/>
      <c r="CK63" s="832"/>
      <c r="CL63" s="833"/>
      <c r="CM63" s="831"/>
      <c r="CN63" s="832"/>
      <c r="CO63" s="832"/>
      <c r="CP63" s="832"/>
      <c r="CQ63" s="833"/>
      <c r="CR63" s="831"/>
      <c r="CS63" s="832"/>
      <c r="CT63" s="832"/>
      <c r="CU63" s="832"/>
      <c r="CV63" s="833"/>
      <c r="CW63" s="831"/>
      <c r="CX63" s="832"/>
      <c r="CY63" s="832"/>
      <c r="CZ63" s="832"/>
      <c r="DA63" s="833"/>
      <c r="DB63" s="831"/>
      <c r="DC63" s="832"/>
      <c r="DD63" s="832"/>
      <c r="DE63" s="832"/>
      <c r="DF63" s="833"/>
      <c r="DG63" s="831"/>
      <c r="DH63" s="832"/>
      <c r="DI63" s="832"/>
      <c r="DJ63" s="832"/>
      <c r="DK63" s="833"/>
      <c r="DL63" s="831"/>
      <c r="DM63" s="832"/>
      <c r="DN63" s="832"/>
      <c r="DO63" s="832"/>
      <c r="DP63" s="833"/>
      <c r="DQ63" s="831"/>
      <c r="DR63" s="832"/>
      <c r="DS63" s="832"/>
      <c r="DT63" s="832"/>
      <c r="DU63" s="83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31"/>
      <c r="CI64" s="832"/>
      <c r="CJ64" s="832"/>
      <c r="CK64" s="832"/>
      <c r="CL64" s="833"/>
      <c r="CM64" s="831"/>
      <c r="CN64" s="832"/>
      <c r="CO64" s="832"/>
      <c r="CP64" s="832"/>
      <c r="CQ64" s="833"/>
      <c r="CR64" s="831"/>
      <c r="CS64" s="832"/>
      <c r="CT64" s="832"/>
      <c r="CU64" s="832"/>
      <c r="CV64" s="833"/>
      <c r="CW64" s="831"/>
      <c r="CX64" s="832"/>
      <c r="CY64" s="832"/>
      <c r="CZ64" s="832"/>
      <c r="DA64" s="833"/>
      <c r="DB64" s="831"/>
      <c r="DC64" s="832"/>
      <c r="DD64" s="832"/>
      <c r="DE64" s="832"/>
      <c r="DF64" s="833"/>
      <c r="DG64" s="831"/>
      <c r="DH64" s="832"/>
      <c r="DI64" s="832"/>
      <c r="DJ64" s="832"/>
      <c r="DK64" s="833"/>
      <c r="DL64" s="831"/>
      <c r="DM64" s="832"/>
      <c r="DN64" s="832"/>
      <c r="DO64" s="832"/>
      <c r="DP64" s="833"/>
      <c r="DQ64" s="831"/>
      <c r="DR64" s="832"/>
      <c r="DS64" s="832"/>
      <c r="DT64" s="832"/>
      <c r="DU64" s="833"/>
      <c r="DV64" s="844"/>
      <c r="DW64" s="845"/>
      <c r="DX64" s="845"/>
      <c r="DY64" s="845"/>
      <c r="DZ64" s="846"/>
      <c r="EA64" s="226"/>
    </row>
    <row r="65" spans="1:131" s="227" customFormat="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31"/>
      <c r="CI65" s="832"/>
      <c r="CJ65" s="832"/>
      <c r="CK65" s="832"/>
      <c r="CL65" s="833"/>
      <c r="CM65" s="831"/>
      <c r="CN65" s="832"/>
      <c r="CO65" s="832"/>
      <c r="CP65" s="832"/>
      <c r="CQ65" s="833"/>
      <c r="CR65" s="831"/>
      <c r="CS65" s="832"/>
      <c r="CT65" s="832"/>
      <c r="CU65" s="832"/>
      <c r="CV65" s="833"/>
      <c r="CW65" s="831"/>
      <c r="CX65" s="832"/>
      <c r="CY65" s="832"/>
      <c r="CZ65" s="832"/>
      <c r="DA65" s="833"/>
      <c r="DB65" s="831"/>
      <c r="DC65" s="832"/>
      <c r="DD65" s="832"/>
      <c r="DE65" s="832"/>
      <c r="DF65" s="833"/>
      <c r="DG65" s="831"/>
      <c r="DH65" s="832"/>
      <c r="DI65" s="832"/>
      <c r="DJ65" s="832"/>
      <c r="DK65" s="833"/>
      <c r="DL65" s="831"/>
      <c r="DM65" s="832"/>
      <c r="DN65" s="832"/>
      <c r="DO65" s="832"/>
      <c r="DP65" s="833"/>
      <c r="DQ65" s="831"/>
      <c r="DR65" s="832"/>
      <c r="DS65" s="832"/>
      <c r="DT65" s="832"/>
      <c r="DU65" s="833"/>
      <c r="DV65" s="844"/>
      <c r="DW65" s="845"/>
      <c r="DX65" s="845"/>
      <c r="DY65" s="845"/>
      <c r="DZ65" s="846"/>
      <c r="EA65" s="226"/>
    </row>
    <row r="66" spans="1:131" s="227" customFormat="1" ht="26.25" customHeight="1">
      <c r="A66" s="800" t="s">
        <v>414</v>
      </c>
      <c r="B66" s="801"/>
      <c r="C66" s="801"/>
      <c r="D66" s="801"/>
      <c r="E66" s="801"/>
      <c r="F66" s="801"/>
      <c r="G66" s="801"/>
      <c r="H66" s="801"/>
      <c r="I66" s="801"/>
      <c r="J66" s="801"/>
      <c r="K66" s="801"/>
      <c r="L66" s="801"/>
      <c r="M66" s="801"/>
      <c r="N66" s="801"/>
      <c r="O66" s="801"/>
      <c r="P66" s="802"/>
      <c r="Q66" s="777" t="s">
        <v>415</v>
      </c>
      <c r="R66" s="778"/>
      <c r="S66" s="778"/>
      <c r="T66" s="778"/>
      <c r="U66" s="779"/>
      <c r="V66" s="777" t="s">
        <v>416</v>
      </c>
      <c r="W66" s="778"/>
      <c r="X66" s="778"/>
      <c r="Y66" s="778"/>
      <c r="Z66" s="779"/>
      <c r="AA66" s="777" t="s">
        <v>393</v>
      </c>
      <c r="AB66" s="778"/>
      <c r="AC66" s="778"/>
      <c r="AD66" s="778"/>
      <c r="AE66" s="779"/>
      <c r="AF66" s="912" t="s">
        <v>417</v>
      </c>
      <c r="AG66" s="873"/>
      <c r="AH66" s="873"/>
      <c r="AI66" s="873"/>
      <c r="AJ66" s="913"/>
      <c r="AK66" s="777" t="s">
        <v>395</v>
      </c>
      <c r="AL66" s="801"/>
      <c r="AM66" s="801"/>
      <c r="AN66" s="801"/>
      <c r="AO66" s="802"/>
      <c r="AP66" s="777" t="s">
        <v>418</v>
      </c>
      <c r="AQ66" s="778"/>
      <c r="AR66" s="778"/>
      <c r="AS66" s="778"/>
      <c r="AT66" s="779"/>
      <c r="AU66" s="777" t="s">
        <v>419</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572</v>
      </c>
      <c r="C68" s="930"/>
      <c r="D68" s="930"/>
      <c r="E68" s="930"/>
      <c r="F68" s="930"/>
      <c r="G68" s="930"/>
      <c r="H68" s="930"/>
      <c r="I68" s="930"/>
      <c r="J68" s="930"/>
      <c r="K68" s="930"/>
      <c r="L68" s="930"/>
      <c r="M68" s="930"/>
      <c r="N68" s="930"/>
      <c r="O68" s="930"/>
      <c r="P68" s="931"/>
      <c r="Q68" s="932">
        <v>19891</v>
      </c>
      <c r="R68" s="926"/>
      <c r="S68" s="926"/>
      <c r="T68" s="926"/>
      <c r="U68" s="926"/>
      <c r="V68" s="926">
        <v>19869</v>
      </c>
      <c r="W68" s="926"/>
      <c r="X68" s="926"/>
      <c r="Y68" s="926"/>
      <c r="Z68" s="926"/>
      <c r="AA68" s="926">
        <v>21</v>
      </c>
      <c r="AB68" s="926"/>
      <c r="AC68" s="926"/>
      <c r="AD68" s="926"/>
      <c r="AE68" s="926"/>
      <c r="AF68" s="926">
        <v>21</v>
      </c>
      <c r="AG68" s="926"/>
      <c r="AH68" s="926"/>
      <c r="AI68" s="926"/>
      <c r="AJ68" s="926"/>
      <c r="AK68" s="926">
        <v>3109</v>
      </c>
      <c r="AL68" s="926"/>
      <c r="AM68" s="926"/>
      <c r="AN68" s="926"/>
      <c r="AO68" s="926"/>
      <c r="AP68" s="926" t="s">
        <v>570</v>
      </c>
      <c r="AQ68" s="926"/>
      <c r="AR68" s="926"/>
      <c r="AS68" s="926"/>
      <c r="AT68" s="926"/>
      <c r="AU68" s="926" t="s">
        <v>570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573</v>
      </c>
      <c r="C69" s="934"/>
      <c r="D69" s="934"/>
      <c r="E69" s="934"/>
      <c r="F69" s="934"/>
      <c r="G69" s="934"/>
      <c r="H69" s="934"/>
      <c r="I69" s="934"/>
      <c r="J69" s="934"/>
      <c r="K69" s="934"/>
      <c r="L69" s="934"/>
      <c r="M69" s="934"/>
      <c r="N69" s="934"/>
      <c r="O69" s="934"/>
      <c r="P69" s="935"/>
      <c r="Q69" s="936">
        <v>169</v>
      </c>
      <c r="R69" s="891"/>
      <c r="S69" s="891"/>
      <c r="T69" s="891"/>
      <c r="U69" s="891"/>
      <c r="V69" s="891">
        <v>169</v>
      </c>
      <c r="W69" s="891"/>
      <c r="X69" s="891"/>
      <c r="Y69" s="891"/>
      <c r="Z69" s="891"/>
      <c r="AA69" s="891">
        <v>1</v>
      </c>
      <c r="AB69" s="891"/>
      <c r="AC69" s="891"/>
      <c r="AD69" s="891"/>
      <c r="AE69" s="891"/>
      <c r="AF69" s="891">
        <v>1</v>
      </c>
      <c r="AG69" s="891"/>
      <c r="AH69" s="891"/>
      <c r="AI69" s="891"/>
      <c r="AJ69" s="891"/>
      <c r="AK69" s="891">
        <v>36</v>
      </c>
      <c r="AL69" s="891"/>
      <c r="AM69" s="891"/>
      <c r="AN69" s="891"/>
      <c r="AO69" s="891"/>
      <c r="AP69" s="891" t="s">
        <v>570</v>
      </c>
      <c r="AQ69" s="891"/>
      <c r="AR69" s="891"/>
      <c r="AS69" s="891"/>
      <c r="AT69" s="891"/>
      <c r="AU69" s="891" t="s">
        <v>570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574</v>
      </c>
      <c r="C70" s="934"/>
      <c r="D70" s="934"/>
      <c r="E70" s="934"/>
      <c r="F70" s="934"/>
      <c r="G70" s="934"/>
      <c r="H70" s="934"/>
      <c r="I70" s="934"/>
      <c r="J70" s="934"/>
      <c r="K70" s="934"/>
      <c r="L70" s="934"/>
      <c r="M70" s="934"/>
      <c r="N70" s="934"/>
      <c r="O70" s="934"/>
      <c r="P70" s="935"/>
      <c r="Q70" s="936">
        <v>555</v>
      </c>
      <c r="R70" s="891"/>
      <c r="S70" s="891"/>
      <c r="T70" s="891"/>
      <c r="U70" s="891"/>
      <c r="V70" s="891">
        <v>345</v>
      </c>
      <c r="W70" s="891"/>
      <c r="X70" s="891"/>
      <c r="Y70" s="891"/>
      <c r="Z70" s="891"/>
      <c r="AA70" s="891">
        <v>211</v>
      </c>
      <c r="AB70" s="891"/>
      <c r="AC70" s="891"/>
      <c r="AD70" s="891"/>
      <c r="AE70" s="891"/>
      <c r="AF70" s="891">
        <v>211</v>
      </c>
      <c r="AG70" s="891"/>
      <c r="AH70" s="891"/>
      <c r="AI70" s="891"/>
      <c r="AJ70" s="891"/>
      <c r="AK70" s="891" t="s">
        <v>570</v>
      </c>
      <c r="AL70" s="891"/>
      <c r="AM70" s="891"/>
      <c r="AN70" s="891"/>
      <c r="AO70" s="891"/>
      <c r="AP70" s="891" t="s">
        <v>570</v>
      </c>
      <c r="AQ70" s="891"/>
      <c r="AR70" s="891"/>
      <c r="AS70" s="891"/>
      <c r="AT70" s="891"/>
      <c r="AU70" s="891" t="s">
        <v>570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575</v>
      </c>
      <c r="C71" s="934"/>
      <c r="D71" s="934"/>
      <c r="E71" s="934"/>
      <c r="F71" s="934"/>
      <c r="G71" s="934"/>
      <c r="H71" s="934"/>
      <c r="I71" s="934"/>
      <c r="J71" s="934"/>
      <c r="K71" s="934"/>
      <c r="L71" s="934"/>
      <c r="M71" s="934"/>
      <c r="N71" s="934"/>
      <c r="O71" s="934"/>
      <c r="P71" s="935"/>
      <c r="Q71" s="936">
        <v>908</v>
      </c>
      <c r="R71" s="891"/>
      <c r="S71" s="891"/>
      <c r="T71" s="891"/>
      <c r="U71" s="891"/>
      <c r="V71" s="891">
        <v>902</v>
      </c>
      <c r="W71" s="891"/>
      <c r="X71" s="891"/>
      <c r="Y71" s="891"/>
      <c r="Z71" s="891"/>
      <c r="AA71" s="891">
        <v>5</v>
      </c>
      <c r="AB71" s="891"/>
      <c r="AC71" s="891"/>
      <c r="AD71" s="891"/>
      <c r="AE71" s="891"/>
      <c r="AF71" s="891">
        <v>5</v>
      </c>
      <c r="AG71" s="891"/>
      <c r="AH71" s="891"/>
      <c r="AI71" s="891"/>
      <c r="AJ71" s="891"/>
      <c r="AK71" s="891" t="s">
        <v>570</v>
      </c>
      <c r="AL71" s="891"/>
      <c r="AM71" s="891"/>
      <c r="AN71" s="891"/>
      <c r="AO71" s="891"/>
      <c r="AP71" s="891" t="s">
        <v>570</v>
      </c>
      <c r="AQ71" s="891"/>
      <c r="AR71" s="891"/>
      <c r="AS71" s="891"/>
      <c r="AT71" s="891"/>
      <c r="AU71" s="891" t="s">
        <v>570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576</v>
      </c>
      <c r="C72" s="934"/>
      <c r="D72" s="934"/>
      <c r="E72" s="934"/>
      <c r="F72" s="934"/>
      <c r="G72" s="934"/>
      <c r="H72" s="934"/>
      <c r="I72" s="934"/>
      <c r="J72" s="934"/>
      <c r="K72" s="934"/>
      <c r="L72" s="934"/>
      <c r="M72" s="934"/>
      <c r="N72" s="934"/>
      <c r="O72" s="934"/>
      <c r="P72" s="935"/>
      <c r="Q72" s="936">
        <v>325083</v>
      </c>
      <c r="R72" s="891"/>
      <c r="S72" s="891"/>
      <c r="T72" s="891"/>
      <c r="U72" s="891"/>
      <c r="V72" s="891">
        <v>319922</v>
      </c>
      <c r="W72" s="891"/>
      <c r="X72" s="891"/>
      <c r="Y72" s="891"/>
      <c r="Z72" s="891"/>
      <c r="AA72" s="891">
        <v>5161</v>
      </c>
      <c r="AB72" s="891"/>
      <c r="AC72" s="891"/>
      <c r="AD72" s="891"/>
      <c r="AE72" s="891"/>
      <c r="AF72" s="891">
        <v>5161</v>
      </c>
      <c r="AG72" s="891"/>
      <c r="AH72" s="891"/>
      <c r="AI72" s="891"/>
      <c r="AJ72" s="891"/>
      <c r="AK72" s="891">
        <v>2069</v>
      </c>
      <c r="AL72" s="891"/>
      <c r="AM72" s="891"/>
      <c r="AN72" s="891"/>
      <c r="AO72" s="891"/>
      <c r="AP72" s="891" t="s">
        <v>570</v>
      </c>
      <c r="AQ72" s="891"/>
      <c r="AR72" s="891"/>
      <c r="AS72" s="891"/>
      <c r="AT72" s="891"/>
      <c r="AU72" s="891" t="s">
        <v>570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577</v>
      </c>
      <c r="C73" s="934"/>
      <c r="D73" s="934"/>
      <c r="E73" s="934"/>
      <c r="F73" s="934"/>
      <c r="G73" s="934"/>
      <c r="H73" s="934"/>
      <c r="I73" s="934"/>
      <c r="J73" s="934"/>
      <c r="K73" s="934"/>
      <c r="L73" s="934"/>
      <c r="M73" s="934"/>
      <c r="N73" s="934"/>
      <c r="O73" s="934"/>
      <c r="P73" s="935"/>
      <c r="Q73" s="936">
        <v>1543</v>
      </c>
      <c r="R73" s="891"/>
      <c r="S73" s="891"/>
      <c r="T73" s="891"/>
      <c r="U73" s="891"/>
      <c r="V73" s="891">
        <v>1460</v>
      </c>
      <c r="W73" s="891"/>
      <c r="X73" s="891"/>
      <c r="Y73" s="891"/>
      <c r="Z73" s="891"/>
      <c r="AA73" s="891">
        <v>82</v>
      </c>
      <c r="AB73" s="891"/>
      <c r="AC73" s="891"/>
      <c r="AD73" s="891"/>
      <c r="AE73" s="891"/>
      <c r="AF73" s="891">
        <v>119</v>
      </c>
      <c r="AG73" s="891"/>
      <c r="AH73" s="891"/>
      <c r="AI73" s="891"/>
      <c r="AJ73" s="891"/>
      <c r="AK73" s="891" t="s">
        <v>570</v>
      </c>
      <c r="AL73" s="891"/>
      <c r="AM73" s="891"/>
      <c r="AN73" s="891"/>
      <c r="AO73" s="891"/>
      <c r="AP73" s="891">
        <v>1097</v>
      </c>
      <c r="AQ73" s="891"/>
      <c r="AR73" s="891"/>
      <c r="AS73" s="891"/>
      <c r="AT73" s="891"/>
      <c r="AU73" s="891">
        <v>1097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578</v>
      </c>
      <c r="C74" s="934"/>
      <c r="D74" s="934"/>
      <c r="E74" s="934"/>
      <c r="F74" s="934"/>
      <c r="G74" s="934"/>
      <c r="H74" s="934"/>
      <c r="I74" s="934"/>
      <c r="J74" s="934"/>
      <c r="K74" s="934"/>
      <c r="L74" s="934"/>
      <c r="M74" s="934"/>
      <c r="N74" s="934"/>
      <c r="O74" s="934"/>
      <c r="P74" s="935"/>
      <c r="Q74" s="936">
        <v>708</v>
      </c>
      <c r="R74" s="891"/>
      <c r="S74" s="891"/>
      <c r="T74" s="891"/>
      <c r="U74" s="891"/>
      <c r="V74" s="891">
        <v>638</v>
      </c>
      <c r="W74" s="891"/>
      <c r="X74" s="891"/>
      <c r="Y74" s="891"/>
      <c r="Z74" s="891"/>
      <c r="AA74" s="891">
        <v>70</v>
      </c>
      <c r="AB74" s="891"/>
      <c r="AC74" s="891"/>
      <c r="AD74" s="891"/>
      <c r="AE74" s="891"/>
      <c r="AF74" s="891">
        <v>70</v>
      </c>
      <c r="AG74" s="891"/>
      <c r="AH74" s="891"/>
      <c r="AI74" s="891"/>
      <c r="AJ74" s="891"/>
      <c r="AK74" s="891" t="s">
        <v>570</v>
      </c>
      <c r="AL74" s="891"/>
      <c r="AM74" s="891"/>
      <c r="AN74" s="891"/>
      <c r="AO74" s="891"/>
      <c r="AP74" s="891">
        <v>234</v>
      </c>
      <c r="AQ74" s="891"/>
      <c r="AR74" s="891"/>
      <c r="AS74" s="891"/>
      <c r="AT74" s="891"/>
      <c r="AU74" s="891">
        <v>125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579</v>
      </c>
      <c r="C75" s="934"/>
      <c r="D75" s="934"/>
      <c r="E75" s="934"/>
      <c r="F75" s="934"/>
      <c r="G75" s="934"/>
      <c r="H75" s="934"/>
      <c r="I75" s="934"/>
      <c r="J75" s="934"/>
      <c r="K75" s="934"/>
      <c r="L75" s="934"/>
      <c r="M75" s="934"/>
      <c r="N75" s="934"/>
      <c r="O75" s="934"/>
      <c r="P75" s="935"/>
      <c r="Q75" s="939">
        <v>909</v>
      </c>
      <c r="R75" s="940"/>
      <c r="S75" s="940"/>
      <c r="T75" s="940"/>
      <c r="U75" s="890"/>
      <c r="V75" s="941">
        <v>809</v>
      </c>
      <c r="W75" s="940"/>
      <c r="X75" s="940"/>
      <c r="Y75" s="940"/>
      <c r="Z75" s="890"/>
      <c r="AA75" s="941">
        <v>101</v>
      </c>
      <c r="AB75" s="940"/>
      <c r="AC75" s="940"/>
      <c r="AD75" s="940"/>
      <c r="AE75" s="890"/>
      <c r="AF75" s="941">
        <v>101</v>
      </c>
      <c r="AG75" s="940"/>
      <c r="AH75" s="940"/>
      <c r="AI75" s="940"/>
      <c r="AJ75" s="890"/>
      <c r="AK75" s="941" t="s">
        <v>570</v>
      </c>
      <c r="AL75" s="940"/>
      <c r="AM75" s="940"/>
      <c r="AN75" s="940"/>
      <c r="AO75" s="890"/>
      <c r="AP75" s="941" t="s">
        <v>570</v>
      </c>
      <c r="AQ75" s="940"/>
      <c r="AR75" s="940"/>
      <c r="AS75" s="940"/>
      <c r="AT75" s="890"/>
      <c r="AU75" s="941" t="s">
        <v>570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580</v>
      </c>
      <c r="C76" s="934"/>
      <c r="D76" s="934"/>
      <c r="E76" s="934"/>
      <c r="F76" s="934"/>
      <c r="G76" s="934"/>
      <c r="H76" s="934"/>
      <c r="I76" s="934"/>
      <c r="J76" s="934"/>
      <c r="K76" s="934"/>
      <c r="L76" s="934"/>
      <c r="M76" s="934"/>
      <c r="N76" s="934"/>
      <c r="O76" s="934"/>
      <c r="P76" s="935"/>
      <c r="Q76" s="939">
        <v>728</v>
      </c>
      <c r="R76" s="940"/>
      <c r="S76" s="940"/>
      <c r="T76" s="940"/>
      <c r="U76" s="890"/>
      <c r="V76" s="941">
        <v>627</v>
      </c>
      <c r="W76" s="940"/>
      <c r="X76" s="940"/>
      <c r="Y76" s="940"/>
      <c r="Z76" s="890"/>
      <c r="AA76" s="941">
        <v>100</v>
      </c>
      <c r="AB76" s="940"/>
      <c r="AC76" s="940"/>
      <c r="AD76" s="940"/>
      <c r="AE76" s="890"/>
      <c r="AF76" s="941">
        <v>100</v>
      </c>
      <c r="AG76" s="940"/>
      <c r="AH76" s="940"/>
      <c r="AI76" s="940"/>
      <c r="AJ76" s="890"/>
      <c r="AK76" s="941" t="s">
        <v>570</v>
      </c>
      <c r="AL76" s="940"/>
      <c r="AM76" s="940"/>
      <c r="AN76" s="940"/>
      <c r="AO76" s="890"/>
      <c r="AP76" s="941" t="s">
        <v>570</v>
      </c>
      <c r="AQ76" s="940"/>
      <c r="AR76" s="940"/>
      <c r="AS76" s="940"/>
      <c r="AT76" s="890"/>
      <c r="AU76" s="941" t="s">
        <v>570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581</v>
      </c>
      <c r="C77" s="934"/>
      <c r="D77" s="934"/>
      <c r="E77" s="934"/>
      <c r="F77" s="934"/>
      <c r="G77" s="934"/>
      <c r="H77" s="934"/>
      <c r="I77" s="934"/>
      <c r="J77" s="934"/>
      <c r="K77" s="934"/>
      <c r="L77" s="934"/>
      <c r="M77" s="934"/>
      <c r="N77" s="934"/>
      <c r="O77" s="934"/>
      <c r="P77" s="935"/>
      <c r="Q77" s="939">
        <v>245</v>
      </c>
      <c r="R77" s="940"/>
      <c r="S77" s="940"/>
      <c r="T77" s="940"/>
      <c r="U77" s="890"/>
      <c r="V77" s="941">
        <v>169</v>
      </c>
      <c r="W77" s="940"/>
      <c r="X77" s="940"/>
      <c r="Y77" s="940"/>
      <c r="Z77" s="890"/>
      <c r="AA77" s="941">
        <v>76</v>
      </c>
      <c r="AB77" s="940"/>
      <c r="AC77" s="940"/>
      <c r="AD77" s="940"/>
      <c r="AE77" s="890"/>
      <c r="AF77" s="941">
        <v>50</v>
      </c>
      <c r="AG77" s="940"/>
      <c r="AH77" s="940"/>
      <c r="AI77" s="940"/>
      <c r="AJ77" s="890"/>
      <c r="AK77" s="941" t="s">
        <v>570</v>
      </c>
      <c r="AL77" s="940"/>
      <c r="AM77" s="940"/>
      <c r="AN77" s="940"/>
      <c r="AO77" s="890"/>
      <c r="AP77" s="941" t="s">
        <v>570</v>
      </c>
      <c r="AQ77" s="940"/>
      <c r="AR77" s="940"/>
      <c r="AS77" s="940"/>
      <c r="AT77" s="890"/>
      <c r="AU77" s="941" t="s">
        <v>570</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386</v>
      </c>
      <c r="B88" s="850" t="s">
        <v>420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5840</v>
      </c>
      <c r="AG88" s="902"/>
      <c r="AH88" s="902"/>
      <c r="AI88" s="902"/>
      <c r="AJ88" s="902"/>
      <c r="AK88" s="899"/>
      <c r="AL88" s="899"/>
      <c r="AM88" s="899"/>
      <c r="AN88" s="899"/>
      <c r="AO88" s="899"/>
      <c r="AP88" s="902">
        <v>1331</v>
      </c>
      <c r="AQ88" s="902"/>
      <c r="AR88" s="902"/>
      <c r="AS88" s="902"/>
      <c r="AT88" s="902"/>
      <c r="AU88" s="902">
        <v>1222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50" t="s">
        <v>421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12</v>
      </c>
      <c r="CS102" s="910"/>
      <c r="CT102" s="910"/>
      <c r="CU102" s="910"/>
      <c r="CV102" s="953"/>
      <c r="CW102" s="952">
        <v>11</v>
      </c>
      <c r="CX102" s="910"/>
      <c r="CY102" s="910"/>
      <c r="CZ102" s="910"/>
      <c r="DA102" s="953"/>
      <c r="DB102" s="952" t="s">
        <v>589</v>
      </c>
      <c r="DC102" s="910"/>
      <c r="DD102" s="910"/>
      <c r="DE102" s="910"/>
      <c r="DF102" s="953"/>
      <c r="DG102" s="952" t="s">
        <v>589</v>
      </c>
      <c r="DH102" s="910"/>
      <c r="DI102" s="910"/>
      <c r="DJ102" s="910"/>
      <c r="DK102" s="953"/>
      <c r="DL102" s="952" t="s">
        <v>589</v>
      </c>
      <c r="DM102" s="910"/>
      <c r="DN102" s="910"/>
      <c r="DO102" s="910"/>
      <c r="DP102" s="953"/>
      <c r="DQ102" s="952" t="s">
        <v>589</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429</v>
      </c>
      <c r="AB109" s="955"/>
      <c r="AC109" s="955"/>
      <c r="AD109" s="955"/>
      <c r="AE109" s="956"/>
      <c r="AF109" s="954" t="s">
        <v>304</v>
      </c>
      <c r="AG109" s="955"/>
      <c r="AH109" s="955"/>
      <c r="AI109" s="955"/>
      <c r="AJ109" s="956"/>
      <c r="AK109" s="954" t="s">
        <v>303</v>
      </c>
      <c r="AL109" s="955"/>
      <c r="AM109" s="955"/>
      <c r="AN109" s="955"/>
      <c r="AO109" s="956"/>
      <c r="AP109" s="954" t="s">
        <v>430</v>
      </c>
      <c r="AQ109" s="955"/>
      <c r="AR109" s="955"/>
      <c r="AS109" s="955"/>
      <c r="AT109" s="957"/>
      <c r="AU109" s="974" t="s">
        <v>428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429</v>
      </c>
      <c r="BR109" s="955"/>
      <c r="BS109" s="955"/>
      <c r="BT109" s="955"/>
      <c r="BU109" s="956"/>
      <c r="BV109" s="954" t="s">
        <v>304</v>
      </c>
      <c r="BW109" s="955"/>
      <c r="BX109" s="955"/>
      <c r="BY109" s="955"/>
      <c r="BZ109" s="956"/>
      <c r="CA109" s="954" t="s">
        <v>303</v>
      </c>
      <c r="CB109" s="955"/>
      <c r="CC109" s="955"/>
      <c r="CD109" s="955"/>
      <c r="CE109" s="956"/>
      <c r="CF109" s="975" t="s">
        <v>430</v>
      </c>
      <c r="CG109" s="975"/>
      <c r="CH109" s="975"/>
      <c r="CI109" s="975"/>
      <c r="CJ109" s="975"/>
      <c r="CK109" s="954" t="s">
        <v>431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429</v>
      </c>
      <c r="DH109" s="955"/>
      <c r="DI109" s="955"/>
      <c r="DJ109" s="955"/>
      <c r="DK109" s="956"/>
      <c r="DL109" s="954" t="s">
        <v>304</v>
      </c>
      <c r="DM109" s="955"/>
      <c r="DN109" s="955"/>
      <c r="DO109" s="955"/>
      <c r="DP109" s="956"/>
      <c r="DQ109" s="954" t="s">
        <v>303</v>
      </c>
      <c r="DR109" s="955"/>
      <c r="DS109" s="955"/>
      <c r="DT109" s="955"/>
      <c r="DU109" s="956"/>
      <c r="DV109" s="954" t="s">
        <v>430</v>
      </c>
      <c r="DW109" s="955"/>
      <c r="DX109" s="955"/>
      <c r="DY109" s="955"/>
      <c r="DZ109" s="957"/>
    </row>
    <row r="110" spans="1:131" s="226" customFormat="1" ht="26.25" customHeight="1">
      <c r="A110" s="958" t="s">
        <v>432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2839315</v>
      </c>
      <c r="AB110" s="962"/>
      <c r="AC110" s="962"/>
      <c r="AD110" s="962"/>
      <c r="AE110" s="963"/>
      <c r="AF110" s="964">
        <v>2711490</v>
      </c>
      <c r="AG110" s="962"/>
      <c r="AH110" s="962"/>
      <c r="AI110" s="962"/>
      <c r="AJ110" s="963"/>
      <c r="AK110" s="964">
        <v>2708497</v>
      </c>
      <c r="AL110" s="962"/>
      <c r="AM110" s="962"/>
      <c r="AN110" s="962"/>
      <c r="AO110" s="963"/>
      <c r="AP110" s="965">
        <v>17.600000000000001</v>
      </c>
      <c r="AQ110" s="966"/>
      <c r="AR110" s="966"/>
      <c r="AS110" s="966"/>
      <c r="AT110" s="967"/>
      <c r="AU110" s="968" t="s">
        <v>66</v>
      </c>
      <c r="AV110" s="969"/>
      <c r="AW110" s="969"/>
      <c r="AX110" s="969"/>
      <c r="AY110" s="969"/>
      <c r="AZ110" s="1010" t="s">
        <v>433</v>
      </c>
      <c r="BA110" s="959"/>
      <c r="BB110" s="959"/>
      <c r="BC110" s="959"/>
      <c r="BD110" s="959"/>
      <c r="BE110" s="959"/>
      <c r="BF110" s="959"/>
      <c r="BG110" s="959"/>
      <c r="BH110" s="959"/>
      <c r="BI110" s="959"/>
      <c r="BJ110" s="959"/>
      <c r="BK110" s="959"/>
      <c r="BL110" s="959"/>
      <c r="BM110" s="959"/>
      <c r="BN110" s="959"/>
      <c r="BO110" s="959"/>
      <c r="BP110" s="960"/>
      <c r="BQ110" s="996">
        <v>29824108</v>
      </c>
      <c r="BR110" s="997"/>
      <c r="BS110" s="997"/>
      <c r="BT110" s="997"/>
      <c r="BU110" s="997"/>
      <c r="BV110" s="997">
        <v>29927390</v>
      </c>
      <c r="BW110" s="997"/>
      <c r="BX110" s="997"/>
      <c r="BY110" s="997"/>
      <c r="BZ110" s="997"/>
      <c r="CA110" s="997">
        <v>28966937</v>
      </c>
      <c r="CB110" s="997"/>
      <c r="CC110" s="997"/>
      <c r="CD110" s="997"/>
      <c r="CE110" s="997"/>
      <c r="CF110" s="1011">
        <v>188.7</v>
      </c>
      <c r="CG110" s="1012"/>
      <c r="CH110" s="1012"/>
      <c r="CI110" s="1012"/>
      <c r="CJ110" s="1012"/>
      <c r="CK110" s="1013" t="s">
        <v>434</v>
      </c>
      <c r="CL110" s="1014"/>
      <c r="CM110" s="993" t="s">
        <v>435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436</v>
      </c>
      <c r="DH110" s="997"/>
      <c r="DI110" s="997"/>
      <c r="DJ110" s="997"/>
      <c r="DK110" s="997"/>
      <c r="DL110" s="997" t="s">
        <v>436</v>
      </c>
      <c r="DM110" s="997"/>
      <c r="DN110" s="997"/>
      <c r="DO110" s="997"/>
      <c r="DP110" s="997"/>
      <c r="DQ110" s="997" t="s">
        <v>436</v>
      </c>
      <c r="DR110" s="997"/>
      <c r="DS110" s="997"/>
      <c r="DT110" s="997"/>
      <c r="DU110" s="997"/>
      <c r="DV110" s="998" t="s">
        <v>436</v>
      </c>
      <c r="DW110" s="998"/>
      <c r="DX110" s="998"/>
      <c r="DY110" s="998"/>
      <c r="DZ110" s="999"/>
    </row>
    <row r="111" spans="1:131" s="226" customFormat="1" ht="26.25" customHeight="1">
      <c r="A111" s="1000" t="s">
        <v>437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403</v>
      </c>
      <c r="AB111" s="1004"/>
      <c r="AC111" s="1004"/>
      <c r="AD111" s="1004"/>
      <c r="AE111" s="1005"/>
      <c r="AF111" s="1006" t="s">
        <v>230</v>
      </c>
      <c r="AG111" s="1004"/>
      <c r="AH111" s="1004"/>
      <c r="AI111" s="1004"/>
      <c r="AJ111" s="1005"/>
      <c r="AK111" s="1006" t="s">
        <v>403</v>
      </c>
      <c r="AL111" s="1004"/>
      <c r="AM111" s="1004"/>
      <c r="AN111" s="1004"/>
      <c r="AO111" s="1005"/>
      <c r="AP111" s="1007" t="s">
        <v>403</v>
      </c>
      <c r="AQ111" s="1008"/>
      <c r="AR111" s="1008"/>
      <c r="AS111" s="1008"/>
      <c r="AT111" s="1009"/>
      <c r="AU111" s="970"/>
      <c r="AV111" s="971"/>
      <c r="AW111" s="971"/>
      <c r="AX111" s="971"/>
      <c r="AY111" s="971"/>
      <c r="AZ111" s="1019" t="s">
        <v>438</v>
      </c>
      <c r="BA111" s="1020"/>
      <c r="BB111" s="1020"/>
      <c r="BC111" s="1020"/>
      <c r="BD111" s="1020"/>
      <c r="BE111" s="1020"/>
      <c r="BF111" s="1020"/>
      <c r="BG111" s="1020"/>
      <c r="BH111" s="1020"/>
      <c r="BI111" s="1020"/>
      <c r="BJ111" s="1020"/>
      <c r="BK111" s="1020"/>
      <c r="BL111" s="1020"/>
      <c r="BM111" s="1020"/>
      <c r="BN111" s="1020"/>
      <c r="BO111" s="1020"/>
      <c r="BP111" s="1021"/>
      <c r="BQ111" s="989">
        <v>683279</v>
      </c>
      <c r="BR111" s="990"/>
      <c r="BS111" s="990"/>
      <c r="BT111" s="990"/>
      <c r="BU111" s="990"/>
      <c r="BV111" s="990">
        <v>594426</v>
      </c>
      <c r="BW111" s="990"/>
      <c r="BX111" s="990"/>
      <c r="BY111" s="990"/>
      <c r="BZ111" s="990"/>
      <c r="CA111" s="990">
        <v>483140</v>
      </c>
      <c r="CB111" s="990"/>
      <c r="CC111" s="990"/>
      <c r="CD111" s="990"/>
      <c r="CE111" s="990"/>
      <c r="CF111" s="984">
        <v>3.1</v>
      </c>
      <c r="CG111" s="985"/>
      <c r="CH111" s="985"/>
      <c r="CI111" s="985"/>
      <c r="CJ111" s="985"/>
      <c r="CK111" s="1015"/>
      <c r="CL111" s="1016"/>
      <c r="CM111" s="986" t="s">
        <v>439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403</v>
      </c>
      <c r="DH111" s="990"/>
      <c r="DI111" s="990"/>
      <c r="DJ111" s="990"/>
      <c r="DK111" s="990"/>
      <c r="DL111" s="990" t="s">
        <v>403</v>
      </c>
      <c r="DM111" s="990"/>
      <c r="DN111" s="990"/>
      <c r="DO111" s="990"/>
      <c r="DP111" s="990"/>
      <c r="DQ111" s="990" t="s">
        <v>403</v>
      </c>
      <c r="DR111" s="990"/>
      <c r="DS111" s="990"/>
      <c r="DT111" s="990"/>
      <c r="DU111" s="990"/>
      <c r="DV111" s="991" t="s">
        <v>230</v>
      </c>
      <c r="DW111" s="991"/>
      <c r="DX111" s="991"/>
      <c r="DY111" s="991"/>
      <c r="DZ111" s="992"/>
    </row>
    <row r="112" spans="1:131" s="226" customFormat="1" ht="26.25" customHeight="1">
      <c r="A112" s="1022" t="s">
        <v>440</v>
      </c>
      <c r="B112" s="1023"/>
      <c r="C112" s="1020" t="s">
        <v>441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23333</v>
      </c>
      <c r="AB112" s="1029"/>
      <c r="AC112" s="1029"/>
      <c r="AD112" s="1029"/>
      <c r="AE112" s="1030"/>
      <c r="AF112" s="1031">
        <v>20000</v>
      </c>
      <c r="AG112" s="1029"/>
      <c r="AH112" s="1029"/>
      <c r="AI112" s="1029"/>
      <c r="AJ112" s="1030"/>
      <c r="AK112" s="1031">
        <v>13333</v>
      </c>
      <c r="AL112" s="1029"/>
      <c r="AM112" s="1029"/>
      <c r="AN112" s="1029"/>
      <c r="AO112" s="1030"/>
      <c r="AP112" s="1032">
        <v>0.1</v>
      </c>
      <c r="AQ112" s="1033"/>
      <c r="AR112" s="1033"/>
      <c r="AS112" s="1033"/>
      <c r="AT112" s="1034"/>
      <c r="AU112" s="970"/>
      <c r="AV112" s="971"/>
      <c r="AW112" s="971"/>
      <c r="AX112" s="971"/>
      <c r="AY112" s="971"/>
      <c r="AZ112" s="1019" t="s">
        <v>442</v>
      </c>
      <c r="BA112" s="1020"/>
      <c r="BB112" s="1020"/>
      <c r="BC112" s="1020"/>
      <c r="BD112" s="1020"/>
      <c r="BE112" s="1020"/>
      <c r="BF112" s="1020"/>
      <c r="BG112" s="1020"/>
      <c r="BH112" s="1020"/>
      <c r="BI112" s="1020"/>
      <c r="BJ112" s="1020"/>
      <c r="BK112" s="1020"/>
      <c r="BL112" s="1020"/>
      <c r="BM112" s="1020"/>
      <c r="BN112" s="1020"/>
      <c r="BO112" s="1020"/>
      <c r="BP112" s="1021"/>
      <c r="BQ112" s="989">
        <v>17236674</v>
      </c>
      <c r="BR112" s="990"/>
      <c r="BS112" s="990"/>
      <c r="BT112" s="990"/>
      <c r="BU112" s="990"/>
      <c r="BV112" s="990">
        <v>16185531</v>
      </c>
      <c r="BW112" s="990"/>
      <c r="BX112" s="990"/>
      <c r="BY112" s="990"/>
      <c r="BZ112" s="990"/>
      <c r="CA112" s="990">
        <v>15702541</v>
      </c>
      <c r="CB112" s="990"/>
      <c r="CC112" s="990"/>
      <c r="CD112" s="990"/>
      <c r="CE112" s="990"/>
      <c r="CF112" s="984">
        <v>102.3</v>
      </c>
      <c r="CG112" s="985"/>
      <c r="CH112" s="985"/>
      <c r="CI112" s="985"/>
      <c r="CJ112" s="985"/>
      <c r="CK112" s="1015"/>
      <c r="CL112" s="1016"/>
      <c r="CM112" s="986" t="s">
        <v>443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493288</v>
      </c>
      <c r="DH112" s="990"/>
      <c r="DI112" s="990"/>
      <c r="DJ112" s="990"/>
      <c r="DK112" s="990"/>
      <c r="DL112" s="990">
        <v>446489</v>
      </c>
      <c r="DM112" s="990"/>
      <c r="DN112" s="990"/>
      <c r="DO112" s="990"/>
      <c r="DP112" s="990"/>
      <c r="DQ112" s="990">
        <v>405227</v>
      </c>
      <c r="DR112" s="990"/>
      <c r="DS112" s="990"/>
      <c r="DT112" s="990"/>
      <c r="DU112" s="990"/>
      <c r="DV112" s="991">
        <v>2.6</v>
      </c>
      <c r="DW112" s="991"/>
      <c r="DX112" s="991"/>
      <c r="DY112" s="991"/>
      <c r="DZ112" s="992"/>
    </row>
    <row r="113" spans="1:130" s="226" customFormat="1" ht="26.25" customHeight="1">
      <c r="A113" s="1024"/>
      <c r="B113" s="1025"/>
      <c r="C113" s="1020" t="s">
        <v>444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1445085</v>
      </c>
      <c r="AB113" s="1004"/>
      <c r="AC113" s="1004"/>
      <c r="AD113" s="1004"/>
      <c r="AE113" s="1005"/>
      <c r="AF113" s="1006">
        <v>1392391</v>
      </c>
      <c r="AG113" s="1004"/>
      <c r="AH113" s="1004"/>
      <c r="AI113" s="1004"/>
      <c r="AJ113" s="1005"/>
      <c r="AK113" s="1006">
        <v>1469550</v>
      </c>
      <c r="AL113" s="1004"/>
      <c r="AM113" s="1004"/>
      <c r="AN113" s="1004"/>
      <c r="AO113" s="1005"/>
      <c r="AP113" s="1007">
        <v>9.6</v>
      </c>
      <c r="AQ113" s="1008"/>
      <c r="AR113" s="1008"/>
      <c r="AS113" s="1008"/>
      <c r="AT113" s="1009"/>
      <c r="AU113" s="970"/>
      <c r="AV113" s="971"/>
      <c r="AW113" s="971"/>
      <c r="AX113" s="971"/>
      <c r="AY113" s="971"/>
      <c r="AZ113" s="1019" t="s">
        <v>445</v>
      </c>
      <c r="BA113" s="1020"/>
      <c r="BB113" s="1020"/>
      <c r="BC113" s="1020"/>
      <c r="BD113" s="1020"/>
      <c r="BE113" s="1020"/>
      <c r="BF113" s="1020"/>
      <c r="BG113" s="1020"/>
      <c r="BH113" s="1020"/>
      <c r="BI113" s="1020"/>
      <c r="BJ113" s="1020"/>
      <c r="BK113" s="1020"/>
      <c r="BL113" s="1020"/>
      <c r="BM113" s="1020"/>
      <c r="BN113" s="1020"/>
      <c r="BO113" s="1020"/>
      <c r="BP113" s="1021"/>
      <c r="BQ113" s="989">
        <v>376993</v>
      </c>
      <c r="BR113" s="990"/>
      <c r="BS113" s="990"/>
      <c r="BT113" s="990"/>
      <c r="BU113" s="990"/>
      <c r="BV113" s="990">
        <v>1349118</v>
      </c>
      <c r="BW113" s="990"/>
      <c r="BX113" s="990"/>
      <c r="BY113" s="990"/>
      <c r="BZ113" s="990"/>
      <c r="CA113" s="990">
        <v>1222147</v>
      </c>
      <c r="CB113" s="990"/>
      <c r="CC113" s="990"/>
      <c r="CD113" s="990"/>
      <c r="CE113" s="990"/>
      <c r="CF113" s="984">
        <v>8</v>
      </c>
      <c r="CG113" s="985"/>
      <c r="CH113" s="985"/>
      <c r="CI113" s="985"/>
      <c r="CJ113" s="985"/>
      <c r="CK113" s="1015"/>
      <c r="CL113" s="1016"/>
      <c r="CM113" s="986" t="s">
        <v>446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6375</v>
      </c>
      <c r="DH113" s="1029"/>
      <c r="DI113" s="1029"/>
      <c r="DJ113" s="1029"/>
      <c r="DK113" s="1030"/>
      <c r="DL113" s="1031">
        <v>2661</v>
      </c>
      <c r="DM113" s="1029"/>
      <c r="DN113" s="1029"/>
      <c r="DO113" s="1029"/>
      <c r="DP113" s="1030"/>
      <c r="DQ113" s="1031">
        <v>701</v>
      </c>
      <c r="DR113" s="1029"/>
      <c r="DS113" s="1029"/>
      <c r="DT113" s="1029"/>
      <c r="DU113" s="1030"/>
      <c r="DV113" s="1032">
        <v>0</v>
      </c>
      <c r="DW113" s="1033"/>
      <c r="DX113" s="1033"/>
      <c r="DY113" s="1033"/>
      <c r="DZ113" s="1034"/>
    </row>
    <row r="114" spans="1:130" s="226" customFormat="1" ht="26.25" customHeight="1">
      <c r="A114" s="1024"/>
      <c r="B114" s="1025"/>
      <c r="C114" s="1020" t="s">
        <v>447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131371</v>
      </c>
      <c r="AB114" s="1029"/>
      <c r="AC114" s="1029"/>
      <c r="AD114" s="1029"/>
      <c r="AE114" s="1030"/>
      <c r="AF114" s="1031">
        <v>135390</v>
      </c>
      <c r="AG114" s="1029"/>
      <c r="AH114" s="1029"/>
      <c r="AI114" s="1029"/>
      <c r="AJ114" s="1030"/>
      <c r="AK114" s="1031">
        <v>130288</v>
      </c>
      <c r="AL114" s="1029"/>
      <c r="AM114" s="1029"/>
      <c r="AN114" s="1029"/>
      <c r="AO114" s="1030"/>
      <c r="AP114" s="1032">
        <v>0.8</v>
      </c>
      <c r="AQ114" s="1033"/>
      <c r="AR114" s="1033"/>
      <c r="AS114" s="1033"/>
      <c r="AT114" s="1034"/>
      <c r="AU114" s="970"/>
      <c r="AV114" s="971"/>
      <c r="AW114" s="971"/>
      <c r="AX114" s="971"/>
      <c r="AY114" s="971"/>
      <c r="AZ114" s="1019" t="s">
        <v>448</v>
      </c>
      <c r="BA114" s="1020"/>
      <c r="BB114" s="1020"/>
      <c r="BC114" s="1020"/>
      <c r="BD114" s="1020"/>
      <c r="BE114" s="1020"/>
      <c r="BF114" s="1020"/>
      <c r="BG114" s="1020"/>
      <c r="BH114" s="1020"/>
      <c r="BI114" s="1020"/>
      <c r="BJ114" s="1020"/>
      <c r="BK114" s="1020"/>
      <c r="BL114" s="1020"/>
      <c r="BM114" s="1020"/>
      <c r="BN114" s="1020"/>
      <c r="BO114" s="1020"/>
      <c r="BP114" s="1021"/>
      <c r="BQ114" s="989">
        <v>5514904</v>
      </c>
      <c r="BR114" s="990"/>
      <c r="BS114" s="990"/>
      <c r="BT114" s="990"/>
      <c r="BU114" s="990"/>
      <c r="BV114" s="990">
        <v>5553155</v>
      </c>
      <c r="BW114" s="990"/>
      <c r="BX114" s="990"/>
      <c r="BY114" s="990"/>
      <c r="BZ114" s="990"/>
      <c r="CA114" s="990">
        <v>5500990</v>
      </c>
      <c r="CB114" s="990"/>
      <c r="CC114" s="990"/>
      <c r="CD114" s="990"/>
      <c r="CE114" s="990"/>
      <c r="CF114" s="984">
        <v>35.799999999999997</v>
      </c>
      <c r="CG114" s="985"/>
      <c r="CH114" s="985"/>
      <c r="CI114" s="985"/>
      <c r="CJ114" s="985"/>
      <c r="CK114" s="1015"/>
      <c r="CL114" s="1016"/>
      <c r="CM114" s="986" t="s">
        <v>449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403</v>
      </c>
      <c r="DH114" s="1029"/>
      <c r="DI114" s="1029"/>
      <c r="DJ114" s="1029"/>
      <c r="DK114" s="1030"/>
      <c r="DL114" s="1031" t="s">
        <v>450</v>
      </c>
      <c r="DM114" s="1029"/>
      <c r="DN114" s="1029"/>
      <c r="DO114" s="1029"/>
      <c r="DP114" s="1030"/>
      <c r="DQ114" s="1031" t="s">
        <v>403</v>
      </c>
      <c r="DR114" s="1029"/>
      <c r="DS114" s="1029"/>
      <c r="DT114" s="1029"/>
      <c r="DU114" s="1030"/>
      <c r="DV114" s="1032" t="s">
        <v>403</v>
      </c>
      <c r="DW114" s="1033"/>
      <c r="DX114" s="1033"/>
      <c r="DY114" s="1033"/>
      <c r="DZ114" s="1034"/>
    </row>
    <row r="115" spans="1:130" s="226" customFormat="1" ht="26.25" customHeight="1">
      <c r="A115" s="1024"/>
      <c r="B115" s="1025"/>
      <c r="C115" s="1020" t="s">
        <v>451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144906</v>
      </c>
      <c r="AB115" s="1004"/>
      <c r="AC115" s="1004"/>
      <c r="AD115" s="1004"/>
      <c r="AE115" s="1005"/>
      <c r="AF115" s="1006">
        <v>128433</v>
      </c>
      <c r="AG115" s="1004"/>
      <c r="AH115" s="1004"/>
      <c r="AI115" s="1004"/>
      <c r="AJ115" s="1005"/>
      <c r="AK115" s="1006">
        <v>112993</v>
      </c>
      <c r="AL115" s="1004"/>
      <c r="AM115" s="1004"/>
      <c r="AN115" s="1004"/>
      <c r="AO115" s="1005"/>
      <c r="AP115" s="1007">
        <v>0.7</v>
      </c>
      <c r="AQ115" s="1008"/>
      <c r="AR115" s="1008"/>
      <c r="AS115" s="1008"/>
      <c r="AT115" s="1009"/>
      <c r="AU115" s="970"/>
      <c r="AV115" s="971"/>
      <c r="AW115" s="971"/>
      <c r="AX115" s="971"/>
      <c r="AY115" s="971"/>
      <c r="AZ115" s="1019" t="s">
        <v>452</v>
      </c>
      <c r="BA115" s="1020"/>
      <c r="BB115" s="1020"/>
      <c r="BC115" s="1020"/>
      <c r="BD115" s="1020"/>
      <c r="BE115" s="1020"/>
      <c r="BF115" s="1020"/>
      <c r="BG115" s="1020"/>
      <c r="BH115" s="1020"/>
      <c r="BI115" s="1020"/>
      <c r="BJ115" s="1020"/>
      <c r="BK115" s="1020"/>
      <c r="BL115" s="1020"/>
      <c r="BM115" s="1020"/>
      <c r="BN115" s="1020"/>
      <c r="BO115" s="1020"/>
      <c r="BP115" s="1021"/>
      <c r="BQ115" s="989" t="s">
        <v>403</v>
      </c>
      <c r="BR115" s="990"/>
      <c r="BS115" s="990"/>
      <c r="BT115" s="990"/>
      <c r="BU115" s="990"/>
      <c r="BV115" s="990">
        <v>11236</v>
      </c>
      <c r="BW115" s="990"/>
      <c r="BX115" s="990"/>
      <c r="BY115" s="990"/>
      <c r="BZ115" s="990"/>
      <c r="CA115" s="990" t="s">
        <v>403</v>
      </c>
      <c r="CB115" s="990"/>
      <c r="CC115" s="990"/>
      <c r="CD115" s="990"/>
      <c r="CE115" s="990"/>
      <c r="CF115" s="984" t="s">
        <v>403</v>
      </c>
      <c r="CG115" s="985"/>
      <c r="CH115" s="985"/>
      <c r="CI115" s="985"/>
      <c r="CJ115" s="985"/>
      <c r="CK115" s="1015"/>
      <c r="CL115" s="1016"/>
      <c r="CM115" s="1019" t="s">
        <v>453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403</v>
      </c>
      <c r="DH115" s="1029"/>
      <c r="DI115" s="1029"/>
      <c r="DJ115" s="1029"/>
      <c r="DK115" s="1030"/>
      <c r="DL115" s="1031" t="s">
        <v>403</v>
      </c>
      <c r="DM115" s="1029"/>
      <c r="DN115" s="1029"/>
      <c r="DO115" s="1029"/>
      <c r="DP115" s="1030"/>
      <c r="DQ115" s="1031" t="s">
        <v>403</v>
      </c>
      <c r="DR115" s="1029"/>
      <c r="DS115" s="1029"/>
      <c r="DT115" s="1029"/>
      <c r="DU115" s="1030"/>
      <c r="DV115" s="1032" t="s">
        <v>230</v>
      </c>
      <c r="DW115" s="1033"/>
      <c r="DX115" s="1033"/>
      <c r="DY115" s="1033"/>
      <c r="DZ115" s="1034"/>
    </row>
    <row r="116" spans="1:130" s="226" customFormat="1" ht="26.25" customHeight="1">
      <c r="A116" s="1026"/>
      <c r="B116" s="1027"/>
      <c r="C116" s="1035" t="s">
        <v>454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62</v>
      </c>
      <c r="AB116" s="1029"/>
      <c r="AC116" s="1029"/>
      <c r="AD116" s="1029"/>
      <c r="AE116" s="1030"/>
      <c r="AF116" s="1031" t="s">
        <v>403</v>
      </c>
      <c r="AG116" s="1029"/>
      <c r="AH116" s="1029"/>
      <c r="AI116" s="1029"/>
      <c r="AJ116" s="1030"/>
      <c r="AK116" s="1031" t="s">
        <v>230</v>
      </c>
      <c r="AL116" s="1029"/>
      <c r="AM116" s="1029"/>
      <c r="AN116" s="1029"/>
      <c r="AO116" s="1030"/>
      <c r="AP116" s="1032" t="s">
        <v>403</v>
      </c>
      <c r="AQ116" s="1033"/>
      <c r="AR116" s="1033"/>
      <c r="AS116" s="1033"/>
      <c r="AT116" s="1034"/>
      <c r="AU116" s="970"/>
      <c r="AV116" s="971"/>
      <c r="AW116" s="971"/>
      <c r="AX116" s="971"/>
      <c r="AY116" s="971"/>
      <c r="AZ116" s="1037" t="s">
        <v>455</v>
      </c>
      <c r="BA116" s="1038"/>
      <c r="BB116" s="1038"/>
      <c r="BC116" s="1038"/>
      <c r="BD116" s="1038"/>
      <c r="BE116" s="1038"/>
      <c r="BF116" s="1038"/>
      <c r="BG116" s="1038"/>
      <c r="BH116" s="1038"/>
      <c r="BI116" s="1038"/>
      <c r="BJ116" s="1038"/>
      <c r="BK116" s="1038"/>
      <c r="BL116" s="1038"/>
      <c r="BM116" s="1038"/>
      <c r="BN116" s="1038"/>
      <c r="BO116" s="1038"/>
      <c r="BP116" s="1039"/>
      <c r="BQ116" s="989" t="s">
        <v>403</v>
      </c>
      <c r="BR116" s="990"/>
      <c r="BS116" s="990"/>
      <c r="BT116" s="990"/>
      <c r="BU116" s="990"/>
      <c r="BV116" s="990" t="s">
        <v>403</v>
      </c>
      <c r="BW116" s="990"/>
      <c r="BX116" s="990"/>
      <c r="BY116" s="990"/>
      <c r="BZ116" s="990"/>
      <c r="CA116" s="990" t="s">
        <v>403</v>
      </c>
      <c r="CB116" s="990"/>
      <c r="CC116" s="990"/>
      <c r="CD116" s="990"/>
      <c r="CE116" s="990"/>
      <c r="CF116" s="984" t="s">
        <v>403</v>
      </c>
      <c r="CG116" s="985"/>
      <c r="CH116" s="985"/>
      <c r="CI116" s="985"/>
      <c r="CJ116" s="985"/>
      <c r="CK116" s="1015"/>
      <c r="CL116" s="1016"/>
      <c r="CM116" s="986" t="s">
        <v>456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403</v>
      </c>
      <c r="DH116" s="1029"/>
      <c r="DI116" s="1029"/>
      <c r="DJ116" s="1029"/>
      <c r="DK116" s="1030"/>
      <c r="DL116" s="1031" t="s">
        <v>403</v>
      </c>
      <c r="DM116" s="1029"/>
      <c r="DN116" s="1029"/>
      <c r="DO116" s="1029"/>
      <c r="DP116" s="1030"/>
      <c r="DQ116" s="1031" t="s">
        <v>230</v>
      </c>
      <c r="DR116" s="1029"/>
      <c r="DS116" s="1029"/>
      <c r="DT116" s="1029"/>
      <c r="DU116" s="1030"/>
      <c r="DV116" s="1032" t="s">
        <v>230</v>
      </c>
      <c r="DW116" s="1033"/>
      <c r="DX116" s="1033"/>
      <c r="DY116" s="1033"/>
      <c r="DZ116" s="1034"/>
    </row>
    <row r="117" spans="1:130" s="226" customFormat="1" ht="26.25" customHeight="1">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457</v>
      </c>
      <c r="Z117" s="956"/>
      <c r="AA117" s="1046">
        <v>4584072</v>
      </c>
      <c r="AB117" s="1047"/>
      <c r="AC117" s="1047"/>
      <c r="AD117" s="1047"/>
      <c r="AE117" s="1048"/>
      <c r="AF117" s="1049">
        <v>4387704</v>
      </c>
      <c r="AG117" s="1047"/>
      <c r="AH117" s="1047"/>
      <c r="AI117" s="1047"/>
      <c r="AJ117" s="1048"/>
      <c r="AK117" s="1049">
        <v>4434661</v>
      </c>
      <c r="AL117" s="1047"/>
      <c r="AM117" s="1047"/>
      <c r="AN117" s="1047"/>
      <c r="AO117" s="1048"/>
      <c r="AP117" s="1050"/>
      <c r="AQ117" s="1051"/>
      <c r="AR117" s="1051"/>
      <c r="AS117" s="1051"/>
      <c r="AT117" s="1052"/>
      <c r="AU117" s="970"/>
      <c r="AV117" s="971"/>
      <c r="AW117" s="971"/>
      <c r="AX117" s="971"/>
      <c r="AY117" s="971"/>
      <c r="AZ117" s="1037" t="s">
        <v>458</v>
      </c>
      <c r="BA117" s="1038"/>
      <c r="BB117" s="1038"/>
      <c r="BC117" s="1038"/>
      <c r="BD117" s="1038"/>
      <c r="BE117" s="1038"/>
      <c r="BF117" s="1038"/>
      <c r="BG117" s="1038"/>
      <c r="BH117" s="1038"/>
      <c r="BI117" s="1038"/>
      <c r="BJ117" s="1038"/>
      <c r="BK117" s="1038"/>
      <c r="BL117" s="1038"/>
      <c r="BM117" s="1038"/>
      <c r="BN117" s="1038"/>
      <c r="BO117" s="1038"/>
      <c r="BP117" s="1039"/>
      <c r="BQ117" s="989" t="s">
        <v>230</v>
      </c>
      <c r="BR117" s="990"/>
      <c r="BS117" s="990"/>
      <c r="BT117" s="990"/>
      <c r="BU117" s="990"/>
      <c r="BV117" s="990" t="s">
        <v>403</v>
      </c>
      <c r="BW117" s="990"/>
      <c r="BX117" s="990"/>
      <c r="BY117" s="990"/>
      <c r="BZ117" s="990"/>
      <c r="CA117" s="990" t="s">
        <v>403</v>
      </c>
      <c r="CB117" s="990"/>
      <c r="CC117" s="990"/>
      <c r="CD117" s="990"/>
      <c r="CE117" s="990"/>
      <c r="CF117" s="984" t="s">
        <v>403</v>
      </c>
      <c r="CG117" s="985"/>
      <c r="CH117" s="985"/>
      <c r="CI117" s="985"/>
      <c r="CJ117" s="985"/>
      <c r="CK117" s="1015"/>
      <c r="CL117" s="1016"/>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450</v>
      </c>
      <c r="DH117" s="1029"/>
      <c r="DI117" s="1029"/>
      <c r="DJ117" s="1029"/>
      <c r="DK117" s="1030"/>
      <c r="DL117" s="1031" t="s">
        <v>403</v>
      </c>
      <c r="DM117" s="1029"/>
      <c r="DN117" s="1029"/>
      <c r="DO117" s="1029"/>
      <c r="DP117" s="1030"/>
      <c r="DQ117" s="1031" t="s">
        <v>460</v>
      </c>
      <c r="DR117" s="1029"/>
      <c r="DS117" s="1029"/>
      <c r="DT117" s="1029"/>
      <c r="DU117" s="1030"/>
      <c r="DV117" s="1032" t="s">
        <v>230</v>
      </c>
      <c r="DW117" s="1033"/>
      <c r="DX117" s="1033"/>
      <c r="DY117" s="1033"/>
      <c r="DZ117" s="1034"/>
    </row>
    <row r="118" spans="1:130" s="226" customFormat="1" ht="26.25" customHeight="1">
      <c r="A118" s="974" t="s">
        <v>431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429</v>
      </c>
      <c r="AB118" s="955"/>
      <c r="AC118" s="955"/>
      <c r="AD118" s="955"/>
      <c r="AE118" s="956"/>
      <c r="AF118" s="954" t="s">
        <v>304</v>
      </c>
      <c r="AG118" s="955"/>
      <c r="AH118" s="955"/>
      <c r="AI118" s="955"/>
      <c r="AJ118" s="956"/>
      <c r="AK118" s="954" t="s">
        <v>303</v>
      </c>
      <c r="AL118" s="955"/>
      <c r="AM118" s="955"/>
      <c r="AN118" s="955"/>
      <c r="AO118" s="956"/>
      <c r="AP118" s="1041" t="s">
        <v>430</v>
      </c>
      <c r="AQ118" s="1042"/>
      <c r="AR118" s="1042"/>
      <c r="AS118" s="1042"/>
      <c r="AT118" s="1043"/>
      <c r="AU118" s="970"/>
      <c r="AV118" s="971"/>
      <c r="AW118" s="971"/>
      <c r="AX118" s="971"/>
      <c r="AY118" s="971"/>
      <c r="AZ118" s="1044" t="s">
        <v>461</v>
      </c>
      <c r="BA118" s="1035"/>
      <c r="BB118" s="1035"/>
      <c r="BC118" s="1035"/>
      <c r="BD118" s="1035"/>
      <c r="BE118" s="1035"/>
      <c r="BF118" s="1035"/>
      <c r="BG118" s="1035"/>
      <c r="BH118" s="1035"/>
      <c r="BI118" s="1035"/>
      <c r="BJ118" s="1035"/>
      <c r="BK118" s="1035"/>
      <c r="BL118" s="1035"/>
      <c r="BM118" s="1035"/>
      <c r="BN118" s="1035"/>
      <c r="BO118" s="1035"/>
      <c r="BP118" s="1036"/>
      <c r="BQ118" s="1067" t="s">
        <v>403</v>
      </c>
      <c r="BR118" s="1068"/>
      <c r="BS118" s="1068"/>
      <c r="BT118" s="1068"/>
      <c r="BU118" s="1068"/>
      <c r="BV118" s="1068" t="s">
        <v>403</v>
      </c>
      <c r="BW118" s="1068"/>
      <c r="BX118" s="1068"/>
      <c r="BY118" s="1068"/>
      <c r="BZ118" s="1068"/>
      <c r="CA118" s="1068" t="s">
        <v>403</v>
      </c>
      <c r="CB118" s="1068"/>
      <c r="CC118" s="1068"/>
      <c r="CD118" s="1068"/>
      <c r="CE118" s="1068"/>
      <c r="CF118" s="984" t="s">
        <v>403</v>
      </c>
      <c r="CG118" s="985"/>
      <c r="CH118" s="985"/>
      <c r="CI118" s="985"/>
      <c r="CJ118" s="985"/>
      <c r="CK118" s="1015"/>
      <c r="CL118" s="1016"/>
      <c r="CM118" s="986" t="s">
        <v>462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403</v>
      </c>
      <c r="DH118" s="1029"/>
      <c r="DI118" s="1029"/>
      <c r="DJ118" s="1029"/>
      <c r="DK118" s="1030"/>
      <c r="DL118" s="1031" t="s">
        <v>230</v>
      </c>
      <c r="DM118" s="1029"/>
      <c r="DN118" s="1029"/>
      <c r="DO118" s="1029"/>
      <c r="DP118" s="1030"/>
      <c r="DQ118" s="1031" t="s">
        <v>450</v>
      </c>
      <c r="DR118" s="1029"/>
      <c r="DS118" s="1029"/>
      <c r="DT118" s="1029"/>
      <c r="DU118" s="1030"/>
      <c r="DV118" s="1032" t="s">
        <v>403</v>
      </c>
      <c r="DW118" s="1033"/>
      <c r="DX118" s="1033"/>
      <c r="DY118" s="1033"/>
      <c r="DZ118" s="1034"/>
    </row>
    <row r="119" spans="1:130" s="226" customFormat="1" ht="26.25" customHeight="1">
      <c r="A119" s="1128" t="s">
        <v>434</v>
      </c>
      <c r="B119" s="1014"/>
      <c r="C119" s="993" t="s">
        <v>435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403</v>
      </c>
      <c r="AB119" s="962"/>
      <c r="AC119" s="962"/>
      <c r="AD119" s="962"/>
      <c r="AE119" s="963"/>
      <c r="AF119" s="964" t="s">
        <v>230</v>
      </c>
      <c r="AG119" s="962"/>
      <c r="AH119" s="962"/>
      <c r="AI119" s="962"/>
      <c r="AJ119" s="963"/>
      <c r="AK119" s="964" t="s">
        <v>403</v>
      </c>
      <c r="AL119" s="962"/>
      <c r="AM119" s="962"/>
      <c r="AN119" s="962"/>
      <c r="AO119" s="963"/>
      <c r="AP119" s="965" t="s">
        <v>403</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463</v>
      </c>
      <c r="BP119" s="1076"/>
      <c r="BQ119" s="1067">
        <v>53635958</v>
      </c>
      <c r="BR119" s="1068"/>
      <c r="BS119" s="1068"/>
      <c r="BT119" s="1068"/>
      <c r="BU119" s="1068"/>
      <c r="BV119" s="1068">
        <v>53620856</v>
      </c>
      <c r="BW119" s="1068"/>
      <c r="BX119" s="1068"/>
      <c r="BY119" s="1068"/>
      <c r="BZ119" s="1068"/>
      <c r="CA119" s="1068">
        <v>51875755</v>
      </c>
      <c r="CB119" s="1068"/>
      <c r="CC119" s="1068"/>
      <c r="CD119" s="1068"/>
      <c r="CE119" s="1068"/>
      <c r="CF119" s="1069"/>
      <c r="CG119" s="1070"/>
      <c r="CH119" s="1070"/>
      <c r="CI119" s="1070"/>
      <c r="CJ119" s="1071"/>
      <c r="CK119" s="1017"/>
      <c r="CL119" s="1018"/>
      <c r="CM119" s="1072" t="s">
        <v>464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183616</v>
      </c>
      <c r="DH119" s="1054"/>
      <c r="DI119" s="1054"/>
      <c r="DJ119" s="1054"/>
      <c r="DK119" s="1055"/>
      <c r="DL119" s="1053">
        <v>145276</v>
      </c>
      <c r="DM119" s="1054"/>
      <c r="DN119" s="1054"/>
      <c r="DO119" s="1054"/>
      <c r="DP119" s="1055"/>
      <c r="DQ119" s="1053">
        <v>77212</v>
      </c>
      <c r="DR119" s="1054"/>
      <c r="DS119" s="1054"/>
      <c r="DT119" s="1054"/>
      <c r="DU119" s="1055"/>
      <c r="DV119" s="1056">
        <v>0.5</v>
      </c>
      <c r="DW119" s="1057"/>
      <c r="DX119" s="1057"/>
      <c r="DY119" s="1057"/>
      <c r="DZ119" s="1058"/>
    </row>
    <row r="120" spans="1:130" s="226" customFormat="1" ht="26.25" customHeight="1">
      <c r="A120" s="1129"/>
      <c r="B120" s="1016"/>
      <c r="C120" s="986" t="s">
        <v>439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230</v>
      </c>
      <c r="AB120" s="1029"/>
      <c r="AC120" s="1029"/>
      <c r="AD120" s="1029"/>
      <c r="AE120" s="1030"/>
      <c r="AF120" s="1031" t="s">
        <v>230</v>
      </c>
      <c r="AG120" s="1029"/>
      <c r="AH120" s="1029"/>
      <c r="AI120" s="1029"/>
      <c r="AJ120" s="1030"/>
      <c r="AK120" s="1031" t="s">
        <v>230</v>
      </c>
      <c r="AL120" s="1029"/>
      <c r="AM120" s="1029"/>
      <c r="AN120" s="1029"/>
      <c r="AO120" s="1030"/>
      <c r="AP120" s="1032" t="s">
        <v>230</v>
      </c>
      <c r="AQ120" s="1033"/>
      <c r="AR120" s="1033"/>
      <c r="AS120" s="1033"/>
      <c r="AT120" s="1034"/>
      <c r="AU120" s="1059" t="s">
        <v>465</v>
      </c>
      <c r="AV120" s="1060"/>
      <c r="AW120" s="1060"/>
      <c r="AX120" s="1060"/>
      <c r="AY120" s="1061"/>
      <c r="AZ120" s="1010" t="s">
        <v>466</v>
      </c>
      <c r="BA120" s="959"/>
      <c r="BB120" s="959"/>
      <c r="BC120" s="959"/>
      <c r="BD120" s="959"/>
      <c r="BE120" s="959"/>
      <c r="BF120" s="959"/>
      <c r="BG120" s="959"/>
      <c r="BH120" s="959"/>
      <c r="BI120" s="959"/>
      <c r="BJ120" s="959"/>
      <c r="BK120" s="959"/>
      <c r="BL120" s="959"/>
      <c r="BM120" s="959"/>
      <c r="BN120" s="959"/>
      <c r="BO120" s="959"/>
      <c r="BP120" s="960"/>
      <c r="BQ120" s="996">
        <v>9670432</v>
      </c>
      <c r="BR120" s="997"/>
      <c r="BS120" s="997"/>
      <c r="BT120" s="997"/>
      <c r="BU120" s="997"/>
      <c r="BV120" s="997">
        <v>10882252</v>
      </c>
      <c r="BW120" s="997"/>
      <c r="BX120" s="997"/>
      <c r="BY120" s="997"/>
      <c r="BZ120" s="997"/>
      <c r="CA120" s="997">
        <v>11614783</v>
      </c>
      <c r="CB120" s="997"/>
      <c r="CC120" s="997"/>
      <c r="CD120" s="997"/>
      <c r="CE120" s="997"/>
      <c r="CF120" s="1011">
        <v>75.599999999999994</v>
      </c>
      <c r="CG120" s="1012"/>
      <c r="CH120" s="1012"/>
      <c r="CI120" s="1012"/>
      <c r="CJ120" s="1012"/>
      <c r="CK120" s="1077" t="s">
        <v>467</v>
      </c>
      <c r="CL120" s="1078"/>
      <c r="CM120" s="1078"/>
      <c r="CN120" s="1078"/>
      <c r="CO120" s="1079"/>
      <c r="CP120" s="1085" t="s">
        <v>407</v>
      </c>
      <c r="CQ120" s="1086"/>
      <c r="CR120" s="1086"/>
      <c r="CS120" s="1086"/>
      <c r="CT120" s="1086"/>
      <c r="CU120" s="1086"/>
      <c r="CV120" s="1086"/>
      <c r="CW120" s="1086"/>
      <c r="CX120" s="1086"/>
      <c r="CY120" s="1086"/>
      <c r="CZ120" s="1086"/>
      <c r="DA120" s="1086"/>
      <c r="DB120" s="1086"/>
      <c r="DC120" s="1086"/>
      <c r="DD120" s="1086"/>
      <c r="DE120" s="1086"/>
      <c r="DF120" s="1087"/>
      <c r="DG120" s="996">
        <v>13933773</v>
      </c>
      <c r="DH120" s="997"/>
      <c r="DI120" s="997"/>
      <c r="DJ120" s="997"/>
      <c r="DK120" s="997"/>
      <c r="DL120" s="997">
        <v>13571793</v>
      </c>
      <c r="DM120" s="997"/>
      <c r="DN120" s="997"/>
      <c r="DO120" s="997"/>
      <c r="DP120" s="997"/>
      <c r="DQ120" s="997">
        <v>13114284</v>
      </c>
      <c r="DR120" s="997"/>
      <c r="DS120" s="997"/>
      <c r="DT120" s="997"/>
      <c r="DU120" s="997"/>
      <c r="DV120" s="998">
        <v>85.4</v>
      </c>
      <c r="DW120" s="998"/>
      <c r="DX120" s="998"/>
      <c r="DY120" s="998"/>
      <c r="DZ120" s="999"/>
    </row>
    <row r="121" spans="1:130" s="226" customFormat="1" ht="26.25" customHeight="1">
      <c r="A121" s="1129"/>
      <c r="B121" s="1016"/>
      <c r="C121" s="1037" t="s">
        <v>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58023</v>
      </c>
      <c r="AB121" s="1029"/>
      <c r="AC121" s="1029"/>
      <c r="AD121" s="1029"/>
      <c r="AE121" s="1030"/>
      <c r="AF121" s="1031">
        <v>50849</v>
      </c>
      <c r="AG121" s="1029"/>
      <c r="AH121" s="1029"/>
      <c r="AI121" s="1029"/>
      <c r="AJ121" s="1030"/>
      <c r="AK121" s="1031">
        <v>43353</v>
      </c>
      <c r="AL121" s="1029"/>
      <c r="AM121" s="1029"/>
      <c r="AN121" s="1029"/>
      <c r="AO121" s="1030"/>
      <c r="AP121" s="1032">
        <v>0.3</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v>4990122</v>
      </c>
      <c r="BR121" s="990"/>
      <c r="BS121" s="990"/>
      <c r="BT121" s="990"/>
      <c r="BU121" s="990"/>
      <c r="BV121" s="990">
        <v>5096419</v>
      </c>
      <c r="BW121" s="990"/>
      <c r="BX121" s="990"/>
      <c r="BY121" s="990"/>
      <c r="BZ121" s="990"/>
      <c r="CA121" s="990">
        <v>4786005</v>
      </c>
      <c r="CB121" s="990"/>
      <c r="CC121" s="990"/>
      <c r="CD121" s="990"/>
      <c r="CE121" s="990"/>
      <c r="CF121" s="984">
        <v>31.2</v>
      </c>
      <c r="CG121" s="985"/>
      <c r="CH121" s="985"/>
      <c r="CI121" s="985"/>
      <c r="CJ121" s="985"/>
      <c r="CK121" s="1080"/>
      <c r="CL121" s="1081"/>
      <c r="CM121" s="1081"/>
      <c r="CN121" s="1081"/>
      <c r="CO121" s="1082"/>
      <c r="CP121" s="1090" t="s">
        <v>470</v>
      </c>
      <c r="CQ121" s="1091"/>
      <c r="CR121" s="1091"/>
      <c r="CS121" s="1091"/>
      <c r="CT121" s="1091"/>
      <c r="CU121" s="1091"/>
      <c r="CV121" s="1091"/>
      <c r="CW121" s="1091"/>
      <c r="CX121" s="1091"/>
      <c r="CY121" s="1091"/>
      <c r="CZ121" s="1091"/>
      <c r="DA121" s="1091"/>
      <c r="DB121" s="1091"/>
      <c r="DC121" s="1091"/>
      <c r="DD121" s="1091"/>
      <c r="DE121" s="1091"/>
      <c r="DF121" s="1092"/>
      <c r="DG121" s="989">
        <v>2269053</v>
      </c>
      <c r="DH121" s="990"/>
      <c r="DI121" s="990"/>
      <c r="DJ121" s="990"/>
      <c r="DK121" s="990"/>
      <c r="DL121" s="990">
        <v>2145639</v>
      </c>
      <c r="DM121" s="990"/>
      <c r="DN121" s="990"/>
      <c r="DO121" s="990"/>
      <c r="DP121" s="990"/>
      <c r="DQ121" s="990">
        <v>2012331</v>
      </c>
      <c r="DR121" s="990"/>
      <c r="DS121" s="990"/>
      <c r="DT121" s="990"/>
      <c r="DU121" s="990"/>
      <c r="DV121" s="991">
        <v>13.1</v>
      </c>
      <c r="DW121" s="991"/>
      <c r="DX121" s="991"/>
      <c r="DY121" s="991"/>
      <c r="DZ121" s="992"/>
    </row>
    <row r="122" spans="1:130" s="226" customFormat="1" ht="26.25" customHeight="1">
      <c r="A122" s="1129"/>
      <c r="B122" s="1016"/>
      <c r="C122" s="986" t="s">
        <v>449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230</v>
      </c>
      <c r="AB122" s="1029"/>
      <c r="AC122" s="1029"/>
      <c r="AD122" s="1029"/>
      <c r="AE122" s="1030"/>
      <c r="AF122" s="1031" t="s">
        <v>230</v>
      </c>
      <c r="AG122" s="1029"/>
      <c r="AH122" s="1029"/>
      <c r="AI122" s="1029"/>
      <c r="AJ122" s="1030"/>
      <c r="AK122" s="1031" t="s">
        <v>230</v>
      </c>
      <c r="AL122" s="1029"/>
      <c r="AM122" s="1029"/>
      <c r="AN122" s="1029"/>
      <c r="AO122" s="1030"/>
      <c r="AP122" s="1032" t="s">
        <v>403</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31285153</v>
      </c>
      <c r="BR122" s="1068"/>
      <c r="BS122" s="1068"/>
      <c r="BT122" s="1068"/>
      <c r="BU122" s="1068"/>
      <c r="BV122" s="1068">
        <v>30412594</v>
      </c>
      <c r="BW122" s="1068"/>
      <c r="BX122" s="1068"/>
      <c r="BY122" s="1068"/>
      <c r="BZ122" s="1068"/>
      <c r="CA122" s="1068">
        <v>30617080</v>
      </c>
      <c r="CB122" s="1068"/>
      <c r="CC122" s="1068"/>
      <c r="CD122" s="1068"/>
      <c r="CE122" s="1068"/>
      <c r="CF122" s="1088">
        <v>199.4</v>
      </c>
      <c r="CG122" s="1089"/>
      <c r="CH122" s="1089"/>
      <c r="CI122" s="1089"/>
      <c r="CJ122" s="1089"/>
      <c r="CK122" s="1080"/>
      <c r="CL122" s="1081"/>
      <c r="CM122" s="1081"/>
      <c r="CN122" s="1081"/>
      <c r="CO122" s="1082"/>
      <c r="CP122" s="1090" t="s">
        <v>472</v>
      </c>
      <c r="CQ122" s="1091"/>
      <c r="CR122" s="1091"/>
      <c r="CS122" s="1091"/>
      <c r="CT122" s="1091"/>
      <c r="CU122" s="1091"/>
      <c r="CV122" s="1091"/>
      <c r="CW122" s="1091"/>
      <c r="CX122" s="1091"/>
      <c r="CY122" s="1091"/>
      <c r="CZ122" s="1091"/>
      <c r="DA122" s="1091"/>
      <c r="DB122" s="1091"/>
      <c r="DC122" s="1091"/>
      <c r="DD122" s="1091"/>
      <c r="DE122" s="1091"/>
      <c r="DF122" s="1092"/>
      <c r="DG122" s="989">
        <v>521548</v>
      </c>
      <c r="DH122" s="990"/>
      <c r="DI122" s="990"/>
      <c r="DJ122" s="990"/>
      <c r="DK122" s="990"/>
      <c r="DL122" s="990">
        <v>468099</v>
      </c>
      <c r="DM122" s="990"/>
      <c r="DN122" s="990"/>
      <c r="DO122" s="990"/>
      <c r="DP122" s="990"/>
      <c r="DQ122" s="990">
        <v>575926</v>
      </c>
      <c r="DR122" s="990"/>
      <c r="DS122" s="990"/>
      <c r="DT122" s="990"/>
      <c r="DU122" s="990"/>
      <c r="DV122" s="991">
        <v>3.8</v>
      </c>
      <c r="DW122" s="991"/>
      <c r="DX122" s="991"/>
      <c r="DY122" s="991"/>
      <c r="DZ122" s="992"/>
    </row>
    <row r="123" spans="1:130" s="226" customFormat="1" ht="26.25" customHeight="1">
      <c r="A123" s="1129"/>
      <c r="B123" s="1016"/>
      <c r="C123" s="986" t="s">
        <v>456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230</v>
      </c>
      <c r="AB123" s="1029"/>
      <c r="AC123" s="1029"/>
      <c r="AD123" s="1029"/>
      <c r="AE123" s="1030"/>
      <c r="AF123" s="1031" t="s">
        <v>403</v>
      </c>
      <c r="AG123" s="1029"/>
      <c r="AH123" s="1029"/>
      <c r="AI123" s="1029"/>
      <c r="AJ123" s="1030"/>
      <c r="AK123" s="1031" t="s">
        <v>230</v>
      </c>
      <c r="AL123" s="1029"/>
      <c r="AM123" s="1029"/>
      <c r="AN123" s="1029"/>
      <c r="AO123" s="1030"/>
      <c r="AP123" s="1032" t="s">
        <v>230</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473</v>
      </c>
      <c r="BP123" s="1076"/>
      <c r="BQ123" s="1135">
        <v>45945707</v>
      </c>
      <c r="BR123" s="1136"/>
      <c r="BS123" s="1136"/>
      <c r="BT123" s="1136"/>
      <c r="BU123" s="1136"/>
      <c r="BV123" s="1136">
        <v>46391265</v>
      </c>
      <c r="BW123" s="1136"/>
      <c r="BX123" s="1136"/>
      <c r="BY123" s="1136"/>
      <c r="BZ123" s="1136"/>
      <c r="CA123" s="1136">
        <v>47017868</v>
      </c>
      <c r="CB123" s="1136"/>
      <c r="CC123" s="1136"/>
      <c r="CD123" s="1136"/>
      <c r="CE123" s="1136"/>
      <c r="CF123" s="1069"/>
      <c r="CG123" s="1070"/>
      <c r="CH123" s="1070"/>
      <c r="CI123" s="1070"/>
      <c r="CJ123" s="1071"/>
      <c r="CK123" s="1080"/>
      <c r="CL123" s="1081"/>
      <c r="CM123" s="1081"/>
      <c r="CN123" s="1081"/>
      <c r="CO123" s="1082"/>
      <c r="CP123" s="1090" t="s">
        <v>474</v>
      </c>
      <c r="CQ123" s="1091"/>
      <c r="CR123" s="1091"/>
      <c r="CS123" s="1091"/>
      <c r="CT123" s="1091"/>
      <c r="CU123" s="1091"/>
      <c r="CV123" s="1091"/>
      <c r="CW123" s="1091"/>
      <c r="CX123" s="1091"/>
      <c r="CY123" s="1091"/>
      <c r="CZ123" s="1091"/>
      <c r="DA123" s="1091"/>
      <c r="DB123" s="1091"/>
      <c r="DC123" s="1091"/>
      <c r="DD123" s="1091"/>
      <c r="DE123" s="1091"/>
      <c r="DF123" s="1092"/>
      <c r="DG123" s="1028" t="s">
        <v>230</v>
      </c>
      <c r="DH123" s="1029"/>
      <c r="DI123" s="1029"/>
      <c r="DJ123" s="1029"/>
      <c r="DK123" s="1030"/>
      <c r="DL123" s="1031" t="s">
        <v>403</v>
      </c>
      <c r="DM123" s="1029"/>
      <c r="DN123" s="1029"/>
      <c r="DO123" s="1029"/>
      <c r="DP123" s="1030"/>
      <c r="DQ123" s="1031" t="s">
        <v>403</v>
      </c>
      <c r="DR123" s="1029"/>
      <c r="DS123" s="1029"/>
      <c r="DT123" s="1029"/>
      <c r="DU123" s="1030"/>
      <c r="DV123" s="1032" t="s">
        <v>403</v>
      </c>
      <c r="DW123" s="1033"/>
      <c r="DX123" s="1033"/>
      <c r="DY123" s="1033"/>
      <c r="DZ123" s="1034"/>
    </row>
    <row r="124" spans="1:130" s="226" customFormat="1" ht="26.25" customHeight="1" thickBot="1">
      <c r="A124" s="1129"/>
      <c r="B124" s="1016"/>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403</v>
      </c>
      <c r="AB124" s="1029"/>
      <c r="AC124" s="1029"/>
      <c r="AD124" s="1029"/>
      <c r="AE124" s="1030"/>
      <c r="AF124" s="1031" t="s">
        <v>403</v>
      </c>
      <c r="AG124" s="1029"/>
      <c r="AH124" s="1029"/>
      <c r="AI124" s="1029"/>
      <c r="AJ124" s="1030"/>
      <c r="AK124" s="1031" t="s">
        <v>403</v>
      </c>
      <c r="AL124" s="1029"/>
      <c r="AM124" s="1029"/>
      <c r="AN124" s="1029"/>
      <c r="AO124" s="1030"/>
      <c r="AP124" s="1032" t="s">
        <v>403</v>
      </c>
      <c r="AQ124" s="1033"/>
      <c r="AR124" s="1033"/>
      <c r="AS124" s="1033"/>
      <c r="AT124" s="1034"/>
      <c r="AU124" s="1131" t="s">
        <v>475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49.2</v>
      </c>
      <c r="BR124" s="1098"/>
      <c r="BS124" s="1098"/>
      <c r="BT124" s="1098"/>
      <c r="BU124" s="1098"/>
      <c r="BV124" s="1098">
        <v>46.8</v>
      </c>
      <c r="BW124" s="1098"/>
      <c r="BX124" s="1098"/>
      <c r="BY124" s="1098"/>
      <c r="BZ124" s="1098"/>
      <c r="CA124" s="1098">
        <v>31.6</v>
      </c>
      <c r="CB124" s="1098"/>
      <c r="CC124" s="1098"/>
      <c r="CD124" s="1098"/>
      <c r="CE124" s="1098"/>
      <c r="CF124" s="1099"/>
      <c r="CG124" s="1100"/>
      <c r="CH124" s="1100"/>
      <c r="CI124" s="1100"/>
      <c r="CJ124" s="1101"/>
      <c r="CK124" s="1083"/>
      <c r="CL124" s="1083"/>
      <c r="CM124" s="1083"/>
      <c r="CN124" s="1083"/>
      <c r="CO124" s="1084"/>
      <c r="CP124" s="1090" t="s">
        <v>476</v>
      </c>
      <c r="CQ124" s="1091"/>
      <c r="CR124" s="1091"/>
      <c r="CS124" s="1091"/>
      <c r="CT124" s="1091"/>
      <c r="CU124" s="1091"/>
      <c r="CV124" s="1091"/>
      <c r="CW124" s="1091"/>
      <c r="CX124" s="1091"/>
      <c r="CY124" s="1091"/>
      <c r="CZ124" s="1091"/>
      <c r="DA124" s="1091"/>
      <c r="DB124" s="1091"/>
      <c r="DC124" s="1091"/>
      <c r="DD124" s="1091"/>
      <c r="DE124" s="1091"/>
      <c r="DF124" s="1092"/>
      <c r="DG124" s="1075">
        <v>512300</v>
      </c>
      <c r="DH124" s="1054"/>
      <c r="DI124" s="1054"/>
      <c r="DJ124" s="1054"/>
      <c r="DK124" s="1055"/>
      <c r="DL124" s="1053" t="s">
        <v>460</v>
      </c>
      <c r="DM124" s="1054"/>
      <c r="DN124" s="1054"/>
      <c r="DO124" s="1054"/>
      <c r="DP124" s="1055"/>
      <c r="DQ124" s="1053" t="s">
        <v>403</v>
      </c>
      <c r="DR124" s="1054"/>
      <c r="DS124" s="1054"/>
      <c r="DT124" s="1054"/>
      <c r="DU124" s="1055"/>
      <c r="DV124" s="1056" t="s">
        <v>230</v>
      </c>
      <c r="DW124" s="1057"/>
      <c r="DX124" s="1057"/>
      <c r="DY124" s="1057"/>
      <c r="DZ124" s="1058"/>
    </row>
    <row r="125" spans="1:130" s="226" customFormat="1" ht="26.25" customHeight="1">
      <c r="A125" s="1129"/>
      <c r="B125" s="1016"/>
      <c r="C125" s="986" t="s">
        <v>462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403</v>
      </c>
      <c r="AB125" s="1029"/>
      <c r="AC125" s="1029"/>
      <c r="AD125" s="1029"/>
      <c r="AE125" s="1030"/>
      <c r="AF125" s="1031" t="s">
        <v>230</v>
      </c>
      <c r="AG125" s="1029"/>
      <c r="AH125" s="1029"/>
      <c r="AI125" s="1029"/>
      <c r="AJ125" s="1030"/>
      <c r="AK125" s="1031" t="s">
        <v>403</v>
      </c>
      <c r="AL125" s="1029"/>
      <c r="AM125" s="1029"/>
      <c r="AN125" s="1029"/>
      <c r="AO125" s="1030"/>
      <c r="AP125" s="1032" t="s">
        <v>460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477</v>
      </c>
      <c r="CL125" s="1078"/>
      <c r="CM125" s="1078"/>
      <c r="CN125" s="1078"/>
      <c r="CO125" s="1079"/>
      <c r="CP125" s="1010" t="s">
        <v>478</v>
      </c>
      <c r="CQ125" s="959"/>
      <c r="CR125" s="959"/>
      <c r="CS125" s="959"/>
      <c r="CT125" s="959"/>
      <c r="CU125" s="959"/>
      <c r="CV125" s="959"/>
      <c r="CW125" s="959"/>
      <c r="CX125" s="959"/>
      <c r="CY125" s="959"/>
      <c r="CZ125" s="959"/>
      <c r="DA125" s="959"/>
      <c r="DB125" s="959"/>
      <c r="DC125" s="959"/>
      <c r="DD125" s="959"/>
      <c r="DE125" s="959"/>
      <c r="DF125" s="960"/>
      <c r="DG125" s="996" t="s">
        <v>403</v>
      </c>
      <c r="DH125" s="997"/>
      <c r="DI125" s="997"/>
      <c r="DJ125" s="997"/>
      <c r="DK125" s="997"/>
      <c r="DL125" s="997" t="s">
        <v>403</v>
      </c>
      <c r="DM125" s="997"/>
      <c r="DN125" s="997"/>
      <c r="DO125" s="997"/>
      <c r="DP125" s="997"/>
      <c r="DQ125" s="997" t="s">
        <v>460</v>
      </c>
      <c r="DR125" s="997"/>
      <c r="DS125" s="997"/>
      <c r="DT125" s="997"/>
      <c r="DU125" s="997"/>
      <c r="DV125" s="998" t="s">
        <v>230</v>
      </c>
      <c r="DW125" s="998"/>
      <c r="DX125" s="998"/>
      <c r="DY125" s="998"/>
      <c r="DZ125" s="999"/>
    </row>
    <row r="126" spans="1:130" s="226" customFormat="1" ht="26.25" customHeight="1" thickBot="1">
      <c r="A126" s="1129"/>
      <c r="B126" s="1016"/>
      <c r="C126" s="986" t="s">
        <v>464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86883</v>
      </c>
      <c r="AB126" s="1029"/>
      <c r="AC126" s="1029"/>
      <c r="AD126" s="1029"/>
      <c r="AE126" s="1030"/>
      <c r="AF126" s="1031">
        <v>77584</v>
      </c>
      <c r="AG126" s="1029"/>
      <c r="AH126" s="1029"/>
      <c r="AI126" s="1029"/>
      <c r="AJ126" s="1030"/>
      <c r="AK126" s="1031">
        <v>69640</v>
      </c>
      <c r="AL126" s="1029"/>
      <c r="AM126" s="1029"/>
      <c r="AN126" s="1029"/>
      <c r="AO126" s="1030"/>
      <c r="AP126" s="1032">
        <v>0.5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t="s">
        <v>403</v>
      </c>
      <c r="DH126" s="990"/>
      <c r="DI126" s="990"/>
      <c r="DJ126" s="990"/>
      <c r="DK126" s="990"/>
      <c r="DL126" s="990" t="s">
        <v>230</v>
      </c>
      <c r="DM126" s="990"/>
      <c r="DN126" s="990"/>
      <c r="DO126" s="990"/>
      <c r="DP126" s="990"/>
      <c r="DQ126" s="990" t="s">
        <v>460</v>
      </c>
      <c r="DR126" s="990"/>
      <c r="DS126" s="990"/>
      <c r="DT126" s="990"/>
      <c r="DU126" s="990"/>
      <c r="DV126" s="991" t="s">
        <v>460</v>
      </c>
      <c r="DW126" s="991"/>
      <c r="DX126" s="991"/>
      <c r="DY126" s="991"/>
      <c r="DZ126" s="992"/>
    </row>
    <row r="127" spans="1:130" s="226" customFormat="1" ht="26.25" customHeight="1">
      <c r="A127" s="1130"/>
      <c r="B127" s="1018"/>
      <c r="C127" s="1072" t="s">
        <v>480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403</v>
      </c>
      <c r="AB127" s="1029"/>
      <c r="AC127" s="1029"/>
      <c r="AD127" s="1029"/>
      <c r="AE127" s="1030"/>
      <c r="AF127" s="1031" t="s">
        <v>230</v>
      </c>
      <c r="AG127" s="1029"/>
      <c r="AH127" s="1029"/>
      <c r="AI127" s="1029"/>
      <c r="AJ127" s="1030"/>
      <c r="AK127" s="1031" t="s">
        <v>460</v>
      </c>
      <c r="AL127" s="1029"/>
      <c r="AM127" s="1029"/>
      <c r="AN127" s="1029"/>
      <c r="AO127" s="1030"/>
      <c r="AP127" s="1032" t="s">
        <v>460</v>
      </c>
      <c r="AQ127" s="1033"/>
      <c r="AR127" s="1033"/>
      <c r="AS127" s="1033"/>
      <c r="AT127" s="1034"/>
      <c r="AU127" s="262"/>
      <c r="AV127" s="262"/>
      <c r="AW127" s="262"/>
      <c r="AX127" s="1102" t="s">
        <v>481</v>
      </c>
      <c r="AY127" s="1103"/>
      <c r="AZ127" s="1103"/>
      <c r="BA127" s="1103"/>
      <c r="BB127" s="1103"/>
      <c r="BC127" s="1103"/>
      <c r="BD127" s="1103"/>
      <c r="BE127" s="1104"/>
      <c r="BF127" s="1105" t="s">
        <v>482</v>
      </c>
      <c r="BG127" s="1103"/>
      <c r="BH127" s="1103"/>
      <c r="BI127" s="1103"/>
      <c r="BJ127" s="1103"/>
      <c r="BK127" s="1103"/>
      <c r="BL127" s="1104"/>
      <c r="BM127" s="1105" t="s">
        <v>483</v>
      </c>
      <c r="BN127" s="1103"/>
      <c r="BO127" s="1103"/>
      <c r="BP127" s="1103"/>
      <c r="BQ127" s="1103"/>
      <c r="BR127" s="1103"/>
      <c r="BS127" s="1104"/>
      <c r="BT127" s="1105" t="s">
        <v>484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485</v>
      </c>
      <c r="CQ127" s="1020"/>
      <c r="CR127" s="1020"/>
      <c r="CS127" s="1020"/>
      <c r="CT127" s="1020"/>
      <c r="CU127" s="1020"/>
      <c r="CV127" s="1020"/>
      <c r="CW127" s="1020"/>
      <c r="CX127" s="1020"/>
      <c r="CY127" s="1020"/>
      <c r="CZ127" s="1020"/>
      <c r="DA127" s="1020"/>
      <c r="DB127" s="1020"/>
      <c r="DC127" s="1020"/>
      <c r="DD127" s="1020"/>
      <c r="DE127" s="1020"/>
      <c r="DF127" s="1021"/>
      <c r="DG127" s="989" t="s">
        <v>403</v>
      </c>
      <c r="DH127" s="990"/>
      <c r="DI127" s="990"/>
      <c r="DJ127" s="990"/>
      <c r="DK127" s="990"/>
      <c r="DL127" s="990" t="s">
        <v>230</v>
      </c>
      <c r="DM127" s="990"/>
      <c r="DN127" s="990"/>
      <c r="DO127" s="990"/>
      <c r="DP127" s="990"/>
      <c r="DQ127" s="990" t="s">
        <v>403</v>
      </c>
      <c r="DR127" s="990"/>
      <c r="DS127" s="990"/>
      <c r="DT127" s="990"/>
      <c r="DU127" s="990"/>
      <c r="DV127" s="991" t="s">
        <v>230</v>
      </c>
      <c r="DW127" s="991"/>
      <c r="DX127" s="991"/>
      <c r="DY127" s="991"/>
      <c r="DZ127" s="992"/>
    </row>
    <row r="128" spans="1:130" s="226" customFormat="1" ht="26.25" customHeight="1" thickBot="1">
      <c r="A128" s="1113" t="s">
        <v>486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487</v>
      </c>
      <c r="X128" s="1115"/>
      <c r="Y128" s="1115"/>
      <c r="Z128" s="1116"/>
      <c r="AA128" s="1117">
        <v>411171</v>
      </c>
      <c r="AB128" s="1118"/>
      <c r="AC128" s="1118"/>
      <c r="AD128" s="1118"/>
      <c r="AE128" s="1119"/>
      <c r="AF128" s="1120">
        <v>430709</v>
      </c>
      <c r="AG128" s="1118"/>
      <c r="AH128" s="1118"/>
      <c r="AI128" s="1118"/>
      <c r="AJ128" s="1119"/>
      <c r="AK128" s="1120">
        <v>460970</v>
      </c>
      <c r="AL128" s="1118"/>
      <c r="AM128" s="1118"/>
      <c r="AN128" s="1118"/>
      <c r="AO128" s="1119"/>
      <c r="AP128" s="1121"/>
      <c r="AQ128" s="1122"/>
      <c r="AR128" s="1122"/>
      <c r="AS128" s="1122"/>
      <c r="AT128" s="1123"/>
      <c r="AU128" s="262"/>
      <c r="AV128" s="262"/>
      <c r="AW128" s="262"/>
      <c r="AX128" s="958" t="s">
        <v>488</v>
      </c>
      <c r="AY128" s="959"/>
      <c r="AZ128" s="959"/>
      <c r="BA128" s="959"/>
      <c r="BB128" s="959"/>
      <c r="BC128" s="959"/>
      <c r="BD128" s="959"/>
      <c r="BE128" s="960"/>
      <c r="BF128" s="1124" t="s">
        <v>403</v>
      </c>
      <c r="BG128" s="1125"/>
      <c r="BH128" s="1125"/>
      <c r="BI128" s="1125"/>
      <c r="BJ128" s="1125"/>
      <c r="BK128" s="1125"/>
      <c r="BL128" s="1126"/>
      <c r="BM128" s="1124">
        <v>12.6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489</v>
      </c>
      <c r="CQ128" s="1107"/>
      <c r="CR128" s="1107"/>
      <c r="CS128" s="1107"/>
      <c r="CT128" s="1107"/>
      <c r="CU128" s="1107"/>
      <c r="CV128" s="1107"/>
      <c r="CW128" s="1107"/>
      <c r="CX128" s="1107"/>
      <c r="CY128" s="1107"/>
      <c r="CZ128" s="1107"/>
      <c r="DA128" s="1107"/>
      <c r="DB128" s="1107"/>
      <c r="DC128" s="1107"/>
      <c r="DD128" s="1107"/>
      <c r="DE128" s="1107"/>
      <c r="DF128" s="1108"/>
      <c r="DG128" s="1109" t="s">
        <v>403</v>
      </c>
      <c r="DH128" s="1110"/>
      <c r="DI128" s="1110"/>
      <c r="DJ128" s="1110"/>
      <c r="DK128" s="1110"/>
      <c r="DL128" s="1110">
        <v>11236</v>
      </c>
      <c r="DM128" s="1110"/>
      <c r="DN128" s="1110"/>
      <c r="DO128" s="1110"/>
      <c r="DP128" s="1110"/>
      <c r="DQ128" s="1110" t="s">
        <v>403</v>
      </c>
      <c r="DR128" s="1110"/>
      <c r="DS128" s="1110"/>
      <c r="DT128" s="1110"/>
      <c r="DU128" s="1110"/>
      <c r="DV128" s="1111" t="s">
        <v>403</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490</v>
      </c>
      <c r="X129" s="1144"/>
      <c r="Y129" s="1144"/>
      <c r="Z129" s="1145"/>
      <c r="AA129" s="1028">
        <v>18238765</v>
      </c>
      <c r="AB129" s="1029"/>
      <c r="AC129" s="1029"/>
      <c r="AD129" s="1029"/>
      <c r="AE129" s="1030"/>
      <c r="AF129" s="1031">
        <v>17972698</v>
      </c>
      <c r="AG129" s="1029"/>
      <c r="AH129" s="1029"/>
      <c r="AI129" s="1029"/>
      <c r="AJ129" s="1030"/>
      <c r="AK129" s="1031">
        <v>17913964</v>
      </c>
      <c r="AL129" s="1029"/>
      <c r="AM129" s="1029"/>
      <c r="AN129" s="1029"/>
      <c r="AO129" s="1030"/>
      <c r="AP129" s="1146"/>
      <c r="AQ129" s="1147"/>
      <c r="AR129" s="1147"/>
      <c r="AS129" s="1147"/>
      <c r="AT129" s="1148"/>
      <c r="AU129" s="264"/>
      <c r="AV129" s="264"/>
      <c r="AW129" s="264"/>
      <c r="AX129" s="1137" t="s">
        <v>491</v>
      </c>
      <c r="AY129" s="1020"/>
      <c r="AZ129" s="1020"/>
      <c r="BA129" s="1020"/>
      <c r="BB129" s="1020"/>
      <c r="BC129" s="1020"/>
      <c r="BD129" s="1020"/>
      <c r="BE129" s="1021"/>
      <c r="BF129" s="1138" t="s">
        <v>403</v>
      </c>
      <c r="BG129" s="1139"/>
      <c r="BH129" s="1139"/>
      <c r="BI129" s="1139"/>
      <c r="BJ129" s="1139"/>
      <c r="BK129" s="1139"/>
      <c r="BL129" s="1140"/>
      <c r="BM129" s="1138">
        <v>17.600000000000001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493</v>
      </c>
      <c r="X130" s="1144"/>
      <c r="Y130" s="1144"/>
      <c r="Z130" s="1145"/>
      <c r="AA130" s="1028">
        <v>2629462</v>
      </c>
      <c r="AB130" s="1029"/>
      <c r="AC130" s="1029"/>
      <c r="AD130" s="1029"/>
      <c r="AE130" s="1030"/>
      <c r="AF130" s="1031">
        <v>2551229</v>
      </c>
      <c r="AG130" s="1029"/>
      <c r="AH130" s="1029"/>
      <c r="AI130" s="1029"/>
      <c r="AJ130" s="1030"/>
      <c r="AK130" s="1031">
        <v>2559146</v>
      </c>
      <c r="AL130" s="1029"/>
      <c r="AM130" s="1029"/>
      <c r="AN130" s="1029"/>
      <c r="AO130" s="1030"/>
      <c r="AP130" s="1146"/>
      <c r="AQ130" s="1147"/>
      <c r="AR130" s="1147"/>
      <c r="AS130" s="1147"/>
      <c r="AT130" s="1148"/>
      <c r="AU130" s="264"/>
      <c r="AV130" s="264"/>
      <c r="AW130" s="264"/>
      <c r="AX130" s="1137" t="s">
        <v>494</v>
      </c>
      <c r="AY130" s="1020"/>
      <c r="AZ130" s="1020"/>
      <c r="BA130" s="1020"/>
      <c r="BB130" s="1020"/>
      <c r="BC130" s="1020"/>
      <c r="BD130" s="1020"/>
      <c r="BE130" s="1021"/>
      <c r="BF130" s="1174">
        <v>9.4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495</v>
      </c>
      <c r="X131" s="1182"/>
      <c r="Y131" s="1182"/>
      <c r="Z131" s="1183"/>
      <c r="AA131" s="1075">
        <v>15609303</v>
      </c>
      <c r="AB131" s="1054"/>
      <c r="AC131" s="1054"/>
      <c r="AD131" s="1054"/>
      <c r="AE131" s="1055"/>
      <c r="AF131" s="1053">
        <v>15421469</v>
      </c>
      <c r="AG131" s="1054"/>
      <c r="AH131" s="1054"/>
      <c r="AI131" s="1054"/>
      <c r="AJ131" s="1055"/>
      <c r="AK131" s="1053">
        <v>15354818</v>
      </c>
      <c r="AL131" s="1054"/>
      <c r="AM131" s="1054"/>
      <c r="AN131" s="1054"/>
      <c r="AO131" s="1055"/>
      <c r="AP131" s="1184"/>
      <c r="AQ131" s="1185"/>
      <c r="AR131" s="1185"/>
      <c r="AS131" s="1185"/>
      <c r="AT131" s="1186"/>
      <c r="AU131" s="264"/>
      <c r="AV131" s="264"/>
      <c r="AW131" s="264"/>
      <c r="AX131" s="1156" t="s">
        <v>496</v>
      </c>
      <c r="AY131" s="1107"/>
      <c r="AZ131" s="1107"/>
      <c r="BA131" s="1107"/>
      <c r="BB131" s="1107"/>
      <c r="BC131" s="1107"/>
      <c r="BD131" s="1107"/>
      <c r="BE131" s="1108"/>
      <c r="BF131" s="1157">
        <v>31.6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498</v>
      </c>
      <c r="W132" s="1167"/>
      <c r="X132" s="1167"/>
      <c r="Y132" s="1167"/>
      <c r="Z132" s="1168"/>
      <c r="AA132" s="1169">
        <v>9.8879431069999999</v>
      </c>
      <c r="AB132" s="1170"/>
      <c r="AC132" s="1170"/>
      <c r="AD132" s="1170"/>
      <c r="AE132" s="1171"/>
      <c r="AF132" s="1172">
        <v>9.1156426150000005</v>
      </c>
      <c r="AG132" s="1170"/>
      <c r="AH132" s="1170"/>
      <c r="AI132" s="1170"/>
      <c r="AJ132" s="1171"/>
      <c r="AK132" s="1172">
        <v>9.2123853239999995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499</v>
      </c>
      <c r="W133" s="1150"/>
      <c r="X133" s="1150"/>
      <c r="Y133" s="1150"/>
      <c r="Z133" s="1151"/>
      <c r="AA133" s="1152">
        <v>9.4</v>
      </c>
      <c r="AB133" s="1153"/>
      <c r="AC133" s="1153"/>
      <c r="AD133" s="1153"/>
      <c r="AE133" s="1154"/>
      <c r="AF133" s="1152">
        <v>9.4</v>
      </c>
      <c r="AG133" s="1153"/>
      <c r="AH133" s="1153"/>
      <c r="AI133" s="1153"/>
      <c r="AJ133" s="1154"/>
      <c r="AK133" s="1152">
        <v>9.4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tuO2WDYqJlXm92Hvjz3w0/oS4LFheHncoRoxAPJuXjSdsbHQE+ffJ9bfbzTCImcKgfp2lboFNIEi9v94DvmBeg==" saltValue="JQLhGTJga91EjEzgq4Vn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TgglYvsrYT9rFuSf4yUDrCXsI48Rz0mKpBoGkgPoT0dkU5f5haDQK2AX5w17SqY//p+tRe2kRdM3qFUbm0lyKg==" saltValue="OVXl/KfA8zSpY3u5vLo6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A0Wc27iBGCstYjpvNCNChVHYc9Ev1sbCEznETYCu0HiaI0vVMzN87DQ8zRtjRTTuJs7nS7qwj0b/v9gVeUNzQ==" saltValue="cVAk0dg5yyTkXISMJ7X6s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508</v>
      </c>
      <c r="AL9" s="1193"/>
      <c r="AM9" s="1193"/>
      <c r="AN9" s="1194"/>
      <c r="AO9" s="292">
        <v>4855403</v>
      </c>
      <c r="AP9" s="292">
        <v>63835</v>
      </c>
      <c r="AQ9" s="293">
        <v>72828</v>
      </c>
      <c r="AR9" s="294">
        <v>-12.3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509</v>
      </c>
      <c r="AL10" s="1193"/>
      <c r="AM10" s="1193"/>
      <c r="AN10" s="1194"/>
      <c r="AO10" s="295">
        <v>48295</v>
      </c>
      <c r="AP10" s="295">
        <v>635</v>
      </c>
      <c r="AQ10" s="296">
        <v>5865</v>
      </c>
      <c r="AR10" s="297">
        <v>-89.2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510</v>
      </c>
      <c r="AL11" s="1193"/>
      <c r="AM11" s="1193"/>
      <c r="AN11" s="1194"/>
      <c r="AO11" s="295">
        <v>120713</v>
      </c>
      <c r="AP11" s="295">
        <v>1587</v>
      </c>
      <c r="AQ11" s="296">
        <v>5145</v>
      </c>
      <c r="AR11" s="297">
        <v>-69.2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511</v>
      </c>
      <c r="AL12" s="1193"/>
      <c r="AM12" s="1193"/>
      <c r="AN12" s="1194"/>
      <c r="AO12" s="295" t="s">
        <v>512</v>
      </c>
      <c r="AP12" s="295" t="s">
        <v>512</v>
      </c>
      <c r="AQ12" s="296">
        <v>1255</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513</v>
      </c>
      <c r="AL13" s="1193"/>
      <c r="AM13" s="1193"/>
      <c r="AN13" s="1194"/>
      <c r="AO13" s="295" t="s">
        <v>512</v>
      </c>
      <c r="AP13" s="295" t="s">
        <v>512</v>
      </c>
      <c r="AQ13" s="296">
        <v>1</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514</v>
      </c>
      <c r="AL14" s="1193"/>
      <c r="AM14" s="1193"/>
      <c r="AN14" s="1194"/>
      <c r="AO14" s="295">
        <v>295274</v>
      </c>
      <c r="AP14" s="295">
        <v>3882</v>
      </c>
      <c r="AQ14" s="296">
        <v>3026</v>
      </c>
      <c r="AR14" s="297">
        <v>28.3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515</v>
      </c>
      <c r="AL15" s="1193"/>
      <c r="AM15" s="1193"/>
      <c r="AN15" s="1194"/>
      <c r="AO15" s="295">
        <v>121043</v>
      </c>
      <c r="AP15" s="295">
        <v>1591</v>
      </c>
      <c r="AQ15" s="296">
        <v>1617</v>
      </c>
      <c r="AR15" s="297">
        <v>-1.6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516</v>
      </c>
      <c r="AL16" s="1196"/>
      <c r="AM16" s="1196"/>
      <c r="AN16" s="1197"/>
      <c r="AO16" s="295">
        <v>-356192</v>
      </c>
      <c r="AP16" s="295">
        <v>-4683</v>
      </c>
      <c r="AQ16" s="296">
        <v>-6841</v>
      </c>
      <c r="AR16" s="297">
        <v>-31.5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5084536</v>
      </c>
      <c r="AP17" s="295">
        <v>66847</v>
      </c>
      <c r="AQ17" s="296">
        <v>82896</v>
      </c>
      <c r="AR17" s="297">
        <v>-19.399999999999999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521</v>
      </c>
      <c r="AL21" s="1188"/>
      <c r="AM21" s="1188"/>
      <c r="AN21" s="1189"/>
      <c r="AO21" s="307">
        <v>7.49</v>
      </c>
      <c r="AP21" s="308">
        <v>8.3000000000000007</v>
      </c>
      <c r="AQ21" s="309">
        <v>-0.81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522</v>
      </c>
      <c r="AL22" s="1188"/>
      <c r="AM22" s="1188"/>
      <c r="AN22" s="1189"/>
      <c r="AO22" s="312">
        <v>96</v>
      </c>
      <c r="AP22" s="313">
        <v>98</v>
      </c>
      <c r="AQ22" s="314">
        <v>-2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527</v>
      </c>
      <c r="AL32" s="1204"/>
      <c r="AM32" s="1204"/>
      <c r="AN32" s="1205"/>
      <c r="AO32" s="322">
        <v>2708497</v>
      </c>
      <c r="AP32" s="322">
        <v>35609</v>
      </c>
      <c r="AQ32" s="323">
        <v>54128</v>
      </c>
      <c r="AR32" s="324">
        <v>-34.200000000000003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528</v>
      </c>
      <c r="AL33" s="1204"/>
      <c r="AM33" s="1204"/>
      <c r="AN33" s="1205"/>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529</v>
      </c>
      <c r="AL34" s="1204"/>
      <c r="AM34" s="1204"/>
      <c r="AN34" s="1205"/>
      <c r="AO34" s="322">
        <v>13333</v>
      </c>
      <c r="AP34" s="322">
        <v>175</v>
      </c>
      <c r="AQ34" s="323">
        <v>36</v>
      </c>
      <c r="AR34" s="324">
        <v>386.1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530</v>
      </c>
      <c r="AL35" s="1204"/>
      <c r="AM35" s="1204"/>
      <c r="AN35" s="1205"/>
      <c r="AO35" s="322">
        <v>1469550</v>
      </c>
      <c r="AP35" s="322">
        <v>19320</v>
      </c>
      <c r="AQ35" s="323">
        <v>14780</v>
      </c>
      <c r="AR35" s="324">
        <v>30.7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531</v>
      </c>
      <c r="AL36" s="1204"/>
      <c r="AM36" s="1204"/>
      <c r="AN36" s="1205"/>
      <c r="AO36" s="322">
        <v>130288</v>
      </c>
      <c r="AP36" s="322">
        <v>1713</v>
      </c>
      <c r="AQ36" s="323">
        <v>1208</v>
      </c>
      <c r="AR36" s="324">
        <v>41.8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532</v>
      </c>
      <c r="AL37" s="1204"/>
      <c r="AM37" s="1204"/>
      <c r="AN37" s="1205"/>
      <c r="AO37" s="322">
        <v>112993</v>
      </c>
      <c r="AP37" s="322">
        <v>1486</v>
      </c>
      <c r="AQ37" s="323">
        <v>884</v>
      </c>
      <c r="AR37" s="324">
        <v>68.099999999999994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533</v>
      </c>
      <c r="AL38" s="1207"/>
      <c r="AM38" s="1207"/>
      <c r="AN38" s="1208"/>
      <c r="AO38" s="325" t="s">
        <v>512</v>
      </c>
      <c r="AP38" s="325" t="s">
        <v>512</v>
      </c>
      <c r="AQ38" s="326">
        <v>2</v>
      </c>
      <c r="AR38" s="314" t="s">
        <v>512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534</v>
      </c>
      <c r="AL39" s="1207"/>
      <c r="AM39" s="1207"/>
      <c r="AN39" s="1208"/>
      <c r="AO39" s="322">
        <v>-460970</v>
      </c>
      <c r="AP39" s="322">
        <v>-6060</v>
      </c>
      <c r="AQ39" s="323">
        <v>-4266</v>
      </c>
      <c r="AR39" s="324">
        <v>42.1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535</v>
      </c>
      <c r="AL40" s="1204"/>
      <c r="AM40" s="1204"/>
      <c r="AN40" s="1205"/>
      <c r="AO40" s="322">
        <v>-2559146</v>
      </c>
      <c r="AP40" s="322">
        <v>-33646</v>
      </c>
      <c r="AQ40" s="323">
        <v>-48487</v>
      </c>
      <c r="AR40" s="324">
        <v>-30.6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298</v>
      </c>
      <c r="AL41" s="1210"/>
      <c r="AM41" s="1210"/>
      <c r="AN41" s="1211"/>
      <c r="AO41" s="322">
        <v>1414545</v>
      </c>
      <c r="AP41" s="322">
        <v>18597</v>
      </c>
      <c r="AQ41" s="323">
        <v>18285</v>
      </c>
      <c r="AR41" s="324">
        <v>1.7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503</v>
      </c>
      <c r="AN49" s="1200" t="s">
        <v>539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3851385</v>
      </c>
      <c r="AN51" s="344">
        <v>48833</v>
      </c>
      <c r="AO51" s="345">
        <v>-17</v>
      </c>
      <c r="AP51" s="346">
        <v>63956</v>
      </c>
      <c r="AQ51" s="347">
        <v>25.7</v>
      </c>
      <c r="AR51" s="348">
        <v>-42.7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2057064</v>
      </c>
      <c r="AN52" s="352">
        <v>26082</v>
      </c>
      <c r="AO52" s="353">
        <v>80.099999999999994</v>
      </c>
      <c r="AP52" s="354">
        <v>29239</v>
      </c>
      <c r="AQ52" s="355">
        <v>8.8000000000000007</v>
      </c>
      <c r="AR52" s="356">
        <v>71.3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4343538</v>
      </c>
      <c r="AN53" s="344">
        <v>55529</v>
      </c>
      <c r="AO53" s="345">
        <v>13.7</v>
      </c>
      <c r="AP53" s="346">
        <v>66255</v>
      </c>
      <c r="AQ53" s="347">
        <v>3.6</v>
      </c>
      <c r="AR53" s="348">
        <v>10.1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2049495</v>
      </c>
      <c r="AN54" s="352">
        <v>26201</v>
      </c>
      <c r="AO54" s="353">
        <v>0.5</v>
      </c>
      <c r="AP54" s="354">
        <v>31822</v>
      </c>
      <c r="AQ54" s="355">
        <v>8.8000000000000007</v>
      </c>
      <c r="AR54" s="356">
        <v>-8.3000000000000007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5566921</v>
      </c>
      <c r="AN55" s="344">
        <v>71851</v>
      </c>
      <c r="AO55" s="345">
        <v>29.4</v>
      </c>
      <c r="AP55" s="346">
        <v>92247</v>
      </c>
      <c r="AQ55" s="347">
        <v>39.200000000000003</v>
      </c>
      <c r="AR55" s="348">
        <v>-9.8000000000000007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2097349</v>
      </c>
      <c r="AN56" s="352">
        <v>27070</v>
      </c>
      <c r="AO56" s="353">
        <v>3.3</v>
      </c>
      <c r="AP56" s="354">
        <v>37204</v>
      </c>
      <c r="AQ56" s="355">
        <v>16.899999999999999</v>
      </c>
      <c r="AR56" s="356">
        <v>-13.6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3615499</v>
      </c>
      <c r="AN57" s="344">
        <v>47096</v>
      </c>
      <c r="AO57" s="345">
        <v>-34.5</v>
      </c>
      <c r="AP57" s="346">
        <v>67319</v>
      </c>
      <c r="AQ57" s="347">
        <v>-27</v>
      </c>
      <c r="AR57" s="348">
        <v>-7.5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2069085</v>
      </c>
      <c r="AN58" s="352">
        <v>26952</v>
      </c>
      <c r="AO58" s="353">
        <v>-0.4</v>
      </c>
      <c r="AP58" s="354">
        <v>38101</v>
      </c>
      <c r="AQ58" s="355">
        <v>2.4</v>
      </c>
      <c r="AR58" s="356">
        <v>-2.8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3378957</v>
      </c>
      <c r="AN59" s="344">
        <v>44424</v>
      </c>
      <c r="AO59" s="345">
        <v>-5.7</v>
      </c>
      <c r="AP59" s="346">
        <v>70615</v>
      </c>
      <c r="AQ59" s="347">
        <v>4.9000000000000004</v>
      </c>
      <c r="AR59" s="348">
        <v>-10.6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2619606</v>
      </c>
      <c r="AN60" s="352">
        <v>34440</v>
      </c>
      <c r="AO60" s="353">
        <v>27.8</v>
      </c>
      <c r="AP60" s="354">
        <v>37382</v>
      </c>
      <c r="AQ60" s="355">
        <v>-1.9</v>
      </c>
      <c r="AR60" s="356">
        <v>29.7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4151260</v>
      </c>
      <c r="AN61" s="359">
        <v>53547</v>
      </c>
      <c r="AO61" s="360">
        <v>-2.8</v>
      </c>
      <c r="AP61" s="361">
        <v>72078</v>
      </c>
      <c r="AQ61" s="362">
        <v>9.3000000000000007</v>
      </c>
      <c r="AR61" s="348">
        <v>-12.1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2178520</v>
      </c>
      <c r="AN62" s="352">
        <v>28149</v>
      </c>
      <c r="AO62" s="353">
        <v>22.3</v>
      </c>
      <c r="AP62" s="354">
        <v>34750</v>
      </c>
      <c r="AQ62" s="355">
        <v>7</v>
      </c>
      <c r="AR62" s="356">
        <v>15.3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MqIKSquoIa1Gkh4S/+ZXQSRkqgWT5YwXGXnDIOiQANuS7wdPoIz4AwgyjYhIlT7lpQaxRndyyIoL7En6gbwddQ==" saltValue="clS3avejuFd86t14TThG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XSNNTIPYTki4JeydDDb9h/ny3D8oaxqKBVTJ1YkBAPWruHkK4EhIe8B1Woq+miO/Wuw7vpdCEx9sm7oV7y/JQ==" saltValue="fsB3+fa3AjgxElxu/tZE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4+3RldjuyV57FfoNWYwQzq3PmX89JnyqtLebIDtIKToWIYX5ihSfZQnCyY3J664QdH//rBunyhspkYX2kPT6w==" saltValue="z5ktvOiFUVYnzvuQzlRP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2" t="s">
        <v>3</v>
      </c>
      <c r="D47" s="1212"/>
      <c r="E47" s="1213"/>
      <c r="F47" s="11">
        <v>15.21</v>
      </c>
      <c r="G47" s="12">
        <v>16.809999999999999</v>
      </c>
      <c r="H47" s="12">
        <v>16.63</v>
      </c>
      <c r="I47" s="12">
        <v>16.89</v>
      </c>
      <c r="J47" s="13">
        <v>16.95</v>
      </c>
    </row>
    <row r="48" spans="2:10" ht="57.75" customHeight="1">
      <c r="B48" s="14"/>
      <c r="C48" s="1214" t="s">
        <v>4</v>
      </c>
      <c r="D48" s="1214"/>
      <c r="E48" s="1215"/>
      <c r="F48" s="15">
        <v>5.9</v>
      </c>
      <c r="G48" s="16">
        <v>4.8099999999999996</v>
      </c>
      <c r="H48" s="16">
        <v>5.37</v>
      </c>
      <c r="I48" s="16">
        <v>6.39</v>
      </c>
      <c r="J48" s="17">
        <v>6.1</v>
      </c>
    </row>
    <row r="49" spans="2:10" ht="57.75" customHeight="1" thickBot="1">
      <c r="B49" s="18"/>
      <c r="C49" s="1216" t="s">
        <v>5</v>
      </c>
      <c r="D49" s="1216"/>
      <c r="E49" s="1217"/>
      <c r="F49" s="19">
        <v>1.1499999999999999</v>
      </c>
      <c r="G49" s="20">
        <v>0.78</v>
      </c>
      <c r="H49" s="20">
        <v>0.76</v>
      </c>
      <c r="I49" s="20">
        <v>0.95</v>
      </c>
      <c r="J49" s="21">
        <v>1.24</v>
      </c>
    </row>
    <row r="50" spans="2:10" ht="13.5" customHeight="1"/>
    <row r="51" spans="2:10" ht="13.5" hidden="1" customHeight="1"/>
    <row r="52" spans="2:10" ht="13.5" hidden="1" customHeight="1"/>
    <row r="53" spans="2:10" ht="13.5" hidden="1" customHeight="1"/>
  </sheetData>
  <sheetProtection algorithmName="SHA-512" hashValue="ueKiqV0njAdQHNiwOlSKypfcL85E7OH80GqeF69GnSIgf9zsd0NpEVeIGtgw7sVYCEljg2Yx6+pukolGDb6uVQ==" saltValue="bW0NG8FqEJBkD0+JIHVK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2019-10-31T05:48:32Z</cp:lastPrinted>
  <dcterms:created xsi:type="dcterms:W3CDTF">2019-02-14T01:46:44Z</dcterms:created>
  <dcterms:modified xsi:type="dcterms:W3CDTF">2019-10-31T05:48:38Z</dcterms:modified>
  <cp:category/>
</cp:coreProperties>
</file>