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s="1"/>
  <c r="BE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<sst xmlns="http://schemas.openxmlformats.org/spreadsheetml/2006/main" count="1116" uniqueCount="599">
  <si>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</si>
  <si>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</si>
  <si>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</si>
  <si>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</si>
  <si>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</si>
  <si>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</si>
  <si>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</si>
  <si>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</si>
  <si>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</si>
  <si>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</si>
  <si>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</si>
  <si>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</si>
  <si>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</si>
  <si>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</si>
  <si>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</si>
  <si>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</si>
  <si>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</si>
  <si>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</si>
  <si>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</si>
  <si>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</si>
  <si>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</si>
  <si>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</si>
  <si>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</si>
  <si>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</si>
  <si>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</si>
  <si>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</si>
  <si>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</si>
  <si>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</si>
  <si>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</si>
  <si>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</si>
  <si>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</si>
  <si>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</si>
  <si>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</si>
  <si>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</si>
  <si>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</si>
  <si>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</si>
  <si>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</si>
  <si>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</si>
  <si>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</si>
  <si>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</si>
  <si>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</si>
  <si>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</si>
  <si>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</si>
  <si>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</si>
  <si>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</si>
  <si>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</si>
  <si>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</si>
  <si>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</si>
  <si>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</si>
  <si>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</si>
  <si>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</si>
  <si>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</si>
  <si>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</si>
  <si>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</si>
  <si>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</si>
  <si>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</si>
  <si>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</si>
  <si>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</si>
  <si>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</si>
  <si>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</si>
  <si>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</si>
  <si>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</si>
  <si>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</si>
  <si>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</si>
  <si>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</si>
  <si>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</si>
  <si>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</si>
  <si>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</si>
  <si>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</si>
  <si>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</si>
  <si>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</si>
  <si>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</si>
  <si>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</si>
  <si>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</si>
  <si>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</si>
  <si>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</si>
  <si>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</si>
  <si>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</si>
  <si>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</si>
  <si>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</si>
  <si>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</si>
  <si>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</si>
  <si>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</si>
  <si>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</si>
  <si>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</si>
  <si>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</si>
  <si>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</si>
  <si>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</si>
  <si>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</si>
  <si>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</si>
  <si>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</si>
  <si>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</si>
  <si>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</si>
  <si>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</si>
  <si>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</si>
  <si>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</si>
  <si>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</si>
  <si>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</si>
  <si>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</si>
  <si>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</si>
  <si>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</si>
  <si>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</si>
  <si>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</si>
  <si>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</si>
  <si>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</si>
  <si>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</si>
  <si>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</si>
  <si>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</si>
  <si>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</si>
  <si>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</si>
  <si>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</si>
  <si>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</si>
  <si>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</si>
  <si>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</si>
  <si>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</si>
  <si>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</si>
  <si>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</si>
  <si>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</si>
  <si>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</si>
  <si>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</si>
  <si>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</si>
  <si>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</si>
  <si>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</si>
  <si>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</si>
  <si>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</si>
  <si>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</si>
  <si>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</si>
  <si>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</si>
  <si>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</si>
  <si>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</si>
  <si>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</si>
  <si>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</si>
  <si>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</si>
  <si>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</si>
  <si>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</si>
  <si>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</si>
  <si>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</si>
  <si>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</si>
  <si>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</si>
  <si>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</si>
  <si>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</si>
  <si>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</si>
  <si>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</si>
  <si>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</si>
  <si>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</si>
  <si>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</si>
  <si>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</si>
  <si>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</si>
  <si>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</si>
  <si>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</si>
  <si>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</si>
  <si>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</si>
  <si>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</si>
  <si>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</si>
  <si>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</si>
  <si>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</si>
  <si>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</si>
  <si>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</si>
  <si>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</si>
  <si>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</si>
  <si>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</si>
  <si>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</si>
  <si>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</si>
  <si>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</si>
  <si>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</si>
  <si>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</si>
  <si>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</si>
  <si>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</si>
  <si>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</si>
  <si>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</si>
  <si>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</si>
  <si>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</si>
  <si>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</si>
  <si>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</si>
  <si>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</si>
  <si>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</si>
  <si>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</si>
  <si>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</si>
  <si>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</si>
  <si>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</si>
  <si>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</si>
  <si>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</si>
  <si>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</si>
  <si>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</si>
  <si>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</si>
  <si>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</si>
  <si>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</si>
  <si>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</si>
  <si>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</si>
  <si>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</si>
  <si>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</si>
  <si>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</si>
  <si>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</si>
  <si>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</si>
  <si>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</si>
  <si>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</si>
  <si>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</si>
  <si>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</si>
  <si>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</si>
  <si>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</si>
  <si>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</si>
  <si>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</si>
  <si>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</si>
  <si>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</si>
  <si>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</si>
  <si>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</si>
  <si>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</si>
  <si>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</si>
  <si>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</si>
  <si>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茨城県下妻市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</si>
  <si>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</si>
  <si>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</si>
  <si>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</si>
  <si>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</si>
  <si>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</si>
  <si>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</si>
  <si>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</si>
  <si>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</si>
  <si>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</si>
  <si>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</si>
  <si>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</si>
  <si>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</si>
  <si>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</si>
  <si>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</si>
  <si>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</si>
  <si>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</si>
  <si>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</si>
  <si>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</si>
  <si>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</si>
  <si>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</si>
  <si>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</si>
  <si>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</si>
  <si>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</si>
  <si>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</si>
  <si>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</si>
  <si>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</si>
  <si>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</si>
  <si>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</si>
  <si>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</si>
  <si>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</si>
  <si>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</si>
  <si>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</si>
  <si>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</si>
  <si>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</si>
  <si>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</si>
  <si>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</si>
  <si>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</si>
  <si>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</si>
  <si>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</si>
  <si>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</si>
  <si>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</si>
  <si>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</si>
  <si>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</si>
  <si>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</si>
  <si>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</si>
  <si>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</si>
  <si>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</si>
  <si>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</si>
  <si>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</si>
  <si>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</si>
  <si>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</si>
  <si>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</si>
  <si>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</si>
  <si>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</si>
  <si>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</si>
  <si>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</si>
  <si>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</si>
  <si>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</si>
  <si>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</si>
  <si>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</si>
  <si>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</si>
  <si>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</si>
  <si>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</si>
  <si>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</si>
  <si>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</si>
  <si>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</si>
  <si>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</si>
  <si>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</si>
  <si>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</si>
  <si>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</si>
  <si>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</si>
  <si>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</si>
  <si>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</si>
  <si>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</si>
  <si>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</si>
  <si>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</si>
  <si>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</si>
  <si>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</si>
  <si>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</si>
  <si>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</si>
  <si>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</si>
  <si>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</si>
  <si>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</si>
  <si>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</si>
  <si>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</si>
  <si>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</si>
  <si>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</si>
  <si>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</si>
  <si>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</si>
  <si>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</si>
  <si>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</si>
  <si>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</si>
  <si>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</si>
  <si>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</si>
  <si>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</si>
  <si>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</si>
  <si>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</si>
  <si>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</si>
  <si>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</si>
  <si>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</si>
  <si>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</si>
  <si>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</si>
  <si>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</si>
  <si>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</si>
  <si>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</si>
  <si>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</si>
  <si>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</si>
  <si>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</si>
  <si>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</si>
  <si>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</si>
  <si>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</si>
  <si>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</si>
  <si>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</si>
  <si>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</si>
  <si>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</si>
  <si>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</si>
  <si>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</si>
  <si>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</si>
  <si>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</si>
  <si>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</si>
  <si>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</si>
  <si>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</si>
  <si>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</si>
  <si>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</si>
  <si>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</si>
  <si>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</si>
  <si>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</si>
  <si>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</si>
  <si>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</si>
  <si>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</si>
  <si>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</si>
  <si>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</si>
  <si>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</si>
  <si>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</si>
  <si>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</si>
  <si>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</si>
  <si>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</si>
  <si>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</si>
  <si>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</si>
  <si>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</si>
  <si>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</si>
  <si>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</si>
  <si>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</si>
  <si>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</si>
  <si>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</si>
  <si>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</si>
  <si>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</si>
  <si>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</si>
  <si>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</si>
  <si>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</si>
  <si>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</si>
  <si>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茨城県下妻市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</si>
  <si>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</si>
  <si>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</si>
  <si>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</si>
  <si>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</si>
  <si>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</si>
  <si>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</si>
  <si>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</si>
  <si>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</si>
  <si>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</si>
  <si>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</si>
  <si>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</si>
  <si>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</si>
  <si>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</si>
  <si>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</si>
  <si>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</si>
  <si>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</si>
  <si>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</si>
  <si>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</si>
  <si>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</si>
  <si>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</si>
  <si>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砂沼サンビーチ特別会計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</si>
  <si>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</si>
  <si>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</si>
  <si>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</si>
  <si>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</si>
  <si>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</si>
  <si>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</si>
  <si>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</si>
  <si>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</si>
  <si>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</si>
  <si>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</si>
  <si>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</si>
  <si>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</si>
  <si>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</si>
  <si>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</si>
  <si>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</si>
  <si>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</si>
  <si>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</si>
  <si>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</si>
  <si>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</si>
  <si>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</si>
  <si>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</si>
  <si>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</si>
  <si>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</si>
  <si>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</si>
  <si>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</si>
  <si>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</si>
  <si>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</si>
  <si>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</si>
  <si>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</si>
  <si>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</si>
  <si>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</si>
  <si>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</si>
  <si>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</si>
  <si>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</si>
  <si>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</si>
  <si>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</si>
  <si>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</si>
  <si>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</si>
  <si>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</si>
  <si>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</si>
  <si>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</si>
  <si>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</si>
  <si>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</si>
  <si>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</si>
  <si>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</si>
  <si>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</si>
  <si>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</si>
  <si>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</si>
  <si>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</si>
  <si>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</si>
  <si>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</si>
  <si>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</si>
  <si>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</si>
  <si>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</si>
  <si>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</si>
  <si>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</si>
  <si>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</si>
  <si>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</si>
  <si>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</si>
  <si>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</si>
  <si>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</si>
  <si>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</si>
  <si>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</si>
  <si>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</si>
  <si>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</si>
  <si>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</si>
  <si>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</si>
  <si>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</si>
  <si>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</si>
  <si>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</si>
  <si>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</si>
  <si>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</si>
  <si>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</si>
  <si>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</si>
  <si>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</si>
  <si>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</si>
  <si>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</si>
  <si>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</si>
  <si>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</si>
  <si>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</si>
  <si>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</si>
  <si>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</si>
  <si>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</si>
  <si>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</si>
  <si>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</si>
  <si>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</si>
  <si>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</si>
  <si>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</si>
  <si>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</si>
  <si>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</si>
  <si>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</si>
  <si>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</si>
  <si>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</si>
  <si>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</si>
  <si>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</si>
  <si>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</si>
  <si>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</si>
  <si>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</si>
  <si>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</si>
  <si>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</si>
  <si>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</si>
  <si>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</si>
  <si>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</si>
  <si>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</si>
  <si>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</si>
  <si>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</si>
  <si>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</si>
  <si>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</si>
  <si>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</si>
  <si>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</si>
  <si>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</si>
  <si>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</si>
  <si>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</si>
  <si>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</si>
  <si>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</si>
  <si>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</si>
  <si>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</si>
  <si>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</si>
  <si>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</si>
  <si>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</si>
  <si>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</si>
  <si>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</si>
  <si>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</si>
  <si>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</si>
  <si>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</si>
  <si>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</si>
  <si>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</si>
  <si>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</si>
  <si>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</si>
  <si>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</si>
  <si>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</si>
  <si>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</si>
  <si>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</si>
  <si>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</si>
  <si>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</si>
  <si>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</si>
  <si>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</si>
  <si>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</si>
  <si>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</si>
  <si>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</si>
  <si>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</si>
  <si>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</si>
  <si>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</si>
  <si>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</si>
  <si>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</si>
  <si>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</si>
  <si>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</si>
  <si>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</si>
  <si>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</si>
  <si>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</si>
  <si>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</si>
  <si>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</si>
  <si>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</si>
  <si>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</si>
  <si>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</si>
  <si>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</si>
  <si>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</si>
  <si>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</si>
  <si>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</si>
  <si>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</si>
  <si>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</si>
  <si>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</si>
  <si>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</si>
  <si>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</si>
  <si>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</si>
  <si>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</si>
  <si>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</si>
  <si>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</si>
  <si>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5.74</t>
  </si>
  <si>
    <t>▲ 3.57</t>
  </si>
  <si>
    <t>一般会計</t>
  </si>
  <si>
    <t>国民健康保険特別会計（事業勘定）</t>
  </si>
  <si>
    <t>水道事業会計</t>
  </si>
  <si>
    <t>介護保険特別会計</t>
  </si>
  <si>
    <t>下水道事業特別会計</t>
  </si>
  <si>
    <t>介護サービス事業特別会計</t>
  </si>
  <si>
    <t>後期高齢者医療特別会計</t>
  </si>
  <si>
    <t>砂沼サンビーチ特別会計</t>
  </si>
  <si>
    <t>その他会計（赤字）</t>
  </si>
  <si>
    <t>その他会計（黒字）</t>
  </si>
  <si>
    <t>下妻市開発公社</t>
    <rPh sb="0" eb="3">
      <t>シモツマシ</t>
    </rPh>
    <rPh sb="3" eb="5">
      <t>カイハツ</t>
    </rPh>
    <rPh sb="5" eb="7">
      <t>コウシャ</t>
    </rPh>
    <phoneticPr fontId="11"/>
  </si>
  <si>
    <t>ふれあい下妻</t>
    <rPh sb="4" eb="6">
      <t>シモツマ</t>
    </rPh>
    <phoneticPr fontId="11"/>
  </si>
  <si>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27"/>
  </si>
  <si>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7"/>
  </si>
  <si>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27"/>
  </si>
  <si>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7"/>
  </si>
  <si>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7"/>
  </si>
  <si>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7"/>
  </si>
  <si>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27"/>
  </si>
  <si>
    <t>茨城西南地方広域市町村圏事務組合　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0">
      <t>タタ</t>
    </rPh>
    <rPh sb="20" eb="22">
      <t>スイボウ</t>
    </rPh>
    <rPh sb="22" eb="23">
      <t>ジョ</t>
    </rPh>
    <rPh sb="23" eb="25">
      <t>ジギョウ</t>
    </rPh>
    <rPh sb="25" eb="27">
      <t>トクベツ</t>
    </rPh>
    <rPh sb="27" eb="29">
      <t>カイケイ</t>
    </rPh>
    <phoneticPr fontId="27"/>
  </si>
  <si>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27"/>
  </si>
  <si>
    <t>下妻地方広域事務組合　フィットネスパーク・きぬ</t>
    <rPh sb="0" eb="2">
      <t>シモツマ</t>
    </rPh>
    <rPh sb="2" eb="4">
      <t>チホウ</t>
    </rPh>
    <rPh sb="4" eb="6">
      <t>コウイキ</t>
    </rPh>
    <rPh sb="6" eb="8">
      <t>ジム</t>
    </rPh>
    <rPh sb="8" eb="10">
      <t>クミアイ</t>
    </rPh>
    <phoneticPr fontId="27"/>
  </si>
  <si>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27"/>
  </si>
  <si>
    <t>下妻地方広域事務組合　クリーンポート・きぬ</t>
    <rPh sb="0" eb="2">
      <t>シモツマ</t>
    </rPh>
    <rPh sb="2" eb="4">
      <t>チホウ</t>
    </rPh>
    <rPh sb="4" eb="6">
      <t>コウイキ</t>
    </rPh>
    <rPh sb="6" eb="8">
      <t>ジム</t>
    </rPh>
    <rPh sb="8" eb="10">
      <t>クミアイ</t>
    </rPh>
    <phoneticPr fontId="27"/>
  </si>
  <si>
    <t>下妻地方広域事務組合　ヘキサホール・きぬ</t>
    <rPh sb="0" eb="2">
      <t>シモツマ</t>
    </rPh>
    <rPh sb="2" eb="4">
      <t>チホウ</t>
    </rPh>
    <rPh sb="4" eb="6">
      <t>コウイキ</t>
    </rPh>
    <rPh sb="6" eb="8">
      <t>ジム</t>
    </rPh>
    <rPh sb="8" eb="10">
      <t>クミアイ</t>
    </rPh>
    <phoneticPr fontId="27"/>
  </si>
  <si>
    <t>下妻地方広域事務組合　クリーンパーク・きぬ</t>
    <rPh sb="0" eb="2">
      <t>シモツマ</t>
    </rPh>
    <rPh sb="2" eb="4">
      <t>チホウ</t>
    </rPh>
    <rPh sb="4" eb="6">
      <t>コウイキ</t>
    </rPh>
    <rPh sb="6" eb="8">
      <t>ジム</t>
    </rPh>
    <rPh sb="8" eb="10">
      <t>クミアイ</t>
    </rPh>
    <phoneticPr fontId="27"/>
  </si>
  <si>
    <t>庁舎建設基金</t>
    <rPh sb="0" eb="2">
      <t>チョウシャ</t>
    </rPh>
    <rPh sb="2" eb="4">
      <t>ケンセツ</t>
    </rPh>
    <rPh sb="4" eb="6">
      <t>キキン</t>
    </rPh>
    <phoneticPr fontId="11"/>
  </si>
  <si>
    <t>地域振興基金</t>
    <rPh sb="0" eb="2">
      <t>チイキ</t>
    </rPh>
    <rPh sb="2" eb="4">
      <t>シンコウ</t>
    </rPh>
    <rPh sb="4" eb="6">
      <t>キキン</t>
    </rPh>
    <phoneticPr fontId="11"/>
  </si>
  <si>
    <t>義務教育施設整備事業基金</t>
    <rPh sb="0" eb="2">
      <t>ギム</t>
    </rPh>
    <rPh sb="2" eb="4">
      <t>キョウイク</t>
    </rPh>
    <rPh sb="4" eb="6">
      <t>シセツ</t>
    </rPh>
    <rPh sb="6" eb="8">
      <t>セイビ</t>
    </rPh>
    <rPh sb="8" eb="10">
      <t>ジギョウ</t>
    </rPh>
    <rPh sb="10" eb="12">
      <t>キキン</t>
    </rPh>
    <phoneticPr fontId="11"/>
  </si>
  <si>
    <t>地域福祉基金</t>
    <rPh sb="0" eb="2">
      <t>チイキ</t>
    </rPh>
    <rPh sb="2" eb="4">
      <t>フクシ</t>
    </rPh>
    <rPh sb="4" eb="6">
      <t>キキン</t>
    </rPh>
    <phoneticPr fontId="11"/>
  </si>
  <si>
    <t>ﾋﾞｱｽﾊﾟｰｸしもつま及び道の駅しもつま維持管理基金</t>
    <rPh sb="12" eb="13">
      <t>オヨ</t>
    </rPh>
    <rPh sb="14" eb="15">
      <t>ミチ</t>
    </rPh>
    <rPh sb="16" eb="17">
      <t>エキ</t>
    </rPh>
    <rPh sb="21" eb="23">
      <t>イジ</t>
    </rPh>
    <rPh sb="23" eb="25">
      <t>カンリ</t>
    </rPh>
    <rPh sb="25" eb="27">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</si>
  <si>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</si>
  <si>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</si>
  <si>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</si>
  <si>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</si>
  <si>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</si>
  <si>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</si>
  <si>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</si>
  <si>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</si>
  <si>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</si>
  <si>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</si>
  <si>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</si>
  <si>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</si>
  <si>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</si>
  <si>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有形固定資産減価償却率ともに類似団体に比べ高い値となっている。二つの指標の関連性について見てみると、これまで中学校改築、小学校校舎・体育館の耐震化大規模改修、道の駅改修事業など老朽化した大規模施設の改修には交付税措置率の高い事業債（緊急防災減債事業債や合併特例債）を活用してきたため、有形固定資産減価償却率の改善に対して将来負担比率への影響は少なかったものの、下妻中学校改築事業に関しては交付税措置の低い事業債の活用となったため将来負担比率は昨年度と比べ13ポイント増加した。公共施設の老朽化対策には地方債の発行が必要になるため、下妻市公共施設マネジメントの計画に沿った計画的な更新はもとより、公共施設適正管理事業債の活用など将来に過度な負担を強いることの無いよう留意する必要がある。</t>
    <rPh sb="92" eb="93">
      <t>シュウ</t>
    </rPh>
    <rPh sb="121" eb="123">
      <t>ジギョウ</t>
    </rPh>
    <rPh sb="123" eb="124">
      <t>サイ</t>
    </rPh>
    <rPh sb="125" eb="127">
      <t>キンキュウ</t>
    </rPh>
    <rPh sb="127" eb="129">
      <t>ボウサイ</t>
    </rPh>
    <rPh sb="129" eb="131">
      <t>ゲンサイ</t>
    </rPh>
    <rPh sb="131" eb="133">
      <t>ジギョウ</t>
    </rPh>
    <rPh sb="133" eb="134">
      <t>サイ</t>
    </rPh>
    <phoneticPr fontId="2"/>
  </si>
  <si>
    <r>
      <t>　将来</t>
    </r>
    <r>
      <rPr>
        <sz val="11"/>
        <rFont val="ＭＳ Ｐゴシック"/>
        <family val="3"/>
        <charset val="128"/>
      </rPr>
      <t>負担比率及び実質公債費比率は、一部事務組合の元利償還金に対する負担金が順次償還終了してきた影響から、ここ数年低下傾向にあったが、平成29年度決算では将来負担比率が前年比13ポイントの増加に転じた。将来負担比率が上昇した要因としては、下妻中学校改築事業の財源として地方債を発行したことや、工業団地造成工事にともなう下妻市開発公社への債務負担（100千円）等の影響が大きい。将来負担比率は類似団体と比較しても高い値となっており、今後も庁舎建設事業といった大規模な事業を控え増加が予測されることから、地方債の発行を行う際には財政措置が見込まれる地方債の活用や充当可能基金の適正な積立てなど、将来にわたり持続可能な財政運営のための安定的財政基盤の確立を目指していく。実質公債費比率については、類似団体よりも低い値を維持しているが、今後は公債費の増加が予測されており、減債基金の積立や繰上償還の実施などの対応が必要となる。</t>
    </r>
    <rPh sb="101" eb="103">
      <t>ショウライ</t>
    </rPh>
    <rPh sb="103" eb="105">
      <t>フタン</t>
    </rPh>
    <rPh sb="105" eb="107">
      <t>ヒリツ</t>
    </rPh>
    <rPh sb="108" eb="110">
      <t>ジョウショウ</t>
    </rPh>
    <rPh sb="112" eb="114">
      <t>ヨウイン</t>
    </rPh>
    <rPh sb="176" eb="178">
      <t>センエン</t>
    </rPh>
    <rPh sb="215" eb="217">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</si>
</sst>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22CC-4D20-A00E-B8A667425B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50507</c:v>
                </c:pt>
                <c:pt idx="1">
                  <c:v>68673</c:v>
                </c:pt>
                <c:pt idx="2">
                  <c:v>62807</c:v>
                </c:pt>
                <c:pt idx="3">
                  <c:v>74702</c:v>
                </c:pt>
                <c:pt idx="4">
                  <c:v>84693</c:v>
                </c:pt>
              </c:numCache>
            </c:numRef>
          </c:val>
          <c:smooth val="0"/>
          <c:extLst xmlns:c16r2="http://schemas.microsoft.com/office/drawing/2015/06/chart">
            <c:ext xmlns:c16="http://schemas.microsoft.com/office/drawing/2014/chart" uri="{C3380CC4-5D6E-409C-BE32-E72D297353CC}">
              <c16:uniqueId val="{00000001-22CC-4D20-A00E-B8A667425BED}"/>
            </c:ext>
          </c:extLst>
        </c:ser>
        <c:dLbls>
          <c:showLegendKey val="0"/>
          <c:showVal val="0"/>
          <c:showCatName val="0"/>
          <c:showSerName val="0"/>
          <c:showPercent val="0"/>
          <c:showBubbleSize val="0"/>
        </c:dLbls>
        <c:marker val="1"/>
        <c:smooth val="0"/>
        <c:axId val="191817600"/>
        <c:axId val="192225280"/>
      </c:lineChart>
      <c:catAx>
        <c:axId val="191817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225280"/>
        <c:crosses val="autoZero"/>
        <c:auto val="1"/>
        <c:lblAlgn val="ctr"/>
        <c:lblOffset val="100"/>
        <c:tickLblSkip val="1"/>
        <c:tickMarkSkip val="1"/>
        <c:noMultiLvlLbl val="0"/>
      </c:catAx>
      <c:valAx>
        <c:axId val="1922252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817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12.21</c:v>
                </c:pt>
                <c:pt idx="1">
                  <c:v>8.02</c:v>
                </c:pt>
                <c:pt idx="2">
                  <c:v>11.64</c:v>
                </c:pt>
                <c:pt idx="3">
                  <c:v>8.31</c:v>
                </c:pt>
                <c:pt idx="4">
                  <c:v>10.43</c:v>
                </c:pt>
              </c:numCache>
            </c:numRef>
          </c:val>
          <c:extLst xmlns:c16r2="http://schemas.microsoft.com/office/drawing/2015/06/chart">
            <c:ext xmlns:c16="http://schemas.microsoft.com/office/drawing/2014/chart" uri="{C3380CC4-5D6E-409C-BE32-E72D297353CC}">
              <c16:uniqueId val="{00000000-F74B-449F-BF19-D09B6BFC65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15.52</c:v>
                </c:pt>
                <c:pt idx="1">
                  <c:v>14.17</c:v>
                </c:pt>
                <c:pt idx="2">
                  <c:v>14.59</c:v>
                </c:pt>
                <c:pt idx="3">
                  <c:v>14.91</c:v>
                </c:pt>
                <c:pt idx="4">
                  <c:v>14.96</c:v>
                </c:pt>
              </c:numCache>
            </c:numRef>
          </c:val>
          <c:extLst xmlns:c16r2="http://schemas.microsoft.com/office/drawing/2015/06/chart">
            <c:ext xmlns:c16="http://schemas.microsoft.com/office/drawing/2014/chart" uri="{C3380CC4-5D6E-409C-BE32-E72D297353CC}">
              <c16:uniqueId val="{00000001-F74B-449F-BF19-D09B6BFC65D5}"/>
            </c:ext>
          </c:extLst>
        </c:ser>
        <c:dLbls>
          <c:showLegendKey val="0"/>
          <c:showVal val="0"/>
          <c:showCatName val="0"/>
          <c:showSerName val="0"/>
          <c:showPercent val="0"/>
          <c:showBubbleSize val="0"/>
        </c:dLbls>
        <c:gapWidth val="250"/>
        <c:overlap val="100"/>
        <c:axId val="192997248"/>
        <c:axId val="198713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c:v>
                </c:pt>
                <c:pt idx="1">
                  <c:v>-5.74</c:v>
                </c:pt>
                <c:pt idx="2">
                  <c:v>4.45</c:v>
                </c:pt>
                <c:pt idx="3">
                  <c:v>-3.57</c:v>
                </c:pt>
                <c:pt idx="4">
                  <c:v>2.1</c:v>
                </c:pt>
              </c:numCache>
            </c:numRef>
          </c:val>
          <c:smooth val="0"/>
          <c:extLst xmlns:c16r2="http://schemas.microsoft.com/office/drawing/2015/06/chart">
            <c:ext xmlns:c16="http://schemas.microsoft.com/office/drawing/2014/chart" uri="{C3380CC4-5D6E-409C-BE32-E72D297353CC}">
              <c16:uniqueId val="{00000002-F74B-449F-BF19-D09B6BFC65D5}"/>
            </c:ext>
          </c:extLst>
        </c:ser>
        <c:dLbls>
          <c:showLegendKey val="0"/>
          <c:showVal val="0"/>
          <c:showCatName val="0"/>
          <c:showSerName val="0"/>
          <c:showPercent val="0"/>
          <c:showBubbleSize val="0"/>
        </c:dLbls>
        <c:marker val="1"/>
        <c:smooth val="0"/>
        <c:axId val="192997248"/>
        <c:axId val="198713344"/>
      </c:lineChart>
      <c:catAx>
        <c:axId val="1929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713344"/>
        <c:crosses val="autoZero"/>
        <c:auto val="1"/>
        <c:lblAlgn val="ctr"/>
        <c:lblOffset val="100"/>
        <c:tickLblSkip val="1"/>
        <c:tickMarkSkip val="1"/>
        <c:noMultiLvlLbl val="0"/>
      </c:catAx>
      <c:valAx>
        <c:axId val="19871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FD6-4A96-9916-37CD79C084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D6-4A96-9916-37CD79C084B1}"/>
            </c:ext>
          </c:extLst>
        </c:ser>
        <c:ser>
          <c:idx val="2"/>
          <c:order val="2"/>
          <c:tx>
            <c:strRef>
              <c:f>データシート!$A$29</c:f>
              <c:strCache>
                <c:ptCount val="1"/>
                <c:pt idx="0">
                  <c:v>砂沼サンビーチ特別会計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1.17</c:v>
                </c:pt>
                <c:pt idx="2">
                  <c:v>#N/A</c:v>
                </c:pt>
                <c:pt idx="3">
                  <c:v>0.63</c:v>
                </c:pt>
                <c:pt idx="4">
                  <c:v>#N/A</c:v>
                </c:pt>
                <c:pt idx="5">
                  <c:v>0.59</c:v>
                </c:pt>
                <c:pt idx="6">
                  <c:v>#N/A</c:v>
                </c:pt>
                <c:pt idx="7">
                  <c:v>0.19</c:v>
                </c:pt>
                <c:pt idx="8">
                  <c:v>#N/A</c:v>
                </c:pt>
                <c:pt idx="9">
                  <c:v>0.03</c:v>
                </c:pt>
              </c:numCache>
            </c:numRef>
          </c:val>
          <c:extLst xmlns:c16r2="http://schemas.microsoft.com/office/drawing/2015/06/chart">
            <c:ext xmlns:c16="http://schemas.microsoft.com/office/drawing/2014/chart" uri="{C3380CC4-5D6E-409C-BE32-E72D297353CC}">
              <c16:uniqueId val="{00000002-4FD6-4A96-9916-37CD79C084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4FD6-4A96-9916-37CD79C084B1}"/>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4-4FD6-4A96-9916-37CD79C084B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0.12</c:v>
                </c:pt>
                <c:pt idx="4">
                  <c:v>#N/A</c:v>
                </c:pt>
                <c:pt idx="5">
                  <c:v>0.2</c:v>
                </c:pt>
                <c:pt idx="6">
                  <c:v>#N/A</c:v>
                </c:pt>
                <c:pt idx="7">
                  <c:v>0.19</c:v>
                </c:pt>
                <c:pt idx="8">
                  <c:v>#N/A</c:v>
                </c:pt>
                <c:pt idx="9">
                  <c:v>0.24</c:v>
                </c:pt>
              </c:numCache>
            </c:numRef>
          </c:val>
          <c:extLst xmlns:c16r2="http://schemas.microsoft.com/office/drawing/2015/06/chart">
            <c:ext xmlns:c16="http://schemas.microsoft.com/office/drawing/2014/chart" uri="{C3380CC4-5D6E-409C-BE32-E72D297353CC}">
              <c16:uniqueId val="{00000005-4FD6-4A96-9916-37CD79C084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0.6</c:v>
                </c:pt>
                <c:pt idx="4">
                  <c:v>#N/A</c:v>
                </c:pt>
                <c:pt idx="5">
                  <c:v>1.81</c:v>
                </c:pt>
                <c:pt idx="6">
                  <c:v>#N/A</c:v>
                </c:pt>
                <c:pt idx="7">
                  <c:v>1.4</c:v>
                </c:pt>
                <c:pt idx="8">
                  <c:v>#N/A</c:v>
                </c:pt>
                <c:pt idx="9">
                  <c:v>0.73</c:v>
                </c:pt>
              </c:numCache>
            </c:numRef>
          </c:val>
          <c:extLst xmlns:c16r2="http://schemas.microsoft.com/office/drawing/2015/06/chart">
            <c:ext xmlns:c16="http://schemas.microsoft.com/office/drawing/2014/chart" uri="{C3380CC4-5D6E-409C-BE32-E72D297353CC}">
              <c16:uniqueId val="{00000006-4FD6-4A96-9916-37CD79C084B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4.2</c:v>
                </c:pt>
                <c:pt idx="2">
                  <c:v>#N/A</c:v>
                </c:pt>
                <c:pt idx="3">
                  <c:v>4.1399999999999997</c:v>
                </c:pt>
                <c:pt idx="4">
                  <c:v>#N/A</c:v>
                </c:pt>
                <c:pt idx="5">
                  <c:v>3.79</c:v>
                </c:pt>
                <c:pt idx="6">
                  <c:v>#N/A</c:v>
                </c:pt>
                <c:pt idx="7">
                  <c:v>3.65</c:v>
                </c:pt>
                <c:pt idx="8">
                  <c:v>#N/A</c:v>
                </c:pt>
                <c:pt idx="9">
                  <c:v>3.61</c:v>
                </c:pt>
              </c:numCache>
            </c:numRef>
          </c:val>
          <c:extLst xmlns:c16r2="http://schemas.microsoft.com/office/drawing/2015/06/chart">
            <c:ext xmlns:c16="http://schemas.microsoft.com/office/drawing/2014/chart" uri="{C3380CC4-5D6E-409C-BE32-E72D297353CC}">
              <c16:uniqueId val="{00000007-4FD6-4A96-9916-37CD79C084B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4.1900000000000004</c:v>
                </c:pt>
                <c:pt idx="2">
                  <c:v>#N/A</c:v>
                </c:pt>
                <c:pt idx="3">
                  <c:v>4.8499999999999996</c:v>
                </c:pt>
                <c:pt idx="4">
                  <c:v>#N/A</c:v>
                </c:pt>
                <c:pt idx="5">
                  <c:v>4.17</c:v>
                </c:pt>
                <c:pt idx="6">
                  <c:v>#N/A</c:v>
                </c:pt>
                <c:pt idx="7">
                  <c:v>5.17</c:v>
                </c:pt>
                <c:pt idx="8">
                  <c:v>#N/A</c:v>
                </c:pt>
                <c:pt idx="9">
                  <c:v>6.07</c:v>
                </c:pt>
              </c:numCache>
            </c:numRef>
          </c:val>
          <c:extLst xmlns:c16r2="http://schemas.microsoft.com/office/drawing/2015/06/chart">
            <c:ext xmlns:c16="http://schemas.microsoft.com/office/drawing/2014/chart" uri="{C3380CC4-5D6E-409C-BE32-E72D297353CC}">
              <c16:uniqueId val="{00000008-4FD6-4A96-9916-37CD79C084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11.03</c:v>
                </c:pt>
                <c:pt idx="2">
                  <c:v>#N/A</c:v>
                </c:pt>
                <c:pt idx="3">
                  <c:v>7.38</c:v>
                </c:pt>
                <c:pt idx="4">
                  <c:v>#N/A</c:v>
                </c:pt>
                <c:pt idx="5">
                  <c:v>11.04</c:v>
                </c:pt>
                <c:pt idx="6">
                  <c:v>#N/A</c:v>
                </c:pt>
                <c:pt idx="7">
                  <c:v>8.11</c:v>
                </c:pt>
                <c:pt idx="8">
                  <c:v>#N/A</c:v>
                </c:pt>
                <c:pt idx="9">
                  <c:v>10.39</c:v>
                </c:pt>
              </c:numCache>
            </c:numRef>
          </c:val>
          <c:extLst xmlns:c16r2="http://schemas.microsoft.com/office/drawing/2015/06/chart">
            <c:ext xmlns:c16="http://schemas.microsoft.com/office/drawing/2014/chart" uri="{C3380CC4-5D6E-409C-BE32-E72D297353CC}">
              <c16:uniqueId val="{00000009-4FD6-4A96-9916-37CD79C084B1}"/>
            </c:ext>
          </c:extLst>
        </c:ser>
        <c:dLbls>
          <c:showLegendKey val="0"/>
          <c:showVal val="0"/>
          <c:showCatName val="0"/>
          <c:showSerName val="0"/>
          <c:showPercent val="0"/>
          <c:showBubbleSize val="0"/>
        </c:dLbls>
        <c:gapWidth val="150"/>
        <c:overlap val="100"/>
        <c:axId val="199549312"/>
        <c:axId val="199550848"/>
      </c:barChart>
      <c:catAx>
        <c:axId val="1995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550848"/>
        <c:crosses val="autoZero"/>
        <c:auto val="1"/>
        <c:lblAlgn val="ctr"/>
        <c:lblOffset val="100"/>
        <c:tickLblSkip val="1"/>
        <c:tickMarkSkip val="1"/>
        <c:noMultiLvlLbl val="0"/>
      </c:catAx>
      <c:valAx>
        <c:axId val="199550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549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1341</c:v>
                </c:pt>
                <c:pt idx="5">
                  <c:v>1389</c:v>
                </c:pt>
                <c:pt idx="8">
                  <c:v>1367</c:v>
                </c:pt>
                <c:pt idx="11">
                  <c:v>1330</c:v>
                </c:pt>
                <c:pt idx="14">
                  <c:v>1419</c:v>
                </c:pt>
              </c:numCache>
            </c:numRef>
          </c:val>
          <c:extLst xmlns:c16r2="http://schemas.microsoft.com/office/drawing/2015/06/chart">
            <c:ext xmlns:c16="http://schemas.microsoft.com/office/drawing/2014/chart" uri="{C3380CC4-5D6E-409C-BE32-E72D297353CC}">
              <c16:uniqueId val="{00000000-9510-48FA-AA37-21BC2FDA92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10-48FA-AA37-21BC2FDA92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40</c:v>
                </c:pt>
                <c:pt idx="3">
                  <c:v>37</c:v>
                </c:pt>
                <c:pt idx="6">
                  <c:v>33</c:v>
                </c:pt>
                <c:pt idx="9">
                  <c:v>28</c:v>
                </c:pt>
                <c:pt idx="12">
                  <c:v>23</c:v>
                </c:pt>
              </c:numCache>
            </c:numRef>
          </c:val>
          <c:extLst xmlns:c16r2="http://schemas.microsoft.com/office/drawing/2015/06/chart">
            <c:ext xmlns:c16="http://schemas.microsoft.com/office/drawing/2014/chart" uri="{C3380CC4-5D6E-409C-BE32-E72D297353CC}">
              <c16:uniqueId val="{00000002-9510-48FA-AA37-21BC2FDA92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243</c:v>
                </c:pt>
                <c:pt idx="3">
                  <c:v>135</c:v>
                </c:pt>
                <c:pt idx="6">
                  <c:v>102</c:v>
                </c:pt>
                <c:pt idx="9">
                  <c:v>38</c:v>
                </c:pt>
                <c:pt idx="12">
                  <c:v>35</c:v>
                </c:pt>
              </c:numCache>
            </c:numRef>
          </c:val>
          <c:extLst xmlns:c16r2="http://schemas.microsoft.com/office/drawing/2015/06/chart">
            <c:ext xmlns:c16="http://schemas.microsoft.com/office/drawing/2014/chart" uri="{C3380CC4-5D6E-409C-BE32-E72D297353CC}">
              <c16:uniqueId val="{00000003-9510-48FA-AA37-21BC2FDA92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391</c:v>
                </c:pt>
                <c:pt idx="3">
                  <c:v>348</c:v>
                </c:pt>
                <c:pt idx="6">
                  <c:v>326</c:v>
                </c:pt>
                <c:pt idx="9">
                  <c:v>347</c:v>
                </c:pt>
                <c:pt idx="12">
                  <c:v>373</c:v>
                </c:pt>
              </c:numCache>
            </c:numRef>
          </c:val>
          <c:extLst xmlns:c16r2="http://schemas.microsoft.com/office/drawing/2015/06/chart">
            <c:ext xmlns:c16="http://schemas.microsoft.com/office/drawing/2014/chart" uri="{C3380CC4-5D6E-409C-BE32-E72D297353CC}">
              <c16:uniqueId val="{00000004-9510-48FA-AA37-21BC2FDA92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10-48FA-AA37-21BC2FDA92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10-48FA-AA37-21BC2FDA92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1739</c:v>
                </c:pt>
                <c:pt idx="3">
                  <c:v>1706</c:v>
                </c:pt>
                <c:pt idx="6">
                  <c:v>1617</c:v>
                </c:pt>
                <c:pt idx="9">
                  <c:v>1627</c:v>
                </c:pt>
                <c:pt idx="12">
                  <c:v>1661</c:v>
                </c:pt>
              </c:numCache>
            </c:numRef>
          </c:val>
          <c:extLst xmlns:c16r2="http://schemas.microsoft.com/office/drawing/2015/06/chart">
            <c:ext xmlns:c16="http://schemas.microsoft.com/office/drawing/2014/chart" uri="{C3380CC4-5D6E-409C-BE32-E72D297353CC}">
              <c16:uniqueId val="{00000007-9510-48FA-AA37-21BC2FDA92D8}"/>
            </c:ext>
          </c:extLst>
        </c:ser>
        <c:dLbls>
          <c:showLegendKey val="0"/>
          <c:showVal val="0"/>
          <c:showCatName val="0"/>
          <c:showSerName val="0"/>
          <c:showPercent val="0"/>
          <c:showBubbleSize val="0"/>
        </c:dLbls>
        <c:gapWidth val="100"/>
        <c:overlap val="100"/>
        <c:axId val="174428160"/>
        <c:axId val="17443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1072</c:v>
                </c:pt>
                <c:pt idx="2">
                  <c:v>#N/A</c:v>
                </c:pt>
                <c:pt idx="3">
                  <c:v>#N/A</c:v>
                </c:pt>
                <c:pt idx="4">
                  <c:v>837</c:v>
                </c:pt>
                <c:pt idx="5">
                  <c:v>#N/A</c:v>
                </c:pt>
                <c:pt idx="6">
                  <c:v>#N/A</c:v>
                </c:pt>
                <c:pt idx="7">
                  <c:v>711</c:v>
                </c:pt>
                <c:pt idx="8">
                  <c:v>#N/A</c:v>
                </c:pt>
                <c:pt idx="9">
                  <c:v>#N/A</c:v>
                </c:pt>
                <c:pt idx="10">
                  <c:v>710</c:v>
                </c:pt>
                <c:pt idx="11">
                  <c:v>#N/A</c:v>
                </c:pt>
                <c:pt idx="12">
                  <c:v>#N/A</c:v>
                </c:pt>
                <c:pt idx="13">
                  <c:v>673</c:v>
                </c:pt>
                <c:pt idx="14">
                  <c:v>#N/A</c:v>
                </c:pt>
              </c:numCache>
            </c:numRef>
          </c:val>
          <c:smooth val="0"/>
          <c:extLst xmlns:c16r2="http://schemas.microsoft.com/office/drawing/2015/06/chart">
            <c:ext xmlns:c16="http://schemas.microsoft.com/office/drawing/2014/chart" uri="{C3380CC4-5D6E-409C-BE32-E72D297353CC}">
              <c16:uniqueId val="{00000008-9510-48FA-AA37-21BC2FDA92D8}"/>
            </c:ext>
          </c:extLst>
        </c:ser>
        <c:dLbls>
          <c:showLegendKey val="0"/>
          <c:showVal val="0"/>
          <c:showCatName val="0"/>
          <c:showSerName val="0"/>
          <c:showPercent val="0"/>
          <c:showBubbleSize val="0"/>
        </c:dLbls>
        <c:marker val="1"/>
        <c:smooth val="0"/>
        <c:axId val="174428160"/>
        <c:axId val="174430080"/>
      </c:lineChart>
      <c:catAx>
        <c:axId val="1744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430080"/>
        <c:crosses val="autoZero"/>
        <c:auto val="1"/>
        <c:lblAlgn val="ctr"/>
        <c:lblOffset val="100"/>
        <c:tickLblSkip val="1"/>
        <c:tickMarkSkip val="1"/>
        <c:noMultiLvlLbl val="0"/>
      </c:catAx>
      <c:valAx>
        <c:axId val="1744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17083</c:v>
                </c:pt>
                <c:pt idx="5">
                  <c:v>17251</c:v>
                </c:pt>
                <c:pt idx="8">
                  <c:v>18004</c:v>
                </c:pt>
                <c:pt idx="11">
                  <c:v>18589</c:v>
                </c:pt>
                <c:pt idx="14">
                  <c:v>18575</c:v>
                </c:pt>
              </c:numCache>
            </c:numRef>
          </c:val>
          <c:extLst xmlns:c16r2="http://schemas.microsoft.com/office/drawing/2015/06/chart">
            <c:ext xmlns:c16="http://schemas.microsoft.com/office/drawing/2014/chart" uri="{C3380CC4-5D6E-409C-BE32-E72D297353CC}">
              <c16:uniqueId val="{00000000-D4A3-459C-B529-7B595D91A7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1127</c:v>
                </c:pt>
                <c:pt idx="5">
                  <c:v>1142</c:v>
                </c:pt>
                <c:pt idx="8">
                  <c:v>1105</c:v>
                </c:pt>
                <c:pt idx="11">
                  <c:v>1119</c:v>
                </c:pt>
                <c:pt idx="14">
                  <c:v>1069</c:v>
                </c:pt>
              </c:numCache>
            </c:numRef>
          </c:val>
          <c:extLst xmlns:c16r2="http://schemas.microsoft.com/office/drawing/2015/06/chart">
            <c:ext xmlns:c16="http://schemas.microsoft.com/office/drawing/2014/chart" uri="{C3380CC4-5D6E-409C-BE32-E72D297353CC}">
              <c16:uniqueId val="{00000001-D4A3-459C-B529-7B595D91A7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3289</c:v>
                </c:pt>
                <c:pt idx="5">
                  <c:v>3048</c:v>
                </c:pt>
                <c:pt idx="8">
                  <c:v>3208</c:v>
                </c:pt>
                <c:pt idx="11">
                  <c:v>3374</c:v>
                </c:pt>
                <c:pt idx="14">
                  <c:v>3610</c:v>
                </c:pt>
              </c:numCache>
            </c:numRef>
          </c:val>
          <c:extLst xmlns:c16r2="http://schemas.microsoft.com/office/drawing/2015/06/chart">
            <c:ext xmlns:c16="http://schemas.microsoft.com/office/drawing/2014/chart" uri="{C3380CC4-5D6E-409C-BE32-E72D297353CC}">
              <c16:uniqueId val="{00000002-D4A3-459C-B529-7B595D91A7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A3-459C-B529-7B595D91A7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A3-459C-B529-7B595D91A7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60</c:v>
                </c:pt>
                <c:pt idx="3">
                  <c:v>172</c:v>
                </c:pt>
                <c:pt idx="6">
                  <c:v>56</c:v>
                </c:pt>
                <c:pt idx="9">
                  <c:v>0</c:v>
                </c:pt>
                <c:pt idx="12">
                  <c:v>100</c:v>
                </c:pt>
              </c:numCache>
            </c:numRef>
          </c:val>
          <c:extLst xmlns:c16r2="http://schemas.microsoft.com/office/drawing/2015/06/chart">
            <c:ext xmlns:c16="http://schemas.microsoft.com/office/drawing/2014/chart" uri="{C3380CC4-5D6E-409C-BE32-E72D297353CC}">
              <c16:uniqueId val="{00000005-D4A3-459C-B529-7B595D91A7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3403</c:v>
                </c:pt>
                <c:pt idx="3">
                  <c:v>2879</c:v>
                </c:pt>
                <c:pt idx="6">
                  <c:v>2765</c:v>
                </c:pt>
                <c:pt idx="9">
                  <c:v>2732</c:v>
                </c:pt>
                <c:pt idx="12">
                  <c:v>2730</c:v>
                </c:pt>
              </c:numCache>
            </c:numRef>
          </c:val>
          <c:extLst xmlns:c16r2="http://schemas.microsoft.com/office/drawing/2015/06/chart">
            <c:ext xmlns:c16="http://schemas.microsoft.com/office/drawing/2014/chart" uri="{C3380CC4-5D6E-409C-BE32-E72D297353CC}">
              <c16:uniqueId val="{00000006-D4A3-459C-B529-7B595D91A7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323</c:v>
                </c:pt>
                <c:pt idx="3">
                  <c:v>241</c:v>
                </c:pt>
                <c:pt idx="6">
                  <c:v>191</c:v>
                </c:pt>
                <c:pt idx="9">
                  <c:v>170</c:v>
                </c:pt>
                <c:pt idx="12">
                  <c:v>154</c:v>
                </c:pt>
              </c:numCache>
            </c:numRef>
          </c:val>
          <c:extLst xmlns:c16r2="http://schemas.microsoft.com/office/drawing/2015/06/chart">
            <c:ext xmlns:c16="http://schemas.microsoft.com/office/drawing/2014/chart" uri="{C3380CC4-5D6E-409C-BE32-E72D297353CC}">
              <c16:uniqueId val="{00000007-D4A3-459C-B529-7B595D91A7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6641</c:v>
                </c:pt>
                <c:pt idx="3">
                  <c:v>6417</c:v>
                </c:pt>
                <c:pt idx="6">
                  <c:v>6243</c:v>
                </c:pt>
                <c:pt idx="9">
                  <c:v>5912</c:v>
                </c:pt>
                <c:pt idx="12">
                  <c:v>5758</c:v>
                </c:pt>
              </c:numCache>
            </c:numRef>
          </c:val>
          <c:extLst xmlns:c16r2="http://schemas.microsoft.com/office/drawing/2015/06/chart">
            <c:ext xmlns:c16="http://schemas.microsoft.com/office/drawing/2014/chart" uri="{C3380CC4-5D6E-409C-BE32-E72D297353CC}">
              <c16:uniqueId val="{00000008-D4A3-459C-B529-7B595D91A7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376</c:v>
                </c:pt>
                <c:pt idx="3">
                  <c:v>328</c:v>
                </c:pt>
                <c:pt idx="6">
                  <c:v>296</c:v>
                </c:pt>
                <c:pt idx="9">
                  <c:v>263</c:v>
                </c:pt>
                <c:pt idx="12">
                  <c:v>241</c:v>
                </c:pt>
              </c:numCache>
            </c:numRef>
          </c:val>
          <c:extLst xmlns:c16r2="http://schemas.microsoft.com/office/drawing/2015/06/chart">
            <c:ext xmlns:c16="http://schemas.microsoft.com/office/drawing/2014/chart" uri="{C3380CC4-5D6E-409C-BE32-E72D297353CC}">
              <c16:uniqueId val="{00000009-D4A3-459C-B529-7B595D91A7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18107</c:v>
                </c:pt>
                <c:pt idx="3">
                  <c:v>18683</c:v>
                </c:pt>
                <c:pt idx="6">
                  <c:v>19653</c:v>
                </c:pt>
                <c:pt idx="9">
                  <c:v>20414</c:v>
                </c:pt>
                <c:pt idx="12">
                  <c:v>21762</c:v>
                </c:pt>
              </c:numCache>
            </c:numRef>
          </c:val>
          <c:extLst xmlns:c16r2="http://schemas.microsoft.com/office/drawing/2015/06/chart">
            <c:ext xmlns:c16="http://schemas.microsoft.com/office/drawing/2014/chart" uri="{C3380CC4-5D6E-409C-BE32-E72D297353CC}">
              <c16:uniqueId val="{0000000A-D4A3-459C-B529-7B595D91A7F2}"/>
            </c:ext>
          </c:extLst>
        </c:ser>
        <c:dLbls>
          <c:showLegendKey val="0"/>
          <c:showVal val="0"/>
          <c:showCatName val="0"/>
          <c:showSerName val="0"/>
          <c:showPercent val="0"/>
          <c:showBubbleSize val="0"/>
        </c:dLbls>
        <c:gapWidth val="100"/>
        <c:overlap val="100"/>
        <c:axId val="199328128"/>
        <c:axId val="19933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7411</c:v>
                </c:pt>
                <c:pt idx="2">
                  <c:v>#N/A</c:v>
                </c:pt>
                <c:pt idx="3">
                  <c:v>#N/A</c:v>
                </c:pt>
                <c:pt idx="4">
                  <c:v>7278</c:v>
                </c:pt>
                <c:pt idx="5">
                  <c:v>#N/A</c:v>
                </c:pt>
                <c:pt idx="6">
                  <c:v>#N/A</c:v>
                </c:pt>
                <c:pt idx="7">
                  <c:v>6888</c:v>
                </c:pt>
                <c:pt idx="8">
                  <c:v>#N/A</c:v>
                </c:pt>
                <c:pt idx="9">
                  <c:v>#N/A</c:v>
                </c:pt>
                <c:pt idx="10">
                  <c:v>6411</c:v>
                </c:pt>
                <c:pt idx="11">
                  <c:v>#N/A</c:v>
                </c:pt>
                <c:pt idx="12">
                  <c:v>#N/A</c:v>
                </c:pt>
                <c:pt idx="13">
                  <c:v>7491</c:v>
                </c:pt>
                <c:pt idx="14">
                  <c:v>#N/A</c:v>
                </c:pt>
              </c:numCache>
            </c:numRef>
          </c:val>
          <c:smooth val="0"/>
          <c:extLst xmlns:c16r2="http://schemas.microsoft.com/office/drawing/2015/06/chart">
            <c:ext xmlns:c16="http://schemas.microsoft.com/office/drawing/2014/chart" uri="{C3380CC4-5D6E-409C-BE32-E72D297353CC}">
              <c16:uniqueId val="{0000000B-D4A3-459C-B529-7B595D91A7F2}"/>
            </c:ext>
          </c:extLst>
        </c:ser>
        <c:dLbls>
          <c:showLegendKey val="0"/>
          <c:showVal val="0"/>
          <c:showCatName val="0"/>
          <c:showSerName val="0"/>
          <c:showPercent val="0"/>
          <c:showBubbleSize val="0"/>
        </c:dLbls>
        <c:marker val="1"/>
        <c:smooth val="0"/>
        <c:axId val="199328128"/>
        <c:axId val="199330048"/>
      </c:lineChart>
      <c:catAx>
        <c:axId val="1993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330048"/>
        <c:crosses val="autoZero"/>
        <c:auto val="1"/>
        <c:lblAlgn val="ctr"/>
        <c:lblOffset val="100"/>
        <c:tickLblSkip val="1"/>
        <c:tickMarkSkip val="1"/>
        <c:noMultiLvlLbl val="0"/>
      </c:catAx>
      <c:valAx>
        <c:axId val="19933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1522</c:v>
                </c:pt>
                <c:pt idx="1">
                  <c:v>1523</c:v>
                </c:pt>
                <c:pt idx="2">
                  <c:v>1523</c:v>
                </c:pt>
              </c:numCache>
            </c:numRef>
          </c:val>
          <c:extLst xmlns:c16r2="http://schemas.microsoft.com/office/drawing/2015/06/chart">
            <c:ext xmlns:c16="http://schemas.microsoft.com/office/drawing/2014/chart" uri="{C3380CC4-5D6E-409C-BE32-E72D297353CC}">
              <c16:uniqueId val="{00000000-AF74-4A2B-B4FD-6699AAFA45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c:v>
                </c:pt>
                <c:pt idx="1">
                  <c:v>166</c:v>
                </c:pt>
                <c:pt idx="2">
                  <c:v>166</c:v>
                </c:pt>
              </c:numCache>
            </c:numRef>
          </c:val>
          <c:extLst xmlns:c16r2="http://schemas.microsoft.com/office/drawing/2015/06/chart">
            <c:ext xmlns:c16="http://schemas.microsoft.com/office/drawing/2014/chart" uri="{C3380CC4-5D6E-409C-BE32-E72D297353CC}">
              <c16:uniqueId val="{00000001-AF74-4A2B-B4FD-6699AAFA45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2215</c:v>
                </c:pt>
                <c:pt idx="1">
                  <c:v>2257</c:v>
                </c:pt>
                <c:pt idx="2">
                  <c:v>2477</c:v>
                </c:pt>
              </c:numCache>
            </c:numRef>
          </c:val>
          <c:extLst xmlns:c16r2="http://schemas.microsoft.com/office/drawing/2015/06/chart">
            <c:ext xmlns:c16="http://schemas.microsoft.com/office/drawing/2014/chart" uri="{C3380CC4-5D6E-409C-BE32-E72D297353CC}">
              <c16:uniqueId val="{00000002-AF74-4A2B-B4FD-6699AAFA4575}"/>
            </c:ext>
          </c:extLst>
        </c:ser>
        <c:dLbls>
          <c:showLegendKey val="0"/>
          <c:showVal val="0"/>
          <c:showCatName val="0"/>
          <c:showSerName val="0"/>
          <c:showPercent val="0"/>
          <c:showBubbleSize val="0"/>
        </c:dLbls>
        <c:gapWidth val="120"/>
        <c:overlap val="100"/>
        <c:axId val="191990016"/>
        <c:axId val="191991808"/>
      </c:barChart>
      <c:catAx>
        <c:axId val="19199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1991808"/>
        <c:crosses val="autoZero"/>
        <c:auto val="1"/>
        <c:lblAlgn val="ctr"/>
        <c:lblOffset val="100"/>
        <c:tickLblSkip val="1"/>
        <c:tickMarkSkip val="1"/>
        <c:noMultiLvlLbl val="0"/>
      </c:catAx>
      <c:valAx>
        <c:axId val="191991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199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C1-472C-92D4-F514773933D4}"/>
                </c:ext>
                <c:ext xmlns:c15="http://schemas.microsoft.com/office/drawing/2012/chart" uri="{CE6537A1-D6FC-4f65-9D91-7224C49458BB}">
                  <c15:dlblFieldTable>
                    <c15:dlblFTEntry>
                      <c15:txfldGUID>{C027A5BD-E1CF-4DD0-83BB-E15CD08A7EF7}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C1-472C-92D4-F514773933D4}"/>
                </c:ext>
                <c:ext xmlns:c15="http://schemas.microsoft.com/office/drawing/2012/chart" uri="{CE6537A1-D6FC-4f65-9D91-7224C49458BB}">
                  <c15:dlblFieldTable>
                    <c15:dlblFTEntry>
                      <c15:txfldGUID>{973D4099-CF09-41AD-B005-8601E7BB3DB6}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C1-472C-92D4-F514773933D4}"/>
                </c:ext>
                <c:ext xmlns:c15="http://schemas.microsoft.com/office/drawing/2012/chart" uri="{CE6537A1-D6FC-4f65-9D91-7224C49458BB}">
                  <c15:dlblFieldTable>
                    <c15:dlblFTEntry>
                      <c15:txfldGUID>{1795FAD3-5934-44A1-9D2D-D242E136F83F}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C1-472C-92D4-F514773933D4}"/>
                </c:ext>
                <c:ext xmlns:c15="http://schemas.microsoft.com/office/drawing/2012/chart" uri="{CE6537A1-D6FC-4f65-9D91-7224C49458BB}">
                  <c15:dlblFieldTable>
                    <c15:dlblFTEntry>
                      <c15:txfldGUID>{BD292945-996B-417F-8C52-1F5EB0995055}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C1-472C-92D4-F514773933D4}"/>
                </c:ext>
                <c:ext xmlns:c15="http://schemas.microsoft.com/office/drawing/2012/chart" uri="{CE6537A1-D6FC-4f65-9D91-7224C49458BB}">
                  <c15:dlblFieldTable>
                    <c15:dlblFTEntry>
                      <c15:txfldGUID>{C6211AE3-AEC5-4F51-8F77-6A67D66D4658}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C1-472C-92D4-F514773933D4}"/>
                </c:ext>
                <c:ext xmlns:c15="http://schemas.microsoft.com/office/drawing/2012/chart" uri="{CE6537A1-D6FC-4f65-9D91-7224C49458BB}">
                  <c15:dlblFieldTable>
                    <c15:dlblFTEntry>
                      <c15:txfldGUID>{28D382D5-B6D1-43D4-99A4-258B47855F98}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C1-472C-92D4-F514773933D4}"/>
                </c:ext>
                <c:ext xmlns:c15="http://schemas.microsoft.com/office/drawing/2012/chart" uri="{CE6537A1-D6FC-4f65-9D91-7224C49458BB}">
                  <c15:layout/>
                  <c15:dlblFieldTable>
                    <c15:dlblFTEntry>
                      <c15:txfldGUID>{2A533B7E-D9E9-4282-A08F-A7DF7ADCEA98}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C1-472C-92D4-F514773933D4}"/>
                </c:ext>
                <c:ext xmlns:c15="http://schemas.microsoft.com/office/drawing/2012/chart" uri="{CE6537A1-D6FC-4f65-9D91-7224C49458BB}">
                  <c15:layout/>
                  <c15:dlblFieldTable>
                    <c15:dlblFTEntry>
                      <c15:txfldGUID>{1A378CEA-1F74-4DB3-9C34-CB1479EB79C7}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C1-472C-92D4-F514773933D4}"/>
                </c:ext>
                <c:ext xmlns:c15="http://schemas.microsoft.com/office/drawing/2012/chart" uri="{CE6537A1-D6FC-4f65-9D91-7224C49458BB}">
                  <c15:layout/>
                  <c15:dlblFieldTable>
                    <c15:dlblFTEntry>
                      <c15:txfldGUID>{9F4E3131-8D70-43F8-945F-38766A8AE278}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56.8</c:v>
                </c:pt>
                <c:pt idx="24">
                  <c:v>58</c:v>
                </c:pt>
                <c:pt idx="32">
                  <c:v>56.3</c:v>
                </c:pt>
              </c:numCache>
            </c:numRef>
          </c:xVal>
          <c:yVal>
            <c:numRef>
              <c:f>公会計指標分析・財政指標組合せ分析表!$BP$51:$DC$51</c:f>
              <c:numCache>
                <c:formatCode>#,##0.0;"▲ "#,##0.0</c:formatCode>
                <c:ptCount val="40"/>
                <c:pt idx="16">
                  <c:v>75.599999999999994</c:v>
                </c:pt>
                <c:pt idx="24">
                  <c:v>71.7</c:v>
                </c:pt>
                <c:pt idx="32">
                  <c:v>84.7</c:v>
                </c:pt>
              </c:numCache>
            </c:numRef>
          </c:yVal>
          <c:smooth val="0"/>
          <c:extLst xmlns:c16r2="http://schemas.microsoft.com/office/drawing/2015/06/chart">
            <c:ext xmlns:c16="http://schemas.microsoft.com/office/drawing/2014/chart" uri="{C3380CC4-5D6E-409C-BE32-E72D297353CC}">
              <c16:uniqueId val="{00000009-A2C1-472C-92D4-F514773933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C1-472C-92D4-F514773933D4}"/>
                </c:ext>
                <c:ext xmlns:c15="http://schemas.microsoft.com/office/drawing/2012/chart" uri="{CE6537A1-D6FC-4f65-9D91-7224C49458BB}">
                  <c15:dlblFieldTable>
                    <c15:dlblFTEntry>
                      <c15:txfldGUID>{794F8793-AD80-486B-8239-13E23DD60E66}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C1-472C-92D4-F514773933D4}"/>
                </c:ext>
                <c:ext xmlns:c15="http://schemas.microsoft.com/office/drawing/2012/chart" uri="{CE6537A1-D6FC-4f65-9D91-7224C49458BB}">
                  <c15:dlblFieldTable>
                    <c15:dlblFTEntry>
                      <c15:txfldGUID>{8A90740A-EEC6-4CEB-A21B-1E8048FA6463}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C1-472C-92D4-F514773933D4}"/>
                </c:ext>
                <c:ext xmlns:c15="http://schemas.microsoft.com/office/drawing/2012/chart" uri="{CE6537A1-D6FC-4f65-9D91-7224C49458BB}">
                  <c15:dlblFieldTable>
                    <c15:dlblFTEntry>
                      <c15:txfldGUID>{A8A9A38D-2CA3-4BD1-BD23-A25C011A1575}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C1-472C-92D4-F514773933D4}"/>
                </c:ext>
                <c:ext xmlns:c15="http://schemas.microsoft.com/office/drawing/2012/chart" uri="{CE6537A1-D6FC-4f65-9D91-7224C49458BB}">
                  <c15:dlblFieldTable>
                    <c15:dlblFTEntry>
                      <c15:txfldGUID>{8CDE5ED4-6228-4E9D-A4C7-EB34C3CC474A}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C1-472C-92D4-F514773933D4}"/>
                </c:ext>
                <c:ext xmlns:c15="http://schemas.microsoft.com/office/drawing/2012/chart" uri="{CE6537A1-D6FC-4f65-9D91-7224C49458BB}">
                  <c15:dlblFieldTable>
                    <c15:dlblFTEntry>
                      <c15:txfldGUID>{C37B88A0-7719-4B96-A87C-91CF1BD3F0B4}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C1-472C-92D4-F514773933D4}"/>
                </c:ext>
                <c:ext xmlns:c15="http://schemas.microsoft.com/office/drawing/2012/chart" uri="{CE6537A1-D6FC-4f65-9D91-7224C49458BB}">
                  <c15:dlblFieldTable>
                    <c15:dlblFTEntry>
                      <c15:txfldGUID>{ADB8215A-5230-4FBB-9169-59050914E12B}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C1-472C-92D4-F514773933D4}"/>
                </c:ext>
                <c:ext xmlns:c15="http://schemas.microsoft.com/office/drawing/2012/chart" uri="{CE6537A1-D6FC-4f65-9D91-7224C49458BB}">
                  <c15:layout/>
                  <c15:dlblFieldTable>
                    <c15:dlblFTEntry>
                      <c15:txfldGUID>{D8238592-EBAD-46DD-8CD1-644149687F3B}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C1-472C-92D4-F514773933D4}"/>
                </c:ext>
                <c:ext xmlns:c15="http://schemas.microsoft.com/office/drawing/2012/chart" uri="{CE6537A1-D6FC-4f65-9D91-7224C49458BB}">
                  <c15:layout/>
                  <c15:dlblFieldTable>
                    <c15:dlblFTEntry>
                      <c15:txfldGUID>{5B2BAF07-5238-4F39-AB03-FDE86F971EF5}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C1-472C-92D4-F514773933D4}"/>
                </c:ext>
                <c:ext xmlns:c15="http://schemas.microsoft.com/office/drawing/2012/chart" uri="{CE6537A1-D6FC-4f65-9D91-7224C49458BB}">
                  <c15:layout/>
                  <c15:dlblFieldTable>
                    <c15:dlblFTEntry>
                      <c15:txfldGUID>{B39E9369-BB1D-4A5D-8834-B244C075C18E}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A2C1-472C-92D4-F514773933D4}"/>
            </c:ext>
          </c:extLst>
        </c:ser>
        <c:dLbls>
          <c:showLegendKey val="0"/>
          <c:showVal val="1"/>
          <c:showCatName val="0"/>
          <c:showSerName val="0"/>
          <c:showPercent val="0"/>
          <c:showBubbleSize val="0"/>
        </c:dLbls>
        <c:axId val="202620928"/>
        <c:axId val="202622848"/>
      </c:scatterChart>
      <c:valAx>
        <c:axId val="202620928"/>
        <c:scaling>
          <c:orientation val="minMax"/>
          <c:max val="58.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622848"/>
        <c:crosses val="autoZero"/>
        <c:crossBetween val="midCat"/>
      </c:valAx>
      <c:valAx>
        <c:axId val="202622848"/>
        <c:scaling>
          <c:orientation val="minMax"/>
          <c:max val="91"/>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620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1C-4CB8-B4A4-D8E859CA69B6}"/>
                </c:ext>
                <c:ext xmlns:c15="http://schemas.microsoft.com/office/drawing/2012/chart" uri="{CE6537A1-D6FC-4f65-9D91-7224C49458BB}">
                  <c15:layout/>
                  <c15:dlblFieldTable>
                    <c15:dlblFTEntry>
                      <c15:txfldGUID>{C13F1294-C9DF-476B-AB08-C8863EB82D7C}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1C-4CB8-B4A4-D8E859CA69B6}"/>
                </c:ext>
                <c:ext xmlns:c15="http://schemas.microsoft.com/office/drawing/2012/chart" uri="{CE6537A1-D6FC-4f65-9D91-7224C49458BB}">
                  <c15:dlblFieldTable>
                    <c15:dlblFTEntry>
                      <c15:txfldGUID>{0F191DBC-12B4-4C5B-ADFD-70DF965CFF4E}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1C-4CB8-B4A4-D8E859CA69B6}"/>
                </c:ext>
                <c:ext xmlns:c15="http://schemas.microsoft.com/office/drawing/2012/chart" uri="{CE6537A1-D6FC-4f65-9D91-7224C49458BB}">
                  <c15:dlblFieldTable>
                    <c15:dlblFTEntry>
                      <c15:txfldGUID>{6651DA4F-CF02-4556-9331-65136C0C23C6}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1C-4CB8-B4A4-D8E859CA69B6}"/>
                </c:ext>
                <c:ext xmlns:c15="http://schemas.microsoft.com/office/drawing/2012/chart" uri="{CE6537A1-D6FC-4f65-9D91-7224C49458BB}">
                  <c15:dlblFieldTable>
                    <c15:dlblFTEntry>
                      <c15:txfldGUID>{156113DA-EFB8-4065-B429-1DF24BED74A3}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1C-4CB8-B4A4-D8E859CA69B6}"/>
                </c:ext>
                <c:ext xmlns:c15="http://schemas.microsoft.com/office/drawing/2012/chart" uri="{CE6537A1-D6FC-4f65-9D91-7224C49458BB}">
                  <c15:dlblFieldTable>
                    <c15:dlblFTEntry>
                      <c15:txfldGUID>{2DD3F7F9-92B9-419D-8230-3A69AE1B6E30}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1C-4CB8-B4A4-D8E859CA69B6}"/>
                </c:ext>
                <c:ext xmlns:c15="http://schemas.microsoft.com/office/drawing/2012/chart" uri="{CE6537A1-D6FC-4f65-9D91-7224C49458BB}">
                  <c15:layout/>
                  <c15:dlblFieldTable>
                    <c15:dlblFTEntry>
                      <c15:txfldGUID>{ECCC9BF8-912B-40E0-B223-6BC66147977F}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1C-4CB8-B4A4-D8E859CA69B6}"/>
                </c:ext>
                <c:ext xmlns:c15="http://schemas.microsoft.com/office/drawing/2012/chart" uri="{CE6537A1-D6FC-4f65-9D91-7224C49458BB}">
                  <c15:layout/>
                  <c15:dlblFieldTable>
                    <c15:dlblFTEntry>
                      <c15:txfldGUID>{E6D17082-6511-417F-9FE0-D21E7ED89163}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1C-4CB8-B4A4-D8E859CA69B6}"/>
                </c:ext>
                <c:ext xmlns:c15="http://schemas.microsoft.com/office/drawing/2012/chart" uri="{CE6537A1-D6FC-4f65-9D91-7224C49458BB}">
                  <c15:layout/>
                  <c15:dlblFieldTable>
                    <c15:dlblFTEntry>
                      <c15:txfldGUID>{1F46BA9E-6C2A-4DE5-B8A7-4382B2E4DC92}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1C-4CB8-B4A4-D8E859CA69B6}"/>
                </c:ext>
                <c:ext xmlns:c15="http://schemas.microsoft.com/office/drawing/2012/chart" uri="{CE6537A1-D6FC-4f65-9D91-7224C49458BB}">
                  <c15:layout/>
                  <c15:dlblFieldTable>
                    <c15:dlblFTEntry>
                      <c15:txfldGUID>{F9E08410-6E8C-4A25-A8C2-256B83679EF6}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11.3</c:v>
                </c:pt>
                <c:pt idx="16">
                  <c:v>9.6</c:v>
                </c:pt>
                <c:pt idx="24">
                  <c:v>8.3000000000000007</c:v>
                </c:pt>
                <c:pt idx="32">
                  <c:v>7.7</c:v>
                </c:pt>
              </c:numCache>
            </c:numRef>
          </c:xVal>
          <c:yVal>
            <c:numRef>
              <c:f>公会計指標分析・財政指標組合せ分析表!$BP$73:$DC$73</c:f>
              <c:numCache>
                <c:formatCode>#,##0.0;"▲ "#,##0.0</c:formatCode>
                <c:ptCount val="40"/>
                <c:pt idx="0">
                  <c:v>82.1</c:v>
                </c:pt>
                <c:pt idx="8">
                  <c:v>81.8</c:v>
                </c:pt>
                <c:pt idx="16">
                  <c:v>75.599999999999994</c:v>
                </c:pt>
                <c:pt idx="24">
                  <c:v>71.7</c:v>
                </c:pt>
                <c:pt idx="32">
                  <c:v>84.7</c:v>
                </c:pt>
              </c:numCache>
            </c:numRef>
          </c:yVal>
          <c:smooth val="0"/>
          <c:extLst xmlns:c16r2="http://schemas.microsoft.com/office/drawing/2015/06/chart">
            <c:ext xmlns:c16="http://schemas.microsoft.com/office/drawing/2014/chart" uri="{C3380CC4-5D6E-409C-BE32-E72D297353CC}">
              <c16:uniqueId val="{00000009-121C-4CB8-B4A4-D8E859CA69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1C-4CB8-B4A4-D8E859CA69B6}"/>
                </c:ext>
                <c:ext xmlns:c15="http://schemas.microsoft.com/office/drawing/2012/chart" uri="{CE6537A1-D6FC-4f65-9D91-7224C49458BB}">
                  <c15:layout/>
                  <c15:dlblFieldTable>
                    <c15:dlblFTEntry>
                      <c15:txfldGUID>{CDA004FA-FA5D-440A-B929-6C86D6619615}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1C-4CB8-B4A4-D8E859CA69B6}"/>
                </c:ext>
                <c:ext xmlns:c15="http://schemas.microsoft.com/office/drawing/2012/chart" uri="{CE6537A1-D6FC-4f65-9D91-7224C49458BB}">
                  <c15:dlblFieldTable>
                    <c15:dlblFTEntry>
                      <c15:txfldGUID>{F0057E9F-1D5C-434F-B247-B14E56D55400}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1C-4CB8-B4A4-D8E859CA69B6}"/>
                </c:ext>
                <c:ext xmlns:c15="http://schemas.microsoft.com/office/drawing/2012/chart" uri="{CE6537A1-D6FC-4f65-9D91-7224C49458BB}">
                  <c15:dlblFieldTable>
                    <c15:dlblFTEntry>
                      <c15:txfldGUID>{39E2C855-DE24-403B-8B94-CE2E9B89A872}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1C-4CB8-B4A4-D8E859CA69B6}"/>
                </c:ext>
                <c:ext xmlns:c15="http://schemas.microsoft.com/office/drawing/2012/chart" uri="{CE6537A1-D6FC-4f65-9D91-7224C49458BB}">
                  <c15:dlblFieldTable>
                    <c15:dlblFTEntry>
                      <c15:txfldGUID>{8D2F5A52-759E-495C-89D7-2765C50F876D}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1C-4CB8-B4A4-D8E859CA69B6}"/>
                </c:ext>
                <c:ext xmlns:c15="http://schemas.microsoft.com/office/drawing/2012/chart" uri="{CE6537A1-D6FC-4f65-9D91-7224C49458BB}">
                  <c15:dlblFieldTable>
                    <c15:dlblFTEntry>
                      <c15:txfldGUID>{DB25F0C8-83A0-4525-8EDA-447502330423}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1C-4CB8-B4A4-D8E859CA69B6}"/>
                </c:ext>
                <c:ext xmlns:c15="http://schemas.microsoft.com/office/drawing/2012/chart" uri="{CE6537A1-D6FC-4f65-9D91-7224C49458BB}">
                  <c15:layout/>
                  <c15:dlblFieldTable>
                    <c15:dlblFTEntry>
                      <c15:txfldGUID>{F8DED484-0F24-4FC8-9E88-E0C09308CAE7}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1C-4CB8-B4A4-D8E859CA69B6}"/>
                </c:ext>
                <c:ext xmlns:c15="http://schemas.microsoft.com/office/drawing/2012/chart" uri="{CE6537A1-D6FC-4f65-9D91-7224C49458BB}">
                  <c15:layout/>
                  <c15:dlblFieldTable>
                    <c15:dlblFTEntry>
                      <c15:txfldGUID>{E47C715F-62B9-468C-AC98-D21831E7BA6A}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1C-4CB8-B4A4-D8E859CA69B6}"/>
                </c:ext>
                <c:ext xmlns:c15="http://schemas.microsoft.com/office/drawing/2012/chart" uri="{CE6537A1-D6FC-4f65-9D91-7224C49458BB}">
                  <c15:layout/>
                  <c15:dlblFieldTable>
                    <c15:dlblFTEntry>
                      <c15:txfldGUID>{1909D500-B50F-47E9-8E68-3BDC896A7D97}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1C-4CB8-B4A4-D8E859CA69B6}"/>
                </c:ext>
                <c:ext xmlns:c15="http://schemas.microsoft.com/office/drawing/2012/chart" uri="{CE6537A1-D6FC-4f65-9D91-7224C49458BB}">
                  <c15:layout/>
                  <c15:dlblFieldTable>
                    <c15:dlblFTEntry>
                      <c15:txfldGUID>{12928C98-C276-405D-BD07-E37EBF4F2AE5}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121C-4CB8-B4A4-D8E859CA69B6}"/>
            </c:ext>
          </c:extLst>
        </c:ser>
        <c:dLbls>
          <c:showLegendKey val="0"/>
          <c:showVal val="1"/>
          <c:showCatName val="0"/>
          <c:showSerName val="0"/>
          <c:showPercent val="0"/>
          <c:showBubbleSize val="0"/>
        </c:dLbls>
        <c:axId val="202448256"/>
        <c:axId val="202454528"/>
      </c:scatterChart>
      <c:valAx>
        <c:axId val="202448256"/>
        <c:scaling>
          <c:orientation val="minMax"/>
          <c:max val="13.4"/>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454528"/>
        <c:crosses val="autoZero"/>
        <c:crossBetween val="midCat"/>
      </c:valAx>
      <c:valAx>
        <c:axId val="202454528"/>
        <c:scaling>
          <c:orientation val="minMax"/>
          <c:max val="9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448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の分子要因である元利償還金に加え、一部事務組合等の起こした地方債の元利償還金に対する負担金は年々減少してきたため同比率は右肩下がりで推移してきた。しかし、今後は合併特例債や学校教育施設等整備事業債の償還が本格化する中で、算入公債費等は上昇するものの、平成</a:t>
          </a:r>
          <a:r>
            <a:rPr kumimoji="1" lang="en-US" altLang="ja-JP" sz="1400">
              <a:solidFill>
                <a:sysClr val="windowText" lastClr="000000"/>
              </a:solidFill>
              <a:latin typeface="ＭＳ ゴシック" pitchFamily="49" charset="-128"/>
              <a:ea typeface="ＭＳ ゴシック" pitchFamily="49" charset="-128"/>
            </a:rPr>
            <a:t>33</a:t>
          </a:r>
          <a:r>
            <a:rPr kumimoji="1" lang="ja-JP" altLang="en-US" sz="1400">
              <a:solidFill>
                <a:sysClr val="windowText" lastClr="000000"/>
              </a:solidFill>
              <a:latin typeface="ＭＳ ゴシック" pitchFamily="49" charset="-128"/>
              <a:ea typeface="ＭＳ ゴシック" pitchFamily="49" charset="-128"/>
            </a:rPr>
            <a:t>年度に償還のピークを迎えることが予想されている。地方債残高比率も県内ワースト</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位となり、今後の地方債発行については元利償還額を超えないことを原則に、公共投資の重点化・効率化を図り実質公債費比率の上昇を抑制する</a:t>
          </a:r>
          <a:r>
            <a:rPr kumimoji="1" lang="ja-JP" altLang="en-US" sz="14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本市の将来負担比率は平成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年度まで年々低下してきたが、平成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初めて上昇に転じた。これは、公営企業債等繰入見込額や退職手負担見込額が順調に減少する一方で、中学校改築事業や都市再生整備事業などの大規模事業に多額の地方債を発行してきたためである。これらには、合併特例債等の基準財政需要額に算入される地方債も多く含まれており、充当可能財源等として庁舎建設基金や減債基金等の積立を行ってきたが、比率の上昇は抑えられなか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今後は、事業の厳選により地方債発行を極力抑えていくことはもとより、黒字となった実質収支を原資に繰上償還や基金積立てに活用するなど比率のコントロールに努めていく。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茨城県下妻市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老朽化した本庁舎の建替事業を控えていることから、旧中学校用地の売却益を「庁舎建設基金」に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百万円を積立てた一方、中学校改築事業の財源として「義務教育施設整備事業基金」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基金の使途の明確化を図るために、財政調整基金については適正な基金残高を維持し、特定の目的を達成するために必要に応じて個々の特定目的基金の積立てを行っていく。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庁舎建設基金：老朽化した庁舎の建設に要する経費の財源に充当</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地域振興基金：合併後の下妻市における市民の一体感の醸成及び地域振興を図る</a:t>
          </a:r>
          <a:endParaRPr kumimoji="1" lang="en-US" altLang="ja-JP" sz="1200" strike="sngStrike"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義務教育施設整備事業基金：義務教育施設の建設・補修・改修など、施設整備の財源に充当</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地域福祉基金：地域における高齢者保健福祉の推進及び民間福祉活動に対する助成等に活用</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ﾋﾞｱｽﾊﾟｰｸしもつま及び道の駅しもつま維持管理基金：ビアスパークしもつま及び道の駅しもつまを常に良好な状態となるよう維持管理を行う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庁舎建設基金：旧中学校用地売却益を老朽化した庁舎建設のために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地域振興基金：イベント開催や商店街補助など地域振興事業に対し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百万円充当したことにより減少</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義務教育施設整備事業基金：下妻中学校改築事業の校舎及び駐車場整備の財源に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百万円充当し、次年度以降の部室棟、グランド整備のために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百万円積立てたことにより減少</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ﾋﾞｱｽﾊﾟｰｸしもつま及び道の駅しもつま維持管理基金：ﾋﾞｱｽﾊﾟｰｸしもつまの空調機器更新や温泉天井修繕工事に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百万円充当し、当温泉施設の入湯税収入</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庁舎建設基金：平成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年度より予定されている庁舎建設及び周辺整備事業に充当するため、基金残高</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億円程度を目途に積立予定。</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地域振興基金：合併特例により積立てられた基金であるため、利息を除いては新たな積立ては行わず、基金造成に要した償還分を超えない範囲で地域振興事業に充当予定。</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義務教育施設整備事業基金：小学校空調整備や小学校大規模改修事業など、義務教育施設の適正維持管理に対応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するため適正規模を維持する。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当該基金利息のみの積立て。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基金残高の適正規模の考え方は、税収の急激な落ち込みや災害対応など特別な事情への財源として活用することを念頭に、標準財政規模（約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％程度としている。今後も同水準を維持していく。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当該基金利息のみの積立て。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地方債の元利償還金である公債費が、平成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年度をピークに増加していく見通しにあるため、計画的な積み立てにより償還財源を確保していく。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有形固定資産減価償却費率は類似団体に比べて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ポイント高いが、昨年度と比べて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ポイント低下した。これは、幼稚園保育所・市民会館・庁舎において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を超える償却率が全体の平均値を増加させている一方で、消防団詰所の改築や中学校改築事業など、大規模な施設更新があったため前年度を下回ることとなった。今後は老朽化が著しい庁舎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の改築が予定され比率の大幅な低下が予想されるが、それまでは現在の水準で推移するものと思われる。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78" name="楕円 77"/>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79" name="有形固定資産減価償却率該当値テキスト"/>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121708</xdr:rowOff>
    </xdr:from>
    <xdr:to>
      <xdr:col>19</xdr:col>
      <xdr:colOff>187325</xdr:colOff>
      <xdr:row>29</xdr:row>
      <xdr:rowOff>51858</xdr:rowOff>
    </xdr:to>
    <xdr:sp macro="" textlink="">
      <xdr:nvSpPr>
        <xdr:cNvPr id="80" name="楕円 79"/>
        <xdr:cNvSpPr/>
      </xdr:nvSpPr>
      <xdr:spPr>
        <a:xfrm>
          <a:off x="40005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1058</xdr:rowOff>
    </xdr:from>
    <xdr:to>
      <xdr:col>23</xdr:col>
      <xdr:colOff>85725</xdr:colOff>
      <xdr:row>29</xdr:row>
      <xdr:rowOff>62230</xdr:rowOff>
    </xdr:to>
    <xdr:cxnSp macro="">
      <xdr:nvCxnSpPr>
        <xdr:cNvPr id="81" name="直線コネクタ 80"/>
        <xdr:cNvCxnSpPr/>
      </xdr:nvCxnSpPr>
      <xdr:spPr>
        <a:xfrm>
          <a:off x="4051300" y="574463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2" name="楕円 81"/>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1058</xdr:rowOff>
    </xdr:from>
    <xdr:to>
      <xdr:col>19</xdr:col>
      <xdr:colOff>136525</xdr:colOff>
      <xdr:row>29</xdr:row>
      <xdr:rowOff>44238</xdr:rowOff>
    </xdr:to>
    <xdr:cxnSp macro="">
      <xdr:nvCxnSpPr>
        <xdr:cNvPr id="83" name="直線コネクタ 82"/>
        <xdr:cNvCxnSpPr/>
      </xdr:nvCxnSpPr>
      <xdr:spPr>
        <a:xfrm flipV="1">
          <a:off x="3289300" y="57446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68385</xdr:rowOff>
    </xdr:from>
    <xdr:ext cx="405111" cy="259045"/>
    <xdr:sp macro="" textlink="">
      <xdr:nvSpPr>
        <xdr:cNvPr id="86" name="n_1mainValue有形固定資産減価償却率"/>
        <xdr:cNvSpPr txBox="1"/>
      </xdr:nvSpPr>
      <xdr:spPr>
        <a:xfrm>
          <a:off x="3836044" y="546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87"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全国平均・県平均・類似団体平均のいずれも上回っている。東日本大震災以降、二つの中学校の改築事業を始めとした学校教育施設の耐震化事業等に積極的に投資してきたため、地方債残高は増え続け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プライマリーバランスは連続で赤字となっている。今後、庁舎等建設の大規模事業を控え、将来負担額の上昇が見込まれていることから、基金などの充当可能財源や経常一般財源等の確保に一層努め、債務償還可能年数が類似団体平均に近づくよう本指標に留意した財政運営を行っ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82097</xdr:rowOff>
    </xdr:from>
    <xdr:to>
      <xdr:col>76</xdr:col>
      <xdr:colOff>73025</xdr:colOff>
      <xdr:row>31</xdr:row>
      <xdr:rowOff>12247</xdr:rowOff>
    </xdr:to>
    <xdr:sp macro="" textlink="">
      <xdr:nvSpPr>
        <xdr:cNvPr id="131" name="楕円 130"/>
        <xdr:cNvSpPr/>
      </xdr:nvSpPr>
      <xdr:spPr>
        <a:xfrm>
          <a:off x="147447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104974</xdr:rowOff>
    </xdr:from>
    <xdr:ext cx="340478" cy="259045"/>
    <xdr:sp macro="" textlink="">
      <xdr:nvSpPr>
        <xdr:cNvPr id="132" name="債務償還可能年数該当値テキスト"/>
        <xdr:cNvSpPr txBox="1"/>
      </xdr:nvSpPr>
      <xdr:spPr>
        <a:xfrm>
          <a:off x="14846300" y="5848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69" name="楕円 68"/>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0" name="【道路】&#10;有形固定資産減価償却率該当値テキスト"/>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1" name="楕円 70"/>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129540</xdr:rowOff>
    </xdr:to>
    <xdr:cxnSp macro="">
      <xdr:nvCxnSpPr>
        <xdr:cNvPr id="72" name="直線コネクタ 71"/>
        <xdr:cNvCxnSpPr/>
      </xdr:nvCxnSpPr>
      <xdr:spPr>
        <a:xfrm flipV="1">
          <a:off x="3797300" y="61112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111125</xdr:rowOff>
    </xdr:from>
    <xdr:to>
      <xdr:col>15</xdr:col>
      <xdr:colOff>101600</xdr:colOff>
      <xdr:row>36</xdr:row>
      <xdr:rowOff>41275</xdr:rowOff>
    </xdr:to>
    <xdr:sp macro="" textlink="">
      <xdr:nvSpPr>
        <xdr:cNvPr id="73" name="楕円 72"/>
        <xdr:cNvSpPr/>
      </xdr:nvSpPr>
      <xdr:spPr>
        <a:xfrm>
          <a:off x="2857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161925</xdr:rowOff>
    </xdr:to>
    <xdr:cxnSp macro="">
      <xdr:nvCxnSpPr>
        <xdr:cNvPr id="74" name="直線コネクタ 73"/>
        <xdr:cNvCxnSpPr/>
      </xdr:nvCxnSpPr>
      <xdr:spPr>
        <a:xfrm flipV="1">
          <a:off x="2908300" y="61302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77"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78" name="n_2mainValue【道路】&#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138862</xdr:rowOff>
    </xdr:from>
    <xdr:to>
      <xdr:col>55</xdr:col>
      <xdr:colOff>50800</xdr:colOff>
      <xdr:row>37</xdr:row>
      <xdr:rowOff>69012</xdr:rowOff>
    </xdr:to>
    <xdr:sp macro="" textlink="">
      <xdr:nvSpPr>
        <xdr:cNvPr id="116" name="楕円 115"/>
        <xdr:cNvSpPr/>
      </xdr:nvSpPr>
      <xdr:spPr>
        <a:xfrm>
          <a:off x="104267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161739</xdr:rowOff>
    </xdr:from>
    <xdr:ext cx="534377" cy="259045"/>
    <xdr:sp macro="" textlink="">
      <xdr:nvSpPr>
        <xdr:cNvPr id="117" name="【道路】&#10;一人当たり延長該当値テキスト"/>
        <xdr:cNvSpPr txBox="1"/>
      </xdr:nvSpPr>
      <xdr:spPr>
        <a:xfrm>
          <a:off x="10515600" y="61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133452</xdr:rowOff>
    </xdr:from>
    <xdr:to>
      <xdr:col>50</xdr:col>
      <xdr:colOff>165100</xdr:colOff>
      <xdr:row>37</xdr:row>
      <xdr:rowOff>63602</xdr:rowOff>
    </xdr:to>
    <xdr:sp macro="" textlink="">
      <xdr:nvSpPr>
        <xdr:cNvPr id="118" name="楕円 117"/>
        <xdr:cNvSpPr/>
      </xdr:nvSpPr>
      <xdr:spPr>
        <a:xfrm>
          <a:off x="9588500" y="63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12802</xdr:rowOff>
    </xdr:from>
    <xdr:to>
      <xdr:col>55</xdr:col>
      <xdr:colOff>0</xdr:colOff>
      <xdr:row>37</xdr:row>
      <xdr:rowOff>18212</xdr:rowOff>
    </xdr:to>
    <xdr:cxnSp macro="">
      <xdr:nvCxnSpPr>
        <xdr:cNvPr id="119" name="直線コネクタ 118"/>
        <xdr:cNvCxnSpPr/>
      </xdr:nvCxnSpPr>
      <xdr:spPr>
        <a:xfrm>
          <a:off x="9639300" y="6356452"/>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137947</xdr:rowOff>
    </xdr:from>
    <xdr:to>
      <xdr:col>46</xdr:col>
      <xdr:colOff>38100</xdr:colOff>
      <xdr:row>37</xdr:row>
      <xdr:rowOff>68097</xdr:rowOff>
    </xdr:to>
    <xdr:sp macro="" textlink="">
      <xdr:nvSpPr>
        <xdr:cNvPr id="120" name="楕円 119"/>
        <xdr:cNvSpPr/>
      </xdr:nvSpPr>
      <xdr:spPr>
        <a:xfrm>
          <a:off x="8699500" y="63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12802</xdr:rowOff>
    </xdr:from>
    <xdr:to>
      <xdr:col>50</xdr:col>
      <xdr:colOff>114300</xdr:colOff>
      <xdr:row>37</xdr:row>
      <xdr:rowOff>17297</xdr:rowOff>
    </xdr:to>
    <xdr:cxnSp macro="">
      <xdr:nvCxnSpPr>
        <xdr:cNvPr id="121" name="直線コネクタ 120"/>
        <xdr:cNvCxnSpPr/>
      </xdr:nvCxnSpPr>
      <xdr:spPr>
        <a:xfrm flipV="1">
          <a:off x="8750300" y="6356452"/>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80129</xdr:rowOff>
    </xdr:from>
    <xdr:ext cx="534377" cy="259045"/>
    <xdr:sp macro="" textlink="">
      <xdr:nvSpPr>
        <xdr:cNvPr id="124" name="n_1mainValue【道路】&#10;一人当たり延長"/>
        <xdr:cNvSpPr txBox="1"/>
      </xdr:nvSpPr>
      <xdr:spPr>
        <a:xfrm>
          <a:off x="9359411" y="60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84624</xdr:rowOff>
    </xdr:from>
    <xdr:ext cx="534377" cy="259045"/>
    <xdr:sp macro="" textlink="">
      <xdr:nvSpPr>
        <xdr:cNvPr id="125" name="n_2mainValue【道路】&#10;一人当たり延長"/>
        <xdr:cNvSpPr txBox="1"/>
      </xdr:nvSpPr>
      <xdr:spPr>
        <a:xfrm>
          <a:off x="8483111" y="60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65" name="楕円 164"/>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66" name="【橋りょう・トンネ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167" name="楕円 166"/>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153488</xdr:rowOff>
    </xdr:to>
    <xdr:cxnSp macro="">
      <xdr:nvCxnSpPr>
        <xdr:cNvPr id="168" name="直線コネクタ 167"/>
        <xdr:cNvCxnSpPr/>
      </xdr:nvCxnSpPr>
      <xdr:spPr>
        <a:xfrm flipV="1">
          <a:off x="3797300" y="100698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69" name="楕円 168"/>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59</xdr:row>
      <xdr:rowOff>8165</xdr:rowOff>
    </xdr:to>
    <xdr:cxnSp macro="">
      <xdr:nvCxnSpPr>
        <xdr:cNvPr id="170" name="直線コネクタ 169"/>
        <xdr:cNvCxnSpPr/>
      </xdr:nvCxnSpPr>
      <xdr:spPr>
        <a:xfrm flipV="1">
          <a:off x="2908300" y="100975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49365</xdr:rowOff>
    </xdr:from>
    <xdr:ext cx="405111" cy="259045"/>
    <xdr:sp macro="" textlink="">
      <xdr:nvSpPr>
        <xdr:cNvPr id="173" name="n_1mainValue【橋りょう・トンネル】&#10;有形固定資産減価償却率"/>
        <xdr:cNvSpPr txBox="1"/>
      </xdr:nvSpPr>
      <xdr:spPr>
        <a:xfrm>
          <a:off x="3582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74" name="n_2mainValue【橋りょう・トンネル】&#10;有形固定資産減価償却率"/>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167129</xdr:rowOff>
    </xdr:from>
    <xdr:to>
      <xdr:col>55</xdr:col>
      <xdr:colOff>50800</xdr:colOff>
      <xdr:row>63</xdr:row>
      <xdr:rowOff>97279</xdr:rowOff>
    </xdr:to>
    <xdr:sp macro="" textlink="">
      <xdr:nvSpPr>
        <xdr:cNvPr id="212" name="楕円 211"/>
        <xdr:cNvSpPr/>
      </xdr:nvSpPr>
      <xdr:spPr>
        <a:xfrm>
          <a:off x="10426700" y="1079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145556</xdr:rowOff>
    </xdr:from>
    <xdr:ext cx="599010" cy="259045"/>
    <xdr:sp macro="" textlink="">
      <xdr:nvSpPr>
        <xdr:cNvPr id="213" name="【橋りょう・トンネル】&#10;一人当たり有形固定資産（償却資産）額該当値テキスト"/>
        <xdr:cNvSpPr txBox="1"/>
      </xdr:nvSpPr>
      <xdr:spPr>
        <a:xfrm>
          <a:off x="10515600" y="107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167757</xdr:rowOff>
    </xdr:from>
    <xdr:to>
      <xdr:col>50</xdr:col>
      <xdr:colOff>165100</xdr:colOff>
      <xdr:row>63</xdr:row>
      <xdr:rowOff>97907</xdr:rowOff>
    </xdr:to>
    <xdr:sp macro="" textlink="">
      <xdr:nvSpPr>
        <xdr:cNvPr id="214" name="楕円 213"/>
        <xdr:cNvSpPr/>
      </xdr:nvSpPr>
      <xdr:spPr>
        <a:xfrm>
          <a:off x="9588500" y="107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46479</xdr:rowOff>
    </xdr:from>
    <xdr:to>
      <xdr:col>55</xdr:col>
      <xdr:colOff>0</xdr:colOff>
      <xdr:row>63</xdr:row>
      <xdr:rowOff>47107</xdr:rowOff>
    </xdr:to>
    <xdr:cxnSp macro="">
      <xdr:nvCxnSpPr>
        <xdr:cNvPr id="215" name="直線コネクタ 214"/>
        <xdr:cNvCxnSpPr/>
      </xdr:nvCxnSpPr>
      <xdr:spPr>
        <a:xfrm flipV="1">
          <a:off x="9639300" y="10847829"/>
          <a:ext cx="8382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169294</xdr:rowOff>
    </xdr:from>
    <xdr:to>
      <xdr:col>46</xdr:col>
      <xdr:colOff>38100</xdr:colOff>
      <xdr:row>63</xdr:row>
      <xdr:rowOff>99444</xdr:rowOff>
    </xdr:to>
    <xdr:sp macro="" textlink="">
      <xdr:nvSpPr>
        <xdr:cNvPr id="216" name="楕円 215"/>
        <xdr:cNvSpPr/>
      </xdr:nvSpPr>
      <xdr:spPr>
        <a:xfrm>
          <a:off x="8699500" y="107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47107</xdr:rowOff>
    </xdr:from>
    <xdr:to>
      <xdr:col>50</xdr:col>
      <xdr:colOff>114300</xdr:colOff>
      <xdr:row>63</xdr:row>
      <xdr:rowOff>48644</xdr:rowOff>
    </xdr:to>
    <xdr:cxnSp macro="">
      <xdr:nvCxnSpPr>
        <xdr:cNvPr id="217" name="直線コネクタ 216"/>
        <xdr:cNvCxnSpPr/>
      </xdr:nvCxnSpPr>
      <xdr:spPr>
        <a:xfrm flipV="1">
          <a:off x="8750300" y="10848457"/>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89034</xdr:rowOff>
    </xdr:from>
    <xdr:ext cx="599010" cy="259045"/>
    <xdr:sp macro="" textlink="">
      <xdr:nvSpPr>
        <xdr:cNvPr id="220" name="n_1mainValue【橋りょう・トンネル】&#10;一人当たり有形固定資産（償却資産）額"/>
        <xdr:cNvSpPr txBox="1"/>
      </xdr:nvSpPr>
      <xdr:spPr>
        <a:xfrm>
          <a:off x="9327095" y="1089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90571</xdr:rowOff>
    </xdr:from>
    <xdr:ext cx="599010" cy="259045"/>
    <xdr:sp macro="" textlink="">
      <xdr:nvSpPr>
        <xdr:cNvPr id="221" name="n_2mainValue【橋りょう・トンネル】&#10;一人当たり有形固定資産（償却資産）額"/>
        <xdr:cNvSpPr txBox="1"/>
      </xdr:nvSpPr>
      <xdr:spPr>
        <a:xfrm>
          <a:off x="8450795" y="1089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60" name="楕円 259"/>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61" name="【公営住宅】&#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62" name="楕円 261"/>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156211</xdr:rowOff>
    </xdr:to>
    <xdr:cxnSp macro="">
      <xdr:nvCxnSpPr>
        <xdr:cNvPr id="263" name="直線コネクタ 262"/>
        <xdr:cNvCxnSpPr/>
      </xdr:nvCxnSpPr>
      <xdr:spPr>
        <a:xfrm flipV="1">
          <a:off x="3797300" y="14005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64" name="楕円 263"/>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28575</xdr:rowOff>
    </xdr:to>
    <xdr:cxnSp macro="">
      <xdr:nvCxnSpPr>
        <xdr:cNvPr id="265" name="直線コネクタ 264"/>
        <xdr:cNvCxnSpPr/>
      </xdr:nvCxnSpPr>
      <xdr:spPr>
        <a:xfrm flipV="1">
          <a:off x="2908300" y="140436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52088</xdr:rowOff>
    </xdr:from>
    <xdr:ext cx="405111" cy="259045"/>
    <xdr:sp macro="" textlink="">
      <xdr:nvSpPr>
        <xdr:cNvPr id="268" name="n_1main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9" name="n_2main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07" name="楕円 306"/>
        <xdr:cNvSpPr/>
      </xdr:nvSpPr>
      <xdr:spPr>
        <a:xfrm>
          <a:off x="104267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16781</xdr:rowOff>
    </xdr:from>
    <xdr:ext cx="469744" cy="259045"/>
    <xdr:sp macro="" textlink="">
      <xdr:nvSpPr>
        <xdr:cNvPr id="308" name="【公営住宅】&#10;一人当たり面積該当値テキスト"/>
        <xdr:cNvSpPr txBox="1"/>
      </xdr:nvSpPr>
      <xdr:spPr>
        <a:xfrm>
          <a:off x="10515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39115</xdr:rowOff>
    </xdr:from>
    <xdr:to>
      <xdr:col>50</xdr:col>
      <xdr:colOff>165100</xdr:colOff>
      <xdr:row>85</xdr:row>
      <xdr:rowOff>140715</xdr:rowOff>
    </xdr:to>
    <xdr:sp macro="" textlink="">
      <xdr:nvSpPr>
        <xdr:cNvPr id="309" name="楕円 308"/>
        <xdr:cNvSpPr/>
      </xdr:nvSpPr>
      <xdr:spPr>
        <a:xfrm>
          <a:off x="95885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89154</xdr:rowOff>
    </xdr:from>
    <xdr:to>
      <xdr:col>55</xdr:col>
      <xdr:colOff>0</xdr:colOff>
      <xdr:row>85</xdr:row>
      <xdr:rowOff>89915</xdr:rowOff>
    </xdr:to>
    <xdr:cxnSp macro="">
      <xdr:nvCxnSpPr>
        <xdr:cNvPr id="310" name="直線コネクタ 309"/>
        <xdr:cNvCxnSpPr/>
      </xdr:nvCxnSpPr>
      <xdr:spPr>
        <a:xfrm flipV="1">
          <a:off x="9639300" y="146624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11" name="楕円 310"/>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89915</xdr:rowOff>
    </xdr:from>
    <xdr:to>
      <xdr:col>50</xdr:col>
      <xdr:colOff>114300</xdr:colOff>
      <xdr:row>85</xdr:row>
      <xdr:rowOff>91439</xdr:rowOff>
    </xdr:to>
    <xdr:cxnSp macro="">
      <xdr:nvCxnSpPr>
        <xdr:cNvPr id="312" name="直線コネクタ 311"/>
        <xdr:cNvCxnSpPr/>
      </xdr:nvCxnSpPr>
      <xdr:spPr>
        <a:xfrm flipV="1">
          <a:off x="8750300" y="14663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131842</xdr:rowOff>
    </xdr:from>
    <xdr:ext cx="469744" cy="259045"/>
    <xdr:sp macro="" textlink="">
      <xdr:nvSpPr>
        <xdr:cNvPr id="315" name="n_1mainValue【公営住宅】&#10;一人当たり面積"/>
        <xdr:cNvSpPr txBox="1"/>
      </xdr:nvSpPr>
      <xdr:spPr>
        <a:xfrm>
          <a:off x="9391727" y="147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16" name="n_2mainValue【公営住宅】&#10;一人当たり面積"/>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35197</xdr:rowOff>
    </xdr:from>
    <xdr:to>
      <xdr:col>85</xdr:col>
      <xdr:colOff>177800</xdr:colOff>
      <xdr:row>34</xdr:row>
      <xdr:rowOff>136797</xdr:rowOff>
    </xdr:to>
    <xdr:sp macro="" textlink="">
      <xdr:nvSpPr>
        <xdr:cNvPr id="372" name="楕円 371"/>
        <xdr:cNvSpPr/>
      </xdr:nvSpPr>
      <xdr:spPr>
        <a:xfrm>
          <a:off x="16268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58074</xdr:rowOff>
    </xdr:from>
    <xdr:ext cx="405111" cy="259045"/>
    <xdr:sp macro="" textlink="">
      <xdr:nvSpPr>
        <xdr:cNvPr id="373" name="【認定こども園・幼稚園・保育所】&#10;有形固定資産減価償却率該当値テキスト"/>
        <xdr:cNvSpPr txBox="1"/>
      </xdr:nvSpPr>
      <xdr:spPr>
        <a:xfrm>
          <a:off x="16357600"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374" name="楕円 373"/>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85997</xdr:rowOff>
    </xdr:from>
    <xdr:to>
      <xdr:col>85</xdr:col>
      <xdr:colOff>127000</xdr:colOff>
      <xdr:row>34</xdr:row>
      <xdr:rowOff>115389</xdr:rowOff>
    </xdr:to>
    <xdr:cxnSp macro="">
      <xdr:nvCxnSpPr>
        <xdr:cNvPr id="375" name="直線コネクタ 374"/>
        <xdr:cNvCxnSpPr/>
      </xdr:nvCxnSpPr>
      <xdr:spPr>
        <a:xfrm flipV="1">
          <a:off x="15481300" y="591529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51526</xdr:rowOff>
    </xdr:from>
    <xdr:to>
      <xdr:col>76</xdr:col>
      <xdr:colOff>165100</xdr:colOff>
      <xdr:row>34</xdr:row>
      <xdr:rowOff>153126</xdr:rowOff>
    </xdr:to>
    <xdr:sp macro="" textlink="">
      <xdr:nvSpPr>
        <xdr:cNvPr id="376" name="楕円 375"/>
        <xdr:cNvSpPr/>
      </xdr:nvSpPr>
      <xdr:spPr>
        <a:xfrm>
          <a:off x="14541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102326</xdr:rowOff>
    </xdr:from>
    <xdr:to>
      <xdr:col>81</xdr:col>
      <xdr:colOff>50800</xdr:colOff>
      <xdr:row>34</xdr:row>
      <xdr:rowOff>115389</xdr:rowOff>
    </xdr:to>
    <xdr:cxnSp macro="">
      <xdr:nvCxnSpPr>
        <xdr:cNvPr id="377" name="直線コネクタ 376"/>
        <xdr:cNvCxnSpPr/>
      </xdr:nvCxnSpPr>
      <xdr:spPr>
        <a:xfrm>
          <a:off x="14592300" y="5931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380" name="n_1mainValue【認定こども園・幼稚園・保育所】&#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169653</xdr:rowOff>
    </xdr:from>
    <xdr:ext cx="405111" cy="259045"/>
    <xdr:sp macro="" textlink="">
      <xdr:nvSpPr>
        <xdr:cNvPr id="381" name="n_2mainValue【認定こども園・幼稚園・保育所】&#10;有形固定資産減価償却率"/>
        <xdr:cNvSpPr txBox="1"/>
      </xdr:nvSpPr>
      <xdr:spPr>
        <a:xfrm>
          <a:off x="143897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21" name="楕円 420"/>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22"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23" name="楕円 422"/>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424" name="直線コネクタ 423"/>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25" name="楕円 424"/>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426" name="直線コネクタ 425"/>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29"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30"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471" name="楕円 470"/>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472" name="【学校施設】&#10;有形固定資産減価償却率該当値テキスト"/>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73297</xdr:rowOff>
    </xdr:from>
    <xdr:to>
      <xdr:col>81</xdr:col>
      <xdr:colOff>101600</xdr:colOff>
      <xdr:row>61</xdr:row>
      <xdr:rowOff>3447</xdr:rowOff>
    </xdr:to>
    <xdr:sp macro="" textlink="">
      <xdr:nvSpPr>
        <xdr:cNvPr id="473" name="楕円 472"/>
        <xdr:cNvSpPr/>
      </xdr:nvSpPr>
      <xdr:spPr>
        <a:xfrm>
          <a:off x="15430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124097</xdr:rowOff>
    </xdr:from>
    <xdr:to>
      <xdr:col>85</xdr:col>
      <xdr:colOff>127000</xdr:colOff>
      <xdr:row>62</xdr:row>
      <xdr:rowOff>48985</xdr:rowOff>
    </xdr:to>
    <xdr:cxnSp macro="">
      <xdr:nvCxnSpPr>
        <xdr:cNvPr id="474" name="直線コネクタ 473"/>
        <xdr:cNvCxnSpPr/>
      </xdr:nvCxnSpPr>
      <xdr:spPr>
        <a:xfrm>
          <a:off x="15481300" y="10411097"/>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475" name="楕円 474"/>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143691</xdr:rowOff>
    </xdr:to>
    <xdr:cxnSp macro="">
      <xdr:nvCxnSpPr>
        <xdr:cNvPr id="476" name="直線コネクタ 475"/>
        <xdr:cNvCxnSpPr/>
      </xdr:nvCxnSpPr>
      <xdr:spPr>
        <a:xfrm flipV="1">
          <a:off x="14592300" y="1041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166024</xdr:rowOff>
    </xdr:from>
    <xdr:ext cx="405111" cy="259045"/>
    <xdr:sp macro="" textlink="">
      <xdr:nvSpPr>
        <xdr:cNvPr id="479" name="n_1mainValue【学校施設】&#10;有形固定資産減価償却率"/>
        <xdr:cNvSpPr txBox="1"/>
      </xdr:nvSpPr>
      <xdr:spPr>
        <a:xfrm>
          <a:off x="152660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480"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149454</xdr:rowOff>
    </xdr:from>
    <xdr:to>
      <xdr:col>116</xdr:col>
      <xdr:colOff>114300</xdr:colOff>
      <xdr:row>62</xdr:row>
      <xdr:rowOff>79604</xdr:rowOff>
    </xdr:to>
    <xdr:sp macro="" textlink="">
      <xdr:nvSpPr>
        <xdr:cNvPr id="517" name="楕円 516"/>
        <xdr:cNvSpPr/>
      </xdr:nvSpPr>
      <xdr:spPr>
        <a:xfrm>
          <a:off x="22110700" y="106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127881</xdr:rowOff>
    </xdr:from>
    <xdr:ext cx="469744" cy="259045"/>
    <xdr:sp macro="" textlink="">
      <xdr:nvSpPr>
        <xdr:cNvPr id="518" name="【学校施設】&#10;一人当たり面積該当値テキスト"/>
        <xdr:cNvSpPr txBox="1"/>
      </xdr:nvSpPr>
      <xdr:spPr>
        <a:xfrm>
          <a:off x="22199600" y="105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61671</xdr:rowOff>
    </xdr:from>
    <xdr:to>
      <xdr:col>112</xdr:col>
      <xdr:colOff>38100</xdr:colOff>
      <xdr:row>62</xdr:row>
      <xdr:rowOff>163271</xdr:rowOff>
    </xdr:to>
    <xdr:sp macro="" textlink="">
      <xdr:nvSpPr>
        <xdr:cNvPr id="519" name="楕円 518"/>
        <xdr:cNvSpPr/>
      </xdr:nvSpPr>
      <xdr:spPr>
        <a:xfrm>
          <a:off x="21272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28804</xdr:rowOff>
    </xdr:from>
    <xdr:to>
      <xdr:col>116</xdr:col>
      <xdr:colOff>63500</xdr:colOff>
      <xdr:row>62</xdr:row>
      <xdr:rowOff>112471</xdr:rowOff>
    </xdr:to>
    <xdr:cxnSp macro="">
      <xdr:nvCxnSpPr>
        <xdr:cNvPr id="520" name="直線コネクタ 519"/>
        <xdr:cNvCxnSpPr/>
      </xdr:nvCxnSpPr>
      <xdr:spPr>
        <a:xfrm flipV="1">
          <a:off x="21323300" y="10658704"/>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57556</xdr:rowOff>
    </xdr:from>
    <xdr:to>
      <xdr:col>107</xdr:col>
      <xdr:colOff>101600</xdr:colOff>
      <xdr:row>62</xdr:row>
      <xdr:rowOff>159156</xdr:rowOff>
    </xdr:to>
    <xdr:sp macro="" textlink="">
      <xdr:nvSpPr>
        <xdr:cNvPr id="521" name="楕円 520"/>
        <xdr:cNvSpPr/>
      </xdr:nvSpPr>
      <xdr:spPr>
        <a:xfrm>
          <a:off x="203835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108356</xdr:rowOff>
    </xdr:from>
    <xdr:to>
      <xdr:col>111</xdr:col>
      <xdr:colOff>177800</xdr:colOff>
      <xdr:row>62</xdr:row>
      <xdr:rowOff>112471</xdr:rowOff>
    </xdr:to>
    <xdr:cxnSp macro="">
      <xdr:nvCxnSpPr>
        <xdr:cNvPr id="522" name="直線コネクタ 521"/>
        <xdr:cNvCxnSpPr/>
      </xdr:nvCxnSpPr>
      <xdr:spPr>
        <a:xfrm>
          <a:off x="20434300" y="107382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154398</xdr:rowOff>
    </xdr:from>
    <xdr:ext cx="469744" cy="259045"/>
    <xdr:sp macro="" textlink="">
      <xdr:nvSpPr>
        <xdr:cNvPr id="525" name="n_1mainValue【学校施設】&#10;一人当たり面積"/>
        <xdr:cNvSpPr txBox="1"/>
      </xdr:nvSpPr>
      <xdr:spPr>
        <a:xfrm>
          <a:off x="21075727" y="1078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150283</xdr:rowOff>
    </xdr:from>
    <xdr:ext cx="469744" cy="259045"/>
    <xdr:sp macro="" textlink="">
      <xdr:nvSpPr>
        <xdr:cNvPr id="526" name="n_2mainValue【学校施設】&#10;一人当たり面積"/>
        <xdr:cNvSpPr txBox="1"/>
      </xdr:nvSpPr>
      <xdr:spPr>
        <a:xfrm>
          <a:off x="20199427" y="107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7" name="直線コネクタ 56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9" name="直線コネクタ 56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1" name="直線コネクタ 57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3" name="フローチャート: 判断 57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4" name="フローチャート: 判断 57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5" name="フローチャート: 判断 57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581" name="楕円 580"/>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582" name="【公民館】&#10;有形固定資産減価償却率該当値テキスト"/>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583" name="楕円 582"/>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66675</xdr:rowOff>
    </xdr:from>
    <xdr:to>
      <xdr:col>85</xdr:col>
      <xdr:colOff>127000</xdr:colOff>
      <xdr:row>103</xdr:row>
      <xdr:rowOff>102870</xdr:rowOff>
    </xdr:to>
    <xdr:cxnSp macro="">
      <xdr:nvCxnSpPr>
        <xdr:cNvPr id="584" name="直線コネクタ 583"/>
        <xdr:cNvCxnSpPr/>
      </xdr:nvCxnSpPr>
      <xdr:spPr>
        <a:xfrm flipV="1">
          <a:off x="15481300" y="17726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92075</xdr:rowOff>
    </xdr:from>
    <xdr:to>
      <xdr:col>76</xdr:col>
      <xdr:colOff>165100</xdr:colOff>
      <xdr:row>104</xdr:row>
      <xdr:rowOff>22225</xdr:rowOff>
    </xdr:to>
    <xdr:sp macro="" textlink="">
      <xdr:nvSpPr>
        <xdr:cNvPr id="585" name="楕円 584"/>
        <xdr:cNvSpPr/>
      </xdr:nvSpPr>
      <xdr:spPr>
        <a:xfrm>
          <a:off x="14541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142875</xdr:rowOff>
    </xdr:to>
    <xdr:cxnSp macro="">
      <xdr:nvCxnSpPr>
        <xdr:cNvPr id="586" name="直線コネクタ 585"/>
        <xdr:cNvCxnSpPr/>
      </xdr:nvCxnSpPr>
      <xdr:spPr>
        <a:xfrm flipV="1">
          <a:off x="14592300" y="1776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170197</xdr:rowOff>
    </xdr:from>
    <xdr:ext cx="405111" cy="259045"/>
    <xdr:sp macro="" textlink="">
      <xdr:nvSpPr>
        <xdr:cNvPr id="589" name="n_1mainValue【公民館】&#10;有形固定資産減価償却率"/>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38752</xdr:rowOff>
    </xdr:from>
    <xdr:ext cx="405111" cy="259045"/>
    <xdr:sp macro="" textlink="">
      <xdr:nvSpPr>
        <xdr:cNvPr id="590" name="n_2mainValue【公民館】&#10;有形固定資産減価償却率"/>
        <xdr:cNvSpPr txBox="1"/>
      </xdr:nvSpPr>
      <xdr:spPr>
        <a:xfrm>
          <a:off x="14389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21"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630" name="楕円 629"/>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56078</xdr:rowOff>
    </xdr:from>
    <xdr:ext cx="469744" cy="259045"/>
    <xdr:sp macro="" textlink="">
      <xdr:nvSpPr>
        <xdr:cNvPr id="631" name="【公民館】&#10;一人当たり面積該当値テキスト"/>
        <xdr:cNvSpPr txBox="1"/>
      </xdr:nvSpPr>
      <xdr:spPr>
        <a:xfrm>
          <a:off x="22199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77651</xdr:rowOff>
    </xdr:from>
    <xdr:to>
      <xdr:col>112</xdr:col>
      <xdr:colOff>38100</xdr:colOff>
      <xdr:row>107</xdr:row>
      <xdr:rowOff>7801</xdr:rowOff>
    </xdr:to>
    <xdr:sp macro="" textlink="">
      <xdr:nvSpPr>
        <xdr:cNvPr id="632" name="楕円 631"/>
        <xdr:cNvSpPr/>
      </xdr:nvSpPr>
      <xdr:spPr>
        <a:xfrm>
          <a:off x="2127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128451</xdr:rowOff>
    </xdr:to>
    <xdr:cxnSp macro="">
      <xdr:nvCxnSpPr>
        <xdr:cNvPr id="633" name="直線コネクタ 632"/>
        <xdr:cNvCxnSpPr/>
      </xdr:nvCxnSpPr>
      <xdr:spPr>
        <a:xfrm>
          <a:off x="21323300" y="183021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80918</xdr:rowOff>
    </xdr:from>
    <xdr:to>
      <xdr:col>107</xdr:col>
      <xdr:colOff>101600</xdr:colOff>
      <xdr:row>107</xdr:row>
      <xdr:rowOff>11068</xdr:rowOff>
    </xdr:to>
    <xdr:sp macro="" textlink="">
      <xdr:nvSpPr>
        <xdr:cNvPr id="634" name="楕円 633"/>
        <xdr:cNvSpPr/>
      </xdr:nvSpPr>
      <xdr:spPr>
        <a:xfrm>
          <a:off x="20383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128451</xdr:rowOff>
    </xdr:from>
    <xdr:to>
      <xdr:col>111</xdr:col>
      <xdr:colOff>177800</xdr:colOff>
      <xdr:row>106</xdr:row>
      <xdr:rowOff>131718</xdr:rowOff>
    </xdr:to>
    <xdr:cxnSp macro="">
      <xdr:nvCxnSpPr>
        <xdr:cNvPr id="635" name="直線コネクタ 634"/>
        <xdr:cNvCxnSpPr/>
      </xdr:nvCxnSpPr>
      <xdr:spPr>
        <a:xfrm flipV="1">
          <a:off x="20434300" y="183021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36"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7"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170378</xdr:rowOff>
    </xdr:from>
    <xdr:ext cx="469744" cy="259045"/>
    <xdr:sp macro="" textlink="">
      <xdr:nvSpPr>
        <xdr:cNvPr id="638" name="n_1mainValue【公民館】&#10;一人当たり面積"/>
        <xdr:cNvSpPr txBox="1"/>
      </xdr:nvSpPr>
      <xdr:spPr>
        <a:xfrm>
          <a:off x="21075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2195</xdr:rowOff>
    </xdr:from>
    <xdr:ext cx="469744" cy="259045"/>
    <xdr:sp macro="" textlink="">
      <xdr:nvSpPr>
        <xdr:cNvPr id="639" name="n_2mainValue【公民館】&#10;一人当たり面積"/>
        <xdr:cNvSpPr txBox="1"/>
      </xdr:nvSpPr>
      <xdr:spPr>
        <a:xfrm>
          <a:off x="20199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有形固定資産減価償却率は、学校施設を除いたすべての施設で類似団体平均を上回り、特に認定こども園・幼稚園・保育所においては前年度と比べ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84.4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ポイントで他の施</a:t>
          </a:r>
          <a:r>
            <a:rPr kumimoji="1" lang="ja-JP" altLang="en-US" sz="1300">
              <a:latin typeface="ＭＳ Ｐゴシック" panose="020B0600070205080204" pitchFamily="50" charset="-128"/>
              <a:ea typeface="ＭＳ Ｐゴシック" panose="020B0600070205080204" pitchFamily="50" charset="-128"/>
            </a:rPr>
            <a:t>設に比べ高い値となっている。これは、市内全ての公立幼稚園・保育園が昭和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年代に整備されたものであり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、一律</a:t>
          </a:r>
          <a:r>
            <a:rPr kumimoji="1" lang="ja-JP" altLang="en-US" sz="1300">
              <a:latin typeface="ＭＳ Ｐゴシック" panose="020B0600070205080204" pitchFamily="50" charset="-128"/>
              <a:ea typeface="ＭＳ Ｐゴシック" panose="020B0600070205080204" pitchFamily="50" charset="-128"/>
            </a:rPr>
            <a:t>に老朽化が進む一方、大規模な改修や修繕など積極的な設備投資を実施してこなかったためである。現在、下妻市公共施設等マネジメント基本方針に基づき、公共施設等マネジメント戦略会議の中で園の統廃合や一部民営化が検討されており、時代のニーズを見極めながら適切な質及び量の確保を目指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一方で、学校施設の有形固定資産減価償却率については前年度と比べ</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ポイントとなった。これは東日本大震災以後、耐震化事業を積極的に行ってきたためであり、昨年度最後に残った下妻中学校の改築事業により市内全ての小中学校で耐震改修が終了と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なった。今後は、大規模改修未実施の学校施設について、幼稚園・保育園同様、需要に即した学校教育の適正な規模を検討しながら施設の整備方針を決定していく。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また、一人当たりの各施設の面積は、類似団体平均に比べると低く抑えられている状態であり、今後の施設更新に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際しても、公共</a:t>
          </a:r>
          <a:r>
            <a:rPr kumimoji="1" lang="ja-JP" altLang="en-US" sz="1300">
              <a:latin typeface="ＭＳ Ｐゴシック" panose="020B0600070205080204" pitchFamily="50" charset="-128"/>
              <a:ea typeface="ＭＳ Ｐゴシック" panose="020B0600070205080204" pitchFamily="50" charset="-128"/>
            </a:rPr>
            <a:t>施設マネジメント等実施計画に基づき、総量及び質の維持に努めていく。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1" name="楕円 70"/>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149151</xdr:rowOff>
    </xdr:from>
    <xdr:ext cx="405111" cy="259045"/>
    <xdr:sp macro="" textlink="">
      <xdr:nvSpPr>
        <xdr:cNvPr id="72" name="【図書館】&#10;有形固定資産減価償却率該当値テキスト"/>
        <xdr:cNvSpPr txBox="1"/>
      </xdr:nvSpPr>
      <xdr:spPr>
        <a:xfrm>
          <a:off x="4673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3" name="楕円 72"/>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85997</xdr:rowOff>
    </xdr:to>
    <xdr:cxnSp macro="">
      <xdr:nvCxnSpPr>
        <xdr:cNvPr id="74" name="直線コネクタ 73"/>
        <xdr:cNvCxnSpPr/>
      </xdr:nvCxnSpPr>
      <xdr:spPr>
        <a:xfrm flipV="1">
          <a:off x="3797300" y="67366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5" name="楕円 74"/>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120287</xdr:rowOff>
    </xdr:to>
    <xdr:cxnSp macro="">
      <xdr:nvCxnSpPr>
        <xdr:cNvPr id="76" name="直線コネクタ 75"/>
        <xdr:cNvCxnSpPr/>
      </xdr:nvCxnSpPr>
      <xdr:spPr>
        <a:xfrm flipV="1">
          <a:off x="2908300" y="67725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79" name="n_1mainValue【図書館】&#10;有形固定資産減価償却率"/>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0" name="n_2mainValue【図書館】&#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90714</xdr:rowOff>
    </xdr:from>
    <xdr:to>
      <xdr:col>55</xdr:col>
      <xdr:colOff>50800</xdr:colOff>
      <xdr:row>37</xdr:row>
      <xdr:rowOff>20864</xdr:rowOff>
    </xdr:to>
    <xdr:sp macro="" textlink="">
      <xdr:nvSpPr>
        <xdr:cNvPr id="120" name="楕円 119"/>
        <xdr:cNvSpPr/>
      </xdr:nvSpPr>
      <xdr:spPr>
        <a:xfrm>
          <a:off x="10426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113591</xdr:rowOff>
    </xdr:from>
    <xdr:ext cx="469744" cy="259045"/>
    <xdr:sp macro="" textlink="">
      <xdr:nvSpPr>
        <xdr:cNvPr id="121" name="【図書館】&#10;一人当たり面積該当値テキスト"/>
        <xdr:cNvSpPr txBox="1"/>
      </xdr:nvSpPr>
      <xdr:spPr>
        <a:xfrm>
          <a:off x="10515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22" name="楕円 121"/>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141514</xdr:rowOff>
    </xdr:from>
    <xdr:to>
      <xdr:col>55</xdr:col>
      <xdr:colOff>0</xdr:colOff>
      <xdr:row>36</xdr:row>
      <xdr:rowOff>141514</xdr:rowOff>
    </xdr:to>
    <xdr:cxnSp macro="">
      <xdr:nvCxnSpPr>
        <xdr:cNvPr id="123" name="直線コネクタ 122"/>
        <xdr:cNvCxnSpPr/>
      </xdr:nvCxnSpPr>
      <xdr:spPr>
        <a:xfrm>
          <a:off x="9639300" y="6313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90714</xdr:rowOff>
    </xdr:from>
    <xdr:to>
      <xdr:col>46</xdr:col>
      <xdr:colOff>38100</xdr:colOff>
      <xdr:row>37</xdr:row>
      <xdr:rowOff>20864</xdr:rowOff>
    </xdr:to>
    <xdr:sp macro="" textlink="">
      <xdr:nvSpPr>
        <xdr:cNvPr id="124" name="楕円 123"/>
        <xdr:cNvSpPr/>
      </xdr:nvSpPr>
      <xdr:spPr>
        <a:xfrm>
          <a:off x="869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141514</xdr:rowOff>
    </xdr:from>
    <xdr:to>
      <xdr:col>50</xdr:col>
      <xdr:colOff>114300</xdr:colOff>
      <xdr:row>36</xdr:row>
      <xdr:rowOff>141514</xdr:rowOff>
    </xdr:to>
    <xdr:cxnSp macro="">
      <xdr:nvCxnSpPr>
        <xdr:cNvPr id="125" name="直線コネクタ 124"/>
        <xdr:cNvCxnSpPr/>
      </xdr:nvCxnSpPr>
      <xdr:spPr>
        <a:xfrm>
          <a:off x="8750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28" name="n_1mainValue【図書館】&#10;一人当たり面積"/>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37391</xdr:rowOff>
    </xdr:from>
    <xdr:ext cx="469744" cy="259045"/>
    <xdr:sp macro="" textlink="">
      <xdr:nvSpPr>
        <xdr:cNvPr id="129" name="n_2mainValue【図書館】&#10;一人当たり面積"/>
        <xdr:cNvSpPr txBox="1"/>
      </xdr:nvSpPr>
      <xdr:spPr>
        <a:xfrm>
          <a:off x="8515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127508</xdr:rowOff>
    </xdr:from>
    <xdr:to>
      <xdr:col>24</xdr:col>
      <xdr:colOff>114300</xdr:colOff>
      <xdr:row>59</xdr:row>
      <xdr:rowOff>57658</xdr:rowOff>
    </xdr:to>
    <xdr:sp macro="" textlink="">
      <xdr:nvSpPr>
        <xdr:cNvPr id="166" name="楕円 165"/>
        <xdr:cNvSpPr/>
      </xdr:nvSpPr>
      <xdr:spPr>
        <a:xfrm>
          <a:off x="4584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150385</xdr:rowOff>
    </xdr:from>
    <xdr:ext cx="405111" cy="259045"/>
    <xdr:sp macro="" textlink="">
      <xdr:nvSpPr>
        <xdr:cNvPr id="167" name="【体育館・プール】&#10;有形固定資産減価償却率該当値テキスト"/>
        <xdr:cNvSpPr txBox="1"/>
      </xdr:nvSpPr>
      <xdr:spPr>
        <a:xfrm>
          <a:off x="4673600" y="99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68" name="楕円 167"/>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xdr:rowOff>
    </xdr:from>
    <xdr:to>
      <xdr:col>24</xdr:col>
      <xdr:colOff>63500</xdr:colOff>
      <xdr:row>59</xdr:row>
      <xdr:rowOff>57150</xdr:rowOff>
    </xdr:to>
    <xdr:cxnSp macro="">
      <xdr:nvCxnSpPr>
        <xdr:cNvPr id="169" name="直線コネクタ 168"/>
        <xdr:cNvCxnSpPr/>
      </xdr:nvCxnSpPr>
      <xdr:spPr>
        <a:xfrm flipV="1">
          <a:off x="3797300" y="101224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45212</xdr:rowOff>
    </xdr:from>
    <xdr:to>
      <xdr:col>15</xdr:col>
      <xdr:colOff>101600</xdr:colOff>
      <xdr:row>61</xdr:row>
      <xdr:rowOff>146812</xdr:rowOff>
    </xdr:to>
    <xdr:sp macro="" textlink="">
      <xdr:nvSpPr>
        <xdr:cNvPr id="170" name="楕円 169"/>
        <xdr:cNvSpPr/>
      </xdr:nvSpPr>
      <xdr:spPr>
        <a:xfrm>
          <a:off x="2857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61</xdr:row>
      <xdr:rowOff>96012</xdr:rowOff>
    </xdr:to>
    <xdr:cxnSp macro="">
      <xdr:nvCxnSpPr>
        <xdr:cNvPr id="171" name="直線コネクタ 170"/>
        <xdr:cNvCxnSpPr/>
      </xdr:nvCxnSpPr>
      <xdr:spPr>
        <a:xfrm flipV="1">
          <a:off x="2908300" y="10172700"/>
          <a:ext cx="88900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74"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137939</xdr:rowOff>
    </xdr:from>
    <xdr:ext cx="405111" cy="259045"/>
    <xdr:sp macro="" textlink="">
      <xdr:nvSpPr>
        <xdr:cNvPr id="175" name="n_2mainValue【体育館・プール】&#10;有形固定資産減価償却率"/>
        <xdr:cNvSpPr txBox="1"/>
      </xdr:nvSpPr>
      <xdr:spPr>
        <a:xfrm>
          <a:off x="2705744" y="1059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167640</xdr:rowOff>
    </xdr:from>
    <xdr:to>
      <xdr:col>55</xdr:col>
      <xdr:colOff>50800</xdr:colOff>
      <xdr:row>63</xdr:row>
      <xdr:rowOff>97790</xdr:rowOff>
    </xdr:to>
    <xdr:sp macro="" textlink="">
      <xdr:nvSpPr>
        <xdr:cNvPr id="213" name="楕円 212"/>
        <xdr:cNvSpPr/>
      </xdr:nvSpPr>
      <xdr:spPr>
        <a:xfrm>
          <a:off x="10426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82567</xdr:rowOff>
    </xdr:from>
    <xdr:ext cx="469744" cy="259045"/>
    <xdr:sp macro="" textlink="">
      <xdr:nvSpPr>
        <xdr:cNvPr id="214" name="【体育館・プール】&#10;一人当たり面積該当値テキスト"/>
        <xdr:cNvSpPr txBox="1"/>
      </xdr:nvSpPr>
      <xdr:spPr>
        <a:xfrm>
          <a:off x="10515600" y="1071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168910</xdr:rowOff>
    </xdr:from>
    <xdr:to>
      <xdr:col>50</xdr:col>
      <xdr:colOff>165100</xdr:colOff>
      <xdr:row>63</xdr:row>
      <xdr:rowOff>99060</xdr:rowOff>
    </xdr:to>
    <xdr:sp macro="" textlink="">
      <xdr:nvSpPr>
        <xdr:cNvPr id="215" name="楕円 214"/>
        <xdr:cNvSpPr/>
      </xdr:nvSpPr>
      <xdr:spPr>
        <a:xfrm>
          <a:off x="95885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46990</xdr:rowOff>
    </xdr:from>
    <xdr:to>
      <xdr:col>55</xdr:col>
      <xdr:colOff>0</xdr:colOff>
      <xdr:row>63</xdr:row>
      <xdr:rowOff>48260</xdr:rowOff>
    </xdr:to>
    <xdr:cxnSp macro="">
      <xdr:nvCxnSpPr>
        <xdr:cNvPr id="216" name="直線コネクタ 215"/>
        <xdr:cNvCxnSpPr/>
      </xdr:nvCxnSpPr>
      <xdr:spPr>
        <a:xfrm flipV="1">
          <a:off x="9639300" y="108483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17" name="楕円 216"/>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48260</xdr:rowOff>
    </xdr:from>
    <xdr:to>
      <xdr:col>50</xdr:col>
      <xdr:colOff>114300</xdr:colOff>
      <xdr:row>63</xdr:row>
      <xdr:rowOff>49530</xdr:rowOff>
    </xdr:to>
    <xdr:cxnSp macro="">
      <xdr:nvCxnSpPr>
        <xdr:cNvPr id="218" name="直線コネクタ 217"/>
        <xdr:cNvCxnSpPr/>
      </xdr:nvCxnSpPr>
      <xdr:spPr>
        <a:xfrm flipV="1">
          <a:off x="8750300" y="108496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90187</xdr:rowOff>
    </xdr:from>
    <xdr:ext cx="469744" cy="259045"/>
    <xdr:sp macro="" textlink="">
      <xdr:nvSpPr>
        <xdr:cNvPr id="221" name="n_1mainValue【体育館・プール】&#10;一人当たり面積"/>
        <xdr:cNvSpPr txBox="1"/>
      </xdr:nvSpPr>
      <xdr:spPr>
        <a:xfrm>
          <a:off x="9391727" y="1089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22" name="n_2mainValue【体育館・プール】&#10;一人当たり面積"/>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261" name="楕円 260"/>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4463</xdr:rowOff>
    </xdr:from>
    <xdr:ext cx="405111" cy="259045"/>
    <xdr:sp macro="" textlink="">
      <xdr:nvSpPr>
        <xdr:cNvPr id="262" name="【福祉施設】&#10;有形固定資産減価償却率該当値テキスト"/>
        <xdr:cNvSpPr txBox="1"/>
      </xdr:nvSpPr>
      <xdr:spPr>
        <a:xfrm>
          <a:off x="4673600" y="1406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63" name="楕円 262"/>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70486</xdr:rowOff>
    </xdr:to>
    <xdr:cxnSp macro="">
      <xdr:nvCxnSpPr>
        <xdr:cNvPr id="264" name="直線コネクタ 263"/>
        <xdr:cNvCxnSpPr/>
      </xdr:nvCxnSpPr>
      <xdr:spPr>
        <a:xfrm flipV="1">
          <a:off x="3797300" y="142627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65" name="楕円 264"/>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114300</xdr:rowOff>
    </xdr:to>
    <xdr:cxnSp macro="">
      <xdr:nvCxnSpPr>
        <xdr:cNvPr id="266" name="直線コネクタ 265"/>
        <xdr:cNvCxnSpPr/>
      </xdr:nvCxnSpPr>
      <xdr:spPr>
        <a:xfrm flipV="1">
          <a:off x="2908300" y="14300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69" name="n_1mainValue【福祉施設】&#10;有形固定資産減価償却率"/>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70" name="n_2mainValue【福祉施設】&#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304" name="楕円 303"/>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113682</xdr:rowOff>
    </xdr:from>
    <xdr:ext cx="469744" cy="259045"/>
    <xdr:sp macro="" textlink="">
      <xdr:nvSpPr>
        <xdr:cNvPr id="305" name="【福祉施設】&#10;一人当たり面積該当値テキスト"/>
        <xdr:cNvSpPr txBox="1"/>
      </xdr:nvSpPr>
      <xdr:spPr>
        <a:xfrm>
          <a:off x="10515600" y="145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27305</xdr:rowOff>
    </xdr:from>
    <xdr:to>
      <xdr:col>50</xdr:col>
      <xdr:colOff>165100</xdr:colOff>
      <xdr:row>85</xdr:row>
      <xdr:rowOff>128905</xdr:rowOff>
    </xdr:to>
    <xdr:sp macro="" textlink="">
      <xdr:nvSpPr>
        <xdr:cNvPr id="306" name="楕円 305"/>
        <xdr:cNvSpPr/>
      </xdr:nvSpPr>
      <xdr:spPr>
        <a:xfrm>
          <a:off x="9588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78105</xdr:rowOff>
    </xdr:to>
    <xdr:cxnSp macro="">
      <xdr:nvCxnSpPr>
        <xdr:cNvPr id="307" name="直線コネクタ 306"/>
        <xdr:cNvCxnSpPr/>
      </xdr:nvCxnSpPr>
      <xdr:spPr>
        <a:xfrm>
          <a:off x="9639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308" name="楕円 307"/>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78105</xdr:rowOff>
    </xdr:from>
    <xdr:to>
      <xdr:col>50</xdr:col>
      <xdr:colOff>114300</xdr:colOff>
      <xdr:row>85</xdr:row>
      <xdr:rowOff>78676</xdr:rowOff>
    </xdr:to>
    <xdr:cxnSp macro="">
      <xdr:nvCxnSpPr>
        <xdr:cNvPr id="309" name="直線コネクタ 308"/>
        <xdr:cNvCxnSpPr/>
      </xdr:nvCxnSpPr>
      <xdr:spPr>
        <a:xfrm flipV="1">
          <a:off x="8750300" y="146513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120032</xdr:rowOff>
    </xdr:from>
    <xdr:ext cx="469744" cy="259045"/>
    <xdr:sp macro="" textlink="">
      <xdr:nvSpPr>
        <xdr:cNvPr id="312" name="n_1mainValue【福祉施設】&#10;一人当たり面積"/>
        <xdr:cNvSpPr txBox="1"/>
      </xdr:nvSpPr>
      <xdr:spPr>
        <a:xfrm>
          <a:off x="9391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313" name="n_2mainValue【福祉施設】&#10;一人当たり面積"/>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44"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164193</xdr:rowOff>
    </xdr:from>
    <xdr:to>
      <xdr:col>24</xdr:col>
      <xdr:colOff>114300</xdr:colOff>
      <xdr:row>101</xdr:row>
      <xdr:rowOff>94343</xdr:rowOff>
    </xdr:to>
    <xdr:sp macro="" textlink="">
      <xdr:nvSpPr>
        <xdr:cNvPr id="353" name="楕円 352"/>
        <xdr:cNvSpPr/>
      </xdr:nvSpPr>
      <xdr:spPr>
        <a:xfrm>
          <a:off x="45847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15620</xdr:rowOff>
    </xdr:from>
    <xdr:ext cx="405111" cy="259045"/>
    <xdr:sp macro="" textlink="">
      <xdr:nvSpPr>
        <xdr:cNvPr id="354" name="【市民会館】&#10;有形固定資産減価償却率該当値テキスト"/>
        <xdr:cNvSpPr txBox="1"/>
      </xdr:nvSpPr>
      <xdr:spPr>
        <a:xfrm>
          <a:off x="4673600" y="1716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28666</xdr:rowOff>
    </xdr:from>
    <xdr:to>
      <xdr:col>20</xdr:col>
      <xdr:colOff>38100</xdr:colOff>
      <xdr:row>101</xdr:row>
      <xdr:rowOff>130266</xdr:rowOff>
    </xdr:to>
    <xdr:sp macro="" textlink="">
      <xdr:nvSpPr>
        <xdr:cNvPr id="355" name="楕円 354"/>
        <xdr:cNvSpPr/>
      </xdr:nvSpPr>
      <xdr:spPr>
        <a:xfrm>
          <a:off x="3746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43543</xdr:rowOff>
    </xdr:from>
    <xdr:to>
      <xdr:col>24</xdr:col>
      <xdr:colOff>63500</xdr:colOff>
      <xdr:row>101</xdr:row>
      <xdr:rowOff>79466</xdr:rowOff>
    </xdr:to>
    <xdr:cxnSp macro="">
      <xdr:nvCxnSpPr>
        <xdr:cNvPr id="356" name="直線コネクタ 355"/>
        <xdr:cNvCxnSpPr/>
      </xdr:nvCxnSpPr>
      <xdr:spPr>
        <a:xfrm flipV="1">
          <a:off x="3797300" y="173599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64588</xdr:rowOff>
    </xdr:from>
    <xdr:to>
      <xdr:col>15</xdr:col>
      <xdr:colOff>101600</xdr:colOff>
      <xdr:row>101</xdr:row>
      <xdr:rowOff>166188</xdr:rowOff>
    </xdr:to>
    <xdr:sp macro="" textlink="">
      <xdr:nvSpPr>
        <xdr:cNvPr id="357" name="楕円 356"/>
        <xdr:cNvSpPr/>
      </xdr:nvSpPr>
      <xdr:spPr>
        <a:xfrm>
          <a:off x="2857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79466</xdr:rowOff>
    </xdr:from>
    <xdr:to>
      <xdr:col>19</xdr:col>
      <xdr:colOff>177800</xdr:colOff>
      <xdr:row>101</xdr:row>
      <xdr:rowOff>115388</xdr:rowOff>
    </xdr:to>
    <xdr:cxnSp macro="">
      <xdr:nvCxnSpPr>
        <xdr:cNvPr id="358" name="直線コネクタ 357"/>
        <xdr:cNvCxnSpPr/>
      </xdr:nvCxnSpPr>
      <xdr:spPr>
        <a:xfrm flipV="1">
          <a:off x="2908300" y="173959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5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60"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146793</xdr:rowOff>
    </xdr:from>
    <xdr:ext cx="405111" cy="259045"/>
    <xdr:sp macro="" textlink="">
      <xdr:nvSpPr>
        <xdr:cNvPr id="361" name="n_1mainValue【市民会館】&#10;有形固定資産減価償却率"/>
        <xdr:cNvSpPr txBox="1"/>
      </xdr:nvSpPr>
      <xdr:spPr>
        <a:xfrm>
          <a:off x="3582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11265</xdr:rowOff>
    </xdr:from>
    <xdr:ext cx="405111" cy="259045"/>
    <xdr:sp macro="" textlink="">
      <xdr:nvSpPr>
        <xdr:cNvPr id="362" name="n_2mainValue【市民会館】&#10;有形固定資産減価償却率"/>
        <xdr:cNvSpPr txBox="1"/>
      </xdr:nvSpPr>
      <xdr:spPr>
        <a:xfrm>
          <a:off x="2705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00" name="楕円 399"/>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01" name="【市民会館】&#10;一人当たり面積該当値テキスト"/>
        <xdr:cNvSpPr txBox="1"/>
      </xdr:nvSpPr>
      <xdr:spPr>
        <a:xfrm>
          <a:off x="10515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402" name="楕円 401"/>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83820</xdr:rowOff>
    </xdr:to>
    <xdr:cxnSp macro="">
      <xdr:nvCxnSpPr>
        <xdr:cNvPr id="403" name="直線コネクタ 402"/>
        <xdr:cNvCxnSpPr/>
      </xdr:nvCxnSpPr>
      <xdr:spPr>
        <a:xfrm flipV="1">
          <a:off x="9639300" y="18425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04" name="楕円 403"/>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83820</xdr:rowOff>
    </xdr:from>
    <xdr:to>
      <xdr:col>50</xdr:col>
      <xdr:colOff>114300</xdr:colOff>
      <xdr:row>107</xdr:row>
      <xdr:rowOff>83820</xdr:rowOff>
    </xdr:to>
    <xdr:cxnSp macro="">
      <xdr:nvCxnSpPr>
        <xdr:cNvPr id="405" name="直線コネクタ 404"/>
        <xdr:cNvCxnSpPr/>
      </xdr:nvCxnSpPr>
      <xdr:spPr>
        <a:xfrm>
          <a:off x="8750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125747</xdr:rowOff>
    </xdr:from>
    <xdr:ext cx="469744" cy="259045"/>
    <xdr:sp macro="" textlink="">
      <xdr:nvSpPr>
        <xdr:cNvPr id="408"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09"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134801</xdr:rowOff>
    </xdr:from>
    <xdr:to>
      <xdr:col>85</xdr:col>
      <xdr:colOff>177800</xdr:colOff>
      <xdr:row>37</xdr:row>
      <xdr:rowOff>64951</xdr:rowOff>
    </xdr:to>
    <xdr:sp macro="" textlink="">
      <xdr:nvSpPr>
        <xdr:cNvPr id="449" name="楕円 448"/>
        <xdr:cNvSpPr/>
      </xdr:nvSpPr>
      <xdr:spPr>
        <a:xfrm>
          <a:off x="16268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157678</xdr:rowOff>
    </xdr:from>
    <xdr:ext cx="405111" cy="259045"/>
    <xdr:sp macro="" textlink="">
      <xdr:nvSpPr>
        <xdr:cNvPr id="450" name="【一般廃棄物処理施設】&#10;有形固定資産減価償却率該当値テキスト"/>
        <xdr:cNvSpPr txBox="1"/>
      </xdr:nvSpPr>
      <xdr:spPr>
        <a:xfrm>
          <a:off x="16357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46627</xdr:rowOff>
    </xdr:from>
    <xdr:to>
      <xdr:col>81</xdr:col>
      <xdr:colOff>101600</xdr:colOff>
      <xdr:row>37</xdr:row>
      <xdr:rowOff>148227</xdr:rowOff>
    </xdr:to>
    <xdr:sp macro="" textlink="">
      <xdr:nvSpPr>
        <xdr:cNvPr id="451" name="楕円 450"/>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xdr:rowOff>
    </xdr:from>
    <xdr:to>
      <xdr:col>85</xdr:col>
      <xdr:colOff>127000</xdr:colOff>
      <xdr:row>37</xdr:row>
      <xdr:rowOff>97427</xdr:rowOff>
    </xdr:to>
    <xdr:cxnSp macro="">
      <xdr:nvCxnSpPr>
        <xdr:cNvPr id="452" name="直線コネクタ 451"/>
        <xdr:cNvCxnSpPr/>
      </xdr:nvCxnSpPr>
      <xdr:spPr>
        <a:xfrm flipV="1">
          <a:off x="15481300" y="635780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453" name="楕円 452"/>
        <xdr:cNvSpPr/>
      </xdr:nvSpPr>
      <xdr:spPr>
        <a:xfrm>
          <a:off x="14541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97427</xdr:rowOff>
    </xdr:from>
    <xdr:to>
      <xdr:col>81</xdr:col>
      <xdr:colOff>50800</xdr:colOff>
      <xdr:row>37</xdr:row>
      <xdr:rowOff>141514</xdr:rowOff>
    </xdr:to>
    <xdr:cxnSp macro="">
      <xdr:nvCxnSpPr>
        <xdr:cNvPr id="454" name="直線コネクタ 453"/>
        <xdr:cNvCxnSpPr/>
      </xdr:nvCxnSpPr>
      <xdr:spPr>
        <a:xfrm flipV="1">
          <a:off x="14592300" y="64410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55" name="n_1aveValue【一般廃棄物処理施設】&#10;有形固定資産減価償却率"/>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6"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164754</xdr:rowOff>
    </xdr:from>
    <xdr:ext cx="405111" cy="259045"/>
    <xdr:sp macro="" textlink="">
      <xdr:nvSpPr>
        <xdr:cNvPr id="457" name="n_1mainValue【一般廃棄物処理施設】&#10;有形固定資産減価償却率"/>
        <xdr:cNvSpPr txBox="1"/>
      </xdr:nvSpPr>
      <xdr:spPr>
        <a:xfrm>
          <a:off x="15266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11992</xdr:rowOff>
    </xdr:from>
    <xdr:ext cx="405111" cy="259045"/>
    <xdr:sp macro="" textlink="">
      <xdr:nvSpPr>
        <xdr:cNvPr id="458" name="n_2mainValue【一般廃棄物処理施設】&#10;有形固定資産減価償却率"/>
        <xdr:cNvSpPr txBox="1"/>
      </xdr:nvSpPr>
      <xdr:spPr>
        <a:xfrm>
          <a:off x="14389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136565</xdr:rowOff>
    </xdr:from>
    <xdr:to>
      <xdr:col>116</xdr:col>
      <xdr:colOff>114300</xdr:colOff>
      <xdr:row>42</xdr:row>
      <xdr:rowOff>66715</xdr:rowOff>
    </xdr:to>
    <xdr:sp macro="" textlink="">
      <xdr:nvSpPr>
        <xdr:cNvPr id="498" name="楕円 497"/>
        <xdr:cNvSpPr/>
      </xdr:nvSpPr>
      <xdr:spPr>
        <a:xfrm>
          <a:off x="22110700" y="71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51492</xdr:rowOff>
    </xdr:from>
    <xdr:ext cx="534377" cy="259045"/>
    <xdr:sp macro="" textlink="">
      <xdr:nvSpPr>
        <xdr:cNvPr id="499" name="【一般廃棄物処理施設】&#10;一人当たり有形固定資産（償却資産）額該当値テキスト"/>
        <xdr:cNvSpPr txBox="1"/>
      </xdr:nvSpPr>
      <xdr:spPr>
        <a:xfrm>
          <a:off x="22199600" y="70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135399</xdr:rowOff>
    </xdr:from>
    <xdr:to>
      <xdr:col>112</xdr:col>
      <xdr:colOff>38100</xdr:colOff>
      <xdr:row>42</xdr:row>
      <xdr:rowOff>65549</xdr:rowOff>
    </xdr:to>
    <xdr:sp macro="" textlink="">
      <xdr:nvSpPr>
        <xdr:cNvPr id="500" name="楕円 499"/>
        <xdr:cNvSpPr/>
      </xdr:nvSpPr>
      <xdr:spPr>
        <a:xfrm>
          <a:off x="21272500" y="7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14749</xdr:rowOff>
    </xdr:from>
    <xdr:to>
      <xdr:col>116</xdr:col>
      <xdr:colOff>63500</xdr:colOff>
      <xdr:row>42</xdr:row>
      <xdr:rowOff>15915</xdr:rowOff>
    </xdr:to>
    <xdr:cxnSp macro="">
      <xdr:nvCxnSpPr>
        <xdr:cNvPr id="501" name="直線コネクタ 500"/>
        <xdr:cNvCxnSpPr/>
      </xdr:nvCxnSpPr>
      <xdr:spPr>
        <a:xfrm>
          <a:off x="21323300" y="7215649"/>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135670</xdr:rowOff>
    </xdr:from>
    <xdr:to>
      <xdr:col>107</xdr:col>
      <xdr:colOff>101600</xdr:colOff>
      <xdr:row>42</xdr:row>
      <xdr:rowOff>65820</xdr:rowOff>
    </xdr:to>
    <xdr:sp macro="" textlink="">
      <xdr:nvSpPr>
        <xdr:cNvPr id="502" name="楕円 501"/>
        <xdr:cNvSpPr/>
      </xdr:nvSpPr>
      <xdr:spPr>
        <a:xfrm>
          <a:off x="20383500" y="71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14749</xdr:rowOff>
    </xdr:from>
    <xdr:to>
      <xdr:col>111</xdr:col>
      <xdr:colOff>177800</xdr:colOff>
      <xdr:row>42</xdr:row>
      <xdr:rowOff>15020</xdr:rowOff>
    </xdr:to>
    <xdr:cxnSp macro="">
      <xdr:nvCxnSpPr>
        <xdr:cNvPr id="503" name="直線コネクタ 502"/>
        <xdr:cNvCxnSpPr/>
      </xdr:nvCxnSpPr>
      <xdr:spPr>
        <a:xfrm flipV="1">
          <a:off x="20434300" y="7215649"/>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50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56676</xdr:rowOff>
    </xdr:from>
    <xdr:ext cx="534377" cy="259045"/>
    <xdr:sp macro="" textlink="">
      <xdr:nvSpPr>
        <xdr:cNvPr id="506" name="n_1mainValue【一般廃棄物処理施設】&#10;一人当たり有形固定資産（償却資産）額"/>
        <xdr:cNvSpPr txBox="1"/>
      </xdr:nvSpPr>
      <xdr:spPr>
        <a:xfrm>
          <a:off x="21043411" y="725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56947</xdr:rowOff>
    </xdr:from>
    <xdr:ext cx="534377" cy="259045"/>
    <xdr:sp macro="" textlink="">
      <xdr:nvSpPr>
        <xdr:cNvPr id="507" name="n_2mainValue【一般廃棄物処理施設】&#10;一人当たり有形固定資産（償却資産）額"/>
        <xdr:cNvSpPr txBox="1"/>
      </xdr:nvSpPr>
      <xdr:spPr>
        <a:xfrm>
          <a:off x="20167111" y="725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3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41" name="フローチャート: 判断 54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47" name="楕円 546"/>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48" name="【保健センター・保健所】&#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49" name="楕円 548"/>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125730</xdr:rowOff>
    </xdr:to>
    <xdr:cxnSp macro="">
      <xdr:nvCxnSpPr>
        <xdr:cNvPr id="550" name="直線コネクタ 549"/>
        <xdr:cNvCxnSpPr/>
      </xdr:nvCxnSpPr>
      <xdr:spPr>
        <a:xfrm flipV="1">
          <a:off x="15481300" y="10035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1" name="楕円 550"/>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160020</xdr:rowOff>
    </xdr:to>
    <xdr:cxnSp macro="">
      <xdr:nvCxnSpPr>
        <xdr:cNvPr id="552" name="直線コネクタ 551"/>
        <xdr:cNvCxnSpPr/>
      </xdr:nvCxnSpPr>
      <xdr:spPr>
        <a:xfrm flipV="1">
          <a:off x="14592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53"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54"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555"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56" name="n_2main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0" name="テキスト ボックス 5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2" name="テキスト ボックス 5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4" name="テキスト ボックス 5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8" name="直線コネクタ 577"/>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9"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80" name="直線コネクタ 579"/>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8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82" name="直線コネクタ 58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83"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84" name="フローチャート: 判断 583"/>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5" name="フローチャート: 判断 5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6" name="フローチャート: 判断 585"/>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592" name="楕円 591"/>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593" name="【保健センター・保健所】&#10;一人当たり面積該当値テキスト"/>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594" name="楕円 593"/>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595" name="直線コネクタ 594"/>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96" name="楕円 59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80010</xdr:rowOff>
    </xdr:to>
    <xdr:cxnSp macro="">
      <xdr:nvCxnSpPr>
        <xdr:cNvPr id="597" name="直線コネクタ 596"/>
        <xdr:cNvCxnSpPr/>
      </xdr:nvCxnSpPr>
      <xdr:spPr>
        <a:xfrm flipV="1">
          <a:off x="20434300" y="1087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98"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99"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600" name="n_1mainValue【保健センター・保健所】&#10;一人当たり面積"/>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01"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27" name="直線コネクタ 62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2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29" name="直線コネクタ 62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3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31" name="直線コネクタ 63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3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33" name="フローチャート: 判断 63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34" name="フローチャート: 判断 63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35" name="フローチャート: 判断 634"/>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41" name="楕円 640"/>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642" name="【消防施設】&#10;有形固定資産減価償却率該当値テキスト"/>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643" name="楕円 642"/>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36468</xdr:rowOff>
    </xdr:to>
    <xdr:cxnSp macro="">
      <xdr:nvCxnSpPr>
        <xdr:cNvPr id="644" name="直線コネクタ 643"/>
        <xdr:cNvCxnSpPr/>
      </xdr:nvCxnSpPr>
      <xdr:spPr>
        <a:xfrm>
          <a:off x="15481300" y="1387656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140788</xdr:rowOff>
    </xdr:from>
    <xdr:to>
      <xdr:col>76</xdr:col>
      <xdr:colOff>165100</xdr:colOff>
      <xdr:row>81</xdr:row>
      <xdr:rowOff>70938</xdr:rowOff>
    </xdr:to>
    <xdr:sp macro="" textlink="">
      <xdr:nvSpPr>
        <xdr:cNvPr id="645" name="楕円 644"/>
        <xdr:cNvSpPr/>
      </xdr:nvSpPr>
      <xdr:spPr>
        <a:xfrm>
          <a:off x="14541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20138</xdr:rowOff>
    </xdr:to>
    <xdr:cxnSp macro="">
      <xdr:nvCxnSpPr>
        <xdr:cNvPr id="646" name="直線コネクタ 645"/>
        <xdr:cNvCxnSpPr/>
      </xdr:nvCxnSpPr>
      <xdr:spPr>
        <a:xfrm flipV="1">
          <a:off x="14592300" y="138765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4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648"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649" name="n_1mainValue【消防施設】&#10;有形固定資産減価償却率"/>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87465</xdr:rowOff>
    </xdr:from>
    <xdr:ext cx="405111" cy="259045"/>
    <xdr:sp macro="" textlink="">
      <xdr:nvSpPr>
        <xdr:cNvPr id="650" name="n_2mainValue【消防施設】&#10;有形固定資産減価償却率"/>
        <xdr:cNvSpPr txBox="1"/>
      </xdr:nvSpPr>
      <xdr:spPr>
        <a:xfrm>
          <a:off x="143897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72" name="直線コネクタ 671"/>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4" name="直線コネクタ 67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75"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76" name="直線コネクタ 675"/>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77"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78" name="フローチャート: 判断 677"/>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79" name="フローチャート: 判断 678"/>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80" name="フローチャート: 判断 679"/>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86" name="楕円 685"/>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87"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688" name="楕円 687"/>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120396</xdr:rowOff>
    </xdr:to>
    <xdr:cxnSp macro="">
      <xdr:nvCxnSpPr>
        <xdr:cNvPr id="689" name="直線コネクタ 688"/>
        <xdr:cNvCxnSpPr/>
      </xdr:nvCxnSpPr>
      <xdr:spPr>
        <a:xfrm flipV="1">
          <a:off x="21323300" y="14517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690" name="楕円 689"/>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691" name="直線コネクタ 690"/>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9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93"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694"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695"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7" name="テキスト ボックス 7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7" name="テキスト ボックス 7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21" name="直線コネクタ 72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2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23" name="直線コネクタ 72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2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25" name="直線コネクタ 72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2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27" name="フローチャート: 判断 72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28" name="フローチャート: 判断 72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29" name="フローチャート: 判断 728"/>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735" name="楕円 734"/>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736" name="【庁舎】&#10;有形固定資産減価償却率該当値テキスト"/>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23768</xdr:rowOff>
    </xdr:from>
    <xdr:to>
      <xdr:col>81</xdr:col>
      <xdr:colOff>101600</xdr:colOff>
      <xdr:row>101</xdr:row>
      <xdr:rowOff>125368</xdr:rowOff>
    </xdr:to>
    <xdr:sp macro="" textlink="">
      <xdr:nvSpPr>
        <xdr:cNvPr id="737" name="楕円 736"/>
        <xdr:cNvSpPr/>
      </xdr:nvSpPr>
      <xdr:spPr>
        <a:xfrm>
          <a:off x="15430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74568</xdr:rowOff>
    </xdr:to>
    <xdr:cxnSp macro="">
      <xdr:nvCxnSpPr>
        <xdr:cNvPr id="738" name="直線コネクタ 737"/>
        <xdr:cNvCxnSpPr/>
      </xdr:nvCxnSpPr>
      <xdr:spPr>
        <a:xfrm flipV="1">
          <a:off x="15481300" y="173844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739" name="楕円 738"/>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74568</xdr:rowOff>
    </xdr:to>
    <xdr:cxnSp macro="">
      <xdr:nvCxnSpPr>
        <xdr:cNvPr id="740" name="直線コネクタ 739"/>
        <xdr:cNvCxnSpPr/>
      </xdr:nvCxnSpPr>
      <xdr:spPr>
        <a:xfrm>
          <a:off x="14592300" y="173714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41"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42"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141895</xdr:rowOff>
    </xdr:from>
    <xdr:ext cx="405111" cy="259045"/>
    <xdr:sp macro="" textlink="">
      <xdr:nvSpPr>
        <xdr:cNvPr id="743" name="n_1mainValue【庁舎】&#10;有形固定資産減価償却率"/>
        <xdr:cNvSpPr txBox="1"/>
      </xdr:nvSpPr>
      <xdr:spPr>
        <a:xfrm>
          <a:off x="15266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744" name="n_2mainValue【庁舎】&#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5" name="直線コネクタ 7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6" name="テキスト ボックス 7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7" name="直線コネクタ 7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8" name="テキスト ボックス 7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9" name="直線コネクタ 7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0" name="テキスト ボックス 7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1" name="直線コネクタ 7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2" name="テキスト ボックス 7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66" name="直線コネクタ 76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68" name="直線コネクタ 7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6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70" name="直線コネクタ 76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71"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72" name="フローチャート: 判断 77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73" name="フローチャート: 判断 77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74" name="フローチャート: 判断 773"/>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61976</xdr:rowOff>
    </xdr:from>
    <xdr:to>
      <xdr:col>116</xdr:col>
      <xdr:colOff>114300</xdr:colOff>
      <xdr:row>105</xdr:row>
      <xdr:rowOff>163576</xdr:rowOff>
    </xdr:to>
    <xdr:sp macro="" textlink="">
      <xdr:nvSpPr>
        <xdr:cNvPr id="780" name="楕円 779"/>
        <xdr:cNvSpPr/>
      </xdr:nvSpPr>
      <xdr:spPr>
        <a:xfrm>
          <a:off x="22110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40403</xdr:rowOff>
    </xdr:from>
    <xdr:ext cx="469744" cy="259045"/>
    <xdr:sp macro="" textlink="">
      <xdr:nvSpPr>
        <xdr:cNvPr id="781" name="【庁舎】&#10;一人当たり面積該当値テキスト"/>
        <xdr:cNvSpPr txBox="1"/>
      </xdr:nvSpPr>
      <xdr:spPr>
        <a:xfrm>
          <a:off x="221996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782" name="楕円 781"/>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112776</xdr:rowOff>
    </xdr:from>
    <xdr:to>
      <xdr:col>116</xdr:col>
      <xdr:colOff>63500</xdr:colOff>
      <xdr:row>105</xdr:row>
      <xdr:rowOff>112776</xdr:rowOff>
    </xdr:to>
    <xdr:cxnSp macro="">
      <xdr:nvCxnSpPr>
        <xdr:cNvPr id="783" name="直線コネクタ 782"/>
        <xdr:cNvCxnSpPr/>
      </xdr:nvCxnSpPr>
      <xdr:spPr>
        <a:xfrm>
          <a:off x="21323300" y="18115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66548</xdr:rowOff>
    </xdr:from>
    <xdr:to>
      <xdr:col>107</xdr:col>
      <xdr:colOff>101600</xdr:colOff>
      <xdr:row>105</xdr:row>
      <xdr:rowOff>168148</xdr:rowOff>
    </xdr:to>
    <xdr:sp macro="" textlink="">
      <xdr:nvSpPr>
        <xdr:cNvPr id="784" name="楕円 783"/>
        <xdr:cNvSpPr/>
      </xdr:nvSpPr>
      <xdr:spPr>
        <a:xfrm>
          <a:off x="20383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112776</xdr:rowOff>
    </xdr:from>
    <xdr:to>
      <xdr:col>111</xdr:col>
      <xdr:colOff>177800</xdr:colOff>
      <xdr:row>105</xdr:row>
      <xdr:rowOff>117348</xdr:rowOff>
    </xdr:to>
    <xdr:cxnSp macro="">
      <xdr:nvCxnSpPr>
        <xdr:cNvPr id="785" name="直線コネクタ 784"/>
        <xdr:cNvCxnSpPr/>
      </xdr:nvCxnSpPr>
      <xdr:spPr>
        <a:xfrm flipV="1">
          <a:off x="20434300" y="1811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86"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87"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788"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159275</xdr:rowOff>
    </xdr:from>
    <xdr:ext cx="469744" cy="259045"/>
    <xdr:sp macro="" textlink="">
      <xdr:nvSpPr>
        <xdr:cNvPr id="789" name="n_2mainValue【庁舎】&#10;一人当たり面積"/>
        <xdr:cNvSpPr txBox="1"/>
      </xdr:nvSpPr>
      <xdr:spPr>
        <a:xfrm>
          <a:off x="20199427" y="181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年供用開始の図書館を除いたすべての施設で類似団体を上回っている。特に老朽化の著しい市民会館、庁舎及び保健センターについては類似団体平均と比較して高い値となって</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、将来にわたり効率的な維持管理が行えるよう下妻市庁舎等建設基本計画を取りまとめ、</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施設の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複合化を検討し、</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建物の性能維持と安全を確保しつつ財政負担も低減・平準化させるよう努めていく。</a:t>
          </a:r>
          <a:endPar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体育館・プールにおいて、有形固定資産減価償却率が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となっているが、これは数値の誤りであり、正しくは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なる。こちらについては、平成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年度に総合体育館に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震改修工事を実施したため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、全体的に古い施設ではあるが有形固定資産減価償却率は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並みに抑えられている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人当たり面積については、図書館を除いて各施設とも類似団体平均より低い値となっており、施設の維持管理費や利用者数の推移からも現在のサービスを維持しながら、施設の更新に際しては公共施設マネジメント等実施計画に基づき、総量及び質の維持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主に税収について、個人所得割及び法人税割が雇用・所得環境の改善、良好な企業収益の影響から増加し、固定資産税でも誘致企業の設備投資などで増加したことから単年度財政力指数は</a:t>
          </a:r>
          <a:r>
            <a:rPr kumimoji="1" lang="en-US" altLang="ja-JP" sz="1300">
              <a:latin typeface="ＭＳ Ｐゴシック" panose="020B0600070205080204" pitchFamily="50" charset="-128"/>
              <a:ea typeface="ＭＳ Ｐゴシック" panose="020B0600070205080204" pitchFamily="50" charset="-128"/>
            </a:rPr>
            <a:t>0.682</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か年平均も</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と昨年度同数を維持した。新たな工業団地の造成により今後も増収が見込まれる中で、法人市民税への依存も高くなってきていることから、歳出削減を怠らず同時に市税や使用料等経常一般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46567</xdr:rowOff>
    </xdr:to>
    <xdr:cxnSp macro="">
      <xdr:nvCxnSpPr>
        <xdr:cNvPr id="75" name="直線コネクタ 74"/>
        <xdr:cNvCxnSpPr/>
      </xdr:nvCxnSpPr>
      <xdr:spPr>
        <a:xfrm flipV="1">
          <a:off x="2336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低下となり、県内平均及び、類似団体内平均を下回った。これは、合併算定替の段階的縮減により普通交付税が減少していく中で、市税や地方消費税交付金を中心とした経常一般財源の伸びがあった一方、分子要素である経常経費充当一般財源が前年度より減少したこと</a:t>
          </a:r>
          <a:r>
            <a:rPr kumimoji="1" lang="ja-JP" altLang="en-US" sz="1300">
              <a:latin typeface="ＭＳ Ｐゴシック" panose="020B0600070205080204" pitchFamily="50" charset="-128"/>
              <a:ea typeface="ＭＳ Ｐゴシック" panose="020B0600070205080204" pitchFamily="50" charset="-128"/>
            </a:rPr>
            <a:t>による。今後は、公債費や扶助費といった義務的経費の増加が見込まれる一方、多様な行政ニーズにも対応するため、財政構造の弾力性を示す本指標には留意し、第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次行政改革プランに基づいた歳出削減を確実に実行していく。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20320</xdr:rowOff>
    </xdr:to>
    <xdr:cxnSp macro="">
      <xdr:nvCxnSpPr>
        <xdr:cNvPr id="130" name="直線コネクタ 129"/>
        <xdr:cNvCxnSpPr/>
      </xdr:nvCxnSpPr>
      <xdr:spPr>
        <a:xfrm flipV="1">
          <a:off x="4114800" y="1054404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62</xdr:row>
      <xdr:rowOff>20320</xdr:rowOff>
    </xdr:to>
    <xdr:cxnSp macro="">
      <xdr:nvCxnSpPr>
        <xdr:cNvPr id="133" name="直線コネクタ 132"/>
        <xdr:cNvCxnSpPr/>
      </xdr:nvCxnSpPr>
      <xdr:spPr>
        <a:xfrm>
          <a:off x="3225800" y="1044270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155702</xdr:rowOff>
    </xdr:from>
    <xdr:to>
      <xdr:col>15</xdr:col>
      <xdr:colOff>82550</xdr:colOff>
      <xdr:row>61</xdr:row>
      <xdr:rowOff>90424</xdr:rowOff>
    </xdr:to>
    <xdr:cxnSp macro="">
      <xdr:nvCxnSpPr>
        <xdr:cNvPr id="136" name="直線コネクタ 135"/>
        <xdr:cNvCxnSpPr/>
      </xdr:nvCxnSpPr>
      <xdr:spPr>
        <a:xfrm flipV="1">
          <a:off x="2336800" y="1044270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61</xdr:row>
      <xdr:rowOff>90424</xdr:rowOff>
    </xdr:to>
    <xdr:cxnSp macro="">
      <xdr:nvCxnSpPr>
        <xdr:cNvPr id="139" name="直線コネクタ 138"/>
        <xdr:cNvCxnSpPr/>
      </xdr:nvCxnSpPr>
      <xdr:spPr>
        <a:xfrm>
          <a:off x="1447800" y="105440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49" name="楕円 148"/>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51325</xdr:rowOff>
    </xdr:from>
    <xdr:ext cx="762000" cy="259045"/>
    <xdr:sp macro="" textlink="">
      <xdr:nvSpPr>
        <xdr:cNvPr id="150" name="財政構造の弾力性該当値テキスト"/>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2" name="テキスト ボックス 151"/>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104902</xdr:rowOff>
    </xdr:from>
    <xdr:to>
      <xdr:col>15</xdr:col>
      <xdr:colOff>133350</xdr:colOff>
      <xdr:row>61</xdr:row>
      <xdr:rowOff>35052</xdr:rowOff>
    </xdr:to>
    <xdr:sp macro="" textlink="">
      <xdr:nvSpPr>
        <xdr:cNvPr id="153" name="楕円 152"/>
        <xdr:cNvSpPr/>
      </xdr:nvSpPr>
      <xdr:spPr>
        <a:xfrm>
          <a:off x="3175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45229</xdr:rowOff>
    </xdr:from>
    <xdr:ext cx="762000" cy="259045"/>
    <xdr:sp macro="" textlink="">
      <xdr:nvSpPr>
        <xdr:cNvPr id="154" name="テキスト ボックス 153"/>
        <xdr:cNvSpPr txBox="1"/>
      </xdr:nvSpPr>
      <xdr:spPr>
        <a:xfrm>
          <a:off x="2844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5" name="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56" name="テキスト ボックス 155"/>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要因として、ごみ処理施設や消防に係る業務を一部事務組合で行っていることがあげられる。しかし近年、人件費では定員管理計画を超えた職員の増加に加え、物件費等では新たに整備した公共施設の指定管理委託や自治体クラウド化に伴う電算関連費用などが増加傾向にある。今後は、計画に沿った職員採用に取り組むとともに、公共施設の包括業務委託の検討を進めるなど経費を抑えながらも適正な維持管理が可能となるよう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111213</xdr:rowOff>
    </xdr:from>
    <xdr:to>
      <xdr:col>23</xdr:col>
      <xdr:colOff>133350</xdr:colOff>
      <xdr:row>80</xdr:row>
      <xdr:rowOff>131229</xdr:rowOff>
    </xdr:to>
    <xdr:cxnSp macro="">
      <xdr:nvCxnSpPr>
        <xdr:cNvPr id="193" name="直線コネクタ 192"/>
        <xdr:cNvCxnSpPr/>
      </xdr:nvCxnSpPr>
      <xdr:spPr>
        <a:xfrm>
          <a:off x="4114800" y="13827213"/>
          <a:ext cx="8382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111213</xdr:rowOff>
    </xdr:from>
    <xdr:to>
      <xdr:col>19</xdr:col>
      <xdr:colOff>133350</xdr:colOff>
      <xdr:row>80</xdr:row>
      <xdr:rowOff>123547</xdr:rowOff>
    </xdr:to>
    <xdr:cxnSp macro="">
      <xdr:nvCxnSpPr>
        <xdr:cNvPr id="196" name="直線コネクタ 195"/>
        <xdr:cNvCxnSpPr/>
      </xdr:nvCxnSpPr>
      <xdr:spPr>
        <a:xfrm flipV="1">
          <a:off x="3225800" y="13827213"/>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97022</xdr:rowOff>
    </xdr:from>
    <xdr:to>
      <xdr:col>15</xdr:col>
      <xdr:colOff>82550</xdr:colOff>
      <xdr:row>80</xdr:row>
      <xdr:rowOff>123547</xdr:rowOff>
    </xdr:to>
    <xdr:cxnSp macro="">
      <xdr:nvCxnSpPr>
        <xdr:cNvPr id="199" name="直線コネクタ 198"/>
        <xdr:cNvCxnSpPr/>
      </xdr:nvCxnSpPr>
      <xdr:spPr>
        <a:xfrm>
          <a:off x="2336800" y="13813022"/>
          <a:ext cx="889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79133</xdr:rowOff>
    </xdr:from>
    <xdr:to>
      <xdr:col>11</xdr:col>
      <xdr:colOff>31750</xdr:colOff>
      <xdr:row>80</xdr:row>
      <xdr:rowOff>97022</xdr:rowOff>
    </xdr:to>
    <xdr:cxnSp macro="">
      <xdr:nvCxnSpPr>
        <xdr:cNvPr id="202" name="直線コネクタ 201"/>
        <xdr:cNvCxnSpPr/>
      </xdr:nvCxnSpPr>
      <xdr:spPr>
        <a:xfrm>
          <a:off x="1447800" y="13795133"/>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80429</xdr:rowOff>
    </xdr:from>
    <xdr:to>
      <xdr:col>23</xdr:col>
      <xdr:colOff>184150</xdr:colOff>
      <xdr:row>81</xdr:row>
      <xdr:rowOff>10579</xdr:rowOff>
    </xdr:to>
    <xdr:sp macro="" textlink="">
      <xdr:nvSpPr>
        <xdr:cNvPr id="212" name="楕円 211"/>
        <xdr:cNvSpPr/>
      </xdr:nvSpPr>
      <xdr:spPr>
        <a:xfrm>
          <a:off x="4902200" y="137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1706</xdr:rowOff>
    </xdr:from>
    <xdr:ext cx="762000" cy="259045"/>
    <xdr:sp macro="" textlink="">
      <xdr:nvSpPr>
        <xdr:cNvPr id="213" name="人件費・物件費等の状況該当値テキスト"/>
        <xdr:cNvSpPr txBox="1"/>
      </xdr:nvSpPr>
      <xdr:spPr>
        <a:xfrm>
          <a:off x="5041900" y="137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60413</xdr:rowOff>
    </xdr:from>
    <xdr:to>
      <xdr:col>19</xdr:col>
      <xdr:colOff>184150</xdr:colOff>
      <xdr:row>80</xdr:row>
      <xdr:rowOff>162013</xdr:rowOff>
    </xdr:to>
    <xdr:sp macro="" textlink="">
      <xdr:nvSpPr>
        <xdr:cNvPr id="214" name="楕円 213"/>
        <xdr:cNvSpPr/>
      </xdr:nvSpPr>
      <xdr:spPr>
        <a:xfrm>
          <a:off x="4064000" y="13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740</xdr:rowOff>
    </xdr:from>
    <xdr:ext cx="736600" cy="259045"/>
    <xdr:sp macro="" textlink="">
      <xdr:nvSpPr>
        <xdr:cNvPr id="215" name="テキスト ボックス 214"/>
        <xdr:cNvSpPr txBox="1"/>
      </xdr:nvSpPr>
      <xdr:spPr>
        <a:xfrm>
          <a:off x="3733800" y="1354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72747</xdr:rowOff>
    </xdr:from>
    <xdr:to>
      <xdr:col>15</xdr:col>
      <xdr:colOff>133350</xdr:colOff>
      <xdr:row>81</xdr:row>
      <xdr:rowOff>2897</xdr:rowOff>
    </xdr:to>
    <xdr:sp macro="" textlink="">
      <xdr:nvSpPr>
        <xdr:cNvPr id="216" name="楕円 215"/>
        <xdr:cNvSpPr/>
      </xdr:nvSpPr>
      <xdr:spPr>
        <a:xfrm>
          <a:off x="3175000" y="137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13074</xdr:rowOff>
    </xdr:from>
    <xdr:ext cx="762000" cy="259045"/>
    <xdr:sp macro="" textlink="">
      <xdr:nvSpPr>
        <xdr:cNvPr id="217" name="テキスト ボックス 216"/>
        <xdr:cNvSpPr txBox="1"/>
      </xdr:nvSpPr>
      <xdr:spPr>
        <a:xfrm>
          <a:off x="2844800" y="1355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46222</xdr:rowOff>
    </xdr:from>
    <xdr:to>
      <xdr:col>11</xdr:col>
      <xdr:colOff>82550</xdr:colOff>
      <xdr:row>80</xdr:row>
      <xdr:rowOff>147822</xdr:rowOff>
    </xdr:to>
    <xdr:sp macro="" textlink="">
      <xdr:nvSpPr>
        <xdr:cNvPr id="218" name="楕円 217"/>
        <xdr:cNvSpPr/>
      </xdr:nvSpPr>
      <xdr:spPr>
        <a:xfrm>
          <a:off x="2286000" y="13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157999</xdr:rowOff>
    </xdr:from>
    <xdr:ext cx="762000" cy="259045"/>
    <xdr:sp macro="" textlink="">
      <xdr:nvSpPr>
        <xdr:cNvPr id="219" name="テキスト ボックス 218"/>
        <xdr:cNvSpPr txBox="1"/>
      </xdr:nvSpPr>
      <xdr:spPr>
        <a:xfrm>
          <a:off x="1955800" y="1353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28333</xdr:rowOff>
    </xdr:from>
    <xdr:to>
      <xdr:col>7</xdr:col>
      <xdr:colOff>31750</xdr:colOff>
      <xdr:row>80</xdr:row>
      <xdr:rowOff>129933</xdr:rowOff>
    </xdr:to>
    <xdr:sp macro="" textlink="">
      <xdr:nvSpPr>
        <xdr:cNvPr id="220" name="楕円 219"/>
        <xdr:cNvSpPr/>
      </xdr:nvSpPr>
      <xdr:spPr>
        <a:xfrm>
          <a:off x="1397000" y="137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140110</xdr:rowOff>
    </xdr:from>
    <xdr:ext cx="762000" cy="259045"/>
    <xdr:sp macro="" textlink="">
      <xdr:nvSpPr>
        <xdr:cNvPr id="221" name="テキスト ボックス 220"/>
        <xdr:cNvSpPr txBox="1"/>
      </xdr:nvSpPr>
      <xdr:spPr>
        <a:xfrm>
          <a:off x="1066800" y="135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年度以降類似団体内平均を下回って推移しており、全国市平均に比べても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ポイント下回っている。引き続き国や他団体の状況等を踏まえながら給与体系の適正化に努める。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数値は給与実態調査公表前につき前年度数値を引用）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58" name="直線コネクタ 257"/>
        <xdr:cNvCxnSpPr/>
      </xdr:nvCxnSpPr>
      <xdr:spPr>
        <a:xfrm>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98778</xdr:rowOff>
    </xdr:to>
    <xdr:cxnSp macro="">
      <xdr:nvCxnSpPr>
        <xdr:cNvPr id="261" name="直線コネクタ 260"/>
        <xdr:cNvCxnSpPr/>
      </xdr:nvCxnSpPr>
      <xdr:spPr>
        <a:xfrm>
          <a:off x="14401800" y="146452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115005</xdr:rowOff>
    </xdr:to>
    <xdr:cxnSp macro="">
      <xdr:nvCxnSpPr>
        <xdr:cNvPr id="264" name="直線コネクタ 263"/>
        <xdr:cNvCxnSpPr/>
      </xdr:nvCxnSpPr>
      <xdr:spPr>
        <a:xfrm flipV="1">
          <a:off x="13512800" y="146452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ごみ処理施設や消防に係る業務を一部事務組合で行っていることにより類似団体内平均より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人下回っているが、類似団体内平均が年々減少してきているのに対し、当市では若干増加傾向にある。近年では国民体育大会や権限移譲事務に対応するため増員している部署もあるが、定員管理計画を遵守し職員の再任用を積極的に進めるなど、人口減少に対応した適正な水準を維持するよう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42635</xdr:rowOff>
    </xdr:from>
    <xdr:to>
      <xdr:col>81</xdr:col>
      <xdr:colOff>44450</xdr:colOff>
      <xdr:row>60</xdr:row>
      <xdr:rowOff>46083</xdr:rowOff>
    </xdr:to>
    <xdr:cxnSp macro="">
      <xdr:nvCxnSpPr>
        <xdr:cNvPr id="320" name="直線コネクタ 319"/>
        <xdr:cNvCxnSpPr/>
      </xdr:nvCxnSpPr>
      <xdr:spPr>
        <a:xfrm>
          <a:off x="16179800" y="1032963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42635</xdr:rowOff>
    </xdr:to>
    <xdr:cxnSp macro="">
      <xdr:nvCxnSpPr>
        <xdr:cNvPr id="323" name="直線コネクタ 322"/>
        <xdr:cNvCxnSpPr/>
      </xdr:nvCxnSpPr>
      <xdr:spPr>
        <a:xfrm>
          <a:off x="15290800" y="10300335"/>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13335</xdr:rowOff>
    </xdr:to>
    <xdr:cxnSp macro="">
      <xdr:nvCxnSpPr>
        <xdr:cNvPr id="326" name="直線コネクタ 325"/>
        <xdr:cNvCxnSpPr/>
      </xdr:nvCxnSpPr>
      <xdr:spPr>
        <a:xfrm>
          <a:off x="14401800" y="102848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59</xdr:row>
      <xdr:rowOff>169273</xdr:rowOff>
    </xdr:to>
    <xdr:cxnSp macro="">
      <xdr:nvCxnSpPr>
        <xdr:cNvPr id="329" name="直線コネクタ 328"/>
        <xdr:cNvCxnSpPr/>
      </xdr:nvCxnSpPr>
      <xdr:spPr>
        <a:xfrm>
          <a:off x="13512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51633</xdr:rowOff>
    </xdr:from>
    <xdr:ext cx="762000" cy="259045"/>
    <xdr:sp macro="" textlink="">
      <xdr:nvSpPr>
        <xdr:cNvPr id="331" name="テキスト ボックス 330"/>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39568</xdr:rowOff>
    </xdr:from>
    <xdr:ext cx="762000" cy="259045"/>
    <xdr:sp macro="" textlink="">
      <xdr:nvSpPr>
        <xdr:cNvPr id="333" name="テキスト ボックス 332"/>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166733</xdr:rowOff>
    </xdr:from>
    <xdr:to>
      <xdr:col>81</xdr:col>
      <xdr:colOff>95250</xdr:colOff>
      <xdr:row>60</xdr:row>
      <xdr:rowOff>96883</xdr:rowOff>
    </xdr:to>
    <xdr:sp macro="" textlink="">
      <xdr:nvSpPr>
        <xdr:cNvPr id="339" name="楕円 338"/>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11810</xdr:rowOff>
    </xdr:from>
    <xdr:ext cx="762000" cy="259045"/>
    <xdr:sp macro="" textlink="">
      <xdr:nvSpPr>
        <xdr:cNvPr id="340"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163285</xdr:rowOff>
    </xdr:from>
    <xdr:to>
      <xdr:col>77</xdr:col>
      <xdr:colOff>95250</xdr:colOff>
      <xdr:row>60</xdr:row>
      <xdr:rowOff>93435</xdr:rowOff>
    </xdr:to>
    <xdr:sp macro="" textlink="">
      <xdr:nvSpPr>
        <xdr:cNvPr id="341" name="楕円 340"/>
        <xdr:cNvSpPr/>
      </xdr:nvSpPr>
      <xdr:spPr>
        <a:xfrm>
          <a:off x="16129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103612</xdr:rowOff>
    </xdr:from>
    <xdr:ext cx="736600" cy="259045"/>
    <xdr:sp macro="" textlink="">
      <xdr:nvSpPr>
        <xdr:cNvPr id="342" name="テキスト ボックス 341"/>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3" name="楕円 342"/>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4" name="テキスト ボックス 343"/>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5" name="楕円 344"/>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6" name="テキスト ボックス 345"/>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47" name="楕円 346"/>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48" name="テキスト ボックス 347"/>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全国や県平均に比べるとまだ上回ってはいるが、類似団体内平均より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ポイント下回り、昨年度に比べ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これは、分子要因では元利償還金において上昇は見られるものの、一部事務組合が起こした地方債償還による負担金が減少したことに加え、分母では合併算定替え終了に伴う普通交付税の減額分を標準税収入額と臨時財政対策債発行可能額の増で賄えたことによる。今後、公債費のピークを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年度に迎えるため、繰上償還や減債基金への積極的積立てなど比率のコントロールに努める。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161713</xdr:rowOff>
    </xdr:to>
    <xdr:cxnSp macro="">
      <xdr:nvCxnSpPr>
        <xdr:cNvPr id="382" name="直線コネクタ 381"/>
        <xdr:cNvCxnSpPr/>
      </xdr:nvCxnSpPr>
      <xdr:spPr>
        <a:xfrm flipV="1">
          <a:off x="16179800" y="68000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94827</xdr:rowOff>
    </xdr:to>
    <xdr:cxnSp macro="">
      <xdr:nvCxnSpPr>
        <xdr:cNvPr id="385" name="直線コネクタ 384"/>
        <xdr:cNvCxnSpPr/>
      </xdr:nvCxnSpPr>
      <xdr:spPr>
        <a:xfrm flipV="1">
          <a:off x="15290800" y="68482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41</xdr:row>
      <xdr:rowOff>60113</xdr:rowOff>
    </xdr:to>
    <xdr:cxnSp macro="">
      <xdr:nvCxnSpPr>
        <xdr:cNvPr id="388" name="直線コネクタ 387"/>
        <xdr:cNvCxnSpPr/>
      </xdr:nvCxnSpPr>
      <xdr:spPr>
        <a:xfrm flipV="1">
          <a:off x="14401800" y="69528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42</xdr:row>
      <xdr:rowOff>17356</xdr:rowOff>
    </xdr:to>
    <xdr:cxnSp macro="">
      <xdr:nvCxnSpPr>
        <xdr:cNvPr id="391" name="直線コネクタ 390"/>
        <xdr:cNvCxnSpPr/>
      </xdr:nvCxnSpPr>
      <xdr:spPr>
        <a:xfrm flipV="1">
          <a:off x="13512800" y="70895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1" name="楕円 400"/>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2"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3" name="楕円 402"/>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4" name="テキスト ボックス 403"/>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5" name="楕円 404"/>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6" name="テキスト ボックス 405"/>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7" name="楕円 406"/>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8" name="テキスト ボックス 407"/>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9" name="楕円 408"/>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0" name="テキスト ボックス 409"/>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水道事業等債繰入見込額や一部事務組合の地方債償還に係る負担金支出が減少してきたため、将来負担比率はここ数年低下傾向であったが、昨年度は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上昇に転じた。これは、中学校改築事業などの投資的事業に多額の地方債を発行し地方債現在高が増加したことに加え、下妻市開発公社への損失補償が新たに参入されたことによる。今後、庁舎建設により短期間で大きな増加も予測されるため、充当可能財源である基金の積立てなど地方債</a:t>
          </a:r>
          <a:r>
            <a:rPr kumimoji="1" lang="ja-JP" altLang="en-US" sz="1300">
              <a:latin typeface="ＭＳ Ｐゴシック" panose="020B0600070205080204" pitchFamily="50" charset="-128"/>
              <a:ea typeface="ＭＳ Ｐゴシック" panose="020B0600070205080204" pitchFamily="50" charset="-128"/>
            </a:rPr>
            <a:t>に依存しない財源の確保に優先して取り組んでいく。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32724</xdr:rowOff>
    </xdr:from>
    <xdr:to>
      <xdr:col>81</xdr:col>
      <xdr:colOff>44450</xdr:colOff>
      <xdr:row>17</xdr:row>
      <xdr:rowOff>137287</xdr:rowOff>
    </xdr:to>
    <xdr:cxnSp macro="">
      <xdr:nvCxnSpPr>
        <xdr:cNvPr id="444" name="直線コネクタ 443"/>
        <xdr:cNvCxnSpPr/>
      </xdr:nvCxnSpPr>
      <xdr:spPr>
        <a:xfrm>
          <a:off x="16179800" y="294737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32724</xdr:rowOff>
    </xdr:from>
    <xdr:to>
      <xdr:col>77</xdr:col>
      <xdr:colOff>44450</xdr:colOff>
      <xdr:row>17</xdr:row>
      <xdr:rowOff>64093</xdr:rowOff>
    </xdr:to>
    <xdr:cxnSp macro="">
      <xdr:nvCxnSpPr>
        <xdr:cNvPr id="447" name="直線コネクタ 446"/>
        <xdr:cNvCxnSpPr/>
      </xdr:nvCxnSpPr>
      <xdr:spPr>
        <a:xfrm flipV="1">
          <a:off x="15290800" y="294737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64093</xdr:rowOff>
    </xdr:from>
    <xdr:to>
      <xdr:col>72</xdr:col>
      <xdr:colOff>203200</xdr:colOff>
      <xdr:row>17</xdr:row>
      <xdr:rowOff>113961</xdr:rowOff>
    </xdr:to>
    <xdr:cxnSp macro="">
      <xdr:nvCxnSpPr>
        <xdr:cNvPr id="450" name="直線コネクタ 449"/>
        <xdr:cNvCxnSpPr/>
      </xdr:nvCxnSpPr>
      <xdr:spPr>
        <a:xfrm flipV="1">
          <a:off x="14401800" y="2978743"/>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113961</xdr:rowOff>
    </xdr:from>
    <xdr:to>
      <xdr:col>68</xdr:col>
      <xdr:colOff>152400</xdr:colOff>
      <xdr:row>17</xdr:row>
      <xdr:rowOff>116374</xdr:rowOff>
    </xdr:to>
    <xdr:cxnSp macro="">
      <xdr:nvCxnSpPr>
        <xdr:cNvPr id="453" name="直線コネクタ 452"/>
        <xdr:cNvCxnSpPr/>
      </xdr:nvCxnSpPr>
      <xdr:spPr>
        <a:xfrm flipV="1">
          <a:off x="13512800" y="302861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55" name="テキスト ボックス 454"/>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86487</xdr:rowOff>
    </xdr:from>
    <xdr:to>
      <xdr:col>81</xdr:col>
      <xdr:colOff>95250</xdr:colOff>
      <xdr:row>18</xdr:row>
      <xdr:rowOff>16637</xdr:rowOff>
    </xdr:to>
    <xdr:sp macro="" textlink="">
      <xdr:nvSpPr>
        <xdr:cNvPr id="463" name="楕円 462"/>
        <xdr:cNvSpPr/>
      </xdr:nvSpPr>
      <xdr:spPr>
        <a:xfrm>
          <a:off x="169672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58564</xdr:rowOff>
    </xdr:from>
    <xdr:ext cx="762000" cy="259045"/>
    <xdr:sp macro="" textlink="">
      <xdr:nvSpPr>
        <xdr:cNvPr id="464" name="将来負担の状況該当値テキスト"/>
        <xdr:cNvSpPr txBox="1"/>
      </xdr:nvSpPr>
      <xdr:spPr>
        <a:xfrm>
          <a:off x="17106900" y="297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153374</xdr:rowOff>
    </xdr:from>
    <xdr:to>
      <xdr:col>77</xdr:col>
      <xdr:colOff>95250</xdr:colOff>
      <xdr:row>17</xdr:row>
      <xdr:rowOff>83524</xdr:rowOff>
    </xdr:to>
    <xdr:sp macro="" textlink="">
      <xdr:nvSpPr>
        <xdr:cNvPr id="465" name="楕円 464"/>
        <xdr:cNvSpPr/>
      </xdr:nvSpPr>
      <xdr:spPr>
        <a:xfrm>
          <a:off x="16129000" y="28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68301</xdr:rowOff>
    </xdr:from>
    <xdr:ext cx="736600" cy="259045"/>
    <xdr:sp macro="" textlink="">
      <xdr:nvSpPr>
        <xdr:cNvPr id="466" name="テキスト ボックス 465"/>
        <xdr:cNvSpPr txBox="1"/>
      </xdr:nvSpPr>
      <xdr:spPr>
        <a:xfrm>
          <a:off x="15798800" y="298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13293</xdr:rowOff>
    </xdr:from>
    <xdr:to>
      <xdr:col>73</xdr:col>
      <xdr:colOff>44450</xdr:colOff>
      <xdr:row>17</xdr:row>
      <xdr:rowOff>114893</xdr:rowOff>
    </xdr:to>
    <xdr:sp macro="" textlink="">
      <xdr:nvSpPr>
        <xdr:cNvPr id="467" name="楕円 466"/>
        <xdr:cNvSpPr/>
      </xdr:nvSpPr>
      <xdr:spPr>
        <a:xfrm>
          <a:off x="15240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99670</xdr:rowOff>
    </xdr:from>
    <xdr:ext cx="762000" cy="259045"/>
    <xdr:sp macro="" textlink="">
      <xdr:nvSpPr>
        <xdr:cNvPr id="468" name="テキスト ボックス 467"/>
        <xdr:cNvSpPr txBox="1"/>
      </xdr:nvSpPr>
      <xdr:spPr>
        <a:xfrm>
          <a:off x="14909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63161</xdr:rowOff>
    </xdr:from>
    <xdr:to>
      <xdr:col>68</xdr:col>
      <xdr:colOff>203200</xdr:colOff>
      <xdr:row>17</xdr:row>
      <xdr:rowOff>164761</xdr:rowOff>
    </xdr:to>
    <xdr:sp macro="" textlink="">
      <xdr:nvSpPr>
        <xdr:cNvPr id="469" name="楕円 468"/>
        <xdr:cNvSpPr/>
      </xdr:nvSpPr>
      <xdr:spPr>
        <a:xfrm>
          <a:off x="14351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149538</xdr:rowOff>
    </xdr:from>
    <xdr:ext cx="762000" cy="259045"/>
    <xdr:sp macro="" textlink="">
      <xdr:nvSpPr>
        <xdr:cNvPr id="470" name="テキスト ボックス 469"/>
        <xdr:cNvSpPr txBox="1"/>
      </xdr:nvSpPr>
      <xdr:spPr>
        <a:xfrm>
          <a:off x="14020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65574</xdr:rowOff>
    </xdr:from>
    <xdr:to>
      <xdr:col>64</xdr:col>
      <xdr:colOff>152400</xdr:colOff>
      <xdr:row>17</xdr:row>
      <xdr:rowOff>167174</xdr:rowOff>
    </xdr:to>
    <xdr:sp macro="" textlink="">
      <xdr:nvSpPr>
        <xdr:cNvPr id="471" name="楕円 470"/>
        <xdr:cNvSpPr/>
      </xdr:nvSpPr>
      <xdr:spPr>
        <a:xfrm>
          <a:off x="13462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151951</xdr:rowOff>
    </xdr:from>
    <xdr:ext cx="762000" cy="259045"/>
    <xdr:sp macro="" textlink="">
      <xdr:nvSpPr>
        <xdr:cNvPr id="472" name="テキスト ボックス 471"/>
        <xdr:cNvSpPr txBox="1"/>
      </xdr:nvSpPr>
      <xdr:spPr>
        <a:xfrm>
          <a:off x="13131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ごみ処理施設や消防に係る業務を一部事務組合で行っていることにより、類似団体内平均を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ポイント下回っている。一方で、人件費は職員数の増加や定期昇給によりここ数年増加傾向にあるが、昨年度と比べ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ポイント低下したのは、分母要因である経常一般財源等の伸びが人件費の増加分よりも多かったためである。今後も増える需要に対しては職員の適正配置などの適正な人員</a:t>
          </a:r>
          <a:r>
            <a:rPr kumimoji="1" lang="ja-JP" altLang="en-US" sz="1300">
              <a:latin typeface="ＭＳ Ｐゴシック" panose="020B0600070205080204" pitchFamily="50" charset="-128"/>
              <a:ea typeface="ＭＳ Ｐゴシック" panose="020B0600070205080204" pitchFamily="50" charset="-128"/>
            </a:rPr>
            <a:t>管理を徹底し人件費の抑制に努める。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77470</xdr:rowOff>
    </xdr:to>
    <xdr:cxnSp macro="">
      <xdr:nvCxnSpPr>
        <xdr:cNvPr id="66" name="直線コネクタ 65"/>
        <xdr:cNvCxnSpPr/>
      </xdr:nvCxnSpPr>
      <xdr:spPr>
        <a:xfrm flipV="1">
          <a:off x="3987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77470</xdr:rowOff>
    </xdr:to>
    <xdr:cxnSp macro="">
      <xdr:nvCxnSpPr>
        <xdr:cNvPr id="69" name="直線コネクタ 68"/>
        <xdr:cNvCxnSpPr/>
      </xdr:nvCxnSpPr>
      <xdr:spPr>
        <a:xfrm>
          <a:off x="3098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xdr:cNvCxnSpPr/>
      </xdr:nvCxnSpPr>
      <xdr:spPr>
        <a:xfrm flipV="1">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24130</xdr:rowOff>
    </xdr:to>
    <xdr:cxnSp macro="">
      <xdr:nvCxnSpPr>
        <xdr:cNvPr id="75" name="直線コネクタ 74"/>
        <xdr:cNvCxnSpPr/>
      </xdr:nvCxnSpPr>
      <xdr:spPr>
        <a:xfrm flipV="1">
          <a:off x="1320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ポイント上昇し、類似団体内平均よりも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ポイント上回っている。指定管理委託料や新たにオープンした施設の管理費に加え、職員端末等電算機器使用料が主な要因となっている。公共施設の適正管理に努めることはもとより、第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次行政改革プランにおいても歳出の効率化に向けた民間委託を推進しているため、物件費は増加することも予想されるが長期的に経費の削減につながるような運用を目指して</a:t>
          </a:r>
          <a:r>
            <a:rPr kumimoji="1" lang="ja-JP" altLang="en-US" sz="1300">
              <a:latin typeface="ＭＳ Ｐゴシック" panose="020B0600070205080204" pitchFamily="50" charset="-128"/>
              <a:ea typeface="ＭＳ Ｐゴシック" panose="020B0600070205080204" pitchFamily="50" charset="-128"/>
            </a:rPr>
            <a:t>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58964</xdr:rowOff>
    </xdr:to>
    <xdr:cxnSp macro="">
      <xdr:nvCxnSpPr>
        <xdr:cNvPr id="129" name="直線コネクタ 128"/>
        <xdr:cNvCxnSpPr/>
      </xdr:nvCxnSpPr>
      <xdr:spPr>
        <a:xfrm>
          <a:off x="15671800" y="2940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17</xdr:row>
      <xdr:rowOff>26307</xdr:rowOff>
    </xdr:to>
    <xdr:cxnSp macro="">
      <xdr:nvCxnSpPr>
        <xdr:cNvPr id="132" name="直線コネクタ 131"/>
        <xdr:cNvCxnSpPr/>
      </xdr:nvCxnSpPr>
      <xdr:spPr>
        <a:xfrm>
          <a:off x="14782800" y="2777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99786</xdr:rowOff>
    </xdr:to>
    <xdr:cxnSp macro="">
      <xdr:nvCxnSpPr>
        <xdr:cNvPr id="135" name="直線コネクタ 134"/>
        <xdr:cNvCxnSpPr/>
      </xdr:nvCxnSpPr>
      <xdr:spPr>
        <a:xfrm flipV="1">
          <a:off x="13893800" y="2777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99786</xdr:rowOff>
    </xdr:to>
    <xdr:cxnSp macro="">
      <xdr:nvCxnSpPr>
        <xdr:cNvPr id="138" name="直線コネクタ 137"/>
        <xdr:cNvCxnSpPr/>
      </xdr:nvCxnSpPr>
      <xdr:spPr>
        <a:xfrm>
          <a:off x="13004800" y="2766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59163</xdr:rowOff>
    </xdr:from>
    <xdr:ext cx="762000" cy="259045"/>
    <xdr:sp macro="" textlink="">
      <xdr:nvSpPr>
        <xdr:cNvPr id="157" name="テキスト ボックス 156"/>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全国や県の平均は下回るものの、類似団体内平均を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比率も年々上昇傾向にある。昨年度と同数となったのは経常一般財源等の増加が影響しており、扶助費の決算額は障害者自立支援給付費、子育て支援制度に係る施設型給付費において着実に増加している。義務的経費については法令に基づき適正な支出をする一方、単独扶助費については、事業の見直しを行うなど歳出総額の抑制に努めて</a:t>
          </a:r>
          <a:r>
            <a:rPr kumimoji="1" lang="ja-JP" altLang="en-US" sz="1300">
              <a:latin typeface="ＭＳ Ｐゴシック" panose="020B0600070205080204" pitchFamily="50" charset="-128"/>
              <a:ea typeface="ＭＳ Ｐゴシック" panose="020B0600070205080204" pitchFamily="50" charset="-128"/>
            </a:rPr>
            <a:t>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146050</xdr:rowOff>
    </xdr:to>
    <xdr:cxnSp macro="">
      <xdr:nvCxnSpPr>
        <xdr:cNvPr id="190" name="直線コネクタ 189"/>
        <xdr:cNvCxnSpPr/>
      </xdr:nvCxnSpPr>
      <xdr:spPr>
        <a:xfrm>
          <a:off x="3987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146050</xdr:rowOff>
    </xdr:to>
    <xdr:cxnSp macro="">
      <xdr:nvCxnSpPr>
        <xdr:cNvPr id="193" name="直線コネクタ 192"/>
        <xdr:cNvCxnSpPr/>
      </xdr:nvCxnSpPr>
      <xdr:spPr>
        <a:xfrm>
          <a:off x="3098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31750</xdr:rowOff>
    </xdr:to>
    <xdr:cxnSp macro="">
      <xdr:nvCxnSpPr>
        <xdr:cNvPr id="196" name="直線コネクタ 195"/>
        <xdr:cNvCxnSpPr/>
      </xdr:nvCxnSpPr>
      <xdr:spPr>
        <a:xfrm>
          <a:off x="2209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9" name="直線コネクタ 198"/>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01" name="テキスト ボックス 200"/>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03" name="テキスト ボックス 202"/>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9" name="楕円 208"/>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0"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8" name="テキスト ボックス 217"/>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ポイントの低下となった。これは、その他に含まれる維持保守費及び繰出金においてほぼ前年並みであったが、分母要因において経常一般財源等が伸びたためである。下水道事業については、整備率が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と低く維持管理に係る負担金を使用料で賄えず繰出金が多額となって</a:t>
          </a:r>
          <a:r>
            <a:rPr kumimoji="1" lang="ja-JP" altLang="en-US" sz="1300">
              <a:latin typeface="ＭＳ Ｐゴシック" panose="020B0600070205080204" pitchFamily="50" charset="-128"/>
              <a:ea typeface="ＭＳ Ｐゴシック" panose="020B0600070205080204" pitchFamily="50" charset="-128"/>
            </a:rPr>
            <a:t>いることなどがあるが、独立採算の原則に基づき繰出金の適正化に努めていく。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77470</xdr:rowOff>
    </xdr:to>
    <xdr:cxnSp macro="">
      <xdr:nvCxnSpPr>
        <xdr:cNvPr id="251" name="直線コネクタ 250"/>
        <xdr:cNvCxnSpPr/>
      </xdr:nvCxnSpPr>
      <xdr:spPr>
        <a:xfrm flipV="1">
          <a:off x="15671800" y="978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77470</xdr:rowOff>
    </xdr:to>
    <xdr:cxnSp macro="">
      <xdr:nvCxnSpPr>
        <xdr:cNvPr id="254" name="直線コネクタ 253"/>
        <xdr:cNvCxnSpPr/>
      </xdr:nvCxnSpPr>
      <xdr:spPr>
        <a:xfrm>
          <a:off x="14782800" y="983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62230</xdr:rowOff>
    </xdr:to>
    <xdr:cxnSp macro="">
      <xdr:nvCxnSpPr>
        <xdr:cNvPr id="257" name="直線コネクタ 256"/>
        <xdr:cNvCxnSpPr/>
      </xdr:nvCxnSpPr>
      <xdr:spPr>
        <a:xfrm>
          <a:off x="13893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39370</xdr:rowOff>
    </xdr:to>
    <xdr:cxnSp macro="">
      <xdr:nvCxnSpPr>
        <xdr:cNvPr id="260" name="直線コネクタ 259"/>
        <xdr:cNvCxnSpPr/>
      </xdr:nvCxnSpPr>
      <xdr:spPr>
        <a:xfrm>
          <a:off x="13004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71"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72" name="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138447</xdr:rowOff>
    </xdr:from>
    <xdr:ext cx="736600" cy="259045"/>
    <xdr:sp macro="" textlink="">
      <xdr:nvSpPr>
        <xdr:cNvPr id="273" name="テキスト ボックス 272"/>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5" name="テキスト ボックス 274"/>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8" name="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9" name="テキスト ボックス 278"/>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が依然として類似団体内平均を上回っている。これは、ごみ処理や消防に係る業務について一部事務組合への負担金で行っているためであるが、この負担金のうち公債費に対する部分については償還終了に伴い減少傾向である。各種団体に対する補助については、補助金ガイドラインを発出し、実績や効果を十分に検証し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74422</xdr:rowOff>
    </xdr:to>
    <xdr:cxnSp macro="">
      <xdr:nvCxnSpPr>
        <xdr:cNvPr id="309" name="直線コネクタ 308"/>
        <xdr:cNvCxnSpPr/>
      </xdr:nvCxnSpPr>
      <xdr:spPr>
        <a:xfrm flipV="1">
          <a:off x="15671800" y="6367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88138</xdr:rowOff>
    </xdr:to>
    <xdr:cxnSp macro="">
      <xdr:nvCxnSpPr>
        <xdr:cNvPr id="312" name="直線コネクタ 311"/>
        <xdr:cNvCxnSpPr/>
      </xdr:nvCxnSpPr>
      <xdr:spPr>
        <a:xfrm flipV="1">
          <a:off x="14782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143002</xdr:rowOff>
    </xdr:to>
    <xdr:cxnSp macro="">
      <xdr:nvCxnSpPr>
        <xdr:cNvPr id="315" name="直線コネクタ 314"/>
        <xdr:cNvCxnSpPr/>
      </xdr:nvCxnSpPr>
      <xdr:spPr>
        <a:xfrm flipV="1">
          <a:off x="13893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165862</xdr:rowOff>
    </xdr:to>
    <xdr:cxnSp macro="">
      <xdr:nvCxnSpPr>
        <xdr:cNvPr id="318" name="直線コネクタ 317"/>
        <xdr:cNvCxnSpPr/>
      </xdr:nvCxnSpPr>
      <xdr:spPr>
        <a:xfrm flipV="1">
          <a:off x="13004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0" name="テキスト ボックス 319"/>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高利時代の既発債償還が段階的に終了する中で、比率は年々低下し、類似団体内平均よりも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ポイント下回る結果となっていた。しかし、合併特例債事業に加え、学校改築や耐震化等に係る償還のピークが平成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年度になると見込まれ、他の義務的経費の増加に併せ財政硬直化の主要因となる可能性がある。今後は、減債基金の活用や繰上償還の実施など予想される課題には適切に対処していく。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69850</xdr:rowOff>
    </xdr:to>
    <xdr:cxnSp macro="">
      <xdr:nvCxnSpPr>
        <xdr:cNvPr id="370" name="直線コネクタ 369"/>
        <xdr:cNvCxnSpPr/>
      </xdr:nvCxnSpPr>
      <xdr:spPr>
        <a:xfrm flipV="1">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69850</xdr:rowOff>
    </xdr:to>
    <xdr:cxnSp macro="">
      <xdr:nvCxnSpPr>
        <xdr:cNvPr id="373" name="直線コネクタ 372"/>
        <xdr:cNvCxnSpPr/>
      </xdr:nvCxnSpPr>
      <xdr:spPr>
        <a:xfrm>
          <a:off x="3098800" y="12875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115570</xdr:rowOff>
    </xdr:to>
    <xdr:cxnSp macro="">
      <xdr:nvCxnSpPr>
        <xdr:cNvPr id="376" name="直線コネクタ 375"/>
        <xdr:cNvCxnSpPr/>
      </xdr:nvCxnSpPr>
      <xdr:spPr>
        <a:xfrm flipV="1">
          <a:off x="2209800" y="12875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123190</xdr:rowOff>
    </xdr:to>
    <xdr:cxnSp macro="">
      <xdr:nvCxnSpPr>
        <xdr:cNvPr id="379" name="直線コネクタ 378"/>
        <xdr:cNvCxnSpPr/>
      </xdr:nvCxnSpPr>
      <xdr:spPr>
        <a:xfrm flipV="1">
          <a:off x="1320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83" name="テキスト ボックス 382"/>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9" name="楕円 388"/>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0"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1" name="楕円 390"/>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2" name="テキスト ボックス 391"/>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3" name="楕円 392"/>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4" name="テキスト ボックス 393"/>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6" name="テキスト ボックス 395"/>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県平均を下回り類似団体内平均と同数となった。人件費は低いが、物件費や補助費等の比率が類似団体内平均よりも高く、特に一部事務組合への負担金が大きな負担となってきたが、公債費に対する負担金の減少により徐々に平均値に近づいてきた。今後は公債費の増加が見込まれているため、それ以外の経費を圧迫せぬよう歳出削減に努めるとともに、経常的な歳入となる財源の確保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138430</xdr:rowOff>
    </xdr:to>
    <xdr:cxnSp macro="">
      <xdr:nvCxnSpPr>
        <xdr:cNvPr id="429" name="直線コネクタ 428"/>
        <xdr:cNvCxnSpPr/>
      </xdr:nvCxnSpPr>
      <xdr:spPr>
        <a:xfrm flipV="1">
          <a:off x="15671800" y="13248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138430</xdr:rowOff>
    </xdr:to>
    <xdr:cxnSp macro="">
      <xdr:nvCxnSpPr>
        <xdr:cNvPr id="432" name="直線コネクタ 431"/>
        <xdr:cNvCxnSpPr/>
      </xdr:nvCxnSpPr>
      <xdr:spPr>
        <a:xfrm>
          <a:off x="14782800" y="131754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14987</xdr:rowOff>
    </xdr:to>
    <xdr:cxnSp macro="">
      <xdr:nvCxnSpPr>
        <xdr:cNvPr id="435" name="直線コネクタ 434"/>
        <xdr:cNvCxnSpPr/>
      </xdr:nvCxnSpPr>
      <xdr:spPr>
        <a:xfrm flipV="1">
          <a:off x="13893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14987</xdr:rowOff>
    </xdr:to>
    <xdr:cxnSp macro="">
      <xdr:nvCxnSpPr>
        <xdr:cNvPr id="438" name="直線コネクタ 437"/>
        <xdr:cNvCxnSpPr/>
      </xdr:nvCxnSpPr>
      <xdr:spPr>
        <a:xfrm>
          <a:off x="13004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2" name="テキスト ボックス 441"/>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1" name="テキスト ボックス 450"/>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2" name="楕円 451"/>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53" name="テキスト ボックス 452"/>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4" name="楕円 453"/>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5" name="テキスト ボックス 454"/>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6" name="楕円 455"/>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7" name="テキスト ボックス 456"/>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92958</xdr:rowOff>
    </xdr:from>
    <xdr:to>
      <xdr:col>29</xdr:col>
      <xdr:colOff>127000</xdr:colOff>
      <xdr:row>16</xdr:row>
      <xdr:rowOff>125876</xdr:rowOff>
    </xdr:to>
    <xdr:cxnSp macro="">
      <xdr:nvCxnSpPr>
        <xdr:cNvPr id="50" name="直線コネクタ 49"/>
        <xdr:cNvCxnSpPr/>
      </xdr:nvCxnSpPr>
      <xdr:spPr bwMode="auto">
        <a:xfrm flipV="1">
          <a:off x="5003800" y="2883783"/>
          <a:ext cx="6477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125876</xdr:rowOff>
    </xdr:from>
    <xdr:to>
      <xdr:col>26</xdr:col>
      <xdr:colOff>50800</xdr:colOff>
      <xdr:row>16</xdr:row>
      <xdr:rowOff>147460</xdr:rowOff>
    </xdr:to>
    <xdr:cxnSp macro="">
      <xdr:nvCxnSpPr>
        <xdr:cNvPr id="53" name="直線コネクタ 52"/>
        <xdr:cNvCxnSpPr/>
      </xdr:nvCxnSpPr>
      <xdr:spPr bwMode="auto">
        <a:xfrm flipV="1">
          <a:off x="4305300" y="2916701"/>
          <a:ext cx="698500" cy="2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145326</xdr:rowOff>
    </xdr:from>
    <xdr:to>
      <xdr:col>22</xdr:col>
      <xdr:colOff>114300</xdr:colOff>
      <xdr:row>16</xdr:row>
      <xdr:rowOff>147460</xdr:rowOff>
    </xdr:to>
    <xdr:cxnSp macro="">
      <xdr:nvCxnSpPr>
        <xdr:cNvPr id="56" name="直線コネクタ 55"/>
        <xdr:cNvCxnSpPr/>
      </xdr:nvCxnSpPr>
      <xdr:spPr bwMode="auto">
        <a:xfrm>
          <a:off x="3606800" y="2936151"/>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145326</xdr:rowOff>
    </xdr:from>
    <xdr:to>
      <xdr:col>18</xdr:col>
      <xdr:colOff>177800</xdr:colOff>
      <xdr:row>16</xdr:row>
      <xdr:rowOff>170682</xdr:rowOff>
    </xdr:to>
    <xdr:cxnSp macro="">
      <xdr:nvCxnSpPr>
        <xdr:cNvPr id="59" name="直線コネクタ 58"/>
        <xdr:cNvCxnSpPr/>
      </xdr:nvCxnSpPr>
      <xdr:spPr bwMode="auto">
        <a:xfrm flipV="1">
          <a:off x="2908300" y="2936151"/>
          <a:ext cx="698500" cy="2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42158</xdr:rowOff>
    </xdr:from>
    <xdr:to>
      <xdr:col>29</xdr:col>
      <xdr:colOff>177800</xdr:colOff>
      <xdr:row>16</xdr:row>
      <xdr:rowOff>143758</xdr:rowOff>
    </xdr:to>
    <xdr:sp macro="" textlink="">
      <xdr:nvSpPr>
        <xdr:cNvPr id="69" name="楕円 68"/>
        <xdr:cNvSpPr/>
      </xdr:nvSpPr>
      <xdr:spPr bwMode="auto">
        <a:xfrm>
          <a:off x="5600700" y="283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14235</xdr:rowOff>
    </xdr:from>
    <xdr:ext cx="762000" cy="259045"/>
    <xdr:sp macro="" textlink="">
      <xdr:nvSpPr>
        <xdr:cNvPr id="70" name="人口1人当たり決算額の推移該当値テキスト130"/>
        <xdr:cNvSpPr txBox="1"/>
      </xdr:nvSpPr>
      <xdr:spPr>
        <a:xfrm>
          <a:off x="5740400" y="280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75076</xdr:rowOff>
    </xdr:from>
    <xdr:to>
      <xdr:col>26</xdr:col>
      <xdr:colOff>101600</xdr:colOff>
      <xdr:row>17</xdr:row>
      <xdr:rowOff>5226</xdr:rowOff>
    </xdr:to>
    <xdr:sp macro="" textlink="">
      <xdr:nvSpPr>
        <xdr:cNvPr id="71" name="楕円 70"/>
        <xdr:cNvSpPr/>
      </xdr:nvSpPr>
      <xdr:spPr bwMode="auto">
        <a:xfrm>
          <a:off x="4953000" y="286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161453</xdr:rowOff>
    </xdr:from>
    <xdr:ext cx="736600" cy="259045"/>
    <xdr:sp macro="" textlink="">
      <xdr:nvSpPr>
        <xdr:cNvPr id="72" name="テキスト ボックス 71"/>
        <xdr:cNvSpPr txBox="1"/>
      </xdr:nvSpPr>
      <xdr:spPr>
        <a:xfrm>
          <a:off x="4622800" y="29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96660</xdr:rowOff>
    </xdr:from>
    <xdr:to>
      <xdr:col>22</xdr:col>
      <xdr:colOff>165100</xdr:colOff>
      <xdr:row>17</xdr:row>
      <xdr:rowOff>26810</xdr:rowOff>
    </xdr:to>
    <xdr:sp macro="" textlink="">
      <xdr:nvSpPr>
        <xdr:cNvPr id="73" name="楕円 72"/>
        <xdr:cNvSpPr/>
      </xdr:nvSpPr>
      <xdr:spPr bwMode="auto">
        <a:xfrm>
          <a:off x="4254500" y="28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11587</xdr:rowOff>
    </xdr:from>
    <xdr:ext cx="762000" cy="259045"/>
    <xdr:sp macro="" textlink="">
      <xdr:nvSpPr>
        <xdr:cNvPr id="74" name="テキスト ボックス 73"/>
        <xdr:cNvSpPr txBox="1"/>
      </xdr:nvSpPr>
      <xdr:spPr>
        <a:xfrm>
          <a:off x="3924300" y="297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94526</xdr:rowOff>
    </xdr:from>
    <xdr:to>
      <xdr:col>19</xdr:col>
      <xdr:colOff>38100</xdr:colOff>
      <xdr:row>17</xdr:row>
      <xdr:rowOff>24676</xdr:rowOff>
    </xdr:to>
    <xdr:sp macro="" textlink="">
      <xdr:nvSpPr>
        <xdr:cNvPr id="75" name="楕円 74"/>
        <xdr:cNvSpPr/>
      </xdr:nvSpPr>
      <xdr:spPr bwMode="auto">
        <a:xfrm>
          <a:off x="3556000" y="288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9453</xdr:rowOff>
    </xdr:from>
    <xdr:ext cx="762000" cy="259045"/>
    <xdr:sp macro="" textlink="">
      <xdr:nvSpPr>
        <xdr:cNvPr id="76" name="テキスト ボックス 75"/>
        <xdr:cNvSpPr txBox="1"/>
      </xdr:nvSpPr>
      <xdr:spPr>
        <a:xfrm>
          <a:off x="3225800" y="297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119882</xdr:rowOff>
    </xdr:from>
    <xdr:to>
      <xdr:col>15</xdr:col>
      <xdr:colOff>101600</xdr:colOff>
      <xdr:row>17</xdr:row>
      <xdr:rowOff>50032</xdr:rowOff>
    </xdr:to>
    <xdr:sp macro="" textlink="">
      <xdr:nvSpPr>
        <xdr:cNvPr id="77" name="楕円 76"/>
        <xdr:cNvSpPr/>
      </xdr:nvSpPr>
      <xdr:spPr bwMode="auto">
        <a:xfrm>
          <a:off x="2857500" y="291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34809</xdr:rowOff>
    </xdr:from>
    <xdr:ext cx="762000" cy="259045"/>
    <xdr:sp macro="" textlink="">
      <xdr:nvSpPr>
        <xdr:cNvPr id="78" name="テキスト ボックス 77"/>
        <xdr:cNvSpPr txBox="1"/>
      </xdr:nvSpPr>
      <xdr:spPr>
        <a:xfrm>
          <a:off x="2527300" y="29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162022</xdr:rowOff>
    </xdr:from>
    <xdr:to>
      <xdr:col>29</xdr:col>
      <xdr:colOff>127000</xdr:colOff>
      <xdr:row>37</xdr:row>
      <xdr:rowOff>9271</xdr:rowOff>
    </xdr:to>
    <xdr:cxnSp macro="">
      <xdr:nvCxnSpPr>
        <xdr:cNvPr id="110" name="直線コネクタ 109"/>
        <xdr:cNvCxnSpPr/>
      </xdr:nvCxnSpPr>
      <xdr:spPr bwMode="auto">
        <a:xfrm>
          <a:off x="5003800" y="7115272"/>
          <a:ext cx="647700" cy="1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162022</xdr:rowOff>
    </xdr:from>
    <xdr:to>
      <xdr:col>26</xdr:col>
      <xdr:colOff>50800</xdr:colOff>
      <xdr:row>36</xdr:row>
      <xdr:rowOff>163896</xdr:rowOff>
    </xdr:to>
    <xdr:cxnSp macro="">
      <xdr:nvCxnSpPr>
        <xdr:cNvPr id="113" name="直線コネクタ 112"/>
        <xdr:cNvCxnSpPr/>
      </xdr:nvCxnSpPr>
      <xdr:spPr bwMode="auto">
        <a:xfrm flipV="1">
          <a:off x="4305300" y="7115272"/>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101626</xdr:rowOff>
    </xdr:from>
    <xdr:to>
      <xdr:col>22</xdr:col>
      <xdr:colOff>114300</xdr:colOff>
      <xdr:row>36</xdr:row>
      <xdr:rowOff>163896</xdr:rowOff>
    </xdr:to>
    <xdr:cxnSp macro="">
      <xdr:nvCxnSpPr>
        <xdr:cNvPr id="116" name="直線コネクタ 115"/>
        <xdr:cNvCxnSpPr/>
      </xdr:nvCxnSpPr>
      <xdr:spPr bwMode="auto">
        <a:xfrm>
          <a:off x="3606800" y="7054876"/>
          <a:ext cx="698500" cy="6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329471</xdr:rowOff>
    </xdr:from>
    <xdr:to>
      <xdr:col>18</xdr:col>
      <xdr:colOff>177800</xdr:colOff>
      <xdr:row>36</xdr:row>
      <xdr:rowOff>101626</xdr:rowOff>
    </xdr:to>
    <xdr:cxnSp macro="">
      <xdr:nvCxnSpPr>
        <xdr:cNvPr id="119" name="直線コネクタ 118"/>
        <xdr:cNvCxnSpPr/>
      </xdr:nvCxnSpPr>
      <xdr:spPr bwMode="auto">
        <a:xfrm>
          <a:off x="2908300" y="6939821"/>
          <a:ext cx="698500" cy="1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129921</xdr:rowOff>
    </xdr:from>
    <xdr:to>
      <xdr:col>29</xdr:col>
      <xdr:colOff>177800</xdr:colOff>
      <xdr:row>37</xdr:row>
      <xdr:rowOff>60071</xdr:rowOff>
    </xdr:to>
    <xdr:sp macro="" textlink="">
      <xdr:nvSpPr>
        <xdr:cNvPr id="129" name="楕円 128"/>
        <xdr:cNvSpPr/>
      </xdr:nvSpPr>
      <xdr:spPr bwMode="auto">
        <a:xfrm>
          <a:off x="56007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101998</xdr:rowOff>
    </xdr:from>
    <xdr:ext cx="762000" cy="259045"/>
    <xdr:sp macro="" textlink="">
      <xdr:nvSpPr>
        <xdr:cNvPr id="130" name="人口1人当たり決算額の推移該当値テキスト445"/>
        <xdr:cNvSpPr txBox="1"/>
      </xdr:nvSpPr>
      <xdr:spPr>
        <a:xfrm>
          <a:off x="5740400" y="70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111222</xdr:rowOff>
    </xdr:from>
    <xdr:to>
      <xdr:col>26</xdr:col>
      <xdr:colOff>101600</xdr:colOff>
      <xdr:row>37</xdr:row>
      <xdr:rowOff>41372</xdr:rowOff>
    </xdr:to>
    <xdr:sp macro="" textlink="">
      <xdr:nvSpPr>
        <xdr:cNvPr id="131" name="楕円 130"/>
        <xdr:cNvSpPr/>
      </xdr:nvSpPr>
      <xdr:spPr bwMode="auto">
        <a:xfrm>
          <a:off x="4953000" y="706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26149</xdr:rowOff>
    </xdr:from>
    <xdr:ext cx="736600" cy="259045"/>
    <xdr:sp macro="" textlink="">
      <xdr:nvSpPr>
        <xdr:cNvPr id="132" name="テキスト ボックス 131"/>
        <xdr:cNvSpPr txBox="1"/>
      </xdr:nvSpPr>
      <xdr:spPr>
        <a:xfrm>
          <a:off x="4622800" y="715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113096</xdr:rowOff>
    </xdr:from>
    <xdr:to>
      <xdr:col>22</xdr:col>
      <xdr:colOff>165100</xdr:colOff>
      <xdr:row>37</xdr:row>
      <xdr:rowOff>43246</xdr:rowOff>
    </xdr:to>
    <xdr:sp macro="" textlink="">
      <xdr:nvSpPr>
        <xdr:cNvPr id="133" name="楕円 132"/>
        <xdr:cNvSpPr/>
      </xdr:nvSpPr>
      <xdr:spPr bwMode="auto">
        <a:xfrm>
          <a:off x="4254500" y="706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28023</xdr:rowOff>
    </xdr:from>
    <xdr:ext cx="762000" cy="259045"/>
    <xdr:sp macro="" textlink="">
      <xdr:nvSpPr>
        <xdr:cNvPr id="134" name="テキスト ボックス 133"/>
        <xdr:cNvSpPr txBox="1"/>
      </xdr:nvSpPr>
      <xdr:spPr>
        <a:xfrm>
          <a:off x="3924300" y="715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50826</xdr:rowOff>
    </xdr:from>
    <xdr:to>
      <xdr:col>19</xdr:col>
      <xdr:colOff>38100</xdr:colOff>
      <xdr:row>36</xdr:row>
      <xdr:rowOff>152426</xdr:rowOff>
    </xdr:to>
    <xdr:sp macro="" textlink="">
      <xdr:nvSpPr>
        <xdr:cNvPr id="135" name="楕円 134"/>
        <xdr:cNvSpPr/>
      </xdr:nvSpPr>
      <xdr:spPr bwMode="auto">
        <a:xfrm>
          <a:off x="3556000" y="700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137203</xdr:rowOff>
    </xdr:from>
    <xdr:ext cx="762000" cy="259045"/>
    <xdr:sp macro="" textlink="">
      <xdr:nvSpPr>
        <xdr:cNvPr id="136" name="テキスト ボックス 135"/>
        <xdr:cNvSpPr txBox="1"/>
      </xdr:nvSpPr>
      <xdr:spPr>
        <a:xfrm>
          <a:off x="3225800" y="70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278671</xdr:rowOff>
    </xdr:from>
    <xdr:to>
      <xdr:col>15</xdr:col>
      <xdr:colOff>101600</xdr:colOff>
      <xdr:row>36</xdr:row>
      <xdr:rowOff>37371</xdr:rowOff>
    </xdr:to>
    <xdr:sp macro="" textlink="">
      <xdr:nvSpPr>
        <xdr:cNvPr id="137" name="楕円 136"/>
        <xdr:cNvSpPr/>
      </xdr:nvSpPr>
      <xdr:spPr bwMode="auto">
        <a:xfrm>
          <a:off x="2857500" y="688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22148</xdr:rowOff>
    </xdr:from>
    <xdr:ext cx="762000" cy="259045"/>
    <xdr:sp macro="" textlink="">
      <xdr:nvSpPr>
        <xdr:cNvPr id="138" name="テキスト ボックス 137"/>
        <xdr:cNvSpPr txBox="1"/>
      </xdr:nvSpPr>
      <xdr:spPr>
        <a:xfrm>
          <a:off x="2527300" y="697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142215</xdr:rowOff>
    </xdr:from>
    <xdr:to>
      <xdr:col>24</xdr:col>
      <xdr:colOff>63500</xdr:colOff>
      <xdr:row>38</xdr:row>
      <xdr:rowOff>2769</xdr:rowOff>
    </xdr:to>
    <xdr:cxnSp macro="">
      <xdr:nvCxnSpPr>
        <xdr:cNvPr id="61" name="直線コネクタ 60"/>
        <xdr:cNvCxnSpPr/>
      </xdr:nvCxnSpPr>
      <xdr:spPr>
        <a:xfrm flipV="1">
          <a:off x="3797300" y="648586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2769</xdr:rowOff>
    </xdr:from>
    <xdr:to>
      <xdr:col>19</xdr:col>
      <xdr:colOff>177800</xdr:colOff>
      <xdr:row>38</xdr:row>
      <xdr:rowOff>23971</xdr:rowOff>
    </xdr:to>
    <xdr:cxnSp macro="">
      <xdr:nvCxnSpPr>
        <xdr:cNvPr id="64" name="直線コネクタ 63"/>
        <xdr:cNvCxnSpPr/>
      </xdr:nvCxnSpPr>
      <xdr:spPr>
        <a:xfrm flipV="1">
          <a:off x="2908300" y="6517869"/>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21475</xdr:rowOff>
    </xdr:from>
    <xdr:to>
      <xdr:col>15</xdr:col>
      <xdr:colOff>50800</xdr:colOff>
      <xdr:row>38</xdr:row>
      <xdr:rowOff>23971</xdr:rowOff>
    </xdr:to>
    <xdr:cxnSp macro="">
      <xdr:nvCxnSpPr>
        <xdr:cNvPr id="67" name="直線コネクタ 66"/>
        <xdr:cNvCxnSpPr/>
      </xdr:nvCxnSpPr>
      <xdr:spPr>
        <a:xfrm>
          <a:off x="2019300" y="6536575"/>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6788</xdr:rowOff>
    </xdr:from>
    <xdr:to>
      <xdr:col>10</xdr:col>
      <xdr:colOff>114300</xdr:colOff>
      <xdr:row>38</xdr:row>
      <xdr:rowOff>21475</xdr:rowOff>
    </xdr:to>
    <xdr:cxnSp macro="">
      <xdr:nvCxnSpPr>
        <xdr:cNvPr id="70" name="直線コネクタ 69"/>
        <xdr:cNvCxnSpPr/>
      </xdr:nvCxnSpPr>
      <xdr:spPr>
        <a:xfrm>
          <a:off x="1130300" y="6521888"/>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19861</xdr:rowOff>
    </xdr:from>
    <xdr:ext cx="534377" cy="259045"/>
    <xdr:sp macro="" textlink="">
      <xdr:nvSpPr>
        <xdr:cNvPr id="72" name="テキスト ボックス 71"/>
        <xdr:cNvSpPr txBox="1"/>
      </xdr:nvSpPr>
      <xdr:spPr>
        <a:xfrm>
          <a:off x="1752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91415</xdr:rowOff>
    </xdr:from>
    <xdr:to>
      <xdr:col>24</xdr:col>
      <xdr:colOff>114300</xdr:colOff>
      <xdr:row>38</xdr:row>
      <xdr:rowOff>21565</xdr:rowOff>
    </xdr:to>
    <xdr:sp macro="" textlink="">
      <xdr:nvSpPr>
        <xdr:cNvPr id="80" name="楕円 79"/>
        <xdr:cNvSpPr/>
      </xdr:nvSpPr>
      <xdr:spPr>
        <a:xfrm>
          <a:off x="4584700" y="64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69842</xdr:rowOff>
    </xdr:from>
    <xdr:ext cx="534377" cy="259045"/>
    <xdr:sp macro="" textlink="">
      <xdr:nvSpPr>
        <xdr:cNvPr id="81" name="人件費該当値テキスト"/>
        <xdr:cNvSpPr txBox="1"/>
      </xdr:nvSpPr>
      <xdr:spPr>
        <a:xfrm>
          <a:off x="4686300" y="64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123418</xdr:rowOff>
    </xdr:from>
    <xdr:to>
      <xdr:col>20</xdr:col>
      <xdr:colOff>38100</xdr:colOff>
      <xdr:row>38</xdr:row>
      <xdr:rowOff>53569</xdr:rowOff>
    </xdr:to>
    <xdr:sp macro="" textlink="">
      <xdr:nvSpPr>
        <xdr:cNvPr id="82" name="楕円 81"/>
        <xdr:cNvSpPr/>
      </xdr:nvSpPr>
      <xdr:spPr>
        <a:xfrm>
          <a:off x="3746500" y="6467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44696</xdr:rowOff>
    </xdr:from>
    <xdr:ext cx="534377" cy="259045"/>
    <xdr:sp macro="" textlink="">
      <xdr:nvSpPr>
        <xdr:cNvPr id="83" name="テキスト ボックス 82"/>
        <xdr:cNvSpPr txBox="1"/>
      </xdr:nvSpPr>
      <xdr:spPr>
        <a:xfrm>
          <a:off x="3530111" y="6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144621</xdr:rowOff>
    </xdr:from>
    <xdr:to>
      <xdr:col>15</xdr:col>
      <xdr:colOff>101600</xdr:colOff>
      <xdr:row>38</xdr:row>
      <xdr:rowOff>74771</xdr:rowOff>
    </xdr:to>
    <xdr:sp macro="" textlink="">
      <xdr:nvSpPr>
        <xdr:cNvPr id="84" name="楕円 83"/>
        <xdr:cNvSpPr/>
      </xdr:nvSpPr>
      <xdr:spPr>
        <a:xfrm>
          <a:off x="2857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65898</xdr:rowOff>
    </xdr:from>
    <xdr:ext cx="534377" cy="259045"/>
    <xdr:sp macro="" textlink="">
      <xdr:nvSpPr>
        <xdr:cNvPr id="85" name="テキスト ボックス 84"/>
        <xdr:cNvSpPr txBox="1"/>
      </xdr:nvSpPr>
      <xdr:spPr>
        <a:xfrm>
          <a:off x="2641111" y="65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142126</xdr:rowOff>
    </xdr:from>
    <xdr:to>
      <xdr:col>10</xdr:col>
      <xdr:colOff>165100</xdr:colOff>
      <xdr:row>38</xdr:row>
      <xdr:rowOff>72276</xdr:rowOff>
    </xdr:to>
    <xdr:sp macro="" textlink="">
      <xdr:nvSpPr>
        <xdr:cNvPr id="86" name="楕円 85"/>
        <xdr:cNvSpPr/>
      </xdr:nvSpPr>
      <xdr:spPr>
        <a:xfrm>
          <a:off x="1968500" y="64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63402</xdr:rowOff>
    </xdr:from>
    <xdr:ext cx="534377" cy="259045"/>
    <xdr:sp macro="" textlink="">
      <xdr:nvSpPr>
        <xdr:cNvPr id="87" name="テキスト ボックス 86"/>
        <xdr:cNvSpPr txBox="1"/>
      </xdr:nvSpPr>
      <xdr:spPr>
        <a:xfrm>
          <a:off x="1752111" y="65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127438</xdr:rowOff>
    </xdr:from>
    <xdr:to>
      <xdr:col>6</xdr:col>
      <xdr:colOff>38100</xdr:colOff>
      <xdr:row>38</xdr:row>
      <xdr:rowOff>57588</xdr:rowOff>
    </xdr:to>
    <xdr:sp macro="" textlink="">
      <xdr:nvSpPr>
        <xdr:cNvPr id="88" name="楕円 87"/>
        <xdr:cNvSpPr/>
      </xdr:nvSpPr>
      <xdr:spPr>
        <a:xfrm>
          <a:off x="1079500" y="64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48715</xdr:rowOff>
    </xdr:from>
    <xdr:ext cx="534377" cy="259045"/>
    <xdr:sp macro="" textlink="">
      <xdr:nvSpPr>
        <xdr:cNvPr id="89" name="テキスト ボックス 88"/>
        <xdr:cNvSpPr txBox="1"/>
      </xdr:nvSpPr>
      <xdr:spPr>
        <a:xfrm>
          <a:off x="863111" y="65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160179</xdr:rowOff>
    </xdr:from>
    <xdr:to>
      <xdr:col>24</xdr:col>
      <xdr:colOff>63500</xdr:colOff>
      <xdr:row>57</xdr:row>
      <xdr:rowOff>170454</xdr:rowOff>
    </xdr:to>
    <xdr:cxnSp macro="">
      <xdr:nvCxnSpPr>
        <xdr:cNvPr id="118" name="直線コネクタ 117"/>
        <xdr:cNvCxnSpPr/>
      </xdr:nvCxnSpPr>
      <xdr:spPr>
        <a:xfrm flipV="1">
          <a:off x="3797300" y="9932829"/>
          <a:ext cx="8382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154053</xdr:rowOff>
    </xdr:from>
    <xdr:to>
      <xdr:col>19</xdr:col>
      <xdr:colOff>177800</xdr:colOff>
      <xdr:row>57</xdr:row>
      <xdr:rowOff>170454</xdr:rowOff>
    </xdr:to>
    <xdr:cxnSp macro="">
      <xdr:nvCxnSpPr>
        <xdr:cNvPr id="121" name="直線コネクタ 120"/>
        <xdr:cNvCxnSpPr/>
      </xdr:nvCxnSpPr>
      <xdr:spPr>
        <a:xfrm>
          <a:off x="2908300" y="9926703"/>
          <a:ext cx="889000" cy="1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154053</xdr:rowOff>
    </xdr:from>
    <xdr:to>
      <xdr:col>15</xdr:col>
      <xdr:colOff>50800</xdr:colOff>
      <xdr:row>58</xdr:row>
      <xdr:rowOff>9905</xdr:rowOff>
    </xdr:to>
    <xdr:cxnSp macro="">
      <xdr:nvCxnSpPr>
        <xdr:cNvPr id="124" name="直線コネクタ 123"/>
        <xdr:cNvCxnSpPr/>
      </xdr:nvCxnSpPr>
      <xdr:spPr>
        <a:xfrm flipV="1">
          <a:off x="2019300" y="9926703"/>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9905</xdr:rowOff>
    </xdr:from>
    <xdr:to>
      <xdr:col>10</xdr:col>
      <xdr:colOff>114300</xdr:colOff>
      <xdr:row>58</xdr:row>
      <xdr:rowOff>22676</xdr:rowOff>
    </xdr:to>
    <xdr:cxnSp macro="">
      <xdr:nvCxnSpPr>
        <xdr:cNvPr id="127" name="直線コネクタ 126"/>
        <xdr:cNvCxnSpPr/>
      </xdr:nvCxnSpPr>
      <xdr:spPr>
        <a:xfrm flipV="1">
          <a:off x="1130300" y="9954005"/>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109379</xdr:rowOff>
    </xdr:from>
    <xdr:to>
      <xdr:col>24</xdr:col>
      <xdr:colOff>114300</xdr:colOff>
      <xdr:row>58</xdr:row>
      <xdr:rowOff>39529</xdr:rowOff>
    </xdr:to>
    <xdr:sp macro="" textlink="">
      <xdr:nvSpPr>
        <xdr:cNvPr id="137" name="楕円 136"/>
        <xdr:cNvSpPr/>
      </xdr:nvSpPr>
      <xdr:spPr>
        <a:xfrm>
          <a:off x="4584700" y="98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119654</xdr:rowOff>
    </xdr:from>
    <xdr:to>
      <xdr:col>20</xdr:col>
      <xdr:colOff>38100</xdr:colOff>
      <xdr:row>58</xdr:row>
      <xdr:rowOff>49804</xdr:rowOff>
    </xdr:to>
    <xdr:sp macro="" textlink="">
      <xdr:nvSpPr>
        <xdr:cNvPr id="139" name="楕円 138"/>
        <xdr:cNvSpPr/>
      </xdr:nvSpPr>
      <xdr:spPr>
        <a:xfrm>
          <a:off x="3746500" y="98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40931</xdr:rowOff>
    </xdr:from>
    <xdr:ext cx="534377" cy="259045"/>
    <xdr:sp macro="" textlink="">
      <xdr:nvSpPr>
        <xdr:cNvPr id="140" name="テキスト ボックス 139"/>
        <xdr:cNvSpPr txBox="1"/>
      </xdr:nvSpPr>
      <xdr:spPr>
        <a:xfrm>
          <a:off x="3530111" y="99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103253</xdr:rowOff>
    </xdr:from>
    <xdr:to>
      <xdr:col>15</xdr:col>
      <xdr:colOff>101600</xdr:colOff>
      <xdr:row>58</xdr:row>
      <xdr:rowOff>33403</xdr:rowOff>
    </xdr:to>
    <xdr:sp macro="" textlink="">
      <xdr:nvSpPr>
        <xdr:cNvPr id="141" name="楕円 140"/>
        <xdr:cNvSpPr/>
      </xdr:nvSpPr>
      <xdr:spPr>
        <a:xfrm>
          <a:off x="2857500" y="98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24530</xdr:rowOff>
    </xdr:from>
    <xdr:ext cx="534377" cy="259045"/>
    <xdr:sp macro="" textlink="">
      <xdr:nvSpPr>
        <xdr:cNvPr id="142" name="テキスト ボックス 141"/>
        <xdr:cNvSpPr txBox="1"/>
      </xdr:nvSpPr>
      <xdr:spPr>
        <a:xfrm>
          <a:off x="2641111" y="99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130555</xdr:rowOff>
    </xdr:from>
    <xdr:to>
      <xdr:col>10</xdr:col>
      <xdr:colOff>165100</xdr:colOff>
      <xdr:row>58</xdr:row>
      <xdr:rowOff>60705</xdr:rowOff>
    </xdr:to>
    <xdr:sp macro="" textlink="">
      <xdr:nvSpPr>
        <xdr:cNvPr id="143" name="楕円 142"/>
        <xdr:cNvSpPr/>
      </xdr:nvSpPr>
      <xdr:spPr>
        <a:xfrm>
          <a:off x="1968500" y="9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51832</xdr:rowOff>
    </xdr:from>
    <xdr:ext cx="534377" cy="259045"/>
    <xdr:sp macro="" textlink="">
      <xdr:nvSpPr>
        <xdr:cNvPr id="144" name="テキスト ボックス 143"/>
        <xdr:cNvSpPr txBox="1"/>
      </xdr:nvSpPr>
      <xdr:spPr>
        <a:xfrm>
          <a:off x="1752111" y="99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143326</xdr:rowOff>
    </xdr:from>
    <xdr:to>
      <xdr:col>6</xdr:col>
      <xdr:colOff>38100</xdr:colOff>
      <xdr:row>58</xdr:row>
      <xdr:rowOff>73476</xdr:rowOff>
    </xdr:to>
    <xdr:sp macro="" textlink="">
      <xdr:nvSpPr>
        <xdr:cNvPr id="145" name="楕円 144"/>
        <xdr:cNvSpPr/>
      </xdr:nvSpPr>
      <xdr:spPr>
        <a:xfrm>
          <a:off x="1079500" y="99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64603</xdr:rowOff>
    </xdr:from>
    <xdr:ext cx="534377" cy="259045"/>
    <xdr:sp macro="" textlink="">
      <xdr:nvSpPr>
        <xdr:cNvPr id="146" name="テキスト ボックス 145"/>
        <xdr:cNvSpPr txBox="1"/>
      </xdr:nvSpPr>
      <xdr:spPr>
        <a:xfrm>
          <a:off x="863111" y="100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41108</xdr:rowOff>
    </xdr:from>
    <xdr:to>
      <xdr:col>24</xdr:col>
      <xdr:colOff>63500</xdr:colOff>
      <xdr:row>79</xdr:row>
      <xdr:rowOff>42807</xdr:rowOff>
    </xdr:to>
    <xdr:cxnSp macro="">
      <xdr:nvCxnSpPr>
        <xdr:cNvPr id="177" name="直線コネクタ 176"/>
        <xdr:cNvCxnSpPr/>
      </xdr:nvCxnSpPr>
      <xdr:spPr>
        <a:xfrm>
          <a:off x="3797300" y="13585658"/>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37810</xdr:rowOff>
    </xdr:from>
    <xdr:to>
      <xdr:col>19</xdr:col>
      <xdr:colOff>177800</xdr:colOff>
      <xdr:row>79</xdr:row>
      <xdr:rowOff>41108</xdr:rowOff>
    </xdr:to>
    <xdr:cxnSp macro="">
      <xdr:nvCxnSpPr>
        <xdr:cNvPr id="180" name="直線コネクタ 179"/>
        <xdr:cNvCxnSpPr/>
      </xdr:nvCxnSpPr>
      <xdr:spPr>
        <a:xfrm>
          <a:off x="2908300" y="13582360"/>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37288</xdr:rowOff>
    </xdr:from>
    <xdr:to>
      <xdr:col>15</xdr:col>
      <xdr:colOff>50800</xdr:colOff>
      <xdr:row>79</xdr:row>
      <xdr:rowOff>37810</xdr:rowOff>
    </xdr:to>
    <xdr:cxnSp macro="">
      <xdr:nvCxnSpPr>
        <xdr:cNvPr id="183" name="直線コネクタ 182"/>
        <xdr:cNvCxnSpPr/>
      </xdr:nvCxnSpPr>
      <xdr:spPr>
        <a:xfrm>
          <a:off x="2019300" y="1358183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36765</xdr:rowOff>
    </xdr:from>
    <xdr:to>
      <xdr:col>10</xdr:col>
      <xdr:colOff>114300</xdr:colOff>
      <xdr:row>79</xdr:row>
      <xdr:rowOff>37288</xdr:rowOff>
    </xdr:to>
    <xdr:cxnSp macro="">
      <xdr:nvCxnSpPr>
        <xdr:cNvPr id="186" name="直線コネクタ 185"/>
        <xdr:cNvCxnSpPr/>
      </xdr:nvCxnSpPr>
      <xdr:spPr>
        <a:xfrm>
          <a:off x="1130300" y="13581315"/>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163457</xdr:rowOff>
    </xdr:from>
    <xdr:to>
      <xdr:col>24</xdr:col>
      <xdr:colOff>114300</xdr:colOff>
      <xdr:row>79</xdr:row>
      <xdr:rowOff>93607</xdr:rowOff>
    </xdr:to>
    <xdr:sp macro="" textlink="">
      <xdr:nvSpPr>
        <xdr:cNvPr id="196" name="楕円 195"/>
        <xdr:cNvSpPr/>
      </xdr:nvSpPr>
      <xdr:spPr>
        <a:xfrm>
          <a:off x="45847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78384</xdr:rowOff>
    </xdr:from>
    <xdr:ext cx="469744" cy="259045"/>
    <xdr:sp macro="" textlink="">
      <xdr:nvSpPr>
        <xdr:cNvPr id="197" name="維持補修費該当値テキスト"/>
        <xdr:cNvSpPr txBox="1"/>
      </xdr:nvSpPr>
      <xdr:spPr>
        <a:xfrm>
          <a:off x="4686300" y="1345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161758</xdr:rowOff>
    </xdr:from>
    <xdr:to>
      <xdr:col>20</xdr:col>
      <xdr:colOff>38100</xdr:colOff>
      <xdr:row>79</xdr:row>
      <xdr:rowOff>91908</xdr:rowOff>
    </xdr:to>
    <xdr:sp macro="" textlink="">
      <xdr:nvSpPr>
        <xdr:cNvPr id="198" name="楕円 197"/>
        <xdr:cNvSpPr/>
      </xdr:nvSpPr>
      <xdr:spPr>
        <a:xfrm>
          <a:off x="3746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83035</xdr:rowOff>
    </xdr:from>
    <xdr:ext cx="469744" cy="259045"/>
    <xdr:sp macro="" textlink="">
      <xdr:nvSpPr>
        <xdr:cNvPr id="199" name="テキスト ボックス 198"/>
        <xdr:cNvSpPr txBox="1"/>
      </xdr:nvSpPr>
      <xdr:spPr>
        <a:xfrm>
          <a:off x="3562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158460</xdr:rowOff>
    </xdr:from>
    <xdr:to>
      <xdr:col>15</xdr:col>
      <xdr:colOff>101600</xdr:colOff>
      <xdr:row>79</xdr:row>
      <xdr:rowOff>88610</xdr:rowOff>
    </xdr:to>
    <xdr:sp macro="" textlink="">
      <xdr:nvSpPr>
        <xdr:cNvPr id="200" name="楕円 199"/>
        <xdr:cNvSpPr/>
      </xdr:nvSpPr>
      <xdr:spPr>
        <a:xfrm>
          <a:off x="2857500" y="13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79737</xdr:rowOff>
    </xdr:from>
    <xdr:ext cx="469744" cy="259045"/>
    <xdr:sp macro="" textlink="">
      <xdr:nvSpPr>
        <xdr:cNvPr id="201" name="テキスト ボックス 200"/>
        <xdr:cNvSpPr txBox="1"/>
      </xdr:nvSpPr>
      <xdr:spPr>
        <a:xfrm>
          <a:off x="2673428" y="136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157938</xdr:rowOff>
    </xdr:from>
    <xdr:to>
      <xdr:col>10</xdr:col>
      <xdr:colOff>165100</xdr:colOff>
      <xdr:row>79</xdr:row>
      <xdr:rowOff>88088</xdr:rowOff>
    </xdr:to>
    <xdr:sp macro="" textlink="">
      <xdr:nvSpPr>
        <xdr:cNvPr id="202" name="楕円 201"/>
        <xdr:cNvSpPr/>
      </xdr:nvSpPr>
      <xdr:spPr>
        <a:xfrm>
          <a:off x="1968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79215</xdr:rowOff>
    </xdr:from>
    <xdr:ext cx="469744" cy="259045"/>
    <xdr:sp macro="" textlink="">
      <xdr:nvSpPr>
        <xdr:cNvPr id="203" name="テキスト ボックス 202"/>
        <xdr:cNvSpPr txBox="1"/>
      </xdr:nvSpPr>
      <xdr:spPr>
        <a:xfrm>
          <a:off x="1784428" y="1362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157415</xdr:rowOff>
    </xdr:from>
    <xdr:to>
      <xdr:col>6</xdr:col>
      <xdr:colOff>38100</xdr:colOff>
      <xdr:row>79</xdr:row>
      <xdr:rowOff>87565</xdr:rowOff>
    </xdr:to>
    <xdr:sp macro="" textlink="">
      <xdr:nvSpPr>
        <xdr:cNvPr id="204" name="楕円 203"/>
        <xdr:cNvSpPr/>
      </xdr:nvSpPr>
      <xdr:spPr>
        <a:xfrm>
          <a:off x="1079500" y="135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78692</xdr:rowOff>
    </xdr:from>
    <xdr:ext cx="469744" cy="259045"/>
    <xdr:sp macro="" textlink="">
      <xdr:nvSpPr>
        <xdr:cNvPr id="205" name="テキスト ボックス 204"/>
        <xdr:cNvSpPr txBox="1"/>
      </xdr:nvSpPr>
      <xdr:spPr>
        <a:xfrm>
          <a:off x="895428" y="136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16484</xdr:rowOff>
    </xdr:from>
    <xdr:to>
      <xdr:col>24</xdr:col>
      <xdr:colOff>63500</xdr:colOff>
      <xdr:row>95</xdr:row>
      <xdr:rowOff>44317</xdr:rowOff>
    </xdr:to>
    <xdr:cxnSp macro="">
      <xdr:nvCxnSpPr>
        <xdr:cNvPr id="235" name="直線コネクタ 234"/>
        <xdr:cNvCxnSpPr/>
      </xdr:nvCxnSpPr>
      <xdr:spPr>
        <a:xfrm flipV="1">
          <a:off x="3797300" y="16304234"/>
          <a:ext cx="8382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44317</xdr:rowOff>
    </xdr:from>
    <xdr:to>
      <xdr:col>19</xdr:col>
      <xdr:colOff>177800</xdr:colOff>
      <xdr:row>95</xdr:row>
      <xdr:rowOff>129012</xdr:rowOff>
    </xdr:to>
    <xdr:cxnSp macro="">
      <xdr:nvCxnSpPr>
        <xdr:cNvPr id="238" name="直線コネクタ 237"/>
        <xdr:cNvCxnSpPr/>
      </xdr:nvCxnSpPr>
      <xdr:spPr>
        <a:xfrm flipV="1">
          <a:off x="2908300" y="16332067"/>
          <a:ext cx="889000" cy="8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129012</xdr:rowOff>
    </xdr:from>
    <xdr:to>
      <xdr:col>15</xdr:col>
      <xdr:colOff>50800</xdr:colOff>
      <xdr:row>96</xdr:row>
      <xdr:rowOff>49461</xdr:rowOff>
    </xdr:to>
    <xdr:cxnSp macro="">
      <xdr:nvCxnSpPr>
        <xdr:cNvPr id="241" name="直線コネクタ 240"/>
        <xdr:cNvCxnSpPr/>
      </xdr:nvCxnSpPr>
      <xdr:spPr>
        <a:xfrm flipV="1">
          <a:off x="2019300" y="16416762"/>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49461</xdr:rowOff>
    </xdr:from>
    <xdr:to>
      <xdr:col>10</xdr:col>
      <xdr:colOff>114300</xdr:colOff>
      <xdr:row>96</xdr:row>
      <xdr:rowOff>140005</xdr:rowOff>
    </xdr:to>
    <xdr:cxnSp macro="">
      <xdr:nvCxnSpPr>
        <xdr:cNvPr id="244" name="直線コネクタ 243"/>
        <xdr:cNvCxnSpPr/>
      </xdr:nvCxnSpPr>
      <xdr:spPr>
        <a:xfrm flipV="1">
          <a:off x="1130300" y="16508661"/>
          <a:ext cx="889000" cy="9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137134</xdr:rowOff>
    </xdr:from>
    <xdr:to>
      <xdr:col>24</xdr:col>
      <xdr:colOff>114300</xdr:colOff>
      <xdr:row>95</xdr:row>
      <xdr:rowOff>67284</xdr:rowOff>
    </xdr:to>
    <xdr:sp macro="" textlink="">
      <xdr:nvSpPr>
        <xdr:cNvPr id="254" name="楕円 253"/>
        <xdr:cNvSpPr/>
      </xdr:nvSpPr>
      <xdr:spPr>
        <a:xfrm>
          <a:off x="45847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115561</xdr:rowOff>
    </xdr:from>
    <xdr:ext cx="534377" cy="259045"/>
    <xdr:sp macro="" textlink="">
      <xdr:nvSpPr>
        <xdr:cNvPr id="255" name="扶助費該当値テキスト"/>
        <xdr:cNvSpPr txBox="1"/>
      </xdr:nvSpPr>
      <xdr:spPr>
        <a:xfrm>
          <a:off x="4686300" y="162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164967</xdr:rowOff>
    </xdr:from>
    <xdr:to>
      <xdr:col>20</xdr:col>
      <xdr:colOff>38100</xdr:colOff>
      <xdr:row>95</xdr:row>
      <xdr:rowOff>95117</xdr:rowOff>
    </xdr:to>
    <xdr:sp macro="" textlink="">
      <xdr:nvSpPr>
        <xdr:cNvPr id="256" name="楕円 255"/>
        <xdr:cNvSpPr/>
      </xdr:nvSpPr>
      <xdr:spPr>
        <a:xfrm>
          <a:off x="3746500" y="162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86244</xdr:rowOff>
    </xdr:from>
    <xdr:ext cx="534377" cy="259045"/>
    <xdr:sp macro="" textlink="">
      <xdr:nvSpPr>
        <xdr:cNvPr id="257" name="テキスト ボックス 256"/>
        <xdr:cNvSpPr txBox="1"/>
      </xdr:nvSpPr>
      <xdr:spPr>
        <a:xfrm>
          <a:off x="3530111" y="163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78212</xdr:rowOff>
    </xdr:from>
    <xdr:to>
      <xdr:col>15</xdr:col>
      <xdr:colOff>101600</xdr:colOff>
      <xdr:row>96</xdr:row>
      <xdr:rowOff>8362</xdr:rowOff>
    </xdr:to>
    <xdr:sp macro="" textlink="">
      <xdr:nvSpPr>
        <xdr:cNvPr id="258" name="楕円 257"/>
        <xdr:cNvSpPr/>
      </xdr:nvSpPr>
      <xdr:spPr>
        <a:xfrm>
          <a:off x="2857500" y="16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170939</xdr:rowOff>
    </xdr:from>
    <xdr:ext cx="534377" cy="259045"/>
    <xdr:sp macro="" textlink="">
      <xdr:nvSpPr>
        <xdr:cNvPr id="259" name="テキスト ボックス 258"/>
        <xdr:cNvSpPr txBox="1"/>
      </xdr:nvSpPr>
      <xdr:spPr>
        <a:xfrm>
          <a:off x="2641111" y="164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170111</xdr:rowOff>
    </xdr:from>
    <xdr:to>
      <xdr:col>10</xdr:col>
      <xdr:colOff>165100</xdr:colOff>
      <xdr:row>96</xdr:row>
      <xdr:rowOff>100261</xdr:rowOff>
    </xdr:to>
    <xdr:sp macro="" textlink="">
      <xdr:nvSpPr>
        <xdr:cNvPr id="260" name="楕円 259"/>
        <xdr:cNvSpPr/>
      </xdr:nvSpPr>
      <xdr:spPr>
        <a:xfrm>
          <a:off x="1968500" y="164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91388</xdr:rowOff>
    </xdr:from>
    <xdr:ext cx="534377" cy="259045"/>
    <xdr:sp macro="" textlink="">
      <xdr:nvSpPr>
        <xdr:cNvPr id="261" name="テキスト ボックス 260"/>
        <xdr:cNvSpPr txBox="1"/>
      </xdr:nvSpPr>
      <xdr:spPr>
        <a:xfrm>
          <a:off x="1752111" y="165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89205</xdr:rowOff>
    </xdr:from>
    <xdr:to>
      <xdr:col>6</xdr:col>
      <xdr:colOff>38100</xdr:colOff>
      <xdr:row>97</xdr:row>
      <xdr:rowOff>19355</xdr:rowOff>
    </xdr:to>
    <xdr:sp macro="" textlink="">
      <xdr:nvSpPr>
        <xdr:cNvPr id="262" name="楕円 261"/>
        <xdr:cNvSpPr/>
      </xdr:nvSpPr>
      <xdr:spPr>
        <a:xfrm>
          <a:off x="1079500" y="165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10482</xdr:rowOff>
    </xdr:from>
    <xdr:ext cx="534377" cy="259045"/>
    <xdr:sp macro="" textlink="">
      <xdr:nvSpPr>
        <xdr:cNvPr id="263" name="テキスト ボックス 262"/>
        <xdr:cNvSpPr txBox="1"/>
      </xdr:nvSpPr>
      <xdr:spPr>
        <a:xfrm>
          <a:off x="863111" y="166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4354</xdr:rowOff>
    </xdr:from>
    <xdr:to>
      <xdr:col>55</xdr:col>
      <xdr:colOff>0</xdr:colOff>
      <xdr:row>37</xdr:row>
      <xdr:rowOff>37310</xdr:rowOff>
    </xdr:to>
    <xdr:cxnSp macro="">
      <xdr:nvCxnSpPr>
        <xdr:cNvPr id="292" name="直線コネクタ 291"/>
        <xdr:cNvCxnSpPr/>
      </xdr:nvCxnSpPr>
      <xdr:spPr>
        <a:xfrm>
          <a:off x="9639300" y="634800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165821</xdr:rowOff>
    </xdr:from>
    <xdr:to>
      <xdr:col>50</xdr:col>
      <xdr:colOff>114300</xdr:colOff>
      <xdr:row>37</xdr:row>
      <xdr:rowOff>4354</xdr:rowOff>
    </xdr:to>
    <xdr:cxnSp macro="">
      <xdr:nvCxnSpPr>
        <xdr:cNvPr id="295" name="直線コネクタ 294"/>
        <xdr:cNvCxnSpPr/>
      </xdr:nvCxnSpPr>
      <xdr:spPr>
        <a:xfrm>
          <a:off x="8750300" y="6338021"/>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122052</xdr:rowOff>
    </xdr:from>
    <xdr:to>
      <xdr:col>45</xdr:col>
      <xdr:colOff>177800</xdr:colOff>
      <xdr:row>36</xdr:row>
      <xdr:rowOff>165821</xdr:rowOff>
    </xdr:to>
    <xdr:cxnSp macro="">
      <xdr:nvCxnSpPr>
        <xdr:cNvPr id="298" name="直線コネクタ 297"/>
        <xdr:cNvCxnSpPr/>
      </xdr:nvCxnSpPr>
      <xdr:spPr>
        <a:xfrm>
          <a:off x="7861300" y="6294252"/>
          <a:ext cx="889000" cy="4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122052</xdr:rowOff>
    </xdr:from>
    <xdr:to>
      <xdr:col>41</xdr:col>
      <xdr:colOff>50800</xdr:colOff>
      <xdr:row>37</xdr:row>
      <xdr:rowOff>23838</xdr:rowOff>
    </xdr:to>
    <xdr:cxnSp macro="">
      <xdr:nvCxnSpPr>
        <xdr:cNvPr id="301" name="直線コネクタ 300"/>
        <xdr:cNvCxnSpPr/>
      </xdr:nvCxnSpPr>
      <xdr:spPr>
        <a:xfrm flipV="1">
          <a:off x="6972300" y="6294252"/>
          <a:ext cx="889000" cy="7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157960</xdr:rowOff>
    </xdr:from>
    <xdr:to>
      <xdr:col>55</xdr:col>
      <xdr:colOff>50800</xdr:colOff>
      <xdr:row>37</xdr:row>
      <xdr:rowOff>88110</xdr:rowOff>
    </xdr:to>
    <xdr:sp macro="" textlink="">
      <xdr:nvSpPr>
        <xdr:cNvPr id="311" name="楕円 310"/>
        <xdr:cNvSpPr/>
      </xdr:nvSpPr>
      <xdr:spPr>
        <a:xfrm>
          <a:off x="10426700" y="63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136387</xdr:rowOff>
    </xdr:from>
    <xdr:ext cx="534377" cy="259045"/>
    <xdr:sp macro="" textlink="">
      <xdr:nvSpPr>
        <xdr:cNvPr id="312" name="補助費等該当値テキスト"/>
        <xdr:cNvSpPr txBox="1"/>
      </xdr:nvSpPr>
      <xdr:spPr>
        <a:xfrm>
          <a:off x="10528300" y="63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125004</xdr:rowOff>
    </xdr:from>
    <xdr:to>
      <xdr:col>50</xdr:col>
      <xdr:colOff>165100</xdr:colOff>
      <xdr:row>37</xdr:row>
      <xdr:rowOff>55154</xdr:rowOff>
    </xdr:to>
    <xdr:sp macro="" textlink="">
      <xdr:nvSpPr>
        <xdr:cNvPr id="313" name="楕円 312"/>
        <xdr:cNvSpPr/>
      </xdr:nvSpPr>
      <xdr:spPr>
        <a:xfrm>
          <a:off x="958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46281</xdr:rowOff>
    </xdr:from>
    <xdr:ext cx="534377" cy="259045"/>
    <xdr:sp macro="" textlink="">
      <xdr:nvSpPr>
        <xdr:cNvPr id="314" name="テキスト ボックス 313"/>
        <xdr:cNvSpPr txBox="1"/>
      </xdr:nvSpPr>
      <xdr:spPr>
        <a:xfrm>
          <a:off x="9372111" y="63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115021</xdr:rowOff>
    </xdr:from>
    <xdr:to>
      <xdr:col>46</xdr:col>
      <xdr:colOff>38100</xdr:colOff>
      <xdr:row>37</xdr:row>
      <xdr:rowOff>45171</xdr:rowOff>
    </xdr:to>
    <xdr:sp macro="" textlink="">
      <xdr:nvSpPr>
        <xdr:cNvPr id="315" name="楕円 314"/>
        <xdr:cNvSpPr/>
      </xdr:nvSpPr>
      <xdr:spPr>
        <a:xfrm>
          <a:off x="8699500" y="628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36298</xdr:rowOff>
    </xdr:from>
    <xdr:ext cx="534377" cy="259045"/>
    <xdr:sp macro="" textlink="">
      <xdr:nvSpPr>
        <xdr:cNvPr id="316" name="テキスト ボックス 315"/>
        <xdr:cNvSpPr txBox="1"/>
      </xdr:nvSpPr>
      <xdr:spPr>
        <a:xfrm>
          <a:off x="8483111" y="63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71252</xdr:rowOff>
    </xdr:from>
    <xdr:to>
      <xdr:col>41</xdr:col>
      <xdr:colOff>101600</xdr:colOff>
      <xdr:row>37</xdr:row>
      <xdr:rowOff>1402</xdr:rowOff>
    </xdr:to>
    <xdr:sp macro="" textlink="">
      <xdr:nvSpPr>
        <xdr:cNvPr id="317" name="楕円 316"/>
        <xdr:cNvSpPr/>
      </xdr:nvSpPr>
      <xdr:spPr>
        <a:xfrm>
          <a:off x="7810500" y="62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163979</xdr:rowOff>
    </xdr:from>
    <xdr:ext cx="534377" cy="259045"/>
    <xdr:sp macro="" textlink="">
      <xdr:nvSpPr>
        <xdr:cNvPr id="318" name="テキスト ボックス 317"/>
        <xdr:cNvSpPr txBox="1"/>
      </xdr:nvSpPr>
      <xdr:spPr>
        <a:xfrm>
          <a:off x="7594111" y="63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144488</xdr:rowOff>
    </xdr:from>
    <xdr:to>
      <xdr:col>36</xdr:col>
      <xdr:colOff>165100</xdr:colOff>
      <xdr:row>37</xdr:row>
      <xdr:rowOff>74638</xdr:rowOff>
    </xdr:to>
    <xdr:sp macro="" textlink="">
      <xdr:nvSpPr>
        <xdr:cNvPr id="319" name="楕円 318"/>
        <xdr:cNvSpPr/>
      </xdr:nvSpPr>
      <xdr:spPr>
        <a:xfrm>
          <a:off x="6921500" y="63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65765</xdr:rowOff>
    </xdr:from>
    <xdr:ext cx="534377" cy="259045"/>
    <xdr:sp macro="" textlink="">
      <xdr:nvSpPr>
        <xdr:cNvPr id="320" name="テキスト ボックス 319"/>
        <xdr:cNvSpPr txBox="1"/>
      </xdr:nvSpPr>
      <xdr:spPr>
        <a:xfrm>
          <a:off x="6705111" y="64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132037</xdr:rowOff>
    </xdr:from>
    <xdr:to>
      <xdr:col>55</xdr:col>
      <xdr:colOff>0</xdr:colOff>
      <xdr:row>58</xdr:row>
      <xdr:rowOff>148351</xdr:rowOff>
    </xdr:to>
    <xdr:cxnSp macro="">
      <xdr:nvCxnSpPr>
        <xdr:cNvPr id="351" name="直線コネクタ 350"/>
        <xdr:cNvCxnSpPr/>
      </xdr:nvCxnSpPr>
      <xdr:spPr>
        <a:xfrm flipV="1">
          <a:off x="9639300" y="10076137"/>
          <a:ext cx="8382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148351</xdr:rowOff>
    </xdr:from>
    <xdr:to>
      <xdr:col>50</xdr:col>
      <xdr:colOff>114300</xdr:colOff>
      <xdr:row>58</xdr:row>
      <xdr:rowOff>167773</xdr:rowOff>
    </xdr:to>
    <xdr:cxnSp macro="">
      <xdr:nvCxnSpPr>
        <xdr:cNvPr id="354" name="直線コネクタ 353"/>
        <xdr:cNvCxnSpPr/>
      </xdr:nvCxnSpPr>
      <xdr:spPr>
        <a:xfrm flipV="1">
          <a:off x="8750300" y="10092451"/>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158195</xdr:rowOff>
    </xdr:from>
    <xdr:to>
      <xdr:col>45</xdr:col>
      <xdr:colOff>177800</xdr:colOff>
      <xdr:row>58</xdr:row>
      <xdr:rowOff>167773</xdr:rowOff>
    </xdr:to>
    <xdr:cxnSp macro="">
      <xdr:nvCxnSpPr>
        <xdr:cNvPr id="357" name="直線コネクタ 356"/>
        <xdr:cNvCxnSpPr/>
      </xdr:nvCxnSpPr>
      <xdr:spPr>
        <a:xfrm>
          <a:off x="7861300" y="10102295"/>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158195</xdr:rowOff>
    </xdr:from>
    <xdr:to>
      <xdr:col>41</xdr:col>
      <xdr:colOff>50800</xdr:colOff>
      <xdr:row>59</xdr:row>
      <xdr:rowOff>16408</xdr:rowOff>
    </xdr:to>
    <xdr:cxnSp macro="">
      <xdr:nvCxnSpPr>
        <xdr:cNvPr id="360" name="直線コネクタ 359"/>
        <xdr:cNvCxnSpPr/>
      </xdr:nvCxnSpPr>
      <xdr:spPr>
        <a:xfrm flipV="1">
          <a:off x="6972300" y="10102295"/>
          <a:ext cx="8890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81237</xdr:rowOff>
    </xdr:from>
    <xdr:to>
      <xdr:col>55</xdr:col>
      <xdr:colOff>50800</xdr:colOff>
      <xdr:row>59</xdr:row>
      <xdr:rowOff>11387</xdr:rowOff>
    </xdr:to>
    <xdr:sp macro="" textlink="">
      <xdr:nvSpPr>
        <xdr:cNvPr id="370" name="楕円 369"/>
        <xdr:cNvSpPr/>
      </xdr:nvSpPr>
      <xdr:spPr>
        <a:xfrm>
          <a:off x="10426700" y="10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40614</xdr:rowOff>
    </xdr:from>
    <xdr:ext cx="534377" cy="259045"/>
    <xdr:sp macro="" textlink="">
      <xdr:nvSpPr>
        <xdr:cNvPr id="371" name="普通建設事業費該当値テキスト"/>
        <xdr:cNvSpPr txBox="1"/>
      </xdr:nvSpPr>
      <xdr:spPr>
        <a:xfrm>
          <a:off x="10528300" y="98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97551</xdr:rowOff>
    </xdr:from>
    <xdr:to>
      <xdr:col>50</xdr:col>
      <xdr:colOff>165100</xdr:colOff>
      <xdr:row>59</xdr:row>
      <xdr:rowOff>27701</xdr:rowOff>
    </xdr:to>
    <xdr:sp macro="" textlink="">
      <xdr:nvSpPr>
        <xdr:cNvPr id="372" name="楕円 371"/>
        <xdr:cNvSpPr/>
      </xdr:nvSpPr>
      <xdr:spPr>
        <a:xfrm>
          <a:off x="9588500" y="100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44228</xdr:rowOff>
    </xdr:from>
    <xdr:ext cx="534377" cy="259045"/>
    <xdr:sp macro="" textlink="">
      <xdr:nvSpPr>
        <xdr:cNvPr id="373" name="テキスト ボックス 372"/>
        <xdr:cNvSpPr txBox="1"/>
      </xdr:nvSpPr>
      <xdr:spPr>
        <a:xfrm>
          <a:off x="9372111" y="98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116973</xdr:rowOff>
    </xdr:from>
    <xdr:to>
      <xdr:col>46</xdr:col>
      <xdr:colOff>38100</xdr:colOff>
      <xdr:row>59</xdr:row>
      <xdr:rowOff>47123</xdr:rowOff>
    </xdr:to>
    <xdr:sp macro="" textlink="">
      <xdr:nvSpPr>
        <xdr:cNvPr id="374" name="楕円 373"/>
        <xdr:cNvSpPr/>
      </xdr:nvSpPr>
      <xdr:spPr>
        <a:xfrm>
          <a:off x="8699500" y="100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38250</xdr:rowOff>
    </xdr:from>
    <xdr:ext cx="534377" cy="259045"/>
    <xdr:sp macro="" textlink="">
      <xdr:nvSpPr>
        <xdr:cNvPr id="375" name="テキスト ボックス 374"/>
        <xdr:cNvSpPr txBox="1"/>
      </xdr:nvSpPr>
      <xdr:spPr>
        <a:xfrm>
          <a:off x="8483111" y="101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107395</xdr:rowOff>
    </xdr:from>
    <xdr:to>
      <xdr:col>41</xdr:col>
      <xdr:colOff>101600</xdr:colOff>
      <xdr:row>59</xdr:row>
      <xdr:rowOff>37545</xdr:rowOff>
    </xdr:to>
    <xdr:sp macro="" textlink="">
      <xdr:nvSpPr>
        <xdr:cNvPr id="376" name="楕円 375"/>
        <xdr:cNvSpPr/>
      </xdr:nvSpPr>
      <xdr:spPr>
        <a:xfrm>
          <a:off x="7810500" y="100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28672</xdr:rowOff>
    </xdr:from>
    <xdr:ext cx="534377" cy="259045"/>
    <xdr:sp macro="" textlink="">
      <xdr:nvSpPr>
        <xdr:cNvPr id="377" name="テキスト ボックス 376"/>
        <xdr:cNvSpPr txBox="1"/>
      </xdr:nvSpPr>
      <xdr:spPr>
        <a:xfrm>
          <a:off x="7594111" y="101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137058</xdr:rowOff>
    </xdr:from>
    <xdr:to>
      <xdr:col>36</xdr:col>
      <xdr:colOff>165100</xdr:colOff>
      <xdr:row>59</xdr:row>
      <xdr:rowOff>67208</xdr:rowOff>
    </xdr:to>
    <xdr:sp macro="" textlink="">
      <xdr:nvSpPr>
        <xdr:cNvPr id="378" name="楕円 377"/>
        <xdr:cNvSpPr/>
      </xdr:nvSpPr>
      <xdr:spPr>
        <a:xfrm>
          <a:off x="6921500" y="100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58335</xdr:rowOff>
    </xdr:from>
    <xdr:ext cx="534377" cy="259045"/>
    <xdr:sp macro="" textlink="">
      <xdr:nvSpPr>
        <xdr:cNvPr id="379" name="テキスト ボックス 378"/>
        <xdr:cNvSpPr txBox="1"/>
      </xdr:nvSpPr>
      <xdr:spPr>
        <a:xfrm>
          <a:off x="6705111" y="101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552</xdr:rowOff>
    </xdr:from>
    <xdr:to>
      <xdr:col>55</xdr:col>
      <xdr:colOff>0</xdr:colOff>
      <xdr:row>79</xdr:row>
      <xdr:rowOff>27663</xdr:rowOff>
    </xdr:to>
    <xdr:cxnSp macro="">
      <xdr:nvCxnSpPr>
        <xdr:cNvPr id="408" name="直線コネクタ 407"/>
        <xdr:cNvCxnSpPr/>
      </xdr:nvCxnSpPr>
      <xdr:spPr>
        <a:xfrm>
          <a:off x="9639300" y="13545102"/>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552</xdr:rowOff>
    </xdr:from>
    <xdr:to>
      <xdr:col>50</xdr:col>
      <xdr:colOff>114300</xdr:colOff>
      <xdr:row>79</xdr:row>
      <xdr:rowOff>10987</xdr:rowOff>
    </xdr:to>
    <xdr:cxnSp macro="">
      <xdr:nvCxnSpPr>
        <xdr:cNvPr id="411" name="直線コネクタ 410"/>
        <xdr:cNvCxnSpPr/>
      </xdr:nvCxnSpPr>
      <xdr:spPr>
        <a:xfrm flipV="1">
          <a:off x="8750300" y="13545102"/>
          <a:ext cx="889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7130</xdr:rowOff>
    </xdr:from>
    <xdr:to>
      <xdr:col>45</xdr:col>
      <xdr:colOff>177800</xdr:colOff>
      <xdr:row>79</xdr:row>
      <xdr:rowOff>10987</xdr:rowOff>
    </xdr:to>
    <xdr:cxnSp macro="">
      <xdr:nvCxnSpPr>
        <xdr:cNvPr id="414" name="直線コネクタ 413"/>
        <xdr:cNvCxnSpPr/>
      </xdr:nvCxnSpPr>
      <xdr:spPr>
        <a:xfrm>
          <a:off x="7861300" y="13551680"/>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148313</xdr:rowOff>
    </xdr:from>
    <xdr:to>
      <xdr:col>55</xdr:col>
      <xdr:colOff>50800</xdr:colOff>
      <xdr:row>79</xdr:row>
      <xdr:rowOff>78463</xdr:rowOff>
    </xdr:to>
    <xdr:sp macro="" textlink="">
      <xdr:nvSpPr>
        <xdr:cNvPr id="424" name="楕円 423"/>
        <xdr:cNvSpPr/>
      </xdr:nvSpPr>
      <xdr:spPr>
        <a:xfrm>
          <a:off x="10426700" y="1352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121202</xdr:rowOff>
    </xdr:from>
    <xdr:to>
      <xdr:col>50</xdr:col>
      <xdr:colOff>165100</xdr:colOff>
      <xdr:row>79</xdr:row>
      <xdr:rowOff>51352</xdr:rowOff>
    </xdr:to>
    <xdr:sp macro="" textlink="">
      <xdr:nvSpPr>
        <xdr:cNvPr id="426" name="楕円 425"/>
        <xdr:cNvSpPr/>
      </xdr:nvSpPr>
      <xdr:spPr>
        <a:xfrm>
          <a:off x="9588500" y="134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67879</xdr:rowOff>
    </xdr:from>
    <xdr:ext cx="534377" cy="259045"/>
    <xdr:sp macro="" textlink="">
      <xdr:nvSpPr>
        <xdr:cNvPr id="427" name="テキスト ボックス 426"/>
        <xdr:cNvSpPr txBox="1"/>
      </xdr:nvSpPr>
      <xdr:spPr>
        <a:xfrm>
          <a:off x="9372111" y="132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131637</xdr:rowOff>
    </xdr:from>
    <xdr:to>
      <xdr:col>46</xdr:col>
      <xdr:colOff>38100</xdr:colOff>
      <xdr:row>79</xdr:row>
      <xdr:rowOff>61787</xdr:rowOff>
    </xdr:to>
    <xdr:sp macro="" textlink="">
      <xdr:nvSpPr>
        <xdr:cNvPr id="428" name="楕円 427"/>
        <xdr:cNvSpPr/>
      </xdr:nvSpPr>
      <xdr:spPr>
        <a:xfrm>
          <a:off x="8699500" y="135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52914</xdr:rowOff>
    </xdr:from>
    <xdr:ext cx="534377" cy="259045"/>
    <xdr:sp macro="" textlink="">
      <xdr:nvSpPr>
        <xdr:cNvPr id="429" name="テキスト ボックス 428"/>
        <xdr:cNvSpPr txBox="1"/>
      </xdr:nvSpPr>
      <xdr:spPr>
        <a:xfrm>
          <a:off x="8483111" y="135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127780</xdr:rowOff>
    </xdr:from>
    <xdr:to>
      <xdr:col>41</xdr:col>
      <xdr:colOff>101600</xdr:colOff>
      <xdr:row>79</xdr:row>
      <xdr:rowOff>57930</xdr:rowOff>
    </xdr:to>
    <xdr:sp macro="" textlink="">
      <xdr:nvSpPr>
        <xdr:cNvPr id="430" name="楕円 429"/>
        <xdr:cNvSpPr/>
      </xdr:nvSpPr>
      <xdr:spPr>
        <a:xfrm>
          <a:off x="7810500" y="135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49057</xdr:rowOff>
    </xdr:from>
    <xdr:ext cx="534377" cy="259045"/>
    <xdr:sp macro="" textlink="">
      <xdr:nvSpPr>
        <xdr:cNvPr id="431" name="テキスト ボックス 430"/>
        <xdr:cNvSpPr txBox="1"/>
      </xdr:nvSpPr>
      <xdr:spPr>
        <a:xfrm>
          <a:off x="7594111" y="135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98019</xdr:rowOff>
    </xdr:from>
    <xdr:to>
      <xdr:col>55</xdr:col>
      <xdr:colOff>0</xdr:colOff>
      <xdr:row>95</xdr:row>
      <xdr:rowOff>170484</xdr:rowOff>
    </xdr:to>
    <xdr:cxnSp macro="">
      <xdr:nvCxnSpPr>
        <xdr:cNvPr id="460" name="直線コネクタ 459"/>
        <xdr:cNvCxnSpPr/>
      </xdr:nvCxnSpPr>
      <xdr:spPr>
        <a:xfrm flipV="1">
          <a:off x="9639300" y="16214319"/>
          <a:ext cx="838200" cy="2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170484</xdr:rowOff>
    </xdr:from>
    <xdr:to>
      <xdr:col>50</xdr:col>
      <xdr:colOff>114300</xdr:colOff>
      <xdr:row>96</xdr:row>
      <xdr:rowOff>142011</xdr:rowOff>
    </xdr:to>
    <xdr:cxnSp macro="">
      <xdr:nvCxnSpPr>
        <xdr:cNvPr id="463" name="直線コネクタ 462"/>
        <xdr:cNvCxnSpPr/>
      </xdr:nvCxnSpPr>
      <xdr:spPr>
        <a:xfrm flipV="1">
          <a:off x="8750300" y="16458234"/>
          <a:ext cx="889000" cy="1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120180</xdr:rowOff>
    </xdr:from>
    <xdr:to>
      <xdr:col>45</xdr:col>
      <xdr:colOff>177800</xdr:colOff>
      <xdr:row>96</xdr:row>
      <xdr:rowOff>142011</xdr:rowOff>
    </xdr:to>
    <xdr:cxnSp macro="">
      <xdr:nvCxnSpPr>
        <xdr:cNvPr id="466" name="直線コネクタ 465"/>
        <xdr:cNvCxnSpPr/>
      </xdr:nvCxnSpPr>
      <xdr:spPr>
        <a:xfrm>
          <a:off x="7861300" y="1657938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652</xdr:rowOff>
    </xdr:from>
    <xdr:ext cx="534377" cy="259045"/>
    <xdr:sp macro="" textlink="">
      <xdr:nvSpPr>
        <xdr:cNvPr id="470" name="テキスト ボックス 469"/>
        <xdr:cNvSpPr txBox="1"/>
      </xdr:nvSpPr>
      <xdr:spPr>
        <a:xfrm>
          <a:off x="7594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47219</xdr:rowOff>
    </xdr:from>
    <xdr:to>
      <xdr:col>55</xdr:col>
      <xdr:colOff>50800</xdr:colOff>
      <xdr:row>94</xdr:row>
      <xdr:rowOff>148819</xdr:rowOff>
    </xdr:to>
    <xdr:sp macro="" textlink="">
      <xdr:nvSpPr>
        <xdr:cNvPr id="476" name="楕円 475"/>
        <xdr:cNvSpPr/>
      </xdr:nvSpPr>
      <xdr:spPr>
        <a:xfrm>
          <a:off x="10426700" y="161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70096</xdr:rowOff>
    </xdr:from>
    <xdr:ext cx="534377" cy="259045"/>
    <xdr:sp macro="" textlink="">
      <xdr:nvSpPr>
        <xdr:cNvPr id="477" name="普通建設事業費 （ うち更新整備　）該当値テキスト"/>
        <xdr:cNvSpPr txBox="1"/>
      </xdr:nvSpPr>
      <xdr:spPr>
        <a:xfrm>
          <a:off x="10528300" y="160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119684</xdr:rowOff>
    </xdr:from>
    <xdr:to>
      <xdr:col>50</xdr:col>
      <xdr:colOff>165100</xdr:colOff>
      <xdr:row>96</xdr:row>
      <xdr:rowOff>49834</xdr:rowOff>
    </xdr:to>
    <xdr:sp macro="" textlink="">
      <xdr:nvSpPr>
        <xdr:cNvPr id="478" name="楕円 477"/>
        <xdr:cNvSpPr/>
      </xdr:nvSpPr>
      <xdr:spPr>
        <a:xfrm>
          <a:off x="9588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66361</xdr:rowOff>
    </xdr:from>
    <xdr:ext cx="534377" cy="259045"/>
    <xdr:sp macro="" textlink="">
      <xdr:nvSpPr>
        <xdr:cNvPr id="479" name="テキスト ボックス 478"/>
        <xdr:cNvSpPr txBox="1"/>
      </xdr:nvSpPr>
      <xdr:spPr>
        <a:xfrm>
          <a:off x="9372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91211</xdr:rowOff>
    </xdr:from>
    <xdr:to>
      <xdr:col>46</xdr:col>
      <xdr:colOff>38100</xdr:colOff>
      <xdr:row>97</xdr:row>
      <xdr:rowOff>21361</xdr:rowOff>
    </xdr:to>
    <xdr:sp macro="" textlink="">
      <xdr:nvSpPr>
        <xdr:cNvPr id="480" name="楕円 479"/>
        <xdr:cNvSpPr/>
      </xdr:nvSpPr>
      <xdr:spPr>
        <a:xfrm>
          <a:off x="8699500" y="165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37888</xdr:rowOff>
    </xdr:from>
    <xdr:ext cx="534377" cy="259045"/>
    <xdr:sp macro="" textlink="">
      <xdr:nvSpPr>
        <xdr:cNvPr id="481" name="テキスト ボックス 480"/>
        <xdr:cNvSpPr txBox="1"/>
      </xdr:nvSpPr>
      <xdr:spPr>
        <a:xfrm>
          <a:off x="8483111" y="163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69380</xdr:rowOff>
    </xdr:from>
    <xdr:to>
      <xdr:col>41</xdr:col>
      <xdr:colOff>101600</xdr:colOff>
      <xdr:row>96</xdr:row>
      <xdr:rowOff>170980</xdr:rowOff>
    </xdr:to>
    <xdr:sp macro="" textlink="">
      <xdr:nvSpPr>
        <xdr:cNvPr id="482" name="楕円 481"/>
        <xdr:cNvSpPr/>
      </xdr:nvSpPr>
      <xdr:spPr>
        <a:xfrm>
          <a:off x="7810500" y="165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16057</xdr:rowOff>
    </xdr:from>
    <xdr:ext cx="534377" cy="259045"/>
    <xdr:sp macro="" textlink="">
      <xdr:nvSpPr>
        <xdr:cNvPr id="483" name="テキスト ボックス 482"/>
        <xdr:cNvSpPr txBox="1"/>
      </xdr:nvSpPr>
      <xdr:spPr>
        <a:xfrm>
          <a:off x="7594111" y="163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2894</xdr:rowOff>
    </xdr:from>
    <xdr:to>
      <xdr:col>85</xdr:col>
      <xdr:colOff>127000</xdr:colOff>
      <xdr:row>38</xdr:row>
      <xdr:rowOff>25400</xdr:rowOff>
    </xdr:to>
    <xdr:cxnSp macro="">
      <xdr:nvCxnSpPr>
        <xdr:cNvPr id="508" name="直線コネクタ 507"/>
        <xdr:cNvCxnSpPr/>
      </xdr:nvCxnSpPr>
      <xdr:spPr>
        <a:xfrm>
          <a:off x="15481300" y="6517994"/>
          <a:ext cx="838200" cy="2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2894</xdr:rowOff>
    </xdr:from>
    <xdr:to>
      <xdr:col>81</xdr:col>
      <xdr:colOff>50800</xdr:colOff>
      <xdr:row>38</xdr:row>
      <xdr:rowOff>10370</xdr:rowOff>
    </xdr:to>
    <xdr:cxnSp macro="">
      <xdr:nvCxnSpPr>
        <xdr:cNvPr id="511" name="直線コネクタ 510"/>
        <xdr:cNvCxnSpPr/>
      </xdr:nvCxnSpPr>
      <xdr:spPr>
        <a:xfrm flipV="1">
          <a:off x="14592300" y="6517994"/>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10370</xdr:rowOff>
    </xdr:from>
    <xdr:to>
      <xdr:col>76</xdr:col>
      <xdr:colOff>114300</xdr:colOff>
      <xdr:row>38</xdr:row>
      <xdr:rowOff>25400</xdr:rowOff>
    </xdr:to>
    <xdr:cxnSp macro="">
      <xdr:nvCxnSpPr>
        <xdr:cNvPr id="514" name="直線コネクタ 513"/>
        <xdr:cNvCxnSpPr/>
      </xdr:nvCxnSpPr>
      <xdr:spPr>
        <a:xfrm flipV="1">
          <a:off x="13703300" y="652547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123544</xdr:rowOff>
    </xdr:from>
    <xdr:to>
      <xdr:col>81</xdr:col>
      <xdr:colOff>101600</xdr:colOff>
      <xdr:row>38</xdr:row>
      <xdr:rowOff>53694</xdr:rowOff>
    </xdr:to>
    <xdr:sp macro="" textlink="">
      <xdr:nvSpPr>
        <xdr:cNvPr id="529" name="楕円 528"/>
        <xdr:cNvSpPr/>
      </xdr:nvSpPr>
      <xdr:spPr>
        <a:xfrm>
          <a:off x="15430500" y="64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70221</xdr:rowOff>
    </xdr:from>
    <xdr:ext cx="469744" cy="259045"/>
    <xdr:sp macro="" textlink="">
      <xdr:nvSpPr>
        <xdr:cNvPr id="530" name="テキスト ボックス 529"/>
        <xdr:cNvSpPr txBox="1"/>
      </xdr:nvSpPr>
      <xdr:spPr>
        <a:xfrm>
          <a:off x="15246428" y="62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131020</xdr:rowOff>
    </xdr:from>
    <xdr:to>
      <xdr:col>76</xdr:col>
      <xdr:colOff>165100</xdr:colOff>
      <xdr:row>38</xdr:row>
      <xdr:rowOff>61170</xdr:rowOff>
    </xdr:to>
    <xdr:sp macro="" textlink="">
      <xdr:nvSpPr>
        <xdr:cNvPr id="531" name="楕円 530"/>
        <xdr:cNvSpPr/>
      </xdr:nvSpPr>
      <xdr:spPr>
        <a:xfrm>
          <a:off x="145415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52297</xdr:rowOff>
    </xdr:from>
    <xdr:ext cx="469744" cy="259045"/>
    <xdr:sp macro="" textlink="">
      <xdr:nvSpPr>
        <xdr:cNvPr id="532" name="テキスト ボックス 531"/>
        <xdr:cNvSpPr txBox="1"/>
      </xdr:nvSpPr>
      <xdr:spPr>
        <a:xfrm>
          <a:off x="14357428" y="65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82893</xdr:rowOff>
    </xdr:from>
    <xdr:to>
      <xdr:col>85</xdr:col>
      <xdr:colOff>127000</xdr:colOff>
      <xdr:row>76</xdr:row>
      <xdr:rowOff>94145</xdr:rowOff>
    </xdr:to>
    <xdr:cxnSp macro="">
      <xdr:nvCxnSpPr>
        <xdr:cNvPr id="614" name="直線コネクタ 613"/>
        <xdr:cNvCxnSpPr/>
      </xdr:nvCxnSpPr>
      <xdr:spPr>
        <a:xfrm flipV="1">
          <a:off x="15481300" y="13113093"/>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94145</xdr:rowOff>
    </xdr:from>
    <xdr:to>
      <xdr:col>81</xdr:col>
      <xdr:colOff>50800</xdr:colOff>
      <xdr:row>76</xdr:row>
      <xdr:rowOff>99733</xdr:rowOff>
    </xdr:to>
    <xdr:cxnSp macro="">
      <xdr:nvCxnSpPr>
        <xdr:cNvPr id="617" name="直線コネクタ 616"/>
        <xdr:cNvCxnSpPr/>
      </xdr:nvCxnSpPr>
      <xdr:spPr>
        <a:xfrm flipV="1">
          <a:off x="14592300" y="1312434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77394</xdr:rowOff>
    </xdr:from>
    <xdr:to>
      <xdr:col>76</xdr:col>
      <xdr:colOff>114300</xdr:colOff>
      <xdr:row>76</xdr:row>
      <xdr:rowOff>99733</xdr:rowOff>
    </xdr:to>
    <xdr:cxnSp macro="">
      <xdr:nvCxnSpPr>
        <xdr:cNvPr id="620" name="直線コネクタ 619"/>
        <xdr:cNvCxnSpPr/>
      </xdr:nvCxnSpPr>
      <xdr:spPr>
        <a:xfrm>
          <a:off x="13703300" y="13107594"/>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61100</xdr:rowOff>
    </xdr:from>
    <xdr:to>
      <xdr:col>71</xdr:col>
      <xdr:colOff>177800</xdr:colOff>
      <xdr:row>76</xdr:row>
      <xdr:rowOff>77394</xdr:rowOff>
    </xdr:to>
    <xdr:cxnSp macro="">
      <xdr:nvCxnSpPr>
        <xdr:cNvPr id="623" name="直線コネクタ 622"/>
        <xdr:cNvCxnSpPr/>
      </xdr:nvCxnSpPr>
      <xdr:spPr>
        <a:xfrm>
          <a:off x="12814300" y="13091300"/>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148150</xdr:rowOff>
    </xdr:from>
    <xdr:ext cx="534377" cy="259045"/>
    <xdr:sp macro="" textlink="">
      <xdr:nvSpPr>
        <xdr:cNvPr id="625" name="テキスト ボックス 624"/>
        <xdr:cNvSpPr txBox="1"/>
      </xdr:nvSpPr>
      <xdr:spPr>
        <a:xfrm>
          <a:off x="13436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155376</xdr:rowOff>
    </xdr:from>
    <xdr:ext cx="534377" cy="259045"/>
    <xdr:sp macro="" textlink="">
      <xdr:nvSpPr>
        <xdr:cNvPr id="627" name="テキスト ボックス 626"/>
        <xdr:cNvSpPr txBox="1"/>
      </xdr:nvSpPr>
      <xdr:spPr>
        <a:xfrm>
          <a:off x="12547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32093</xdr:rowOff>
    </xdr:from>
    <xdr:to>
      <xdr:col>85</xdr:col>
      <xdr:colOff>177800</xdr:colOff>
      <xdr:row>76</xdr:row>
      <xdr:rowOff>133693</xdr:rowOff>
    </xdr:to>
    <xdr:sp macro="" textlink="">
      <xdr:nvSpPr>
        <xdr:cNvPr id="633" name="楕円 632"/>
        <xdr:cNvSpPr/>
      </xdr:nvSpPr>
      <xdr:spPr>
        <a:xfrm>
          <a:off x="16268700" y="130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10520</xdr:rowOff>
    </xdr:from>
    <xdr:ext cx="534377" cy="259045"/>
    <xdr:sp macro="" textlink="">
      <xdr:nvSpPr>
        <xdr:cNvPr id="634" name="公債費該当値テキスト"/>
        <xdr:cNvSpPr txBox="1"/>
      </xdr:nvSpPr>
      <xdr:spPr>
        <a:xfrm>
          <a:off x="16370300" y="130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43345</xdr:rowOff>
    </xdr:from>
    <xdr:to>
      <xdr:col>81</xdr:col>
      <xdr:colOff>101600</xdr:colOff>
      <xdr:row>76</xdr:row>
      <xdr:rowOff>144945</xdr:rowOff>
    </xdr:to>
    <xdr:sp macro="" textlink="">
      <xdr:nvSpPr>
        <xdr:cNvPr id="635" name="楕円 634"/>
        <xdr:cNvSpPr/>
      </xdr:nvSpPr>
      <xdr:spPr>
        <a:xfrm>
          <a:off x="15430500" y="130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136072</xdr:rowOff>
    </xdr:from>
    <xdr:ext cx="534377" cy="259045"/>
    <xdr:sp macro="" textlink="">
      <xdr:nvSpPr>
        <xdr:cNvPr id="636" name="テキスト ボックス 635"/>
        <xdr:cNvSpPr txBox="1"/>
      </xdr:nvSpPr>
      <xdr:spPr>
        <a:xfrm>
          <a:off x="15214111" y="131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48933</xdr:rowOff>
    </xdr:from>
    <xdr:to>
      <xdr:col>76</xdr:col>
      <xdr:colOff>165100</xdr:colOff>
      <xdr:row>76</xdr:row>
      <xdr:rowOff>150533</xdr:rowOff>
    </xdr:to>
    <xdr:sp macro="" textlink="">
      <xdr:nvSpPr>
        <xdr:cNvPr id="637" name="楕円 636"/>
        <xdr:cNvSpPr/>
      </xdr:nvSpPr>
      <xdr:spPr>
        <a:xfrm>
          <a:off x="14541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141660</xdr:rowOff>
    </xdr:from>
    <xdr:ext cx="534377" cy="259045"/>
    <xdr:sp macro="" textlink="">
      <xdr:nvSpPr>
        <xdr:cNvPr id="638" name="テキスト ボックス 637"/>
        <xdr:cNvSpPr txBox="1"/>
      </xdr:nvSpPr>
      <xdr:spPr>
        <a:xfrm>
          <a:off x="14325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26594</xdr:rowOff>
    </xdr:from>
    <xdr:to>
      <xdr:col>72</xdr:col>
      <xdr:colOff>38100</xdr:colOff>
      <xdr:row>76</xdr:row>
      <xdr:rowOff>128194</xdr:rowOff>
    </xdr:to>
    <xdr:sp macro="" textlink="">
      <xdr:nvSpPr>
        <xdr:cNvPr id="639" name="楕円 638"/>
        <xdr:cNvSpPr/>
      </xdr:nvSpPr>
      <xdr:spPr>
        <a:xfrm>
          <a:off x="13652500" y="130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119321</xdr:rowOff>
    </xdr:from>
    <xdr:ext cx="534377" cy="259045"/>
    <xdr:sp macro="" textlink="">
      <xdr:nvSpPr>
        <xdr:cNvPr id="640" name="テキスト ボックス 639"/>
        <xdr:cNvSpPr txBox="1"/>
      </xdr:nvSpPr>
      <xdr:spPr>
        <a:xfrm>
          <a:off x="13436111" y="131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10300</xdr:rowOff>
    </xdr:from>
    <xdr:to>
      <xdr:col>67</xdr:col>
      <xdr:colOff>101600</xdr:colOff>
      <xdr:row>76</xdr:row>
      <xdr:rowOff>111900</xdr:rowOff>
    </xdr:to>
    <xdr:sp macro="" textlink="">
      <xdr:nvSpPr>
        <xdr:cNvPr id="641" name="楕円 640"/>
        <xdr:cNvSpPr/>
      </xdr:nvSpPr>
      <xdr:spPr>
        <a:xfrm>
          <a:off x="12763500" y="130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103027</xdr:rowOff>
    </xdr:from>
    <xdr:ext cx="534377" cy="259045"/>
    <xdr:sp macro="" textlink="">
      <xdr:nvSpPr>
        <xdr:cNvPr id="642" name="テキスト ボックス 641"/>
        <xdr:cNvSpPr txBox="1"/>
      </xdr:nvSpPr>
      <xdr:spPr>
        <a:xfrm>
          <a:off x="12547111" y="131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149340</xdr:rowOff>
    </xdr:from>
    <xdr:to>
      <xdr:col>85</xdr:col>
      <xdr:colOff>127000</xdr:colOff>
      <xdr:row>98</xdr:row>
      <xdr:rowOff>161989</xdr:rowOff>
    </xdr:to>
    <xdr:cxnSp macro="">
      <xdr:nvCxnSpPr>
        <xdr:cNvPr id="671" name="直線コネクタ 670"/>
        <xdr:cNvCxnSpPr/>
      </xdr:nvCxnSpPr>
      <xdr:spPr>
        <a:xfrm flipV="1">
          <a:off x="15481300" y="16951440"/>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161989</xdr:rowOff>
    </xdr:from>
    <xdr:to>
      <xdr:col>81</xdr:col>
      <xdr:colOff>50800</xdr:colOff>
      <xdr:row>98</xdr:row>
      <xdr:rowOff>164381</xdr:rowOff>
    </xdr:to>
    <xdr:cxnSp macro="">
      <xdr:nvCxnSpPr>
        <xdr:cNvPr id="674" name="直線コネクタ 673"/>
        <xdr:cNvCxnSpPr/>
      </xdr:nvCxnSpPr>
      <xdr:spPr>
        <a:xfrm flipV="1">
          <a:off x="14592300" y="16964089"/>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164381</xdr:rowOff>
    </xdr:from>
    <xdr:to>
      <xdr:col>76</xdr:col>
      <xdr:colOff>114300</xdr:colOff>
      <xdr:row>99</xdr:row>
      <xdr:rowOff>34818</xdr:rowOff>
    </xdr:to>
    <xdr:cxnSp macro="">
      <xdr:nvCxnSpPr>
        <xdr:cNvPr id="677" name="直線コネクタ 676"/>
        <xdr:cNvCxnSpPr/>
      </xdr:nvCxnSpPr>
      <xdr:spPr>
        <a:xfrm flipV="1">
          <a:off x="13703300" y="16966481"/>
          <a:ext cx="8890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102377</xdr:rowOff>
    </xdr:from>
    <xdr:to>
      <xdr:col>71</xdr:col>
      <xdr:colOff>177800</xdr:colOff>
      <xdr:row>99</xdr:row>
      <xdr:rowOff>34818</xdr:rowOff>
    </xdr:to>
    <xdr:cxnSp macro="">
      <xdr:nvCxnSpPr>
        <xdr:cNvPr id="680" name="直線コネクタ 679"/>
        <xdr:cNvCxnSpPr/>
      </xdr:nvCxnSpPr>
      <xdr:spPr>
        <a:xfrm>
          <a:off x="12814300" y="16904477"/>
          <a:ext cx="889000" cy="10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98540</xdr:rowOff>
    </xdr:from>
    <xdr:to>
      <xdr:col>85</xdr:col>
      <xdr:colOff>177800</xdr:colOff>
      <xdr:row>99</xdr:row>
      <xdr:rowOff>28690</xdr:rowOff>
    </xdr:to>
    <xdr:sp macro="" textlink="">
      <xdr:nvSpPr>
        <xdr:cNvPr id="690" name="楕円 689"/>
        <xdr:cNvSpPr/>
      </xdr:nvSpPr>
      <xdr:spPr>
        <a:xfrm>
          <a:off x="16268700" y="169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1"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111189</xdr:rowOff>
    </xdr:from>
    <xdr:to>
      <xdr:col>81</xdr:col>
      <xdr:colOff>101600</xdr:colOff>
      <xdr:row>99</xdr:row>
      <xdr:rowOff>41339</xdr:rowOff>
    </xdr:to>
    <xdr:sp macro="" textlink="">
      <xdr:nvSpPr>
        <xdr:cNvPr id="692" name="楕円 691"/>
        <xdr:cNvSpPr/>
      </xdr:nvSpPr>
      <xdr:spPr>
        <a:xfrm>
          <a:off x="15430500" y="16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32466</xdr:rowOff>
    </xdr:from>
    <xdr:ext cx="469744" cy="259045"/>
    <xdr:sp macro="" textlink="">
      <xdr:nvSpPr>
        <xdr:cNvPr id="693" name="テキスト ボックス 692"/>
        <xdr:cNvSpPr txBox="1"/>
      </xdr:nvSpPr>
      <xdr:spPr>
        <a:xfrm>
          <a:off x="15246428" y="1700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113581</xdr:rowOff>
    </xdr:from>
    <xdr:to>
      <xdr:col>76</xdr:col>
      <xdr:colOff>165100</xdr:colOff>
      <xdr:row>99</xdr:row>
      <xdr:rowOff>43731</xdr:rowOff>
    </xdr:to>
    <xdr:sp macro="" textlink="">
      <xdr:nvSpPr>
        <xdr:cNvPr id="694" name="楕円 693"/>
        <xdr:cNvSpPr/>
      </xdr:nvSpPr>
      <xdr:spPr>
        <a:xfrm>
          <a:off x="14541500" y="169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34858</xdr:rowOff>
    </xdr:from>
    <xdr:ext cx="469744" cy="259045"/>
    <xdr:sp macro="" textlink="">
      <xdr:nvSpPr>
        <xdr:cNvPr id="695" name="テキスト ボックス 694"/>
        <xdr:cNvSpPr txBox="1"/>
      </xdr:nvSpPr>
      <xdr:spPr>
        <a:xfrm>
          <a:off x="14357428" y="1700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155468</xdr:rowOff>
    </xdr:from>
    <xdr:to>
      <xdr:col>72</xdr:col>
      <xdr:colOff>38100</xdr:colOff>
      <xdr:row>99</xdr:row>
      <xdr:rowOff>85618</xdr:rowOff>
    </xdr:to>
    <xdr:sp macro="" textlink="">
      <xdr:nvSpPr>
        <xdr:cNvPr id="696" name="楕円 695"/>
        <xdr:cNvSpPr/>
      </xdr:nvSpPr>
      <xdr:spPr>
        <a:xfrm>
          <a:off x="13652500" y="1695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76745</xdr:rowOff>
    </xdr:from>
    <xdr:ext cx="469744" cy="259045"/>
    <xdr:sp macro="" textlink="">
      <xdr:nvSpPr>
        <xdr:cNvPr id="697" name="テキスト ボックス 696"/>
        <xdr:cNvSpPr txBox="1"/>
      </xdr:nvSpPr>
      <xdr:spPr>
        <a:xfrm>
          <a:off x="13468428" y="170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51577</xdr:rowOff>
    </xdr:from>
    <xdr:to>
      <xdr:col>67</xdr:col>
      <xdr:colOff>101600</xdr:colOff>
      <xdr:row>98</xdr:row>
      <xdr:rowOff>153177</xdr:rowOff>
    </xdr:to>
    <xdr:sp macro="" textlink="">
      <xdr:nvSpPr>
        <xdr:cNvPr id="698" name="楕円 697"/>
        <xdr:cNvSpPr/>
      </xdr:nvSpPr>
      <xdr:spPr>
        <a:xfrm>
          <a:off x="12763500" y="16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144304</xdr:rowOff>
    </xdr:from>
    <xdr:ext cx="534377" cy="259045"/>
    <xdr:sp macro="" textlink="">
      <xdr:nvSpPr>
        <xdr:cNvPr id="699" name="テキスト ボックス 698"/>
        <xdr:cNvSpPr txBox="1"/>
      </xdr:nvSpPr>
      <xdr:spPr>
        <a:xfrm>
          <a:off x="12547111" y="169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95483</xdr:rowOff>
    </xdr:from>
    <xdr:to>
      <xdr:col>116</xdr:col>
      <xdr:colOff>63500</xdr:colOff>
      <xdr:row>39</xdr:row>
      <xdr:rowOff>95874</xdr:rowOff>
    </xdr:to>
    <xdr:cxnSp macro="">
      <xdr:nvCxnSpPr>
        <xdr:cNvPr id="730" name="直線コネクタ 729"/>
        <xdr:cNvCxnSpPr/>
      </xdr:nvCxnSpPr>
      <xdr:spPr>
        <a:xfrm>
          <a:off x="21323300" y="6782033"/>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59559</xdr:rowOff>
    </xdr:from>
    <xdr:to>
      <xdr:col>111</xdr:col>
      <xdr:colOff>177800</xdr:colOff>
      <xdr:row>39</xdr:row>
      <xdr:rowOff>95483</xdr:rowOff>
    </xdr:to>
    <xdr:cxnSp macro="">
      <xdr:nvCxnSpPr>
        <xdr:cNvPr id="733" name="直線コネクタ 732"/>
        <xdr:cNvCxnSpPr/>
      </xdr:nvCxnSpPr>
      <xdr:spPr>
        <a:xfrm>
          <a:off x="20434300" y="674610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57437</xdr:rowOff>
    </xdr:from>
    <xdr:to>
      <xdr:col>107</xdr:col>
      <xdr:colOff>50800</xdr:colOff>
      <xdr:row>39</xdr:row>
      <xdr:rowOff>59559</xdr:rowOff>
    </xdr:to>
    <xdr:cxnSp macro="">
      <xdr:nvCxnSpPr>
        <xdr:cNvPr id="736" name="直線コネクタ 735"/>
        <xdr:cNvCxnSpPr/>
      </xdr:nvCxnSpPr>
      <xdr:spPr>
        <a:xfrm>
          <a:off x="19545300" y="674398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57143</xdr:rowOff>
    </xdr:from>
    <xdr:to>
      <xdr:col>102</xdr:col>
      <xdr:colOff>114300</xdr:colOff>
      <xdr:row>39</xdr:row>
      <xdr:rowOff>57437</xdr:rowOff>
    </xdr:to>
    <xdr:cxnSp macro="">
      <xdr:nvCxnSpPr>
        <xdr:cNvPr id="739" name="直線コネクタ 738"/>
        <xdr:cNvCxnSpPr/>
      </xdr:nvCxnSpPr>
      <xdr:spPr>
        <a:xfrm>
          <a:off x="18656300" y="674369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93609</xdr:rowOff>
    </xdr:from>
    <xdr:ext cx="469744" cy="259045"/>
    <xdr:sp macro="" textlink="">
      <xdr:nvSpPr>
        <xdr:cNvPr id="743" name="テキスト ボックス 742"/>
        <xdr:cNvSpPr txBox="1"/>
      </xdr:nvSpPr>
      <xdr:spPr>
        <a:xfrm>
          <a:off x="18421428" y="643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45074</xdr:rowOff>
    </xdr:from>
    <xdr:to>
      <xdr:col>116</xdr:col>
      <xdr:colOff>114300</xdr:colOff>
      <xdr:row>39</xdr:row>
      <xdr:rowOff>146674</xdr:rowOff>
    </xdr:to>
    <xdr:sp macro="" textlink="">
      <xdr:nvSpPr>
        <xdr:cNvPr id="749" name="楕円 748"/>
        <xdr:cNvSpPr/>
      </xdr:nvSpPr>
      <xdr:spPr>
        <a:xfrm>
          <a:off x="221107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131451</xdr:rowOff>
    </xdr:from>
    <xdr:ext cx="313932" cy="259045"/>
    <xdr:sp macro="" textlink="">
      <xdr:nvSpPr>
        <xdr:cNvPr id="750" name="投資及び出資金該当値テキスト"/>
        <xdr:cNvSpPr txBox="1"/>
      </xdr:nvSpPr>
      <xdr:spPr>
        <a:xfrm>
          <a:off x="22212300" y="6646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44683</xdr:rowOff>
    </xdr:from>
    <xdr:to>
      <xdr:col>112</xdr:col>
      <xdr:colOff>38100</xdr:colOff>
      <xdr:row>39</xdr:row>
      <xdr:rowOff>146283</xdr:rowOff>
    </xdr:to>
    <xdr:sp macro="" textlink="">
      <xdr:nvSpPr>
        <xdr:cNvPr id="751" name="楕円 750"/>
        <xdr:cNvSpPr/>
      </xdr:nvSpPr>
      <xdr:spPr>
        <a:xfrm>
          <a:off x="21272500" y="67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137410</xdr:rowOff>
    </xdr:from>
    <xdr:ext cx="378565" cy="259045"/>
    <xdr:sp macro="" textlink="">
      <xdr:nvSpPr>
        <xdr:cNvPr id="752" name="テキスト ボックス 751"/>
        <xdr:cNvSpPr txBox="1"/>
      </xdr:nvSpPr>
      <xdr:spPr>
        <a:xfrm>
          <a:off x="21134017" y="682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8759</xdr:rowOff>
    </xdr:from>
    <xdr:to>
      <xdr:col>107</xdr:col>
      <xdr:colOff>101600</xdr:colOff>
      <xdr:row>39</xdr:row>
      <xdr:rowOff>110359</xdr:rowOff>
    </xdr:to>
    <xdr:sp macro="" textlink="">
      <xdr:nvSpPr>
        <xdr:cNvPr id="753" name="楕円 752"/>
        <xdr:cNvSpPr/>
      </xdr:nvSpPr>
      <xdr:spPr>
        <a:xfrm>
          <a:off x="20383500" y="66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101486</xdr:rowOff>
    </xdr:from>
    <xdr:ext cx="469744" cy="259045"/>
    <xdr:sp macro="" textlink="">
      <xdr:nvSpPr>
        <xdr:cNvPr id="754" name="テキスト ボックス 753"/>
        <xdr:cNvSpPr txBox="1"/>
      </xdr:nvSpPr>
      <xdr:spPr>
        <a:xfrm>
          <a:off x="20199428" y="678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6637</xdr:rowOff>
    </xdr:from>
    <xdr:to>
      <xdr:col>102</xdr:col>
      <xdr:colOff>165100</xdr:colOff>
      <xdr:row>39</xdr:row>
      <xdr:rowOff>108237</xdr:rowOff>
    </xdr:to>
    <xdr:sp macro="" textlink="">
      <xdr:nvSpPr>
        <xdr:cNvPr id="755" name="楕円 754"/>
        <xdr:cNvSpPr/>
      </xdr:nvSpPr>
      <xdr:spPr>
        <a:xfrm>
          <a:off x="19494500" y="66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99364</xdr:rowOff>
    </xdr:from>
    <xdr:ext cx="469744" cy="259045"/>
    <xdr:sp macro="" textlink="">
      <xdr:nvSpPr>
        <xdr:cNvPr id="756" name="テキスト ボックス 755"/>
        <xdr:cNvSpPr txBox="1"/>
      </xdr:nvSpPr>
      <xdr:spPr>
        <a:xfrm>
          <a:off x="19310428" y="678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6343</xdr:rowOff>
    </xdr:from>
    <xdr:to>
      <xdr:col>98</xdr:col>
      <xdr:colOff>38100</xdr:colOff>
      <xdr:row>39</xdr:row>
      <xdr:rowOff>107943</xdr:rowOff>
    </xdr:to>
    <xdr:sp macro="" textlink="">
      <xdr:nvSpPr>
        <xdr:cNvPr id="757" name="楕円 756"/>
        <xdr:cNvSpPr/>
      </xdr:nvSpPr>
      <xdr:spPr>
        <a:xfrm>
          <a:off x="18605500" y="66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99070</xdr:rowOff>
    </xdr:from>
    <xdr:ext cx="469744" cy="259045"/>
    <xdr:sp macro="" textlink="">
      <xdr:nvSpPr>
        <xdr:cNvPr id="758" name="テキスト ボックス 757"/>
        <xdr:cNvSpPr txBox="1"/>
      </xdr:nvSpPr>
      <xdr:spPr>
        <a:xfrm>
          <a:off x="18421428" y="67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122235</xdr:rowOff>
    </xdr:from>
    <xdr:to>
      <xdr:col>116</xdr:col>
      <xdr:colOff>63500</xdr:colOff>
      <xdr:row>58</xdr:row>
      <xdr:rowOff>123195</xdr:rowOff>
    </xdr:to>
    <xdr:cxnSp macro="">
      <xdr:nvCxnSpPr>
        <xdr:cNvPr id="785" name="直線コネクタ 784"/>
        <xdr:cNvCxnSpPr/>
      </xdr:nvCxnSpPr>
      <xdr:spPr>
        <a:xfrm>
          <a:off x="21323300" y="10066335"/>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122235</xdr:rowOff>
    </xdr:from>
    <xdr:to>
      <xdr:col>111</xdr:col>
      <xdr:colOff>177800</xdr:colOff>
      <xdr:row>58</xdr:row>
      <xdr:rowOff>125390</xdr:rowOff>
    </xdr:to>
    <xdr:cxnSp macro="">
      <xdr:nvCxnSpPr>
        <xdr:cNvPr id="788" name="直線コネクタ 787"/>
        <xdr:cNvCxnSpPr/>
      </xdr:nvCxnSpPr>
      <xdr:spPr>
        <a:xfrm flipV="1">
          <a:off x="20434300" y="1006633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119400</xdr:rowOff>
    </xdr:from>
    <xdr:to>
      <xdr:col>107</xdr:col>
      <xdr:colOff>50800</xdr:colOff>
      <xdr:row>58</xdr:row>
      <xdr:rowOff>125390</xdr:rowOff>
    </xdr:to>
    <xdr:cxnSp macro="">
      <xdr:nvCxnSpPr>
        <xdr:cNvPr id="791" name="直線コネクタ 790"/>
        <xdr:cNvCxnSpPr/>
      </xdr:nvCxnSpPr>
      <xdr:spPr>
        <a:xfrm>
          <a:off x="19545300" y="10063500"/>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119400</xdr:rowOff>
    </xdr:from>
    <xdr:to>
      <xdr:col>102</xdr:col>
      <xdr:colOff>114300</xdr:colOff>
      <xdr:row>58</xdr:row>
      <xdr:rowOff>127584</xdr:rowOff>
    </xdr:to>
    <xdr:cxnSp macro="">
      <xdr:nvCxnSpPr>
        <xdr:cNvPr id="794" name="直線コネクタ 793"/>
        <xdr:cNvCxnSpPr/>
      </xdr:nvCxnSpPr>
      <xdr:spPr>
        <a:xfrm flipV="1">
          <a:off x="18656300" y="1006350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123862</xdr:rowOff>
    </xdr:from>
    <xdr:ext cx="469744" cy="259045"/>
    <xdr:sp macro="" textlink="">
      <xdr:nvSpPr>
        <xdr:cNvPr id="796" name="テキスト ボックス 795"/>
        <xdr:cNvSpPr txBox="1"/>
      </xdr:nvSpPr>
      <xdr:spPr>
        <a:xfrm>
          <a:off x="19310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104431</xdr:rowOff>
    </xdr:from>
    <xdr:ext cx="469744" cy="259045"/>
    <xdr:sp macro="" textlink="">
      <xdr:nvSpPr>
        <xdr:cNvPr id="798" name="テキスト ボックス 797"/>
        <xdr:cNvSpPr txBox="1"/>
      </xdr:nvSpPr>
      <xdr:spPr>
        <a:xfrm>
          <a:off x="18421428"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72395</xdr:rowOff>
    </xdr:from>
    <xdr:to>
      <xdr:col>116</xdr:col>
      <xdr:colOff>114300</xdr:colOff>
      <xdr:row>59</xdr:row>
      <xdr:rowOff>2545</xdr:rowOff>
    </xdr:to>
    <xdr:sp macro="" textlink="">
      <xdr:nvSpPr>
        <xdr:cNvPr id="804" name="楕円 803"/>
        <xdr:cNvSpPr/>
      </xdr:nvSpPr>
      <xdr:spPr>
        <a:xfrm>
          <a:off x="221107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158772</xdr:rowOff>
    </xdr:from>
    <xdr:ext cx="378565" cy="259045"/>
    <xdr:sp macro="" textlink="">
      <xdr:nvSpPr>
        <xdr:cNvPr id="805" name="貸付金該当値テキスト"/>
        <xdr:cNvSpPr txBox="1"/>
      </xdr:nvSpPr>
      <xdr:spPr>
        <a:xfrm>
          <a:off x="22212300" y="993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71435</xdr:rowOff>
    </xdr:from>
    <xdr:to>
      <xdr:col>112</xdr:col>
      <xdr:colOff>38100</xdr:colOff>
      <xdr:row>59</xdr:row>
      <xdr:rowOff>1585</xdr:rowOff>
    </xdr:to>
    <xdr:sp macro="" textlink="">
      <xdr:nvSpPr>
        <xdr:cNvPr id="806" name="楕円 805"/>
        <xdr:cNvSpPr/>
      </xdr:nvSpPr>
      <xdr:spPr>
        <a:xfrm>
          <a:off x="21272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164162</xdr:rowOff>
    </xdr:from>
    <xdr:ext cx="378565" cy="259045"/>
    <xdr:sp macro="" textlink="">
      <xdr:nvSpPr>
        <xdr:cNvPr id="807" name="テキスト ボックス 806"/>
        <xdr:cNvSpPr txBox="1"/>
      </xdr:nvSpPr>
      <xdr:spPr>
        <a:xfrm>
          <a:off x="21134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74590</xdr:rowOff>
    </xdr:from>
    <xdr:to>
      <xdr:col>107</xdr:col>
      <xdr:colOff>101600</xdr:colOff>
      <xdr:row>59</xdr:row>
      <xdr:rowOff>4740</xdr:rowOff>
    </xdr:to>
    <xdr:sp macro="" textlink="">
      <xdr:nvSpPr>
        <xdr:cNvPr id="808" name="楕円 807"/>
        <xdr:cNvSpPr/>
      </xdr:nvSpPr>
      <xdr:spPr>
        <a:xfrm>
          <a:off x="20383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167317</xdr:rowOff>
    </xdr:from>
    <xdr:ext cx="378565" cy="259045"/>
    <xdr:sp macro="" textlink="">
      <xdr:nvSpPr>
        <xdr:cNvPr id="809" name="テキスト ボックス 808"/>
        <xdr:cNvSpPr txBox="1"/>
      </xdr:nvSpPr>
      <xdr:spPr>
        <a:xfrm>
          <a:off x="20245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68600</xdr:rowOff>
    </xdr:from>
    <xdr:to>
      <xdr:col>102</xdr:col>
      <xdr:colOff>165100</xdr:colOff>
      <xdr:row>58</xdr:row>
      <xdr:rowOff>170200</xdr:rowOff>
    </xdr:to>
    <xdr:sp macro="" textlink="">
      <xdr:nvSpPr>
        <xdr:cNvPr id="810" name="楕円 809"/>
        <xdr:cNvSpPr/>
      </xdr:nvSpPr>
      <xdr:spPr>
        <a:xfrm>
          <a:off x="19494500" y="100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161327</xdr:rowOff>
    </xdr:from>
    <xdr:ext cx="378565" cy="259045"/>
    <xdr:sp macro="" textlink="">
      <xdr:nvSpPr>
        <xdr:cNvPr id="811" name="テキスト ボックス 810"/>
        <xdr:cNvSpPr txBox="1"/>
      </xdr:nvSpPr>
      <xdr:spPr>
        <a:xfrm>
          <a:off x="19356017" y="101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76784</xdr:rowOff>
    </xdr:from>
    <xdr:to>
      <xdr:col>98</xdr:col>
      <xdr:colOff>38100</xdr:colOff>
      <xdr:row>59</xdr:row>
      <xdr:rowOff>6934</xdr:rowOff>
    </xdr:to>
    <xdr:sp macro="" textlink="">
      <xdr:nvSpPr>
        <xdr:cNvPr id="812" name="楕円 811"/>
        <xdr:cNvSpPr/>
      </xdr:nvSpPr>
      <xdr:spPr>
        <a:xfrm>
          <a:off x="18605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169511</xdr:rowOff>
    </xdr:from>
    <xdr:ext cx="378565" cy="259045"/>
    <xdr:sp macro="" textlink="">
      <xdr:nvSpPr>
        <xdr:cNvPr id="813" name="テキスト ボックス 812"/>
        <xdr:cNvSpPr txBox="1"/>
      </xdr:nvSpPr>
      <xdr:spPr>
        <a:xfrm>
          <a:off x="18467017" y="101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104611</xdr:rowOff>
    </xdr:from>
    <xdr:to>
      <xdr:col>116</xdr:col>
      <xdr:colOff>63500</xdr:colOff>
      <xdr:row>76</xdr:row>
      <xdr:rowOff>110116</xdr:rowOff>
    </xdr:to>
    <xdr:cxnSp macro="">
      <xdr:nvCxnSpPr>
        <xdr:cNvPr id="843" name="直線コネクタ 842"/>
        <xdr:cNvCxnSpPr/>
      </xdr:nvCxnSpPr>
      <xdr:spPr>
        <a:xfrm flipV="1">
          <a:off x="21323300" y="13134811"/>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93827</xdr:rowOff>
    </xdr:from>
    <xdr:to>
      <xdr:col>111</xdr:col>
      <xdr:colOff>177800</xdr:colOff>
      <xdr:row>76</xdr:row>
      <xdr:rowOff>110116</xdr:rowOff>
    </xdr:to>
    <xdr:cxnSp macro="">
      <xdr:nvCxnSpPr>
        <xdr:cNvPr id="846" name="直線コネクタ 845"/>
        <xdr:cNvCxnSpPr/>
      </xdr:nvCxnSpPr>
      <xdr:spPr>
        <a:xfrm>
          <a:off x="20434300" y="13124027"/>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93827</xdr:rowOff>
    </xdr:from>
    <xdr:to>
      <xdr:col>107</xdr:col>
      <xdr:colOff>50800</xdr:colOff>
      <xdr:row>76</xdr:row>
      <xdr:rowOff>122022</xdr:rowOff>
    </xdr:to>
    <xdr:cxnSp macro="">
      <xdr:nvCxnSpPr>
        <xdr:cNvPr id="849" name="直線コネクタ 848"/>
        <xdr:cNvCxnSpPr/>
      </xdr:nvCxnSpPr>
      <xdr:spPr>
        <a:xfrm flipV="1">
          <a:off x="19545300" y="13124027"/>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122022</xdr:rowOff>
    </xdr:from>
    <xdr:to>
      <xdr:col>102</xdr:col>
      <xdr:colOff>114300</xdr:colOff>
      <xdr:row>77</xdr:row>
      <xdr:rowOff>1169</xdr:rowOff>
    </xdr:to>
    <xdr:cxnSp macro="">
      <xdr:nvCxnSpPr>
        <xdr:cNvPr id="852" name="直線コネクタ 851"/>
        <xdr:cNvCxnSpPr/>
      </xdr:nvCxnSpPr>
      <xdr:spPr>
        <a:xfrm flipV="1">
          <a:off x="18656300" y="13152222"/>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134694</xdr:rowOff>
    </xdr:from>
    <xdr:ext cx="534377" cy="259045"/>
    <xdr:sp macro="" textlink="">
      <xdr:nvSpPr>
        <xdr:cNvPr id="854" name="テキスト ボックス 853"/>
        <xdr:cNvSpPr txBox="1"/>
      </xdr:nvSpPr>
      <xdr:spPr>
        <a:xfrm>
          <a:off x="19278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160145</xdr:rowOff>
    </xdr:from>
    <xdr:ext cx="534377" cy="259045"/>
    <xdr:sp macro="" textlink="">
      <xdr:nvSpPr>
        <xdr:cNvPr id="856" name="テキスト ボックス 855"/>
        <xdr:cNvSpPr txBox="1"/>
      </xdr:nvSpPr>
      <xdr:spPr>
        <a:xfrm>
          <a:off x="18389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53811</xdr:rowOff>
    </xdr:from>
    <xdr:to>
      <xdr:col>116</xdr:col>
      <xdr:colOff>114300</xdr:colOff>
      <xdr:row>76</xdr:row>
      <xdr:rowOff>155411</xdr:rowOff>
    </xdr:to>
    <xdr:sp macro="" textlink="">
      <xdr:nvSpPr>
        <xdr:cNvPr id="862" name="楕円 861"/>
        <xdr:cNvSpPr/>
      </xdr:nvSpPr>
      <xdr:spPr>
        <a:xfrm>
          <a:off x="221107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32238</xdr:rowOff>
    </xdr:from>
    <xdr:ext cx="534377" cy="259045"/>
    <xdr:sp macro="" textlink="">
      <xdr:nvSpPr>
        <xdr:cNvPr id="863" name="繰出金該当値テキスト"/>
        <xdr:cNvSpPr txBox="1"/>
      </xdr:nvSpPr>
      <xdr:spPr>
        <a:xfrm>
          <a:off x="22212300" y="13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59316</xdr:rowOff>
    </xdr:from>
    <xdr:to>
      <xdr:col>112</xdr:col>
      <xdr:colOff>38100</xdr:colOff>
      <xdr:row>76</xdr:row>
      <xdr:rowOff>160916</xdr:rowOff>
    </xdr:to>
    <xdr:sp macro="" textlink="">
      <xdr:nvSpPr>
        <xdr:cNvPr id="864" name="楕円 863"/>
        <xdr:cNvSpPr/>
      </xdr:nvSpPr>
      <xdr:spPr>
        <a:xfrm>
          <a:off x="21272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152043</xdr:rowOff>
    </xdr:from>
    <xdr:ext cx="534377" cy="259045"/>
    <xdr:sp macro="" textlink="">
      <xdr:nvSpPr>
        <xdr:cNvPr id="865" name="テキスト ボックス 864"/>
        <xdr:cNvSpPr txBox="1"/>
      </xdr:nvSpPr>
      <xdr:spPr>
        <a:xfrm>
          <a:off x="21056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43027</xdr:rowOff>
    </xdr:from>
    <xdr:to>
      <xdr:col>107</xdr:col>
      <xdr:colOff>101600</xdr:colOff>
      <xdr:row>76</xdr:row>
      <xdr:rowOff>144627</xdr:rowOff>
    </xdr:to>
    <xdr:sp macro="" textlink="">
      <xdr:nvSpPr>
        <xdr:cNvPr id="866" name="楕円 865"/>
        <xdr:cNvSpPr/>
      </xdr:nvSpPr>
      <xdr:spPr>
        <a:xfrm>
          <a:off x="20383500" y="130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135754</xdr:rowOff>
    </xdr:from>
    <xdr:ext cx="534377" cy="259045"/>
    <xdr:sp macro="" textlink="">
      <xdr:nvSpPr>
        <xdr:cNvPr id="867" name="テキスト ボックス 866"/>
        <xdr:cNvSpPr txBox="1"/>
      </xdr:nvSpPr>
      <xdr:spPr>
        <a:xfrm>
          <a:off x="20167111" y="131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71222</xdr:rowOff>
    </xdr:from>
    <xdr:to>
      <xdr:col>102</xdr:col>
      <xdr:colOff>165100</xdr:colOff>
      <xdr:row>77</xdr:row>
      <xdr:rowOff>1372</xdr:rowOff>
    </xdr:to>
    <xdr:sp macro="" textlink="">
      <xdr:nvSpPr>
        <xdr:cNvPr id="868" name="楕円 867"/>
        <xdr:cNvSpPr/>
      </xdr:nvSpPr>
      <xdr:spPr>
        <a:xfrm>
          <a:off x="19494500" y="131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163949</xdr:rowOff>
    </xdr:from>
    <xdr:ext cx="534377" cy="259045"/>
    <xdr:sp macro="" textlink="">
      <xdr:nvSpPr>
        <xdr:cNvPr id="869" name="テキスト ボックス 868"/>
        <xdr:cNvSpPr txBox="1"/>
      </xdr:nvSpPr>
      <xdr:spPr>
        <a:xfrm>
          <a:off x="19278111" y="131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121819</xdr:rowOff>
    </xdr:from>
    <xdr:to>
      <xdr:col>98</xdr:col>
      <xdr:colOff>38100</xdr:colOff>
      <xdr:row>77</xdr:row>
      <xdr:rowOff>51969</xdr:rowOff>
    </xdr:to>
    <xdr:sp macro="" textlink="">
      <xdr:nvSpPr>
        <xdr:cNvPr id="870" name="楕円 869"/>
        <xdr:cNvSpPr/>
      </xdr:nvSpPr>
      <xdr:spPr>
        <a:xfrm>
          <a:off x="18605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43096</xdr:rowOff>
    </xdr:from>
    <xdr:ext cx="534377" cy="259045"/>
    <xdr:sp macro="" textlink="">
      <xdr:nvSpPr>
        <xdr:cNvPr id="871" name="テキスト ボックス 870"/>
        <xdr:cNvSpPr txBox="1"/>
      </xdr:nvSpPr>
      <xdr:spPr>
        <a:xfrm>
          <a:off x="18389111" y="132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412,811</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10,316</a:t>
          </a:r>
          <a:r>
            <a:rPr kumimoji="1" lang="ja-JP" altLang="en-US" sz="1300">
              <a:latin typeface="ＭＳ Ｐゴシック" panose="020B0600070205080204" pitchFamily="50" charset="-128"/>
              <a:ea typeface="ＭＳ Ｐゴシック" panose="020B0600070205080204" pitchFamily="50" charset="-128"/>
            </a:rPr>
            <a:t>円増加した。普通建設事業（うち新規整備）については、砂沼周辺都市再生整備事業の完了に伴い大きく減少したが、普通建設事業費（うち更新整備）は、前年度と比べ</a:t>
          </a:r>
          <a:r>
            <a:rPr kumimoji="1" lang="en-US" altLang="ja-JP" sz="1300">
              <a:latin typeface="ＭＳ Ｐゴシック" panose="020B0600070205080204" pitchFamily="50" charset="-128"/>
              <a:ea typeface="ＭＳ Ｐゴシック" panose="020B0600070205080204" pitchFamily="50" charset="-128"/>
            </a:rPr>
            <a:t>19,206</a:t>
          </a:r>
          <a:r>
            <a:rPr kumimoji="1" lang="ja-JP" altLang="en-US" sz="1300">
              <a:latin typeface="ＭＳ Ｐゴシック" panose="020B0600070205080204" pitchFamily="50" charset="-128"/>
              <a:ea typeface="ＭＳ Ｐゴシック" panose="020B0600070205080204" pitchFamily="50" charset="-128"/>
            </a:rPr>
            <a:t>円の増加となった。これは下妻中学校改築事業のうち本校舎建築分によるものであるが、同事業実施により市内全中学校の更新が完了することから、今後は下妻市公共施設等マネジメント基本方針に基づき中期的な視点での総量削減や適正配置により将来財政負担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扶助費は類似団体同様右肩上がりに上昇を続け、人口が減少する中で昨年度と比べ</a:t>
          </a:r>
          <a:r>
            <a:rPr kumimoji="1" lang="en-US" altLang="ja-JP" sz="1300">
              <a:latin typeface="ＭＳ Ｐゴシック" panose="020B0600070205080204" pitchFamily="50" charset="-128"/>
              <a:ea typeface="ＭＳ Ｐゴシック" panose="020B0600070205080204" pitchFamily="50" charset="-128"/>
            </a:rPr>
            <a:t>1,461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77,468</a:t>
          </a:r>
          <a:r>
            <a:rPr kumimoji="1" lang="ja-JP" altLang="en-US" sz="1300">
              <a:latin typeface="ＭＳ Ｐゴシック" panose="020B0600070205080204" pitchFamily="50" charset="-128"/>
              <a:ea typeface="ＭＳ Ｐゴシック" panose="020B0600070205080204" pitchFamily="50" charset="-128"/>
            </a:rPr>
            <a:t>円となっている。内訳では生活保護費で減少が見られたものの、障害福祉・高齢福祉・児童福祉部門でそれぞれ増加している。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ごみ処理施設や消防に係る業務を一部事務組合で行っていることから、全国・県・類似団体内平均を大きく下回っているが、その反面、補助費等については同負担金の影響により全国及び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44,328
42,370
80.88
19,397,116
18,299,099
1,061,868
10,184,431
21,762,484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84510</xdr:rowOff>
    </xdr:from>
    <xdr:to>
      <xdr:col>24</xdr:col>
      <xdr:colOff>63500</xdr:colOff>
      <xdr:row>36</xdr:row>
      <xdr:rowOff>87449</xdr:rowOff>
    </xdr:to>
    <xdr:cxnSp macro="">
      <xdr:nvCxnSpPr>
        <xdr:cNvPr id="63" name="直線コネクタ 62"/>
        <xdr:cNvCxnSpPr/>
      </xdr:nvCxnSpPr>
      <xdr:spPr>
        <a:xfrm>
          <a:off x="3797300" y="625671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51199</xdr:rowOff>
    </xdr:from>
    <xdr:to>
      <xdr:col>19</xdr:col>
      <xdr:colOff>177800</xdr:colOff>
      <xdr:row>36</xdr:row>
      <xdr:rowOff>84510</xdr:rowOff>
    </xdr:to>
    <xdr:cxnSp macro="">
      <xdr:nvCxnSpPr>
        <xdr:cNvPr id="66" name="直線コネクタ 65"/>
        <xdr:cNvCxnSpPr/>
      </xdr:nvCxnSpPr>
      <xdr:spPr>
        <a:xfrm>
          <a:off x="2908300" y="6223399"/>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51199</xdr:rowOff>
    </xdr:from>
    <xdr:to>
      <xdr:col>15</xdr:col>
      <xdr:colOff>50800</xdr:colOff>
      <xdr:row>36</xdr:row>
      <xdr:rowOff>117493</xdr:rowOff>
    </xdr:to>
    <xdr:cxnSp macro="">
      <xdr:nvCxnSpPr>
        <xdr:cNvPr id="69" name="直線コネクタ 68"/>
        <xdr:cNvCxnSpPr/>
      </xdr:nvCxnSpPr>
      <xdr:spPr>
        <a:xfrm flipV="1">
          <a:off x="2019300" y="622339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117493</xdr:rowOff>
    </xdr:from>
    <xdr:to>
      <xdr:col>10</xdr:col>
      <xdr:colOff>114300</xdr:colOff>
      <xdr:row>36</xdr:row>
      <xdr:rowOff>118473</xdr:rowOff>
    </xdr:to>
    <xdr:cxnSp macro="">
      <xdr:nvCxnSpPr>
        <xdr:cNvPr id="72" name="直線コネクタ 71"/>
        <xdr:cNvCxnSpPr/>
      </xdr:nvCxnSpPr>
      <xdr:spPr>
        <a:xfrm flipV="1">
          <a:off x="1130300" y="62896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36649</xdr:rowOff>
    </xdr:from>
    <xdr:to>
      <xdr:col>24</xdr:col>
      <xdr:colOff>114300</xdr:colOff>
      <xdr:row>36</xdr:row>
      <xdr:rowOff>138249</xdr:rowOff>
    </xdr:to>
    <xdr:sp macro="" textlink="">
      <xdr:nvSpPr>
        <xdr:cNvPr id="82" name="楕円 81"/>
        <xdr:cNvSpPr/>
      </xdr:nvSpPr>
      <xdr:spPr>
        <a:xfrm>
          <a:off x="45847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15076</xdr:rowOff>
    </xdr:from>
    <xdr:ext cx="469744" cy="259045"/>
    <xdr:sp macro="" textlink="">
      <xdr:nvSpPr>
        <xdr:cNvPr id="83" name="議会費該当値テキスト"/>
        <xdr:cNvSpPr txBox="1"/>
      </xdr:nvSpPr>
      <xdr:spPr>
        <a:xfrm>
          <a:off x="4686300"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33710</xdr:rowOff>
    </xdr:from>
    <xdr:to>
      <xdr:col>20</xdr:col>
      <xdr:colOff>38100</xdr:colOff>
      <xdr:row>36</xdr:row>
      <xdr:rowOff>135310</xdr:rowOff>
    </xdr:to>
    <xdr:sp macro="" textlink="">
      <xdr:nvSpPr>
        <xdr:cNvPr id="84" name="楕円 83"/>
        <xdr:cNvSpPr/>
      </xdr:nvSpPr>
      <xdr:spPr>
        <a:xfrm>
          <a:off x="3746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126437</xdr:rowOff>
    </xdr:from>
    <xdr:ext cx="469744" cy="259045"/>
    <xdr:sp macro="" textlink="">
      <xdr:nvSpPr>
        <xdr:cNvPr id="85" name="テキスト ボックス 84"/>
        <xdr:cNvSpPr txBox="1"/>
      </xdr:nvSpPr>
      <xdr:spPr>
        <a:xfrm>
          <a:off x="3562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xdr:rowOff>
    </xdr:from>
    <xdr:to>
      <xdr:col>15</xdr:col>
      <xdr:colOff>101600</xdr:colOff>
      <xdr:row>36</xdr:row>
      <xdr:rowOff>101999</xdr:rowOff>
    </xdr:to>
    <xdr:sp macro="" textlink="">
      <xdr:nvSpPr>
        <xdr:cNvPr id="86" name="楕円 85"/>
        <xdr:cNvSpPr/>
      </xdr:nvSpPr>
      <xdr:spPr>
        <a:xfrm>
          <a:off x="2857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93126</xdr:rowOff>
    </xdr:from>
    <xdr:ext cx="469744" cy="259045"/>
    <xdr:sp macro="" textlink="">
      <xdr:nvSpPr>
        <xdr:cNvPr id="87" name="テキスト ボックス 86"/>
        <xdr:cNvSpPr txBox="1"/>
      </xdr:nvSpPr>
      <xdr:spPr>
        <a:xfrm>
          <a:off x="2673428"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66693</xdr:rowOff>
    </xdr:from>
    <xdr:to>
      <xdr:col>10</xdr:col>
      <xdr:colOff>165100</xdr:colOff>
      <xdr:row>36</xdr:row>
      <xdr:rowOff>168293</xdr:rowOff>
    </xdr:to>
    <xdr:sp macro="" textlink="">
      <xdr:nvSpPr>
        <xdr:cNvPr id="88" name="楕円 87"/>
        <xdr:cNvSpPr/>
      </xdr:nvSpPr>
      <xdr:spPr>
        <a:xfrm>
          <a:off x="1968500" y="62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159420</xdr:rowOff>
    </xdr:from>
    <xdr:ext cx="469744" cy="259045"/>
    <xdr:sp macro="" textlink="">
      <xdr:nvSpPr>
        <xdr:cNvPr id="89" name="テキスト ボックス 88"/>
        <xdr:cNvSpPr txBox="1"/>
      </xdr:nvSpPr>
      <xdr:spPr>
        <a:xfrm>
          <a:off x="1784428" y="63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67673</xdr:rowOff>
    </xdr:from>
    <xdr:to>
      <xdr:col>6</xdr:col>
      <xdr:colOff>38100</xdr:colOff>
      <xdr:row>36</xdr:row>
      <xdr:rowOff>169273</xdr:rowOff>
    </xdr:to>
    <xdr:sp macro="" textlink="">
      <xdr:nvSpPr>
        <xdr:cNvPr id="90" name="楕円 89"/>
        <xdr:cNvSpPr/>
      </xdr:nvSpPr>
      <xdr:spPr>
        <a:xfrm>
          <a:off x="1079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160400</xdr:rowOff>
    </xdr:from>
    <xdr:ext cx="469744" cy="259045"/>
    <xdr:sp macro="" textlink="">
      <xdr:nvSpPr>
        <xdr:cNvPr id="91" name="テキスト ボックス 90"/>
        <xdr:cNvSpPr txBox="1"/>
      </xdr:nvSpPr>
      <xdr:spPr>
        <a:xfrm>
          <a:off x="895428"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96184</xdr:rowOff>
    </xdr:from>
    <xdr:to>
      <xdr:col>24</xdr:col>
      <xdr:colOff>63500</xdr:colOff>
      <xdr:row>57</xdr:row>
      <xdr:rowOff>113493</xdr:rowOff>
    </xdr:to>
    <xdr:cxnSp macro="">
      <xdr:nvCxnSpPr>
        <xdr:cNvPr id="118" name="直線コネクタ 117"/>
        <xdr:cNvCxnSpPr/>
      </xdr:nvCxnSpPr>
      <xdr:spPr>
        <a:xfrm flipV="1">
          <a:off x="3797300" y="9868834"/>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104217</xdr:rowOff>
    </xdr:from>
    <xdr:to>
      <xdr:col>19</xdr:col>
      <xdr:colOff>177800</xdr:colOff>
      <xdr:row>57</xdr:row>
      <xdr:rowOff>113493</xdr:rowOff>
    </xdr:to>
    <xdr:cxnSp macro="">
      <xdr:nvCxnSpPr>
        <xdr:cNvPr id="121" name="直線コネクタ 120"/>
        <xdr:cNvCxnSpPr/>
      </xdr:nvCxnSpPr>
      <xdr:spPr>
        <a:xfrm>
          <a:off x="2908300" y="9876867"/>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104217</xdr:rowOff>
    </xdr:from>
    <xdr:to>
      <xdr:col>15</xdr:col>
      <xdr:colOff>50800</xdr:colOff>
      <xdr:row>57</xdr:row>
      <xdr:rowOff>120507</xdr:rowOff>
    </xdr:to>
    <xdr:cxnSp macro="">
      <xdr:nvCxnSpPr>
        <xdr:cNvPr id="124" name="直線コネクタ 123"/>
        <xdr:cNvCxnSpPr/>
      </xdr:nvCxnSpPr>
      <xdr:spPr>
        <a:xfrm flipV="1">
          <a:off x="2019300" y="9876867"/>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75820</xdr:rowOff>
    </xdr:from>
    <xdr:to>
      <xdr:col>10</xdr:col>
      <xdr:colOff>114300</xdr:colOff>
      <xdr:row>57</xdr:row>
      <xdr:rowOff>120507</xdr:rowOff>
    </xdr:to>
    <xdr:cxnSp macro="">
      <xdr:nvCxnSpPr>
        <xdr:cNvPr id="127" name="直線コネクタ 126"/>
        <xdr:cNvCxnSpPr/>
      </xdr:nvCxnSpPr>
      <xdr:spPr>
        <a:xfrm>
          <a:off x="1130300" y="9848470"/>
          <a:ext cx="889000" cy="4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45384</xdr:rowOff>
    </xdr:from>
    <xdr:to>
      <xdr:col>24</xdr:col>
      <xdr:colOff>114300</xdr:colOff>
      <xdr:row>57</xdr:row>
      <xdr:rowOff>146984</xdr:rowOff>
    </xdr:to>
    <xdr:sp macro="" textlink="">
      <xdr:nvSpPr>
        <xdr:cNvPr id="137" name="楕円 136"/>
        <xdr:cNvSpPr/>
      </xdr:nvSpPr>
      <xdr:spPr>
        <a:xfrm>
          <a:off x="4584700" y="9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131761</xdr:rowOff>
    </xdr:from>
    <xdr:ext cx="534377" cy="259045"/>
    <xdr:sp macro="" textlink="">
      <xdr:nvSpPr>
        <xdr:cNvPr id="138" name="総務費該当値テキスト"/>
        <xdr:cNvSpPr txBox="1"/>
      </xdr:nvSpPr>
      <xdr:spPr>
        <a:xfrm>
          <a:off x="4686300" y="97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62693</xdr:rowOff>
    </xdr:from>
    <xdr:to>
      <xdr:col>20</xdr:col>
      <xdr:colOff>38100</xdr:colOff>
      <xdr:row>57</xdr:row>
      <xdr:rowOff>164293</xdr:rowOff>
    </xdr:to>
    <xdr:sp macro="" textlink="">
      <xdr:nvSpPr>
        <xdr:cNvPr id="139" name="楕円 138"/>
        <xdr:cNvSpPr/>
      </xdr:nvSpPr>
      <xdr:spPr>
        <a:xfrm>
          <a:off x="3746500" y="98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155420</xdr:rowOff>
    </xdr:from>
    <xdr:ext cx="534377" cy="259045"/>
    <xdr:sp macro="" textlink="">
      <xdr:nvSpPr>
        <xdr:cNvPr id="140" name="テキスト ボックス 139"/>
        <xdr:cNvSpPr txBox="1"/>
      </xdr:nvSpPr>
      <xdr:spPr>
        <a:xfrm>
          <a:off x="3530111" y="99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53417</xdr:rowOff>
    </xdr:from>
    <xdr:to>
      <xdr:col>15</xdr:col>
      <xdr:colOff>101600</xdr:colOff>
      <xdr:row>57</xdr:row>
      <xdr:rowOff>155017</xdr:rowOff>
    </xdr:to>
    <xdr:sp macro="" textlink="">
      <xdr:nvSpPr>
        <xdr:cNvPr id="141" name="楕円 140"/>
        <xdr:cNvSpPr/>
      </xdr:nvSpPr>
      <xdr:spPr>
        <a:xfrm>
          <a:off x="2857500" y="98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146144</xdr:rowOff>
    </xdr:from>
    <xdr:ext cx="534377" cy="259045"/>
    <xdr:sp macro="" textlink="">
      <xdr:nvSpPr>
        <xdr:cNvPr id="142" name="テキスト ボックス 141"/>
        <xdr:cNvSpPr txBox="1"/>
      </xdr:nvSpPr>
      <xdr:spPr>
        <a:xfrm>
          <a:off x="2641111" y="99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69707</xdr:rowOff>
    </xdr:from>
    <xdr:to>
      <xdr:col>10</xdr:col>
      <xdr:colOff>165100</xdr:colOff>
      <xdr:row>57</xdr:row>
      <xdr:rowOff>171307</xdr:rowOff>
    </xdr:to>
    <xdr:sp macro="" textlink="">
      <xdr:nvSpPr>
        <xdr:cNvPr id="143" name="楕円 142"/>
        <xdr:cNvSpPr/>
      </xdr:nvSpPr>
      <xdr:spPr>
        <a:xfrm>
          <a:off x="1968500" y="98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162434</xdr:rowOff>
    </xdr:from>
    <xdr:ext cx="534377" cy="259045"/>
    <xdr:sp macro="" textlink="">
      <xdr:nvSpPr>
        <xdr:cNvPr id="144" name="テキスト ボックス 143"/>
        <xdr:cNvSpPr txBox="1"/>
      </xdr:nvSpPr>
      <xdr:spPr>
        <a:xfrm>
          <a:off x="1752111" y="99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25020</xdr:rowOff>
    </xdr:from>
    <xdr:to>
      <xdr:col>6</xdr:col>
      <xdr:colOff>38100</xdr:colOff>
      <xdr:row>57</xdr:row>
      <xdr:rowOff>126620</xdr:rowOff>
    </xdr:to>
    <xdr:sp macro="" textlink="">
      <xdr:nvSpPr>
        <xdr:cNvPr id="145" name="楕円 144"/>
        <xdr:cNvSpPr/>
      </xdr:nvSpPr>
      <xdr:spPr>
        <a:xfrm>
          <a:off x="1079500" y="97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117747</xdr:rowOff>
    </xdr:from>
    <xdr:ext cx="534377" cy="259045"/>
    <xdr:sp macro="" textlink="">
      <xdr:nvSpPr>
        <xdr:cNvPr id="146" name="テキスト ボックス 145"/>
        <xdr:cNvSpPr txBox="1"/>
      </xdr:nvSpPr>
      <xdr:spPr>
        <a:xfrm>
          <a:off x="863111" y="98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132297</xdr:rowOff>
    </xdr:from>
    <xdr:to>
      <xdr:col>24</xdr:col>
      <xdr:colOff>63500</xdr:colOff>
      <xdr:row>78</xdr:row>
      <xdr:rowOff>141689</xdr:rowOff>
    </xdr:to>
    <xdr:cxnSp macro="">
      <xdr:nvCxnSpPr>
        <xdr:cNvPr id="176" name="直線コネクタ 175"/>
        <xdr:cNvCxnSpPr/>
      </xdr:nvCxnSpPr>
      <xdr:spPr>
        <a:xfrm flipV="1">
          <a:off x="3797300" y="13505397"/>
          <a:ext cx="8382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141689</xdr:rowOff>
    </xdr:from>
    <xdr:to>
      <xdr:col>19</xdr:col>
      <xdr:colOff>177800</xdr:colOff>
      <xdr:row>78</xdr:row>
      <xdr:rowOff>155104</xdr:rowOff>
    </xdr:to>
    <xdr:cxnSp macro="">
      <xdr:nvCxnSpPr>
        <xdr:cNvPr id="179" name="直線コネクタ 178"/>
        <xdr:cNvCxnSpPr/>
      </xdr:nvCxnSpPr>
      <xdr:spPr>
        <a:xfrm flipV="1">
          <a:off x="2908300" y="13514789"/>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107589</xdr:rowOff>
    </xdr:from>
    <xdr:to>
      <xdr:col>15</xdr:col>
      <xdr:colOff>50800</xdr:colOff>
      <xdr:row>78</xdr:row>
      <xdr:rowOff>155104</xdr:rowOff>
    </xdr:to>
    <xdr:cxnSp macro="">
      <xdr:nvCxnSpPr>
        <xdr:cNvPr id="182" name="直線コネクタ 181"/>
        <xdr:cNvCxnSpPr/>
      </xdr:nvCxnSpPr>
      <xdr:spPr>
        <a:xfrm>
          <a:off x="2019300" y="13480689"/>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107589</xdr:rowOff>
    </xdr:from>
    <xdr:to>
      <xdr:col>10</xdr:col>
      <xdr:colOff>114300</xdr:colOff>
      <xdr:row>79</xdr:row>
      <xdr:rowOff>26215</xdr:rowOff>
    </xdr:to>
    <xdr:cxnSp macro="">
      <xdr:nvCxnSpPr>
        <xdr:cNvPr id="185" name="直線コネクタ 184"/>
        <xdr:cNvCxnSpPr/>
      </xdr:nvCxnSpPr>
      <xdr:spPr>
        <a:xfrm flipV="1">
          <a:off x="1130300" y="13480689"/>
          <a:ext cx="889000" cy="9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81497</xdr:rowOff>
    </xdr:from>
    <xdr:to>
      <xdr:col>24</xdr:col>
      <xdr:colOff>114300</xdr:colOff>
      <xdr:row>79</xdr:row>
      <xdr:rowOff>11647</xdr:rowOff>
    </xdr:to>
    <xdr:sp macro="" textlink="">
      <xdr:nvSpPr>
        <xdr:cNvPr id="195" name="楕円 194"/>
        <xdr:cNvSpPr/>
      </xdr:nvSpPr>
      <xdr:spPr>
        <a:xfrm>
          <a:off x="4584700" y="134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167874</xdr:rowOff>
    </xdr:from>
    <xdr:ext cx="599010" cy="259045"/>
    <xdr:sp macro="" textlink="">
      <xdr:nvSpPr>
        <xdr:cNvPr id="196" name="民生費該当値テキスト"/>
        <xdr:cNvSpPr txBox="1"/>
      </xdr:nvSpPr>
      <xdr:spPr>
        <a:xfrm>
          <a:off x="4686300" y="1336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90889</xdr:rowOff>
    </xdr:from>
    <xdr:to>
      <xdr:col>20</xdr:col>
      <xdr:colOff>38100</xdr:colOff>
      <xdr:row>79</xdr:row>
      <xdr:rowOff>21039</xdr:rowOff>
    </xdr:to>
    <xdr:sp macro="" textlink="">
      <xdr:nvSpPr>
        <xdr:cNvPr id="197" name="楕円 196"/>
        <xdr:cNvSpPr/>
      </xdr:nvSpPr>
      <xdr:spPr>
        <a:xfrm>
          <a:off x="3746500" y="134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12166</xdr:rowOff>
    </xdr:from>
    <xdr:ext cx="599010" cy="259045"/>
    <xdr:sp macro="" textlink="">
      <xdr:nvSpPr>
        <xdr:cNvPr id="198" name="テキスト ボックス 197"/>
        <xdr:cNvSpPr txBox="1"/>
      </xdr:nvSpPr>
      <xdr:spPr>
        <a:xfrm>
          <a:off x="3497795" y="135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104304</xdr:rowOff>
    </xdr:from>
    <xdr:to>
      <xdr:col>15</xdr:col>
      <xdr:colOff>101600</xdr:colOff>
      <xdr:row>79</xdr:row>
      <xdr:rowOff>34454</xdr:rowOff>
    </xdr:to>
    <xdr:sp macro="" textlink="">
      <xdr:nvSpPr>
        <xdr:cNvPr id="199" name="楕円 198"/>
        <xdr:cNvSpPr/>
      </xdr:nvSpPr>
      <xdr:spPr>
        <a:xfrm>
          <a:off x="2857500" y="13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25581</xdr:rowOff>
    </xdr:from>
    <xdr:ext cx="599010" cy="259045"/>
    <xdr:sp macro="" textlink="">
      <xdr:nvSpPr>
        <xdr:cNvPr id="200" name="テキスト ボックス 199"/>
        <xdr:cNvSpPr txBox="1"/>
      </xdr:nvSpPr>
      <xdr:spPr>
        <a:xfrm>
          <a:off x="2608795" y="1357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56789</xdr:rowOff>
    </xdr:from>
    <xdr:to>
      <xdr:col>10</xdr:col>
      <xdr:colOff>165100</xdr:colOff>
      <xdr:row>78</xdr:row>
      <xdr:rowOff>158389</xdr:rowOff>
    </xdr:to>
    <xdr:sp macro="" textlink="">
      <xdr:nvSpPr>
        <xdr:cNvPr id="201" name="楕円 200"/>
        <xdr:cNvSpPr/>
      </xdr:nvSpPr>
      <xdr:spPr>
        <a:xfrm>
          <a:off x="1968500" y="13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149516</xdr:rowOff>
    </xdr:from>
    <xdr:ext cx="599010" cy="259045"/>
    <xdr:sp macro="" textlink="">
      <xdr:nvSpPr>
        <xdr:cNvPr id="202" name="テキスト ボックス 201"/>
        <xdr:cNvSpPr txBox="1"/>
      </xdr:nvSpPr>
      <xdr:spPr>
        <a:xfrm>
          <a:off x="1719795" y="135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146865</xdr:rowOff>
    </xdr:from>
    <xdr:to>
      <xdr:col>6</xdr:col>
      <xdr:colOff>38100</xdr:colOff>
      <xdr:row>79</xdr:row>
      <xdr:rowOff>77015</xdr:rowOff>
    </xdr:to>
    <xdr:sp macro="" textlink="">
      <xdr:nvSpPr>
        <xdr:cNvPr id="203" name="楕円 202"/>
        <xdr:cNvSpPr/>
      </xdr:nvSpPr>
      <xdr:spPr>
        <a:xfrm>
          <a:off x="1079500" y="135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68142</xdr:rowOff>
    </xdr:from>
    <xdr:ext cx="599010" cy="259045"/>
    <xdr:sp macro="" textlink="">
      <xdr:nvSpPr>
        <xdr:cNvPr id="204" name="テキスト ボックス 203"/>
        <xdr:cNvSpPr txBox="1"/>
      </xdr:nvSpPr>
      <xdr:spPr>
        <a:xfrm>
          <a:off x="830795" y="1361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117934</xdr:rowOff>
    </xdr:from>
    <xdr:to>
      <xdr:col>24</xdr:col>
      <xdr:colOff>63500</xdr:colOff>
      <xdr:row>98</xdr:row>
      <xdr:rowOff>134508</xdr:rowOff>
    </xdr:to>
    <xdr:cxnSp macro="">
      <xdr:nvCxnSpPr>
        <xdr:cNvPr id="236" name="直線コネクタ 235"/>
        <xdr:cNvCxnSpPr/>
      </xdr:nvCxnSpPr>
      <xdr:spPr>
        <a:xfrm>
          <a:off x="3797300" y="1692003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117934</xdr:rowOff>
    </xdr:from>
    <xdr:to>
      <xdr:col>19</xdr:col>
      <xdr:colOff>177800</xdr:colOff>
      <xdr:row>98</xdr:row>
      <xdr:rowOff>146394</xdr:rowOff>
    </xdr:to>
    <xdr:cxnSp macro="">
      <xdr:nvCxnSpPr>
        <xdr:cNvPr id="239" name="直線コネクタ 238"/>
        <xdr:cNvCxnSpPr/>
      </xdr:nvCxnSpPr>
      <xdr:spPr>
        <a:xfrm flipV="1">
          <a:off x="2908300" y="16920034"/>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141120</xdr:rowOff>
    </xdr:from>
    <xdr:to>
      <xdr:col>15</xdr:col>
      <xdr:colOff>50800</xdr:colOff>
      <xdr:row>98</xdr:row>
      <xdr:rowOff>146394</xdr:rowOff>
    </xdr:to>
    <xdr:cxnSp macro="">
      <xdr:nvCxnSpPr>
        <xdr:cNvPr id="242" name="直線コネクタ 241"/>
        <xdr:cNvCxnSpPr/>
      </xdr:nvCxnSpPr>
      <xdr:spPr>
        <a:xfrm>
          <a:off x="2019300" y="16943220"/>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130049</xdr:rowOff>
    </xdr:from>
    <xdr:to>
      <xdr:col>10</xdr:col>
      <xdr:colOff>114300</xdr:colOff>
      <xdr:row>98</xdr:row>
      <xdr:rowOff>141120</xdr:rowOff>
    </xdr:to>
    <xdr:cxnSp macro="">
      <xdr:nvCxnSpPr>
        <xdr:cNvPr id="245" name="直線コネクタ 244"/>
        <xdr:cNvCxnSpPr/>
      </xdr:nvCxnSpPr>
      <xdr:spPr>
        <a:xfrm>
          <a:off x="1130300" y="16932149"/>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83708</xdr:rowOff>
    </xdr:from>
    <xdr:to>
      <xdr:col>24</xdr:col>
      <xdr:colOff>114300</xdr:colOff>
      <xdr:row>99</xdr:row>
      <xdr:rowOff>13858</xdr:rowOff>
    </xdr:to>
    <xdr:sp macro="" textlink="">
      <xdr:nvSpPr>
        <xdr:cNvPr id="255" name="楕円 254"/>
        <xdr:cNvSpPr/>
      </xdr:nvSpPr>
      <xdr:spPr>
        <a:xfrm>
          <a:off x="4584700" y="168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170085</xdr:rowOff>
    </xdr:from>
    <xdr:ext cx="534377" cy="259045"/>
    <xdr:sp macro="" textlink="">
      <xdr:nvSpPr>
        <xdr:cNvPr id="256" name="衛生費該当値テキスト"/>
        <xdr:cNvSpPr txBox="1"/>
      </xdr:nvSpPr>
      <xdr:spPr>
        <a:xfrm>
          <a:off x="4686300" y="168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67134</xdr:rowOff>
    </xdr:from>
    <xdr:to>
      <xdr:col>20</xdr:col>
      <xdr:colOff>38100</xdr:colOff>
      <xdr:row>98</xdr:row>
      <xdr:rowOff>168734</xdr:rowOff>
    </xdr:to>
    <xdr:sp macro="" textlink="">
      <xdr:nvSpPr>
        <xdr:cNvPr id="257" name="楕円 256"/>
        <xdr:cNvSpPr/>
      </xdr:nvSpPr>
      <xdr:spPr>
        <a:xfrm>
          <a:off x="3746500" y="16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159861</xdr:rowOff>
    </xdr:from>
    <xdr:ext cx="534377" cy="259045"/>
    <xdr:sp macro="" textlink="">
      <xdr:nvSpPr>
        <xdr:cNvPr id="258" name="テキスト ボックス 257"/>
        <xdr:cNvSpPr txBox="1"/>
      </xdr:nvSpPr>
      <xdr:spPr>
        <a:xfrm>
          <a:off x="3530111" y="16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95594</xdr:rowOff>
    </xdr:from>
    <xdr:to>
      <xdr:col>15</xdr:col>
      <xdr:colOff>101600</xdr:colOff>
      <xdr:row>99</xdr:row>
      <xdr:rowOff>25744</xdr:rowOff>
    </xdr:to>
    <xdr:sp macro="" textlink="">
      <xdr:nvSpPr>
        <xdr:cNvPr id="259" name="楕円 258"/>
        <xdr:cNvSpPr/>
      </xdr:nvSpPr>
      <xdr:spPr>
        <a:xfrm>
          <a:off x="2857500" y="168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16871</xdr:rowOff>
    </xdr:from>
    <xdr:ext cx="534377" cy="259045"/>
    <xdr:sp macro="" textlink="">
      <xdr:nvSpPr>
        <xdr:cNvPr id="260" name="テキスト ボックス 259"/>
        <xdr:cNvSpPr txBox="1"/>
      </xdr:nvSpPr>
      <xdr:spPr>
        <a:xfrm>
          <a:off x="2641111" y="169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90320</xdr:rowOff>
    </xdr:from>
    <xdr:to>
      <xdr:col>10</xdr:col>
      <xdr:colOff>165100</xdr:colOff>
      <xdr:row>99</xdr:row>
      <xdr:rowOff>20470</xdr:rowOff>
    </xdr:to>
    <xdr:sp macro="" textlink="">
      <xdr:nvSpPr>
        <xdr:cNvPr id="261" name="楕円 260"/>
        <xdr:cNvSpPr/>
      </xdr:nvSpPr>
      <xdr:spPr>
        <a:xfrm>
          <a:off x="1968500" y="168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11597</xdr:rowOff>
    </xdr:from>
    <xdr:ext cx="534377" cy="259045"/>
    <xdr:sp macro="" textlink="">
      <xdr:nvSpPr>
        <xdr:cNvPr id="262" name="テキスト ボックス 261"/>
        <xdr:cNvSpPr txBox="1"/>
      </xdr:nvSpPr>
      <xdr:spPr>
        <a:xfrm>
          <a:off x="1752111" y="1698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79249</xdr:rowOff>
    </xdr:from>
    <xdr:to>
      <xdr:col>6</xdr:col>
      <xdr:colOff>38100</xdr:colOff>
      <xdr:row>99</xdr:row>
      <xdr:rowOff>9399</xdr:rowOff>
    </xdr:to>
    <xdr:sp macro="" textlink="">
      <xdr:nvSpPr>
        <xdr:cNvPr id="263" name="楕円 262"/>
        <xdr:cNvSpPr/>
      </xdr:nvSpPr>
      <xdr:spPr>
        <a:xfrm>
          <a:off x="1079500" y="168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526</xdr:rowOff>
    </xdr:from>
    <xdr:ext cx="534377" cy="259045"/>
    <xdr:sp macro="" textlink="">
      <xdr:nvSpPr>
        <xdr:cNvPr id="264" name="テキスト ボックス 263"/>
        <xdr:cNvSpPr txBox="1"/>
      </xdr:nvSpPr>
      <xdr:spPr>
        <a:xfrm>
          <a:off x="863111" y="169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142443</xdr:rowOff>
    </xdr:from>
    <xdr:to>
      <xdr:col>55</xdr:col>
      <xdr:colOff>0</xdr:colOff>
      <xdr:row>37</xdr:row>
      <xdr:rowOff>144272</xdr:rowOff>
    </xdr:to>
    <xdr:cxnSp macro="">
      <xdr:nvCxnSpPr>
        <xdr:cNvPr id="291" name="直線コネクタ 290"/>
        <xdr:cNvCxnSpPr/>
      </xdr:nvCxnSpPr>
      <xdr:spPr>
        <a:xfrm>
          <a:off x="9639300" y="648609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104953</xdr:rowOff>
    </xdr:from>
    <xdr:to>
      <xdr:col>50</xdr:col>
      <xdr:colOff>114300</xdr:colOff>
      <xdr:row>37</xdr:row>
      <xdr:rowOff>142443</xdr:rowOff>
    </xdr:to>
    <xdr:cxnSp macro="">
      <xdr:nvCxnSpPr>
        <xdr:cNvPr id="294" name="直線コネクタ 293"/>
        <xdr:cNvCxnSpPr/>
      </xdr:nvCxnSpPr>
      <xdr:spPr>
        <a:xfrm>
          <a:off x="8750300" y="6277153"/>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127127</xdr:rowOff>
    </xdr:from>
    <xdr:to>
      <xdr:col>45</xdr:col>
      <xdr:colOff>177800</xdr:colOff>
      <xdr:row>36</xdr:row>
      <xdr:rowOff>104953</xdr:rowOff>
    </xdr:to>
    <xdr:cxnSp macro="">
      <xdr:nvCxnSpPr>
        <xdr:cNvPr id="297" name="直線コネクタ 296"/>
        <xdr:cNvCxnSpPr/>
      </xdr:nvCxnSpPr>
      <xdr:spPr>
        <a:xfrm>
          <a:off x="7861300" y="6127877"/>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84607</xdr:rowOff>
    </xdr:from>
    <xdr:to>
      <xdr:col>41</xdr:col>
      <xdr:colOff>50800</xdr:colOff>
      <xdr:row>35</xdr:row>
      <xdr:rowOff>127127</xdr:rowOff>
    </xdr:to>
    <xdr:cxnSp macro="">
      <xdr:nvCxnSpPr>
        <xdr:cNvPr id="300" name="直線コネクタ 299"/>
        <xdr:cNvCxnSpPr/>
      </xdr:nvCxnSpPr>
      <xdr:spPr>
        <a:xfrm>
          <a:off x="6972300" y="608535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143451</xdr:rowOff>
    </xdr:from>
    <xdr:ext cx="469744" cy="259045"/>
    <xdr:sp macro="" textlink="">
      <xdr:nvSpPr>
        <xdr:cNvPr id="302" name="テキスト ボックス 301"/>
        <xdr:cNvSpPr txBox="1"/>
      </xdr:nvSpPr>
      <xdr:spPr>
        <a:xfrm>
          <a:off x="7626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164253</xdr:rowOff>
    </xdr:from>
    <xdr:ext cx="469744" cy="259045"/>
    <xdr:sp macro="" textlink="">
      <xdr:nvSpPr>
        <xdr:cNvPr id="304" name="テキスト ボックス 303"/>
        <xdr:cNvSpPr txBox="1"/>
      </xdr:nvSpPr>
      <xdr:spPr>
        <a:xfrm>
          <a:off x="6737428" y="61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93472</xdr:rowOff>
    </xdr:from>
    <xdr:to>
      <xdr:col>55</xdr:col>
      <xdr:colOff>50800</xdr:colOff>
      <xdr:row>38</xdr:row>
      <xdr:rowOff>23622</xdr:rowOff>
    </xdr:to>
    <xdr:sp macro="" textlink="">
      <xdr:nvSpPr>
        <xdr:cNvPr id="310" name="楕円 309"/>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71899</xdr:rowOff>
    </xdr:from>
    <xdr:ext cx="378565" cy="259045"/>
    <xdr:sp macro="" textlink="">
      <xdr:nvSpPr>
        <xdr:cNvPr id="311" name="労働費該当値テキスト"/>
        <xdr:cNvSpPr txBox="1"/>
      </xdr:nvSpPr>
      <xdr:spPr>
        <a:xfrm>
          <a:off x="10528300"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91643</xdr:rowOff>
    </xdr:from>
    <xdr:to>
      <xdr:col>50</xdr:col>
      <xdr:colOff>165100</xdr:colOff>
      <xdr:row>38</xdr:row>
      <xdr:rowOff>21793</xdr:rowOff>
    </xdr:to>
    <xdr:sp macro="" textlink="">
      <xdr:nvSpPr>
        <xdr:cNvPr id="312" name="楕円 311"/>
        <xdr:cNvSpPr/>
      </xdr:nvSpPr>
      <xdr:spPr>
        <a:xfrm>
          <a:off x="9588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313" name="テキスト ボックス 312"/>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54153</xdr:rowOff>
    </xdr:from>
    <xdr:to>
      <xdr:col>46</xdr:col>
      <xdr:colOff>38100</xdr:colOff>
      <xdr:row>36</xdr:row>
      <xdr:rowOff>155753</xdr:rowOff>
    </xdr:to>
    <xdr:sp macro="" textlink="">
      <xdr:nvSpPr>
        <xdr:cNvPr id="314" name="楕円 313"/>
        <xdr:cNvSpPr/>
      </xdr:nvSpPr>
      <xdr:spPr>
        <a:xfrm>
          <a:off x="8699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830</xdr:rowOff>
    </xdr:from>
    <xdr:ext cx="469744" cy="259045"/>
    <xdr:sp macro="" textlink="">
      <xdr:nvSpPr>
        <xdr:cNvPr id="315" name="テキスト ボックス 314"/>
        <xdr:cNvSpPr txBox="1"/>
      </xdr:nvSpPr>
      <xdr:spPr>
        <a:xfrm>
          <a:off x="8515428"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76327</xdr:rowOff>
    </xdr:from>
    <xdr:to>
      <xdr:col>41</xdr:col>
      <xdr:colOff>101600</xdr:colOff>
      <xdr:row>36</xdr:row>
      <xdr:rowOff>6477</xdr:rowOff>
    </xdr:to>
    <xdr:sp macro="" textlink="">
      <xdr:nvSpPr>
        <xdr:cNvPr id="316" name="楕円 315"/>
        <xdr:cNvSpPr/>
      </xdr:nvSpPr>
      <xdr:spPr>
        <a:xfrm>
          <a:off x="7810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23004</xdr:rowOff>
    </xdr:from>
    <xdr:ext cx="469744" cy="259045"/>
    <xdr:sp macro="" textlink="">
      <xdr:nvSpPr>
        <xdr:cNvPr id="317" name="テキスト ボックス 316"/>
        <xdr:cNvSpPr txBox="1"/>
      </xdr:nvSpPr>
      <xdr:spPr>
        <a:xfrm>
          <a:off x="7626428" y="58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33807</xdr:rowOff>
    </xdr:from>
    <xdr:to>
      <xdr:col>36</xdr:col>
      <xdr:colOff>165100</xdr:colOff>
      <xdr:row>35</xdr:row>
      <xdr:rowOff>135407</xdr:rowOff>
    </xdr:to>
    <xdr:sp macro="" textlink="">
      <xdr:nvSpPr>
        <xdr:cNvPr id="318" name="楕円 317"/>
        <xdr:cNvSpPr/>
      </xdr:nvSpPr>
      <xdr:spPr>
        <a:xfrm>
          <a:off x="6921500" y="60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151934</xdr:rowOff>
    </xdr:from>
    <xdr:ext cx="469744" cy="259045"/>
    <xdr:sp macro="" textlink="">
      <xdr:nvSpPr>
        <xdr:cNvPr id="319" name="テキスト ボックス 318"/>
        <xdr:cNvSpPr txBox="1"/>
      </xdr:nvSpPr>
      <xdr:spPr>
        <a:xfrm>
          <a:off x="6737428"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160712</xdr:rowOff>
    </xdr:from>
    <xdr:to>
      <xdr:col>55</xdr:col>
      <xdr:colOff>0</xdr:colOff>
      <xdr:row>57</xdr:row>
      <xdr:rowOff>2102</xdr:rowOff>
    </xdr:to>
    <xdr:cxnSp macro="">
      <xdr:nvCxnSpPr>
        <xdr:cNvPr id="348" name="直線コネクタ 347"/>
        <xdr:cNvCxnSpPr/>
      </xdr:nvCxnSpPr>
      <xdr:spPr>
        <a:xfrm flipV="1">
          <a:off x="9639300" y="976191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168942</xdr:rowOff>
    </xdr:from>
    <xdr:to>
      <xdr:col>50</xdr:col>
      <xdr:colOff>114300</xdr:colOff>
      <xdr:row>57</xdr:row>
      <xdr:rowOff>2102</xdr:rowOff>
    </xdr:to>
    <xdr:cxnSp macro="">
      <xdr:nvCxnSpPr>
        <xdr:cNvPr id="351" name="直線コネクタ 350"/>
        <xdr:cNvCxnSpPr/>
      </xdr:nvCxnSpPr>
      <xdr:spPr>
        <a:xfrm>
          <a:off x="8750300" y="9770142"/>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168942</xdr:rowOff>
    </xdr:from>
    <xdr:to>
      <xdr:col>45</xdr:col>
      <xdr:colOff>177800</xdr:colOff>
      <xdr:row>57</xdr:row>
      <xdr:rowOff>79597</xdr:rowOff>
    </xdr:to>
    <xdr:cxnSp macro="">
      <xdr:nvCxnSpPr>
        <xdr:cNvPr id="354" name="直線コネクタ 353"/>
        <xdr:cNvCxnSpPr/>
      </xdr:nvCxnSpPr>
      <xdr:spPr>
        <a:xfrm flipV="1">
          <a:off x="7861300" y="9770142"/>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56014</xdr:rowOff>
    </xdr:from>
    <xdr:to>
      <xdr:col>41</xdr:col>
      <xdr:colOff>50800</xdr:colOff>
      <xdr:row>57</xdr:row>
      <xdr:rowOff>79597</xdr:rowOff>
    </xdr:to>
    <xdr:cxnSp macro="">
      <xdr:nvCxnSpPr>
        <xdr:cNvPr id="357" name="直線コネクタ 356"/>
        <xdr:cNvCxnSpPr/>
      </xdr:nvCxnSpPr>
      <xdr:spPr>
        <a:xfrm>
          <a:off x="6972300" y="9828664"/>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109912</xdr:rowOff>
    </xdr:from>
    <xdr:to>
      <xdr:col>55</xdr:col>
      <xdr:colOff>50800</xdr:colOff>
      <xdr:row>57</xdr:row>
      <xdr:rowOff>40062</xdr:rowOff>
    </xdr:to>
    <xdr:sp macro="" textlink="">
      <xdr:nvSpPr>
        <xdr:cNvPr id="367" name="楕円 366"/>
        <xdr:cNvSpPr/>
      </xdr:nvSpPr>
      <xdr:spPr>
        <a:xfrm>
          <a:off x="10426700" y="97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132789</xdr:rowOff>
    </xdr:from>
    <xdr:ext cx="534377" cy="259045"/>
    <xdr:sp macro="" textlink="">
      <xdr:nvSpPr>
        <xdr:cNvPr id="368" name="農林水産業費該当値テキスト"/>
        <xdr:cNvSpPr txBox="1"/>
      </xdr:nvSpPr>
      <xdr:spPr>
        <a:xfrm>
          <a:off x="10528300" y="9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122752</xdr:rowOff>
    </xdr:from>
    <xdr:to>
      <xdr:col>50</xdr:col>
      <xdr:colOff>165100</xdr:colOff>
      <xdr:row>57</xdr:row>
      <xdr:rowOff>52902</xdr:rowOff>
    </xdr:to>
    <xdr:sp macro="" textlink="">
      <xdr:nvSpPr>
        <xdr:cNvPr id="369" name="楕円 368"/>
        <xdr:cNvSpPr/>
      </xdr:nvSpPr>
      <xdr:spPr>
        <a:xfrm>
          <a:off x="9588500" y="97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69429</xdr:rowOff>
    </xdr:from>
    <xdr:ext cx="534377" cy="259045"/>
    <xdr:sp macro="" textlink="">
      <xdr:nvSpPr>
        <xdr:cNvPr id="370" name="テキスト ボックス 369"/>
        <xdr:cNvSpPr txBox="1"/>
      </xdr:nvSpPr>
      <xdr:spPr>
        <a:xfrm>
          <a:off x="9372111" y="94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118142</xdr:rowOff>
    </xdr:from>
    <xdr:to>
      <xdr:col>46</xdr:col>
      <xdr:colOff>38100</xdr:colOff>
      <xdr:row>57</xdr:row>
      <xdr:rowOff>48292</xdr:rowOff>
    </xdr:to>
    <xdr:sp macro="" textlink="">
      <xdr:nvSpPr>
        <xdr:cNvPr id="371" name="楕円 370"/>
        <xdr:cNvSpPr/>
      </xdr:nvSpPr>
      <xdr:spPr>
        <a:xfrm>
          <a:off x="8699500" y="9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39419</xdr:rowOff>
    </xdr:from>
    <xdr:ext cx="534377" cy="259045"/>
    <xdr:sp macro="" textlink="">
      <xdr:nvSpPr>
        <xdr:cNvPr id="372" name="テキスト ボックス 371"/>
        <xdr:cNvSpPr txBox="1"/>
      </xdr:nvSpPr>
      <xdr:spPr>
        <a:xfrm>
          <a:off x="8483111" y="98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28797</xdr:rowOff>
    </xdr:from>
    <xdr:to>
      <xdr:col>41</xdr:col>
      <xdr:colOff>101600</xdr:colOff>
      <xdr:row>57</xdr:row>
      <xdr:rowOff>130397</xdr:rowOff>
    </xdr:to>
    <xdr:sp macro="" textlink="">
      <xdr:nvSpPr>
        <xdr:cNvPr id="373" name="楕円 372"/>
        <xdr:cNvSpPr/>
      </xdr:nvSpPr>
      <xdr:spPr>
        <a:xfrm>
          <a:off x="7810500" y="9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121524</xdr:rowOff>
    </xdr:from>
    <xdr:ext cx="534377" cy="259045"/>
    <xdr:sp macro="" textlink="">
      <xdr:nvSpPr>
        <xdr:cNvPr id="374" name="テキスト ボックス 373"/>
        <xdr:cNvSpPr txBox="1"/>
      </xdr:nvSpPr>
      <xdr:spPr>
        <a:xfrm>
          <a:off x="7594111" y="98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5214</xdr:rowOff>
    </xdr:from>
    <xdr:to>
      <xdr:col>36</xdr:col>
      <xdr:colOff>165100</xdr:colOff>
      <xdr:row>57</xdr:row>
      <xdr:rowOff>106814</xdr:rowOff>
    </xdr:to>
    <xdr:sp macro="" textlink="">
      <xdr:nvSpPr>
        <xdr:cNvPr id="375" name="楕円 374"/>
        <xdr:cNvSpPr/>
      </xdr:nvSpPr>
      <xdr:spPr>
        <a:xfrm>
          <a:off x="6921500" y="97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97941</xdr:rowOff>
    </xdr:from>
    <xdr:ext cx="534377" cy="259045"/>
    <xdr:sp macro="" textlink="">
      <xdr:nvSpPr>
        <xdr:cNvPr id="376" name="テキスト ボックス 375"/>
        <xdr:cNvSpPr txBox="1"/>
      </xdr:nvSpPr>
      <xdr:spPr>
        <a:xfrm>
          <a:off x="6705111" y="98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46709</xdr:rowOff>
    </xdr:from>
    <xdr:to>
      <xdr:col>55</xdr:col>
      <xdr:colOff>0</xdr:colOff>
      <xdr:row>79</xdr:row>
      <xdr:rowOff>47949</xdr:rowOff>
    </xdr:to>
    <xdr:cxnSp macro="">
      <xdr:nvCxnSpPr>
        <xdr:cNvPr id="407" name="直線コネクタ 406"/>
        <xdr:cNvCxnSpPr/>
      </xdr:nvCxnSpPr>
      <xdr:spPr>
        <a:xfrm flipV="1">
          <a:off x="9639300" y="13591259"/>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19571</xdr:rowOff>
    </xdr:from>
    <xdr:to>
      <xdr:col>50</xdr:col>
      <xdr:colOff>114300</xdr:colOff>
      <xdr:row>79</xdr:row>
      <xdr:rowOff>47949</xdr:rowOff>
    </xdr:to>
    <xdr:cxnSp macro="">
      <xdr:nvCxnSpPr>
        <xdr:cNvPr id="410" name="直線コネクタ 409"/>
        <xdr:cNvCxnSpPr/>
      </xdr:nvCxnSpPr>
      <xdr:spPr>
        <a:xfrm>
          <a:off x="8750300" y="13564121"/>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19571</xdr:rowOff>
    </xdr:from>
    <xdr:to>
      <xdr:col>45</xdr:col>
      <xdr:colOff>177800</xdr:colOff>
      <xdr:row>79</xdr:row>
      <xdr:rowOff>48456</xdr:rowOff>
    </xdr:to>
    <xdr:cxnSp macro="">
      <xdr:nvCxnSpPr>
        <xdr:cNvPr id="413" name="直線コネクタ 412"/>
        <xdr:cNvCxnSpPr/>
      </xdr:nvCxnSpPr>
      <xdr:spPr>
        <a:xfrm flipV="1">
          <a:off x="7861300" y="13564121"/>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48456</xdr:rowOff>
    </xdr:from>
    <xdr:to>
      <xdr:col>41</xdr:col>
      <xdr:colOff>50800</xdr:colOff>
      <xdr:row>79</xdr:row>
      <xdr:rowOff>52930</xdr:rowOff>
    </xdr:to>
    <xdr:cxnSp macro="">
      <xdr:nvCxnSpPr>
        <xdr:cNvPr id="416" name="直線コネクタ 415"/>
        <xdr:cNvCxnSpPr/>
      </xdr:nvCxnSpPr>
      <xdr:spPr>
        <a:xfrm flipV="1">
          <a:off x="6972300" y="1359300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167359</xdr:rowOff>
    </xdr:from>
    <xdr:to>
      <xdr:col>55</xdr:col>
      <xdr:colOff>50800</xdr:colOff>
      <xdr:row>79</xdr:row>
      <xdr:rowOff>97509</xdr:rowOff>
    </xdr:to>
    <xdr:sp macro="" textlink="">
      <xdr:nvSpPr>
        <xdr:cNvPr id="426" name="楕円 425"/>
        <xdr:cNvSpPr/>
      </xdr:nvSpPr>
      <xdr:spPr>
        <a:xfrm>
          <a:off x="10426700" y="135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82286</xdr:rowOff>
    </xdr:from>
    <xdr:ext cx="469744" cy="259045"/>
    <xdr:sp macro="" textlink="">
      <xdr:nvSpPr>
        <xdr:cNvPr id="427" name="商工費該当値テキスト"/>
        <xdr:cNvSpPr txBox="1"/>
      </xdr:nvSpPr>
      <xdr:spPr>
        <a:xfrm>
          <a:off x="10528300" y="13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168599</xdr:rowOff>
    </xdr:from>
    <xdr:to>
      <xdr:col>50</xdr:col>
      <xdr:colOff>165100</xdr:colOff>
      <xdr:row>79</xdr:row>
      <xdr:rowOff>98749</xdr:rowOff>
    </xdr:to>
    <xdr:sp macro="" textlink="">
      <xdr:nvSpPr>
        <xdr:cNvPr id="428" name="楕円 427"/>
        <xdr:cNvSpPr/>
      </xdr:nvSpPr>
      <xdr:spPr>
        <a:xfrm>
          <a:off x="9588500" y="13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89876</xdr:rowOff>
    </xdr:from>
    <xdr:ext cx="469744" cy="259045"/>
    <xdr:sp macro="" textlink="">
      <xdr:nvSpPr>
        <xdr:cNvPr id="429" name="テキスト ボックス 428"/>
        <xdr:cNvSpPr txBox="1"/>
      </xdr:nvSpPr>
      <xdr:spPr>
        <a:xfrm>
          <a:off x="9404428" y="136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140221</xdr:rowOff>
    </xdr:from>
    <xdr:to>
      <xdr:col>46</xdr:col>
      <xdr:colOff>38100</xdr:colOff>
      <xdr:row>79</xdr:row>
      <xdr:rowOff>70371</xdr:rowOff>
    </xdr:to>
    <xdr:sp macro="" textlink="">
      <xdr:nvSpPr>
        <xdr:cNvPr id="430" name="楕円 429"/>
        <xdr:cNvSpPr/>
      </xdr:nvSpPr>
      <xdr:spPr>
        <a:xfrm>
          <a:off x="8699500" y="135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61498</xdr:rowOff>
    </xdr:from>
    <xdr:ext cx="469744" cy="259045"/>
    <xdr:sp macro="" textlink="">
      <xdr:nvSpPr>
        <xdr:cNvPr id="431" name="テキスト ボックス 430"/>
        <xdr:cNvSpPr txBox="1"/>
      </xdr:nvSpPr>
      <xdr:spPr>
        <a:xfrm>
          <a:off x="8515428" y="136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169106</xdr:rowOff>
    </xdr:from>
    <xdr:to>
      <xdr:col>41</xdr:col>
      <xdr:colOff>101600</xdr:colOff>
      <xdr:row>79</xdr:row>
      <xdr:rowOff>99256</xdr:rowOff>
    </xdr:to>
    <xdr:sp macro="" textlink="">
      <xdr:nvSpPr>
        <xdr:cNvPr id="432" name="楕円 431"/>
        <xdr:cNvSpPr/>
      </xdr:nvSpPr>
      <xdr:spPr>
        <a:xfrm>
          <a:off x="7810500" y="135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90383</xdr:rowOff>
    </xdr:from>
    <xdr:ext cx="469744" cy="259045"/>
    <xdr:sp macro="" textlink="">
      <xdr:nvSpPr>
        <xdr:cNvPr id="433" name="テキスト ボックス 432"/>
        <xdr:cNvSpPr txBox="1"/>
      </xdr:nvSpPr>
      <xdr:spPr>
        <a:xfrm>
          <a:off x="7626428" y="1363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2130</xdr:rowOff>
    </xdr:from>
    <xdr:to>
      <xdr:col>36</xdr:col>
      <xdr:colOff>165100</xdr:colOff>
      <xdr:row>79</xdr:row>
      <xdr:rowOff>103730</xdr:rowOff>
    </xdr:to>
    <xdr:sp macro="" textlink="">
      <xdr:nvSpPr>
        <xdr:cNvPr id="434" name="楕円 433"/>
        <xdr:cNvSpPr/>
      </xdr:nvSpPr>
      <xdr:spPr>
        <a:xfrm>
          <a:off x="69215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94857</xdr:rowOff>
    </xdr:from>
    <xdr:ext cx="469744" cy="259045"/>
    <xdr:sp macro="" textlink="">
      <xdr:nvSpPr>
        <xdr:cNvPr id="435" name="テキスト ボックス 434"/>
        <xdr:cNvSpPr txBox="1"/>
      </xdr:nvSpPr>
      <xdr:spPr>
        <a:xfrm>
          <a:off x="6737428" y="136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99591</xdr:rowOff>
    </xdr:from>
    <xdr:to>
      <xdr:col>55</xdr:col>
      <xdr:colOff>0</xdr:colOff>
      <xdr:row>98</xdr:row>
      <xdr:rowOff>122233</xdr:rowOff>
    </xdr:to>
    <xdr:cxnSp macro="">
      <xdr:nvCxnSpPr>
        <xdr:cNvPr id="464" name="直線コネクタ 463"/>
        <xdr:cNvCxnSpPr/>
      </xdr:nvCxnSpPr>
      <xdr:spPr>
        <a:xfrm>
          <a:off x="9639300" y="16901691"/>
          <a:ext cx="8382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99591</xdr:rowOff>
    </xdr:from>
    <xdr:to>
      <xdr:col>50</xdr:col>
      <xdr:colOff>114300</xdr:colOff>
      <xdr:row>98</xdr:row>
      <xdr:rowOff>103696</xdr:rowOff>
    </xdr:to>
    <xdr:cxnSp macro="">
      <xdr:nvCxnSpPr>
        <xdr:cNvPr id="467" name="直線コネクタ 466"/>
        <xdr:cNvCxnSpPr/>
      </xdr:nvCxnSpPr>
      <xdr:spPr>
        <a:xfrm flipV="1">
          <a:off x="8750300" y="16901691"/>
          <a:ext cx="88900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103696</xdr:rowOff>
    </xdr:from>
    <xdr:to>
      <xdr:col>45</xdr:col>
      <xdr:colOff>177800</xdr:colOff>
      <xdr:row>98</xdr:row>
      <xdr:rowOff>124341</xdr:rowOff>
    </xdr:to>
    <xdr:cxnSp macro="">
      <xdr:nvCxnSpPr>
        <xdr:cNvPr id="470" name="直線コネクタ 469"/>
        <xdr:cNvCxnSpPr/>
      </xdr:nvCxnSpPr>
      <xdr:spPr>
        <a:xfrm flipV="1">
          <a:off x="7861300" y="16905796"/>
          <a:ext cx="889000" cy="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124341</xdr:rowOff>
    </xdr:from>
    <xdr:to>
      <xdr:col>41</xdr:col>
      <xdr:colOff>50800</xdr:colOff>
      <xdr:row>98</xdr:row>
      <xdr:rowOff>129091</xdr:rowOff>
    </xdr:to>
    <xdr:cxnSp macro="">
      <xdr:nvCxnSpPr>
        <xdr:cNvPr id="473" name="直線コネクタ 472"/>
        <xdr:cNvCxnSpPr/>
      </xdr:nvCxnSpPr>
      <xdr:spPr>
        <a:xfrm flipV="1">
          <a:off x="6972300" y="16926441"/>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71433</xdr:rowOff>
    </xdr:from>
    <xdr:to>
      <xdr:col>55</xdr:col>
      <xdr:colOff>50800</xdr:colOff>
      <xdr:row>99</xdr:row>
      <xdr:rowOff>1583</xdr:rowOff>
    </xdr:to>
    <xdr:sp macro="" textlink="">
      <xdr:nvSpPr>
        <xdr:cNvPr id="483" name="楕円 482"/>
        <xdr:cNvSpPr/>
      </xdr:nvSpPr>
      <xdr:spPr>
        <a:xfrm>
          <a:off x="10426700" y="168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48791</xdr:rowOff>
    </xdr:from>
    <xdr:to>
      <xdr:col>50</xdr:col>
      <xdr:colOff>165100</xdr:colOff>
      <xdr:row>98</xdr:row>
      <xdr:rowOff>150391</xdr:rowOff>
    </xdr:to>
    <xdr:sp macro="" textlink="">
      <xdr:nvSpPr>
        <xdr:cNvPr id="485" name="楕円 484"/>
        <xdr:cNvSpPr/>
      </xdr:nvSpPr>
      <xdr:spPr>
        <a:xfrm>
          <a:off x="9588500" y="168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166918</xdr:rowOff>
    </xdr:from>
    <xdr:ext cx="534377" cy="259045"/>
    <xdr:sp macro="" textlink="">
      <xdr:nvSpPr>
        <xdr:cNvPr id="486" name="テキスト ボックス 485"/>
        <xdr:cNvSpPr txBox="1"/>
      </xdr:nvSpPr>
      <xdr:spPr>
        <a:xfrm>
          <a:off x="9372111" y="166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52896</xdr:rowOff>
    </xdr:from>
    <xdr:to>
      <xdr:col>46</xdr:col>
      <xdr:colOff>38100</xdr:colOff>
      <xdr:row>98</xdr:row>
      <xdr:rowOff>154496</xdr:rowOff>
    </xdr:to>
    <xdr:sp macro="" textlink="">
      <xdr:nvSpPr>
        <xdr:cNvPr id="487" name="楕円 486"/>
        <xdr:cNvSpPr/>
      </xdr:nvSpPr>
      <xdr:spPr>
        <a:xfrm>
          <a:off x="8699500" y="16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145623</xdr:rowOff>
    </xdr:from>
    <xdr:ext cx="534377" cy="259045"/>
    <xdr:sp macro="" textlink="">
      <xdr:nvSpPr>
        <xdr:cNvPr id="488" name="テキスト ボックス 487"/>
        <xdr:cNvSpPr txBox="1"/>
      </xdr:nvSpPr>
      <xdr:spPr>
        <a:xfrm>
          <a:off x="8483111" y="169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73541</xdr:rowOff>
    </xdr:from>
    <xdr:to>
      <xdr:col>41</xdr:col>
      <xdr:colOff>101600</xdr:colOff>
      <xdr:row>99</xdr:row>
      <xdr:rowOff>3691</xdr:rowOff>
    </xdr:to>
    <xdr:sp macro="" textlink="">
      <xdr:nvSpPr>
        <xdr:cNvPr id="489" name="楕円 488"/>
        <xdr:cNvSpPr/>
      </xdr:nvSpPr>
      <xdr:spPr>
        <a:xfrm>
          <a:off x="7810500" y="168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166268</xdr:rowOff>
    </xdr:from>
    <xdr:ext cx="534377" cy="259045"/>
    <xdr:sp macro="" textlink="">
      <xdr:nvSpPr>
        <xdr:cNvPr id="490" name="テキスト ボックス 489"/>
        <xdr:cNvSpPr txBox="1"/>
      </xdr:nvSpPr>
      <xdr:spPr>
        <a:xfrm>
          <a:off x="7594111" y="169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78291</xdr:rowOff>
    </xdr:from>
    <xdr:to>
      <xdr:col>36</xdr:col>
      <xdr:colOff>165100</xdr:colOff>
      <xdr:row>99</xdr:row>
      <xdr:rowOff>8441</xdr:rowOff>
    </xdr:to>
    <xdr:sp macro="" textlink="">
      <xdr:nvSpPr>
        <xdr:cNvPr id="491" name="楕円 490"/>
        <xdr:cNvSpPr/>
      </xdr:nvSpPr>
      <xdr:spPr>
        <a:xfrm>
          <a:off x="6921500" y="1688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171018</xdr:rowOff>
    </xdr:from>
    <xdr:ext cx="534377" cy="259045"/>
    <xdr:sp macro="" textlink="">
      <xdr:nvSpPr>
        <xdr:cNvPr id="492" name="テキスト ボックス 491"/>
        <xdr:cNvSpPr txBox="1"/>
      </xdr:nvSpPr>
      <xdr:spPr>
        <a:xfrm>
          <a:off x="6705111" y="169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163817</xdr:rowOff>
    </xdr:from>
    <xdr:to>
      <xdr:col>85</xdr:col>
      <xdr:colOff>127000</xdr:colOff>
      <xdr:row>38</xdr:row>
      <xdr:rowOff>9284</xdr:rowOff>
    </xdr:to>
    <xdr:cxnSp macro="">
      <xdr:nvCxnSpPr>
        <xdr:cNvPr id="522" name="直線コネクタ 521"/>
        <xdr:cNvCxnSpPr/>
      </xdr:nvCxnSpPr>
      <xdr:spPr>
        <a:xfrm flipV="1">
          <a:off x="15481300" y="6507467"/>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152121</xdr:rowOff>
    </xdr:from>
    <xdr:to>
      <xdr:col>81</xdr:col>
      <xdr:colOff>50800</xdr:colOff>
      <xdr:row>38</xdr:row>
      <xdr:rowOff>9284</xdr:rowOff>
    </xdr:to>
    <xdr:cxnSp macro="">
      <xdr:nvCxnSpPr>
        <xdr:cNvPr id="525" name="直線コネクタ 524"/>
        <xdr:cNvCxnSpPr/>
      </xdr:nvCxnSpPr>
      <xdr:spPr>
        <a:xfrm>
          <a:off x="14592300" y="6495771"/>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152121</xdr:rowOff>
    </xdr:from>
    <xdr:to>
      <xdr:col>76</xdr:col>
      <xdr:colOff>114300</xdr:colOff>
      <xdr:row>37</xdr:row>
      <xdr:rowOff>166751</xdr:rowOff>
    </xdr:to>
    <xdr:cxnSp macro="">
      <xdr:nvCxnSpPr>
        <xdr:cNvPr id="528" name="直線コネクタ 527"/>
        <xdr:cNvCxnSpPr/>
      </xdr:nvCxnSpPr>
      <xdr:spPr>
        <a:xfrm flipV="1">
          <a:off x="13703300" y="649577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130899</xdr:rowOff>
    </xdr:from>
    <xdr:to>
      <xdr:col>71</xdr:col>
      <xdr:colOff>177800</xdr:colOff>
      <xdr:row>37</xdr:row>
      <xdr:rowOff>166751</xdr:rowOff>
    </xdr:to>
    <xdr:cxnSp macro="">
      <xdr:nvCxnSpPr>
        <xdr:cNvPr id="531" name="直線コネクタ 530"/>
        <xdr:cNvCxnSpPr/>
      </xdr:nvCxnSpPr>
      <xdr:spPr>
        <a:xfrm>
          <a:off x="12814300" y="6474549"/>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113017</xdr:rowOff>
    </xdr:from>
    <xdr:to>
      <xdr:col>85</xdr:col>
      <xdr:colOff>177800</xdr:colOff>
      <xdr:row>38</xdr:row>
      <xdr:rowOff>43167</xdr:rowOff>
    </xdr:to>
    <xdr:sp macro="" textlink="">
      <xdr:nvSpPr>
        <xdr:cNvPr id="541" name="楕円 540"/>
        <xdr:cNvSpPr/>
      </xdr:nvSpPr>
      <xdr:spPr>
        <a:xfrm>
          <a:off x="16268700" y="64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91444</xdr:rowOff>
    </xdr:from>
    <xdr:ext cx="534377" cy="259045"/>
    <xdr:sp macro="" textlink="">
      <xdr:nvSpPr>
        <xdr:cNvPr id="542" name="消防費該当値テキスト"/>
        <xdr:cNvSpPr txBox="1"/>
      </xdr:nvSpPr>
      <xdr:spPr>
        <a:xfrm>
          <a:off x="16370300" y="64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129934</xdr:rowOff>
    </xdr:from>
    <xdr:to>
      <xdr:col>81</xdr:col>
      <xdr:colOff>101600</xdr:colOff>
      <xdr:row>38</xdr:row>
      <xdr:rowOff>60083</xdr:rowOff>
    </xdr:to>
    <xdr:sp macro="" textlink="">
      <xdr:nvSpPr>
        <xdr:cNvPr id="543" name="楕円 542"/>
        <xdr:cNvSpPr/>
      </xdr:nvSpPr>
      <xdr:spPr>
        <a:xfrm>
          <a:off x="15430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51211</xdr:rowOff>
    </xdr:from>
    <xdr:ext cx="534377" cy="259045"/>
    <xdr:sp macro="" textlink="">
      <xdr:nvSpPr>
        <xdr:cNvPr id="544" name="テキスト ボックス 543"/>
        <xdr:cNvSpPr txBox="1"/>
      </xdr:nvSpPr>
      <xdr:spPr>
        <a:xfrm>
          <a:off x="15214111" y="65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101321</xdr:rowOff>
    </xdr:from>
    <xdr:to>
      <xdr:col>76</xdr:col>
      <xdr:colOff>165100</xdr:colOff>
      <xdr:row>38</xdr:row>
      <xdr:rowOff>31471</xdr:rowOff>
    </xdr:to>
    <xdr:sp macro="" textlink="">
      <xdr:nvSpPr>
        <xdr:cNvPr id="545" name="楕円 544"/>
        <xdr:cNvSpPr/>
      </xdr:nvSpPr>
      <xdr:spPr>
        <a:xfrm>
          <a:off x="14541500" y="64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22598</xdr:rowOff>
    </xdr:from>
    <xdr:ext cx="534377" cy="259045"/>
    <xdr:sp macro="" textlink="">
      <xdr:nvSpPr>
        <xdr:cNvPr id="546" name="テキスト ボックス 545"/>
        <xdr:cNvSpPr txBox="1"/>
      </xdr:nvSpPr>
      <xdr:spPr>
        <a:xfrm>
          <a:off x="14325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115951</xdr:rowOff>
    </xdr:from>
    <xdr:to>
      <xdr:col>72</xdr:col>
      <xdr:colOff>38100</xdr:colOff>
      <xdr:row>38</xdr:row>
      <xdr:rowOff>46101</xdr:rowOff>
    </xdr:to>
    <xdr:sp macro="" textlink="">
      <xdr:nvSpPr>
        <xdr:cNvPr id="547" name="楕円 546"/>
        <xdr:cNvSpPr/>
      </xdr:nvSpPr>
      <xdr:spPr>
        <a:xfrm>
          <a:off x="13652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37228</xdr:rowOff>
    </xdr:from>
    <xdr:ext cx="534377" cy="259045"/>
    <xdr:sp macro="" textlink="">
      <xdr:nvSpPr>
        <xdr:cNvPr id="548" name="テキスト ボックス 547"/>
        <xdr:cNvSpPr txBox="1"/>
      </xdr:nvSpPr>
      <xdr:spPr>
        <a:xfrm>
          <a:off x="134361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80099</xdr:rowOff>
    </xdr:from>
    <xdr:to>
      <xdr:col>67</xdr:col>
      <xdr:colOff>101600</xdr:colOff>
      <xdr:row>38</xdr:row>
      <xdr:rowOff>10249</xdr:rowOff>
    </xdr:to>
    <xdr:sp macro="" textlink="">
      <xdr:nvSpPr>
        <xdr:cNvPr id="549" name="楕円 548"/>
        <xdr:cNvSpPr/>
      </xdr:nvSpPr>
      <xdr:spPr>
        <a:xfrm>
          <a:off x="12763500" y="64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1376</xdr:rowOff>
    </xdr:from>
    <xdr:ext cx="534377" cy="259045"/>
    <xdr:sp macro="" textlink="">
      <xdr:nvSpPr>
        <xdr:cNvPr id="550" name="テキスト ボックス 549"/>
        <xdr:cNvSpPr txBox="1"/>
      </xdr:nvSpPr>
      <xdr:spPr>
        <a:xfrm>
          <a:off x="12547111" y="65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89229</xdr:rowOff>
    </xdr:from>
    <xdr:to>
      <xdr:col>85</xdr:col>
      <xdr:colOff>127000</xdr:colOff>
      <xdr:row>55</xdr:row>
      <xdr:rowOff>53959</xdr:rowOff>
    </xdr:to>
    <xdr:cxnSp macro="">
      <xdr:nvCxnSpPr>
        <xdr:cNvPr id="582" name="直線コネクタ 581"/>
        <xdr:cNvCxnSpPr/>
      </xdr:nvCxnSpPr>
      <xdr:spPr>
        <a:xfrm flipV="1">
          <a:off x="15481300" y="9176079"/>
          <a:ext cx="838200" cy="30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53959</xdr:rowOff>
    </xdr:from>
    <xdr:to>
      <xdr:col>81</xdr:col>
      <xdr:colOff>50800</xdr:colOff>
      <xdr:row>56</xdr:row>
      <xdr:rowOff>21661</xdr:rowOff>
    </xdr:to>
    <xdr:cxnSp macro="">
      <xdr:nvCxnSpPr>
        <xdr:cNvPr id="585" name="直線コネクタ 584"/>
        <xdr:cNvCxnSpPr/>
      </xdr:nvCxnSpPr>
      <xdr:spPr>
        <a:xfrm flipV="1">
          <a:off x="14592300" y="9483709"/>
          <a:ext cx="889000" cy="1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11782</xdr:rowOff>
    </xdr:from>
    <xdr:to>
      <xdr:col>76</xdr:col>
      <xdr:colOff>114300</xdr:colOff>
      <xdr:row>56</xdr:row>
      <xdr:rowOff>21661</xdr:rowOff>
    </xdr:to>
    <xdr:cxnSp macro="">
      <xdr:nvCxnSpPr>
        <xdr:cNvPr id="588" name="直線コネクタ 587"/>
        <xdr:cNvCxnSpPr/>
      </xdr:nvCxnSpPr>
      <xdr:spPr>
        <a:xfrm>
          <a:off x="13703300" y="9612982"/>
          <a:ext cx="889000" cy="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11782</xdr:rowOff>
    </xdr:from>
    <xdr:to>
      <xdr:col>71</xdr:col>
      <xdr:colOff>177800</xdr:colOff>
      <xdr:row>57</xdr:row>
      <xdr:rowOff>14933</xdr:rowOff>
    </xdr:to>
    <xdr:cxnSp macro="">
      <xdr:nvCxnSpPr>
        <xdr:cNvPr id="591" name="直線コネクタ 590"/>
        <xdr:cNvCxnSpPr/>
      </xdr:nvCxnSpPr>
      <xdr:spPr>
        <a:xfrm flipV="1">
          <a:off x="12814300" y="9612982"/>
          <a:ext cx="889000" cy="1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98368</xdr:rowOff>
    </xdr:from>
    <xdr:ext cx="534377" cy="259045"/>
    <xdr:sp macro="" textlink="">
      <xdr:nvSpPr>
        <xdr:cNvPr id="593" name="テキスト ボックス 592"/>
        <xdr:cNvSpPr txBox="1"/>
      </xdr:nvSpPr>
      <xdr:spPr>
        <a:xfrm>
          <a:off x="13436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38429</xdr:rowOff>
    </xdr:from>
    <xdr:to>
      <xdr:col>85</xdr:col>
      <xdr:colOff>177800</xdr:colOff>
      <xdr:row>53</xdr:row>
      <xdr:rowOff>140029</xdr:rowOff>
    </xdr:to>
    <xdr:sp macro="" textlink="">
      <xdr:nvSpPr>
        <xdr:cNvPr id="601" name="楕円 600"/>
        <xdr:cNvSpPr/>
      </xdr:nvSpPr>
      <xdr:spPr>
        <a:xfrm>
          <a:off x="16268700" y="91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61306</xdr:rowOff>
    </xdr:from>
    <xdr:ext cx="534377" cy="259045"/>
    <xdr:sp macro="" textlink="">
      <xdr:nvSpPr>
        <xdr:cNvPr id="602" name="教育費該当値テキスト"/>
        <xdr:cNvSpPr txBox="1"/>
      </xdr:nvSpPr>
      <xdr:spPr>
        <a:xfrm>
          <a:off x="16370300" y="897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3159</xdr:rowOff>
    </xdr:from>
    <xdr:to>
      <xdr:col>81</xdr:col>
      <xdr:colOff>101600</xdr:colOff>
      <xdr:row>55</xdr:row>
      <xdr:rowOff>104759</xdr:rowOff>
    </xdr:to>
    <xdr:sp macro="" textlink="">
      <xdr:nvSpPr>
        <xdr:cNvPr id="603" name="楕円 602"/>
        <xdr:cNvSpPr/>
      </xdr:nvSpPr>
      <xdr:spPr>
        <a:xfrm>
          <a:off x="15430500" y="94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121286</xdr:rowOff>
    </xdr:from>
    <xdr:ext cx="534377" cy="259045"/>
    <xdr:sp macro="" textlink="">
      <xdr:nvSpPr>
        <xdr:cNvPr id="604" name="テキスト ボックス 603"/>
        <xdr:cNvSpPr txBox="1"/>
      </xdr:nvSpPr>
      <xdr:spPr>
        <a:xfrm>
          <a:off x="15214111" y="92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142311</xdr:rowOff>
    </xdr:from>
    <xdr:to>
      <xdr:col>76</xdr:col>
      <xdr:colOff>165100</xdr:colOff>
      <xdr:row>56</xdr:row>
      <xdr:rowOff>72461</xdr:rowOff>
    </xdr:to>
    <xdr:sp macro="" textlink="">
      <xdr:nvSpPr>
        <xdr:cNvPr id="605" name="楕円 604"/>
        <xdr:cNvSpPr/>
      </xdr:nvSpPr>
      <xdr:spPr>
        <a:xfrm>
          <a:off x="14541500" y="9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63588</xdr:rowOff>
    </xdr:from>
    <xdr:ext cx="534377" cy="259045"/>
    <xdr:sp macro="" textlink="">
      <xdr:nvSpPr>
        <xdr:cNvPr id="606" name="テキスト ボックス 605"/>
        <xdr:cNvSpPr txBox="1"/>
      </xdr:nvSpPr>
      <xdr:spPr>
        <a:xfrm>
          <a:off x="14325111" y="9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132432</xdr:rowOff>
    </xdr:from>
    <xdr:to>
      <xdr:col>72</xdr:col>
      <xdr:colOff>38100</xdr:colOff>
      <xdr:row>56</xdr:row>
      <xdr:rowOff>62582</xdr:rowOff>
    </xdr:to>
    <xdr:sp macro="" textlink="">
      <xdr:nvSpPr>
        <xdr:cNvPr id="607" name="楕円 606"/>
        <xdr:cNvSpPr/>
      </xdr:nvSpPr>
      <xdr:spPr>
        <a:xfrm>
          <a:off x="13652500" y="9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79109</xdr:rowOff>
    </xdr:from>
    <xdr:ext cx="534377" cy="259045"/>
    <xdr:sp macro="" textlink="">
      <xdr:nvSpPr>
        <xdr:cNvPr id="608" name="テキスト ボックス 607"/>
        <xdr:cNvSpPr txBox="1"/>
      </xdr:nvSpPr>
      <xdr:spPr>
        <a:xfrm>
          <a:off x="13436111" y="93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135583</xdr:rowOff>
    </xdr:from>
    <xdr:to>
      <xdr:col>67</xdr:col>
      <xdr:colOff>101600</xdr:colOff>
      <xdr:row>57</xdr:row>
      <xdr:rowOff>65733</xdr:rowOff>
    </xdr:to>
    <xdr:sp macro="" textlink="">
      <xdr:nvSpPr>
        <xdr:cNvPr id="609" name="楕円 608"/>
        <xdr:cNvSpPr/>
      </xdr:nvSpPr>
      <xdr:spPr>
        <a:xfrm>
          <a:off x="12763500" y="97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56860</xdr:rowOff>
    </xdr:from>
    <xdr:ext cx="534377" cy="259045"/>
    <xdr:sp macro="" textlink="">
      <xdr:nvSpPr>
        <xdr:cNvPr id="610" name="テキスト ボックス 609"/>
        <xdr:cNvSpPr txBox="1"/>
      </xdr:nvSpPr>
      <xdr:spPr>
        <a:xfrm>
          <a:off x="12547111" y="982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2894</xdr:rowOff>
    </xdr:from>
    <xdr:to>
      <xdr:col>85</xdr:col>
      <xdr:colOff>127000</xdr:colOff>
      <xdr:row>78</xdr:row>
      <xdr:rowOff>25400</xdr:rowOff>
    </xdr:to>
    <xdr:cxnSp macro="">
      <xdr:nvCxnSpPr>
        <xdr:cNvPr id="635" name="直線コネクタ 634"/>
        <xdr:cNvCxnSpPr/>
      </xdr:nvCxnSpPr>
      <xdr:spPr>
        <a:xfrm>
          <a:off x="15481300" y="13375994"/>
          <a:ext cx="838200" cy="2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2894</xdr:rowOff>
    </xdr:from>
    <xdr:to>
      <xdr:col>81</xdr:col>
      <xdr:colOff>50800</xdr:colOff>
      <xdr:row>78</xdr:row>
      <xdr:rowOff>10370</xdr:rowOff>
    </xdr:to>
    <xdr:cxnSp macro="">
      <xdr:nvCxnSpPr>
        <xdr:cNvPr id="638" name="直線コネクタ 637"/>
        <xdr:cNvCxnSpPr/>
      </xdr:nvCxnSpPr>
      <xdr:spPr>
        <a:xfrm flipV="1">
          <a:off x="14592300" y="13375994"/>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10370</xdr:rowOff>
    </xdr:from>
    <xdr:to>
      <xdr:col>76</xdr:col>
      <xdr:colOff>114300</xdr:colOff>
      <xdr:row>78</xdr:row>
      <xdr:rowOff>25400</xdr:rowOff>
    </xdr:to>
    <xdr:cxnSp macro="">
      <xdr:nvCxnSpPr>
        <xdr:cNvPr id="641" name="直線コネクタ 640"/>
        <xdr:cNvCxnSpPr/>
      </xdr:nvCxnSpPr>
      <xdr:spPr>
        <a:xfrm flipV="1">
          <a:off x="13703300" y="1338347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123544</xdr:rowOff>
    </xdr:from>
    <xdr:to>
      <xdr:col>81</xdr:col>
      <xdr:colOff>101600</xdr:colOff>
      <xdr:row>78</xdr:row>
      <xdr:rowOff>53694</xdr:rowOff>
    </xdr:to>
    <xdr:sp macro="" textlink="">
      <xdr:nvSpPr>
        <xdr:cNvPr id="656" name="楕円 655"/>
        <xdr:cNvSpPr/>
      </xdr:nvSpPr>
      <xdr:spPr>
        <a:xfrm>
          <a:off x="15430500" y="133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70221</xdr:rowOff>
    </xdr:from>
    <xdr:ext cx="469744" cy="259045"/>
    <xdr:sp macro="" textlink="">
      <xdr:nvSpPr>
        <xdr:cNvPr id="657" name="テキスト ボックス 656"/>
        <xdr:cNvSpPr txBox="1"/>
      </xdr:nvSpPr>
      <xdr:spPr>
        <a:xfrm>
          <a:off x="15246428" y="1310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131020</xdr:rowOff>
    </xdr:from>
    <xdr:to>
      <xdr:col>76</xdr:col>
      <xdr:colOff>165100</xdr:colOff>
      <xdr:row>78</xdr:row>
      <xdr:rowOff>61170</xdr:rowOff>
    </xdr:to>
    <xdr:sp macro="" textlink="">
      <xdr:nvSpPr>
        <xdr:cNvPr id="658" name="楕円 657"/>
        <xdr:cNvSpPr/>
      </xdr:nvSpPr>
      <xdr:spPr>
        <a:xfrm>
          <a:off x="145415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52297</xdr:rowOff>
    </xdr:from>
    <xdr:ext cx="469744" cy="259045"/>
    <xdr:sp macro="" textlink="">
      <xdr:nvSpPr>
        <xdr:cNvPr id="659" name="テキスト ボックス 658"/>
        <xdr:cNvSpPr txBox="1"/>
      </xdr:nvSpPr>
      <xdr:spPr>
        <a:xfrm>
          <a:off x="14357428" y="134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82893</xdr:rowOff>
    </xdr:from>
    <xdr:to>
      <xdr:col>85</xdr:col>
      <xdr:colOff>127000</xdr:colOff>
      <xdr:row>96</xdr:row>
      <xdr:rowOff>94145</xdr:rowOff>
    </xdr:to>
    <xdr:cxnSp macro="">
      <xdr:nvCxnSpPr>
        <xdr:cNvPr id="692" name="直線コネクタ 691"/>
        <xdr:cNvCxnSpPr/>
      </xdr:nvCxnSpPr>
      <xdr:spPr>
        <a:xfrm flipV="1">
          <a:off x="15481300" y="16542093"/>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94145</xdr:rowOff>
    </xdr:from>
    <xdr:to>
      <xdr:col>81</xdr:col>
      <xdr:colOff>50800</xdr:colOff>
      <xdr:row>96</xdr:row>
      <xdr:rowOff>99733</xdr:rowOff>
    </xdr:to>
    <xdr:cxnSp macro="">
      <xdr:nvCxnSpPr>
        <xdr:cNvPr id="695" name="直線コネクタ 694"/>
        <xdr:cNvCxnSpPr/>
      </xdr:nvCxnSpPr>
      <xdr:spPr>
        <a:xfrm flipV="1">
          <a:off x="14592300" y="1655334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77394</xdr:rowOff>
    </xdr:from>
    <xdr:to>
      <xdr:col>76</xdr:col>
      <xdr:colOff>114300</xdr:colOff>
      <xdr:row>96</xdr:row>
      <xdr:rowOff>99733</xdr:rowOff>
    </xdr:to>
    <xdr:cxnSp macro="">
      <xdr:nvCxnSpPr>
        <xdr:cNvPr id="698" name="直線コネクタ 697"/>
        <xdr:cNvCxnSpPr/>
      </xdr:nvCxnSpPr>
      <xdr:spPr>
        <a:xfrm>
          <a:off x="13703300" y="16536594"/>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61100</xdr:rowOff>
    </xdr:from>
    <xdr:to>
      <xdr:col>71</xdr:col>
      <xdr:colOff>177800</xdr:colOff>
      <xdr:row>96</xdr:row>
      <xdr:rowOff>77394</xdr:rowOff>
    </xdr:to>
    <xdr:cxnSp macro="">
      <xdr:nvCxnSpPr>
        <xdr:cNvPr id="701" name="直線コネクタ 700"/>
        <xdr:cNvCxnSpPr/>
      </xdr:nvCxnSpPr>
      <xdr:spPr>
        <a:xfrm>
          <a:off x="12814300" y="16520300"/>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147947</xdr:rowOff>
    </xdr:from>
    <xdr:ext cx="534377" cy="259045"/>
    <xdr:sp macro="" textlink="">
      <xdr:nvSpPr>
        <xdr:cNvPr id="703" name="テキスト ボックス 702"/>
        <xdr:cNvSpPr txBox="1"/>
      </xdr:nvSpPr>
      <xdr:spPr>
        <a:xfrm>
          <a:off x="13436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155339</xdr:rowOff>
    </xdr:from>
    <xdr:ext cx="534377" cy="259045"/>
    <xdr:sp macro="" textlink="">
      <xdr:nvSpPr>
        <xdr:cNvPr id="705" name="テキスト ボックス 704"/>
        <xdr:cNvSpPr txBox="1"/>
      </xdr:nvSpPr>
      <xdr:spPr>
        <a:xfrm>
          <a:off x="12547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32093</xdr:rowOff>
    </xdr:from>
    <xdr:to>
      <xdr:col>85</xdr:col>
      <xdr:colOff>177800</xdr:colOff>
      <xdr:row>96</xdr:row>
      <xdr:rowOff>133693</xdr:rowOff>
    </xdr:to>
    <xdr:sp macro="" textlink="">
      <xdr:nvSpPr>
        <xdr:cNvPr id="711" name="楕円 710"/>
        <xdr:cNvSpPr/>
      </xdr:nvSpPr>
      <xdr:spPr>
        <a:xfrm>
          <a:off x="16268700" y="164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10520</xdr:rowOff>
    </xdr:from>
    <xdr:ext cx="534377" cy="259045"/>
    <xdr:sp macro="" textlink="">
      <xdr:nvSpPr>
        <xdr:cNvPr id="712" name="公債費該当値テキスト"/>
        <xdr:cNvSpPr txBox="1"/>
      </xdr:nvSpPr>
      <xdr:spPr>
        <a:xfrm>
          <a:off x="16370300" y="164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43345</xdr:rowOff>
    </xdr:from>
    <xdr:to>
      <xdr:col>81</xdr:col>
      <xdr:colOff>101600</xdr:colOff>
      <xdr:row>96</xdr:row>
      <xdr:rowOff>144945</xdr:rowOff>
    </xdr:to>
    <xdr:sp macro="" textlink="">
      <xdr:nvSpPr>
        <xdr:cNvPr id="713" name="楕円 712"/>
        <xdr:cNvSpPr/>
      </xdr:nvSpPr>
      <xdr:spPr>
        <a:xfrm>
          <a:off x="15430500" y="165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136072</xdr:rowOff>
    </xdr:from>
    <xdr:ext cx="534377" cy="259045"/>
    <xdr:sp macro="" textlink="">
      <xdr:nvSpPr>
        <xdr:cNvPr id="714" name="テキスト ボックス 713"/>
        <xdr:cNvSpPr txBox="1"/>
      </xdr:nvSpPr>
      <xdr:spPr>
        <a:xfrm>
          <a:off x="15214111" y="165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48933</xdr:rowOff>
    </xdr:from>
    <xdr:to>
      <xdr:col>76</xdr:col>
      <xdr:colOff>165100</xdr:colOff>
      <xdr:row>96</xdr:row>
      <xdr:rowOff>150533</xdr:rowOff>
    </xdr:to>
    <xdr:sp macro="" textlink="">
      <xdr:nvSpPr>
        <xdr:cNvPr id="715" name="楕円 714"/>
        <xdr:cNvSpPr/>
      </xdr:nvSpPr>
      <xdr:spPr>
        <a:xfrm>
          <a:off x="14541500" y="165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141660</xdr:rowOff>
    </xdr:from>
    <xdr:ext cx="534377" cy="259045"/>
    <xdr:sp macro="" textlink="">
      <xdr:nvSpPr>
        <xdr:cNvPr id="716" name="テキスト ボックス 715"/>
        <xdr:cNvSpPr txBox="1"/>
      </xdr:nvSpPr>
      <xdr:spPr>
        <a:xfrm>
          <a:off x="14325111" y="166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26594</xdr:rowOff>
    </xdr:from>
    <xdr:to>
      <xdr:col>72</xdr:col>
      <xdr:colOff>38100</xdr:colOff>
      <xdr:row>96</xdr:row>
      <xdr:rowOff>128194</xdr:rowOff>
    </xdr:to>
    <xdr:sp macro="" textlink="">
      <xdr:nvSpPr>
        <xdr:cNvPr id="717" name="楕円 716"/>
        <xdr:cNvSpPr/>
      </xdr:nvSpPr>
      <xdr:spPr>
        <a:xfrm>
          <a:off x="13652500" y="164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119321</xdr:rowOff>
    </xdr:from>
    <xdr:ext cx="534377" cy="259045"/>
    <xdr:sp macro="" textlink="">
      <xdr:nvSpPr>
        <xdr:cNvPr id="718" name="テキスト ボックス 717"/>
        <xdr:cNvSpPr txBox="1"/>
      </xdr:nvSpPr>
      <xdr:spPr>
        <a:xfrm>
          <a:off x="13436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10300</xdr:rowOff>
    </xdr:from>
    <xdr:to>
      <xdr:col>67</xdr:col>
      <xdr:colOff>101600</xdr:colOff>
      <xdr:row>96</xdr:row>
      <xdr:rowOff>111900</xdr:rowOff>
    </xdr:to>
    <xdr:sp macro="" textlink="">
      <xdr:nvSpPr>
        <xdr:cNvPr id="719" name="楕円 718"/>
        <xdr:cNvSpPr/>
      </xdr:nvSpPr>
      <xdr:spPr>
        <a:xfrm>
          <a:off x="12763500" y="164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103027</xdr:rowOff>
    </xdr:from>
    <xdr:ext cx="534377" cy="259045"/>
    <xdr:sp macro="" textlink="">
      <xdr:nvSpPr>
        <xdr:cNvPr id="720" name="テキスト ボックス 719"/>
        <xdr:cNvSpPr txBox="1"/>
      </xdr:nvSpPr>
      <xdr:spPr>
        <a:xfrm>
          <a:off x="12547111" y="1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総務費については、類似団体内平均、県及び全国平均を下回っているが、前年度と比べると住民一人当たりのコストは</a:t>
          </a:r>
          <a:r>
            <a:rPr kumimoji="1" lang="en-US" altLang="ja-JP" sz="1300">
              <a:latin typeface="ＭＳ Ｐゴシック" panose="020B0600070205080204" pitchFamily="50" charset="-128"/>
              <a:ea typeface="ＭＳ Ｐゴシック" panose="020B0600070205080204" pitchFamily="50" charset="-128"/>
            </a:rPr>
            <a:t>3,786</a:t>
          </a:r>
          <a:r>
            <a:rPr kumimoji="1" lang="ja-JP" altLang="en-US" sz="1300">
              <a:latin typeface="ＭＳ Ｐゴシック" panose="020B0600070205080204" pitchFamily="50" charset="-128"/>
              <a:ea typeface="ＭＳ Ｐゴシック" panose="020B0600070205080204" pitchFamily="50" charset="-128"/>
            </a:rPr>
            <a:t>円の増加となった。これは、庁舎建設基金の積立て（</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百万円）や庁舎建設基本構想作成業務委託（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百万円）など新庁舎整備関連経費の増加によるものである。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民生費については、類似団体内平均、県及び全国平均を下回っているが、前年度と比べると住民一人当たりのコストは</a:t>
          </a:r>
          <a:r>
            <a:rPr kumimoji="1" lang="en-US" altLang="ja-JP" sz="1300">
              <a:latin typeface="ＭＳ Ｐゴシック" panose="020B0600070205080204" pitchFamily="50" charset="-128"/>
              <a:ea typeface="ＭＳ Ｐゴシック" panose="020B0600070205080204" pitchFamily="50" charset="-128"/>
            </a:rPr>
            <a:t>2,465</a:t>
          </a:r>
          <a:r>
            <a:rPr kumimoji="1" lang="ja-JP" altLang="en-US" sz="1300">
              <a:latin typeface="ＭＳ Ｐゴシック" panose="020B0600070205080204" pitchFamily="50" charset="-128"/>
              <a:ea typeface="ＭＳ Ｐゴシック" panose="020B0600070205080204" pitchFamily="50" charset="-128"/>
            </a:rPr>
            <a:t>円の増加となった。これは、障害者自立支援給付費や子ども子育て支援制度による施設型給付費の増加によるものである。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衛生費については、類似団体内平均、県及び全国平均を下回っており、住民一人当たりのコストも前年度と比べ</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円減少した。これは、清掃費に係る一部事務組合への負担金や水道事業の高料金対策費が減となったためである。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教育費については、類似団体内平均、県及び全国平均を上回っており、住民一人当たりのコストも前年度と比べ</a:t>
          </a:r>
          <a:r>
            <a:rPr kumimoji="1" lang="en-US" altLang="ja-JP" sz="1300">
              <a:latin typeface="ＭＳ Ｐゴシック" panose="020B0600070205080204" pitchFamily="50" charset="-128"/>
              <a:ea typeface="ＭＳ Ｐゴシック" panose="020B0600070205080204" pitchFamily="50" charset="-128"/>
            </a:rPr>
            <a:t>18,840</a:t>
          </a:r>
          <a:r>
            <a:rPr kumimoji="1" lang="ja-JP" altLang="en-US" sz="1300">
              <a:latin typeface="ＭＳ Ｐゴシック" panose="020B0600070205080204" pitchFamily="50" charset="-128"/>
              <a:ea typeface="ＭＳ Ｐゴシック" panose="020B0600070205080204" pitchFamily="50" charset="-128"/>
            </a:rPr>
            <a:t>円と大きく増加している。これは、中学校改築事業の校舎建設に加え、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つの小学校体育館耐震改修事業が重なったためである。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公債費については、県平均は上回るものの、類似団体内平均及び国平均は下回っている。前年度と比べ住民一人当たりのコストは</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円増加しているが、これは平成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年度に借入を行った図書館建設事業の償還が終了したが、平成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年度に借入れた臨時財政対策債の元金償還が開始となったためである。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年度の実質収支比率は前年度比</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ポイントの増、実質単年度収支についても前年度比</a:t>
          </a:r>
          <a:r>
            <a:rPr kumimoji="1" lang="en-US" altLang="ja-JP" sz="1400">
              <a:latin typeface="ＭＳ ゴシック" pitchFamily="49" charset="-128"/>
              <a:ea typeface="ＭＳ ゴシック" pitchFamily="49" charset="-128"/>
            </a:rPr>
            <a:t>5.67</a:t>
          </a:r>
          <a:r>
            <a:rPr kumimoji="1" lang="ja-JP" altLang="en-US" sz="1400">
              <a:latin typeface="ＭＳ ゴシック" pitchFamily="49" charset="-128"/>
              <a:ea typeface="ＭＳ ゴシック" pitchFamily="49" charset="-128"/>
            </a:rPr>
            <a:t>ポイントの増となった。分母である標準財政規模が若干減少したこととに加え、歳入面で、普通交付税算定替終了に伴う減少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があったが、市税収入で前年度比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の伸びがあったためである。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連結実質比率を算出するための</a:t>
          </a:r>
          <a:r>
            <a:rPr kumimoji="1" lang="ja-JP" altLang="en-US" sz="1400">
              <a:solidFill>
                <a:sysClr val="windowText" lastClr="000000"/>
              </a:solidFill>
              <a:latin typeface="ＭＳ ゴシック" pitchFamily="49" charset="-128"/>
              <a:ea typeface="ＭＳ ゴシック" pitchFamily="49" charset="-128"/>
            </a:rPr>
            <a:t>実質収支額は、各会計とも資金不足は生じておらず、平成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年度の連結実施収支は</a:t>
          </a:r>
          <a:r>
            <a:rPr kumimoji="1" lang="en-US" altLang="ja-JP" sz="1400">
              <a:solidFill>
                <a:sysClr val="windowText" lastClr="000000"/>
              </a:solidFill>
              <a:latin typeface="ＭＳ ゴシック" pitchFamily="49" charset="-128"/>
              <a:ea typeface="ＭＳ ゴシック" pitchFamily="49" charset="-128"/>
            </a:rPr>
            <a:t>21.16%</a:t>
          </a:r>
          <a:r>
            <a:rPr kumimoji="1" lang="ja-JP" altLang="en-US" sz="1400">
              <a:solidFill>
                <a:sysClr val="windowText" lastClr="000000"/>
              </a:solidFill>
              <a:latin typeface="ＭＳ ゴシック" pitchFamily="49" charset="-128"/>
              <a:ea typeface="ＭＳ ゴシック" pitchFamily="49" charset="-128"/>
            </a:rPr>
            <a:t>の黒字となった。</a:t>
          </a:r>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一般会計では実質収支の改善から黒字幅が</a:t>
          </a:r>
          <a:r>
            <a:rPr kumimoji="1" lang="en-US" altLang="ja-JP" sz="1400">
              <a:solidFill>
                <a:sysClr val="windowText" lastClr="000000"/>
              </a:solidFill>
              <a:latin typeface="ＭＳ ゴシック" pitchFamily="49" charset="-128"/>
              <a:ea typeface="ＭＳ ゴシック" pitchFamily="49" charset="-128"/>
            </a:rPr>
            <a:t>2.28</a:t>
          </a:r>
          <a:r>
            <a:rPr kumimoji="1" lang="ja-JP" altLang="en-US" sz="1400">
              <a:solidFill>
                <a:sysClr val="windowText" lastClr="000000"/>
              </a:solidFill>
              <a:latin typeface="ＭＳ ゴシック" pitchFamily="49" charset="-128"/>
              <a:ea typeface="ＭＳ ゴシック" pitchFamily="49" charset="-128"/>
            </a:rPr>
            <a:t>ポイント増加した。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砂沼サンビーチ特別会計において事業収入の減により</a:t>
          </a:r>
          <a:r>
            <a:rPr kumimoji="1" lang="en-US" altLang="ja-JP" sz="1400">
              <a:solidFill>
                <a:sysClr val="windowText" lastClr="000000"/>
              </a:solidFill>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ポイントの減、介護保険特別会計において保険給付費が増加したしたことから</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その他、各特別会計についても独立採算の原則を基本に、健全な財政運営に努めていく。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19397116</v>
      </c>
      <c r="BO4" s="410"/>
      <c r="BP4" s="410"/>
      <c r="BQ4" s="410"/>
      <c r="BR4" s="410"/>
      <c r="BS4" s="410"/>
      <c r="BT4" s="410"/>
      <c r="BU4" s="411"/>
      <c r="BV4" s="409">
        <v>18851183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10.4</v>
      </c>
      <c r="CU4" s="416"/>
      <c r="CV4" s="416"/>
      <c r="CW4" s="416"/>
      <c r="CX4" s="416"/>
      <c r="CY4" s="416"/>
      <c r="CZ4" s="416"/>
      <c r="DA4" s="417"/>
      <c r="DB4" s="415">
        <v>8.3000000000000007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18299099</v>
      </c>
      <c r="BO5" s="447"/>
      <c r="BP5" s="447"/>
      <c r="BQ5" s="447"/>
      <c r="BR5" s="447"/>
      <c r="BS5" s="447"/>
      <c r="BT5" s="447"/>
      <c r="BU5" s="448"/>
      <c r="BV5" s="446">
        <v>17897746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89.8</v>
      </c>
      <c r="CU5" s="444"/>
      <c r="CV5" s="444"/>
      <c r="CW5" s="444"/>
      <c r="CX5" s="444"/>
      <c r="CY5" s="444"/>
      <c r="CZ5" s="444"/>
      <c r="DA5" s="445"/>
      <c r="DB5" s="443">
        <v>92</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1098017</v>
      </c>
      <c r="BO6" s="447"/>
      <c r="BP6" s="447"/>
      <c r="BQ6" s="447"/>
      <c r="BR6" s="447"/>
      <c r="BS6" s="447"/>
      <c r="BT6" s="447"/>
      <c r="BU6" s="448"/>
      <c r="BV6" s="446">
        <v>953437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97.6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36149</v>
      </c>
      <c r="BO7" s="447"/>
      <c r="BP7" s="447"/>
      <c r="BQ7" s="447"/>
      <c r="BR7" s="447"/>
      <c r="BS7" s="447"/>
      <c r="BT7" s="447"/>
      <c r="BU7" s="448"/>
      <c r="BV7" s="446">
        <v>104776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10184431</v>
      </c>
      <c r="CU7" s="447"/>
      <c r="CV7" s="447"/>
      <c r="CW7" s="447"/>
      <c r="CX7" s="447"/>
      <c r="CY7" s="447"/>
      <c r="CZ7" s="447"/>
      <c r="DA7" s="448"/>
      <c r="DB7" s="446">
        <v>10212613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1061868</v>
      </c>
      <c r="BO8" s="447"/>
      <c r="BP8" s="447"/>
      <c r="BQ8" s="447"/>
      <c r="BR8" s="447"/>
      <c r="BS8" s="447"/>
      <c r="BT8" s="447"/>
      <c r="BU8" s="448"/>
      <c r="BV8" s="446">
        <v>848661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0.67</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43293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213207</v>
      </c>
      <c r="BO9" s="447"/>
      <c r="BP9" s="447"/>
      <c r="BQ9" s="447"/>
      <c r="BR9" s="447"/>
      <c r="BS9" s="447"/>
      <c r="BT9" s="447"/>
      <c r="BU9" s="448"/>
      <c r="BV9" s="446">
        <v>-365578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12.9</v>
      </c>
      <c r="CU9" s="444"/>
      <c r="CV9" s="444"/>
      <c r="CW9" s="444"/>
      <c r="CX9" s="444"/>
      <c r="CY9" s="444"/>
      <c r="CZ9" s="444"/>
      <c r="DA9" s="445"/>
      <c r="DB9" s="443">
        <v>12.9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44987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99</v>
      </c>
      <c r="AV10" s="479"/>
      <c r="AW10" s="479"/>
      <c r="AX10" s="479"/>
      <c r="AY10" s="480" t="s">
        <v>115</v>
      </c>
      <c r="AZ10" s="481"/>
      <c r="BA10" s="481"/>
      <c r="BB10" s="481"/>
      <c r="BC10" s="481"/>
      <c r="BD10" s="481"/>
      <c r="BE10" s="481"/>
      <c r="BF10" s="481"/>
      <c r="BG10" s="481"/>
      <c r="BH10" s="481"/>
      <c r="BI10" s="481"/>
      <c r="BJ10" s="481"/>
      <c r="BK10" s="481"/>
      <c r="BL10" s="481"/>
      <c r="BM10" s="482"/>
      <c r="BN10" s="446">
        <v>691</v>
      </c>
      <c r="BO10" s="447"/>
      <c r="BP10" s="447"/>
      <c r="BQ10" s="447"/>
      <c r="BR10" s="447"/>
      <c r="BS10" s="447"/>
      <c r="BT10" s="447"/>
      <c r="BU10" s="448"/>
      <c r="BV10" s="446">
        <v>823</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44328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42370</v>
      </c>
      <c r="S13" s="528"/>
      <c r="T13" s="528"/>
      <c r="U13" s="528"/>
      <c r="V13" s="529"/>
      <c r="W13" s="462" t="s">
        <v>133</v>
      </c>
      <c r="X13" s="463"/>
      <c r="Y13" s="463"/>
      <c r="Z13" s="463"/>
      <c r="AA13" s="463"/>
      <c r="AB13" s="453"/>
      <c r="AC13" s="497">
        <v>1337</v>
      </c>
      <c r="AD13" s="498"/>
      <c r="AE13" s="498"/>
      <c r="AF13" s="498"/>
      <c r="AG13" s="537"/>
      <c r="AH13" s="497">
        <v>1446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213898</v>
      </c>
      <c r="BO13" s="447"/>
      <c r="BP13" s="447"/>
      <c r="BQ13" s="447"/>
      <c r="BR13" s="447"/>
      <c r="BS13" s="447"/>
      <c r="BT13" s="447"/>
      <c r="BU13" s="448"/>
      <c r="BV13" s="446">
        <v>-364755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7.7</v>
      </c>
      <c r="CU13" s="444"/>
      <c r="CV13" s="444"/>
      <c r="CW13" s="444"/>
      <c r="CX13" s="444"/>
      <c r="CY13" s="444"/>
      <c r="CZ13" s="444"/>
      <c r="DA13" s="445"/>
      <c r="DB13" s="443">
        <v>8.3000000000000007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44467</v>
      </c>
      <c r="S14" s="528"/>
      <c r="T14" s="528"/>
      <c r="U14" s="528"/>
      <c r="V14" s="529"/>
      <c r="W14" s="436"/>
      <c r="X14" s="437"/>
      <c r="Y14" s="437"/>
      <c r="Z14" s="437"/>
      <c r="AA14" s="437"/>
      <c r="AB14" s="426"/>
      <c r="AC14" s="530">
        <v>6.2</v>
      </c>
      <c r="AD14" s="531"/>
      <c r="AE14" s="531"/>
      <c r="AF14" s="531"/>
      <c r="AG14" s="532"/>
      <c r="AH14" s="530">
        <v>6.6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84.7</v>
      </c>
      <c r="CU14" s="542"/>
      <c r="CV14" s="542"/>
      <c r="CW14" s="542"/>
      <c r="CX14" s="542"/>
      <c r="CY14" s="542"/>
      <c r="CZ14" s="542"/>
      <c r="DA14" s="543"/>
      <c r="DB14" s="541">
        <v>71.7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42714</v>
      </c>
      <c r="S15" s="528"/>
      <c r="T15" s="528"/>
      <c r="U15" s="528"/>
      <c r="V15" s="529"/>
      <c r="W15" s="462" t="s">
        <v>141</v>
      </c>
      <c r="X15" s="463"/>
      <c r="Y15" s="463"/>
      <c r="Z15" s="463"/>
      <c r="AA15" s="463"/>
      <c r="AB15" s="453"/>
      <c r="AC15" s="497">
        <v>8013</v>
      </c>
      <c r="AD15" s="498"/>
      <c r="AE15" s="498"/>
      <c r="AF15" s="498"/>
      <c r="AG15" s="537"/>
      <c r="AH15" s="497">
        <v>8103</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5346148</v>
      </c>
      <c r="BO15" s="410"/>
      <c r="BP15" s="410"/>
      <c r="BQ15" s="410"/>
      <c r="BR15" s="410"/>
      <c r="BS15" s="410"/>
      <c r="BT15" s="410"/>
      <c r="BU15" s="411"/>
      <c r="BV15" s="409">
        <v>5299827</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37.5</v>
      </c>
      <c r="AD16" s="531"/>
      <c r="AE16" s="531"/>
      <c r="AF16" s="531"/>
      <c r="AG16" s="532"/>
      <c r="AH16" s="530">
        <v>37</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7838215</v>
      </c>
      <c r="BO16" s="447"/>
      <c r="BP16" s="447"/>
      <c r="BQ16" s="447"/>
      <c r="BR16" s="447"/>
      <c r="BS16" s="447"/>
      <c r="BT16" s="447"/>
      <c r="BU16" s="448"/>
      <c r="BV16" s="446">
        <v>7834811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12045</v>
      </c>
      <c r="AD17" s="498"/>
      <c r="AE17" s="498"/>
      <c r="AF17" s="498"/>
      <c r="AG17" s="537"/>
      <c r="AH17" s="497">
        <v>12379</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6791170</v>
      </c>
      <c r="BO17" s="447"/>
      <c r="BP17" s="447"/>
      <c r="BQ17" s="447"/>
      <c r="BR17" s="447"/>
      <c r="BS17" s="447"/>
      <c r="BT17" s="447"/>
      <c r="BU17" s="448"/>
      <c r="BV17" s="446">
        <v>6718667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80.88</v>
      </c>
      <c r="M18" s="559"/>
      <c r="N18" s="559"/>
      <c r="O18" s="559"/>
      <c r="P18" s="559"/>
      <c r="Q18" s="559"/>
      <c r="R18" s="560"/>
      <c r="S18" s="560"/>
      <c r="T18" s="560"/>
      <c r="U18" s="560"/>
      <c r="V18" s="561"/>
      <c r="W18" s="464"/>
      <c r="X18" s="465"/>
      <c r="Y18" s="465"/>
      <c r="Z18" s="465"/>
      <c r="AA18" s="465"/>
      <c r="AB18" s="456"/>
      <c r="AC18" s="562">
        <v>56.3</v>
      </c>
      <c r="AD18" s="563"/>
      <c r="AE18" s="563"/>
      <c r="AF18" s="563"/>
      <c r="AG18" s="564"/>
      <c r="AH18" s="562">
        <v>56.5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9314119</v>
      </c>
      <c r="BO18" s="447"/>
      <c r="BP18" s="447"/>
      <c r="BQ18" s="447"/>
      <c r="BR18" s="447"/>
      <c r="BS18" s="447"/>
      <c r="BT18" s="447"/>
      <c r="BU18" s="448"/>
      <c r="BV18" s="446">
        <v>9327564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535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12302766</v>
      </c>
      <c r="BO19" s="447"/>
      <c r="BP19" s="447"/>
      <c r="BQ19" s="447"/>
      <c r="BR19" s="447"/>
      <c r="BS19" s="447"/>
      <c r="BT19" s="447"/>
      <c r="BU19" s="448"/>
      <c r="BV19" s="446">
        <v>12159587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15036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21762484</v>
      </c>
      <c r="BO23" s="447"/>
      <c r="BP23" s="447"/>
      <c r="BQ23" s="447"/>
      <c r="BR23" s="447"/>
      <c r="BS23" s="447"/>
      <c r="BT23" s="447"/>
      <c r="BU23" s="448"/>
      <c r="BV23" s="446">
        <v>20414026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7470</v>
      </c>
      <c r="R24" s="498"/>
      <c r="S24" s="498"/>
      <c r="T24" s="498"/>
      <c r="U24" s="498"/>
      <c r="V24" s="537"/>
      <c r="W24" s="596"/>
      <c r="X24" s="584"/>
      <c r="Y24" s="585"/>
      <c r="Z24" s="496" t="s">
        <v>165</v>
      </c>
      <c r="AA24" s="476"/>
      <c r="AB24" s="476"/>
      <c r="AC24" s="476"/>
      <c r="AD24" s="476"/>
      <c r="AE24" s="476"/>
      <c r="AF24" s="476"/>
      <c r="AG24" s="477"/>
      <c r="AH24" s="497">
        <v>272</v>
      </c>
      <c r="AI24" s="498"/>
      <c r="AJ24" s="498"/>
      <c r="AK24" s="498"/>
      <c r="AL24" s="537"/>
      <c r="AM24" s="497">
        <v>851904</v>
      </c>
      <c r="AN24" s="498"/>
      <c r="AO24" s="498"/>
      <c r="AP24" s="498"/>
      <c r="AQ24" s="498"/>
      <c r="AR24" s="537"/>
      <c r="AS24" s="497">
        <v>3132</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16965148</v>
      </c>
      <c r="BO24" s="447"/>
      <c r="BP24" s="447"/>
      <c r="BQ24" s="447"/>
      <c r="BR24" s="447"/>
      <c r="BS24" s="447"/>
      <c r="BT24" s="447"/>
      <c r="BU24" s="448"/>
      <c r="BV24" s="446">
        <v>15721571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6030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465810</v>
      </c>
      <c r="BO25" s="410"/>
      <c r="BP25" s="410"/>
      <c r="BQ25" s="410"/>
      <c r="BR25" s="410"/>
      <c r="BS25" s="410"/>
      <c r="BT25" s="410"/>
      <c r="BU25" s="411"/>
      <c r="BV25" s="409">
        <v>497505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5670</v>
      </c>
      <c r="R26" s="498"/>
      <c r="S26" s="498"/>
      <c r="T26" s="498"/>
      <c r="U26" s="498"/>
      <c r="V26" s="537"/>
      <c r="W26" s="596"/>
      <c r="X26" s="584"/>
      <c r="Y26" s="585"/>
      <c r="Z26" s="496" t="s">
        <v>172</v>
      </c>
      <c r="AA26" s="606"/>
      <c r="AB26" s="606"/>
      <c r="AC26" s="606"/>
      <c r="AD26" s="606"/>
      <c r="AE26" s="606"/>
      <c r="AF26" s="606"/>
      <c r="AG26" s="607"/>
      <c r="AH26" s="497">
        <v>5</v>
      </c>
      <c r="AI26" s="498"/>
      <c r="AJ26" s="498"/>
      <c r="AK26" s="498"/>
      <c r="AL26" s="537"/>
      <c r="AM26" s="497">
        <v>17030</v>
      </c>
      <c r="AN26" s="498"/>
      <c r="AO26" s="498"/>
      <c r="AP26" s="498"/>
      <c r="AQ26" s="498"/>
      <c r="AR26" s="537"/>
      <c r="AS26" s="497">
        <v>3406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4300</v>
      </c>
      <c r="R27" s="498"/>
      <c r="S27" s="498"/>
      <c r="T27" s="498"/>
      <c r="U27" s="498"/>
      <c r="V27" s="537"/>
      <c r="W27" s="596"/>
      <c r="X27" s="584"/>
      <c r="Y27" s="585"/>
      <c r="Z27" s="496" t="s">
        <v>175</v>
      </c>
      <c r="AA27" s="476"/>
      <c r="AB27" s="476"/>
      <c r="AC27" s="476"/>
      <c r="AD27" s="476"/>
      <c r="AE27" s="476"/>
      <c r="AF27" s="476"/>
      <c r="AG27" s="477"/>
      <c r="AH27" s="497">
        <v>8</v>
      </c>
      <c r="AI27" s="498"/>
      <c r="AJ27" s="498"/>
      <c r="AK27" s="498"/>
      <c r="AL27" s="537"/>
      <c r="AM27" s="497">
        <v>22832</v>
      </c>
      <c r="AN27" s="498"/>
      <c r="AO27" s="498"/>
      <c r="AP27" s="498"/>
      <c r="AQ27" s="498"/>
      <c r="AR27" s="537"/>
      <c r="AS27" s="497">
        <v>2854</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3900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123</v>
      </c>
      <c r="AN28" s="498"/>
      <c r="AO28" s="498"/>
      <c r="AP28" s="498"/>
      <c r="AQ28" s="498"/>
      <c r="AR28" s="537"/>
      <c r="AS28" s="497" t="s">
        <v>169</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1523387</v>
      </c>
      <c r="BO28" s="410"/>
      <c r="BP28" s="410"/>
      <c r="BQ28" s="410"/>
      <c r="BR28" s="410"/>
      <c r="BS28" s="410"/>
      <c r="BT28" s="410"/>
      <c r="BU28" s="411"/>
      <c r="BV28" s="409">
        <v>1522696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18</v>
      </c>
      <c r="M29" s="498"/>
      <c r="N29" s="498"/>
      <c r="O29" s="498"/>
      <c r="P29" s="537"/>
      <c r="Q29" s="497">
        <v>3700</v>
      </c>
      <c r="R29" s="498"/>
      <c r="S29" s="498"/>
      <c r="T29" s="498"/>
      <c r="U29" s="498"/>
      <c r="V29" s="537"/>
      <c r="W29" s="597"/>
      <c r="X29" s="598"/>
      <c r="Y29" s="599"/>
      <c r="Z29" s="496" t="s">
        <v>181</v>
      </c>
      <c r="AA29" s="476"/>
      <c r="AB29" s="476"/>
      <c r="AC29" s="476"/>
      <c r="AD29" s="476"/>
      <c r="AE29" s="476"/>
      <c r="AF29" s="476"/>
      <c r="AG29" s="477"/>
      <c r="AH29" s="497">
        <v>280</v>
      </c>
      <c r="AI29" s="498"/>
      <c r="AJ29" s="498"/>
      <c r="AK29" s="498"/>
      <c r="AL29" s="537"/>
      <c r="AM29" s="497">
        <v>874736</v>
      </c>
      <c r="AN29" s="498"/>
      <c r="AO29" s="498"/>
      <c r="AP29" s="498"/>
      <c r="AQ29" s="498"/>
      <c r="AR29" s="537"/>
      <c r="AS29" s="497">
        <v>3124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165915</v>
      </c>
      <c r="BO29" s="447"/>
      <c r="BP29" s="447"/>
      <c r="BQ29" s="447"/>
      <c r="BR29" s="447"/>
      <c r="BS29" s="447"/>
      <c r="BT29" s="447"/>
      <c r="BU29" s="448"/>
      <c r="BV29" s="446">
        <v>165828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2477226</v>
      </c>
      <c r="BO30" s="620"/>
      <c r="BP30" s="620"/>
      <c r="BQ30" s="620"/>
      <c r="BR30" s="620"/>
      <c r="BS30" s="620"/>
      <c r="BT30" s="620"/>
      <c r="BU30" s="621"/>
      <c r="BV30" s="619">
        <v>2257212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茨城県市町村総合事務組合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下妻市開発公社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砂沼サンビーチ特別会計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茨城県市町村総合事務組合　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ふれあい下妻</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茨城県租税債権管理機構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茨城県後期高齢者医療広域連合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茨城県後期高齢者医療広域連合　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茨城西南地方広域市町村圏事務組合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茨城西南地方広域市町村圏事務組合　利根老人ホーム事業特別会計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茨城西南地方広域市町村圏事務組合　特殊湛水防除事業特別会計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下妻地方広域事務組合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下妻地方広域事務組合　フィットネスパーク・きぬ</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y/Cs3/KSH4BQH/5sdFQkl3BcQTxSmuM7wBrJpkuo379xnx39aN6aWcwL5XsvxKgTgVqFG+a1S9lavdeTF7ozTA==" saltValue="3iQQ41xnv29Keg3imvCc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3" t="s">
        <v>553</v>
      </c>
      <c r="D34" s="1223"/>
      <c r="E34" s="1224"/>
      <c r="F34" s="32">
        <v>11.03</v>
      </c>
      <c r="G34" s="33">
        <v>7.38</v>
      </c>
      <c r="H34" s="33">
        <v>11.04</v>
      </c>
      <c r="I34" s="33">
        <v>8.11</v>
      </c>
      <c r="J34" s="34">
        <v>10.39</v>
      </c>
      <c r="K34" s="22"/>
      <c r="L34" s="22"/>
      <c r="M34" s="22"/>
      <c r="N34" s="22"/>
      <c r="O34" s="22"/>
      <c r="P34" s="22"/>
    </row>
    <row r="35" spans="1:16" ht="39" customHeight="1">
      <c r="A35" s="22"/>
      <c r="B35" s="35"/>
      <c r="C35" s="1217" t="s">
        <v>554</v>
      </c>
      <c r="D35" s="1218"/>
      <c r="E35" s="1219"/>
      <c r="F35" s="36">
        <v>4.1900000000000004</v>
      </c>
      <c r="G35" s="37">
        <v>4.8499999999999996</v>
      </c>
      <c r="H35" s="37">
        <v>4.17</v>
      </c>
      <c r="I35" s="37">
        <v>5.17</v>
      </c>
      <c r="J35" s="38">
        <v>6.07</v>
      </c>
      <c r="K35" s="22"/>
      <c r="L35" s="22"/>
      <c r="M35" s="22"/>
      <c r="N35" s="22"/>
      <c r="O35" s="22"/>
      <c r="P35" s="22"/>
    </row>
    <row r="36" spans="1:16" ht="39" customHeight="1">
      <c r="A36" s="22"/>
      <c r="B36" s="35"/>
      <c r="C36" s="1217" t="s">
        <v>555</v>
      </c>
      <c r="D36" s="1218"/>
      <c r="E36" s="1219"/>
      <c r="F36" s="36">
        <v>4.2</v>
      </c>
      <c r="G36" s="37">
        <v>4.1399999999999997</v>
      </c>
      <c r="H36" s="37">
        <v>3.79</v>
      </c>
      <c r="I36" s="37">
        <v>3.65</v>
      </c>
      <c r="J36" s="38">
        <v>3.61</v>
      </c>
      <c r="K36" s="22"/>
      <c r="L36" s="22"/>
      <c r="M36" s="22"/>
      <c r="N36" s="22"/>
      <c r="O36" s="22"/>
      <c r="P36" s="22"/>
    </row>
    <row r="37" spans="1:16" ht="39" customHeight="1">
      <c r="A37" s="22"/>
      <c r="B37" s="35"/>
      <c r="C37" s="1217" t="s">
        <v>556</v>
      </c>
      <c r="D37" s="1218"/>
      <c r="E37" s="1219"/>
      <c r="F37" s="36">
        <v>0.6</v>
      </c>
      <c r="G37" s="37">
        <v>0.6</v>
      </c>
      <c r="H37" s="37">
        <v>1.81</v>
      </c>
      <c r="I37" s="37">
        <v>1.4</v>
      </c>
      <c r="J37" s="38">
        <v>0.73</v>
      </c>
      <c r="K37" s="22"/>
      <c r="L37" s="22"/>
      <c r="M37" s="22"/>
      <c r="N37" s="22"/>
      <c r="O37" s="22"/>
      <c r="P37" s="22"/>
    </row>
    <row r="38" spans="1:16" ht="39" customHeight="1">
      <c r="A38" s="22"/>
      <c r="B38" s="35"/>
      <c r="C38" s="1217" t="s">
        <v>557</v>
      </c>
      <c r="D38" s="1218"/>
      <c r="E38" s="1219"/>
      <c r="F38" s="36">
        <v>0.09</v>
      </c>
      <c r="G38" s="37">
        <v>0.12</v>
      </c>
      <c r="H38" s="37">
        <v>0.2</v>
      </c>
      <c r="I38" s="37">
        <v>0.19</v>
      </c>
      <c r="J38" s="38">
        <v>0.24</v>
      </c>
      <c r="K38" s="22"/>
      <c r="L38" s="22"/>
      <c r="M38" s="22"/>
      <c r="N38" s="22"/>
      <c r="O38" s="22"/>
      <c r="P38" s="22"/>
    </row>
    <row r="39" spans="1:16" ht="39" customHeight="1">
      <c r="A39" s="22"/>
      <c r="B39" s="35"/>
      <c r="C39" s="1217" t="s">
        <v>558</v>
      </c>
      <c r="D39" s="1218"/>
      <c r="E39" s="1219"/>
      <c r="F39" s="36">
        <v>0.03</v>
      </c>
      <c r="G39" s="37">
        <v>0.03</v>
      </c>
      <c r="H39" s="37">
        <v>0.04</v>
      </c>
      <c r="I39" s="37">
        <v>0.05</v>
      </c>
      <c r="J39" s="38">
        <v>0.05</v>
      </c>
      <c r="K39" s="22"/>
      <c r="L39" s="22"/>
      <c r="M39" s="22"/>
      <c r="N39" s="22"/>
      <c r="O39" s="22"/>
      <c r="P39" s="22"/>
    </row>
    <row r="40" spans="1:16" ht="39" customHeight="1">
      <c r="A40" s="22"/>
      <c r="B40" s="35"/>
      <c r="C40" s="1217" t="s">
        <v>559</v>
      </c>
      <c r="D40" s="1218"/>
      <c r="E40" s="1219"/>
      <c r="F40" s="36">
        <v>0.04</v>
      </c>
      <c r="G40" s="37">
        <v>0.03</v>
      </c>
      <c r="H40" s="37">
        <v>0.04</v>
      </c>
      <c r="I40" s="37">
        <v>0.04</v>
      </c>
      <c r="J40" s="38">
        <v>0.04</v>
      </c>
      <c r="K40" s="22"/>
      <c r="L40" s="22"/>
      <c r="M40" s="22"/>
      <c r="N40" s="22"/>
      <c r="O40" s="22"/>
      <c r="P40" s="22"/>
    </row>
    <row r="41" spans="1:16" ht="39" customHeight="1">
      <c r="A41" s="22"/>
      <c r="B41" s="35"/>
      <c r="C41" s="1217" t="s">
        <v>560</v>
      </c>
      <c r="D41" s="1218"/>
      <c r="E41" s="1219"/>
      <c r="F41" s="36">
        <v>1.17</v>
      </c>
      <c r="G41" s="37">
        <v>0.63</v>
      </c>
      <c r="H41" s="37">
        <v>0.59</v>
      </c>
      <c r="I41" s="37">
        <v>0.19</v>
      </c>
      <c r="J41" s="38">
        <v>0.03</v>
      </c>
      <c r="K41" s="22"/>
      <c r="L41" s="22"/>
      <c r="M41" s="22"/>
      <c r="N41" s="22"/>
      <c r="O41" s="22"/>
      <c r="P41" s="22"/>
    </row>
    <row r="42" spans="1:16" ht="39" customHeight="1">
      <c r="A42" s="22"/>
      <c r="B42" s="39"/>
      <c r="C42" s="1217" t="s">
        <v>561</v>
      </c>
      <c r="D42" s="1218"/>
      <c r="E42" s="1219"/>
      <c r="F42" s="36" t="s">
        <v>503</v>
      </c>
      <c r="G42" s="37" t="s">
        <v>503</v>
      </c>
      <c r="H42" s="37" t="s">
        <v>503</v>
      </c>
      <c r="I42" s="37" t="s">
        <v>503</v>
      </c>
      <c r="J42" s="38" t="s">
        <v>503</v>
      </c>
      <c r="K42" s="22"/>
      <c r="L42" s="22"/>
      <c r="M42" s="22"/>
      <c r="N42" s="22"/>
      <c r="O42" s="22"/>
      <c r="P42" s="22"/>
    </row>
    <row r="43" spans="1:16" ht="39" customHeight="1" thickBot="1">
      <c r="A43" s="22"/>
      <c r="B43" s="40"/>
      <c r="C43" s="1220" t="s">
        <v>562</v>
      </c>
      <c r="D43" s="1221"/>
      <c r="E43" s="1222"/>
      <c r="F43" s="41" t="s">
        <v>503</v>
      </c>
      <c r="G43" s="42" t="s">
        <v>503</v>
      </c>
      <c r="H43" s="42" t="s">
        <v>503</v>
      </c>
      <c r="I43" s="42" t="s">
        <v>503</v>
      </c>
      <c r="J43" s="43" t="s">
        <v>503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9xZSQz0NmyRgucuDDQXfrmfiimFck+gIU7IJFA9LRWI7MM4s9oR7I4agHZBA/71l5csgd4ln/T8WxxMcLxZg==" saltValue="TMqspuxZ08UUl2D2I2wK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3" t="s">
        <v>10</v>
      </c>
      <c r="C45" s="1234"/>
      <c r="D45" s="58"/>
      <c r="E45" s="1239" t="s">
        <v>11</v>
      </c>
      <c r="F45" s="1239"/>
      <c r="G45" s="1239"/>
      <c r="H45" s="1239"/>
      <c r="I45" s="1239"/>
      <c r="J45" s="1240"/>
      <c r="K45" s="59">
        <v>1739</v>
      </c>
      <c r="L45" s="60">
        <v>1706</v>
      </c>
      <c r="M45" s="60">
        <v>1617</v>
      </c>
      <c r="N45" s="60">
        <v>1627</v>
      </c>
      <c r="O45" s="61">
        <v>1661</v>
      </c>
      <c r="P45" s="48"/>
      <c r="Q45" s="48"/>
      <c r="R45" s="48"/>
      <c r="S45" s="48"/>
      <c r="T45" s="48"/>
      <c r="U45" s="48"/>
    </row>
    <row r="46" spans="1:21" ht="30.75" customHeight="1">
      <c r="A46" s="48"/>
      <c r="B46" s="1235"/>
      <c r="C46" s="1236"/>
      <c r="D46" s="62"/>
      <c r="E46" s="1227" t="s">
        <v>12</v>
      </c>
      <c r="F46" s="1227"/>
      <c r="G46" s="1227"/>
      <c r="H46" s="1227"/>
      <c r="I46" s="1227"/>
      <c r="J46" s="1228"/>
      <c r="K46" s="63" t="s">
        <v>503</v>
      </c>
      <c r="L46" s="64" t="s">
        <v>503</v>
      </c>
      <c r="M46" s="64" t="s">
        <v>503</v>
      </c>
      <c r="N46" s="64" t="s">
        <v>503</v>
      </c>
      <c r="O46" s="65" t="s">
        <v>503</v>
      </c>
      <c r="P46" s="48"/>
      <c r="Q46" s="48"/>
      <c r="R46" s="48"/>
      <c r="S46" s="48"/>
      <c r="T46" s="48"/>
      <c r="U46" s="48"/>
    </row>
    <row r="47" spans="1:21" ht="30.75" customHeight="1">
      <c r="A47" s="48"/>
      <c r="B47" s="1235"/>
      <c r="C47" s="1236"/>
      <c r="D47" s="62"/>
      <c r="E47" s="1227" t="s">
        <v>13</v>
      </c>
      <c r="F47" s="1227"/>
      <c r="G47" s="1227"/>
      <c r="H47" s="1227"/>
      <c r="I47" s="1227"/>
      <c r="J47" s="1228"/>
      <c r="K47" s="63" t="s">
        <v>503</v>
      </c>
      <c r="L47" s="64" t="s">
        <v>503</v>
      </c>
      <c r="M47" s="64" t="s">
        <v>503</v>
      </c>
      <c r="N47" s="64" t="s">
        <v>503</v>
      </c>
      <c r="O47" s="65" t="s">
        <v>503</v>
      </c>
      <c r="P47" s="48"/>
      <c r="Q47" s="48"/>
      <c r="R47" s="48"/>
      <c r="S47" s="48"/>
      <c r="T47" s="48"/>
      <c r="U47" s="48"/>
    </row>
    <row r="48" spans="1:21" ht="30.75" customHeight="1">
      <c r="A48" s="48"/>
      <c r="B48" s="1235"/>
      <c r="C48" s="1236"/>
      <c r="D48" s="62"/>
      <c r="E48" s="1227" t="s">
        <v>14</v>
      </c>
      <c r="F48" s="1227"/>
      <c r="G48" s="1227"/>
      <c r="H48" s="1227"/>
      <c r="I48" s="1227"/>
      <c r="J48" s="1228"/>
      <c r="K48" s="63">
        <v>391</v>
      </c>
      <c r="L48" s="64">
        <v>348</v>
      </c>
      <c r="M48" s="64">
        <v>326</v>
      </c>
      <c r="N48" s="64">
        <v>347</v>
      </c>
      <c r="O48" s="65">
        <v>373</v>
      </c>
      <c r="P48" s="48"/>
      <c r="Q48" s="48"/>
      <c r="R48" s="48"/>
      <c r="S48" s="48"/>
      <c r="T48" s="48"/>
      <c r="U48" s="48"/>
    </row>
    <row r="49" spans="1:21" ht="30.75" customHeight="1">
      <c r="A49" s="48"/>
      <c r="B49" s="1235"/>
      <c r="C49" s="1236"/>
      <c r="D49" s="62"/>
      <c r="E49" s="1227" t="s">
        <v>15</v>
      </c>
      <c r="F49" s="1227"/>
      <c r="G49" s="1227"/>
      <c r="H49" s="1227"/>
      <c r="I49" s="1227"/>
      <c r="J49" s="1228"/>
      <c r="K49" s="63">
        <v>243</v>
      </c>
      <c r="L49" s="64">
        <v>135</v>
      </c>
      <c r="M49" s="64">
        <v>102</v>
      </c>
      <c r="N49" s="64">
        <v>38</v>
      </c>
      <c r="O49" s="65">
        <v>35</v>
      </c>
      <c r="P49" s="48"/>
      <c r="Q49" s="48"/>
      <c r="R49" s="48"/>
      <c r="S49" s="48"/>
      <c r="T49" s="48"/>
      <c r="U49" s="48"/>
    </row>
    <row r="50" spans="1:21" ht="30.75" customHeight="1">
      <c r="A50" s="48"/>
      <c r="B50" s="1235"/>
      <c r="C50" s="1236"/>
      <c r="D50" s="62"/>
      <c r="E50" s="1227" t="s">
        <v>16</v>
      </c>
      <c r="F50" s="1227"/>
      <c r="G50" s="1227"/>
      <c r="H50" s="1227"/>
      <c r="I50" s="1227"/>
      <c r="J50" s="1228"/>
      <c r="K50" s="63">
        <v>40</v>
      </c>
      <c r="L50" s="64">
        <v>37</v>
      </c>
      <c r="M50" s="64">
        <v>33</v>
      </c>
      <c r="N50" s="64">
        <v>28</v>
      </c>
      <c r="O50" s="65">
        <v>23</v>
      </c>
      <c r="P50" s="48"/>
      <c r="Q50" s="48"/>
      <c r="R50" s="48"/>
      <c r="S50" s="48"/>
      <c r="T50" s="48"/>
      <c r="U50" s="48"/>
    </row>
    <row r="51" spans="1:21" ht="30.75" customHeight="1">
      <c r="A51" s="48"/>
      <c r="B51" s="1237"/>
      <c r="C51" s="1238"/>
      <c r="D51" s="66"/>
      <c r="E51" s="1227" t="s">
        <v>17</v>
      </c>
      <c r="F51" s="1227"/>
      <c r="G51" s="1227"/>
      <c r="H51" s="1227"/>
      <c r="I51" s="1227"/>
      <c r="J51" s="1228"/>
      <c r="K51" s="63" t="s">
        <v>503</v>
      </c>
      <c r="L51" s="64" t="s">
        <v>503</v>
      </c>
      <c r="M51" s="64" t="s">
        <v>503</v>
      </c>
      <c r="N51" s="64" t="s">
        <v>503</v>
      </c>
      <c r="O51" s="65" t="s">
        <v>503</v>
      </c>
      <c r="P51" s="48"/>
      <c r="Q51" s="48"/>
      <c r="R51" s="48"/>
      <c r="S51" s="48"/>
      <c r="T51" s="48"/>
      <c r="U51" s="48"/>
    </row>
    <row r="52" spans="1:21" ht="30.75" customHeight="1">
      <c r="A52" s="48"/>
      <c r="B52" s="1225" t="s">
        <v>18</v>
      </c>
      <c r="C52" s="1226"/>
      <c r="D52" s="66"/>
      <c r="E52" s="1227" t="s">
        <v>19</v>
      </c>
      <c r="F52" s="1227"/>
      <c r="G52" s="1227"/>
      <c r="H52" s="1227"/>
      <c r="I52" s="1227"/>
      <c r="J52" s="1228"/>
      <c r="K52" s="63">
        <v>1341</v>
      </c>
      <c r="L52" s="64">
        <v>1389</v>
      </c>
      <c r="M52" s="64">
        <v>1367</v>
      </c>
      <c r="N52" s="64">
        <v>1330</v>
      </c>
      <c r="O52" s="65">
        <v>1419</v>
      </c>
      <c r="P52" s="48"/>
      <c r="Q52" s="48"/>
      <c r="R52" s="48"/>
      <c r="S52" s="48"/>
      <c r="T52" s="48"/>
      <c r="U52" s="48"/>
    </row>
    <row r="53" spans="1:21" ht="30.75" customHeight="1" thickBot="1">
      <c r="A53" s="48"/>
      <c r="B53" s="1229" t="s">
        <v>20</v>
      </c>
      <c r="C53" s="1230"/>
      <c r="D53" s="67"/>
      <c r="E53" s="1231" t="s">
        <v>21</v>
      </c>
      <c r="F53" s="1231"/>
      <c r="G53" s="1231"/>
      <c r="H53" s="1231"/>
      <c r="I53" s="1231"/>
      <c r="J53" s="1232"/>
      <c r="K53" s="68">
        <v>1072</v>
      </c>
      <c r="L53" s="69">
        <v>837</v>
      </c>
      <c r="M53" s="69">
        <v>711</v>
      </c>
      <c r="N53" s="69">
        <v>710</v>
      </c>
      <c r="O53" s="70">
        <v>673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UU9xDHycUdKflNzdtpfxf88Dw72Uhzijk+F5g7CubrkYyr6cPa2ecd6nYB5hXJsdZzEgicoQSPwI66SjP0RwA==" saltValue="7A6UGrAvt9GvDoQRW8gM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546</v>
      </c>
      <c r="J40" s="79" t="s">
        <v>547</v>
      </c>
      <c r="K40" s="79" t="s">
        <v>548</v>
      </c>
      <c r="L40" s="79" t="s">
        <v>549</v>
      </c>
      <c r="M40" s="80" t="s">
        <v>550</v>
      </c>
    </row>
    <row r="41" spans="2:13" ht="27.75" customHeight="1">
      <c r="B41" s="1241" t="s">
        <v>23</v>
      </c>
      <c r="C41" s="1242"/>
      <c r="D41" s="81"/>
      <c r="E41" s="1247" t="s">
        <v>24</v>
      </c>
      <c r="F41" s="1247"/>
      <c r="G41" s="1247"/>
      <c r="H41" s="1248"/>
      <c r="I41" s="82">
        <v>18107</v>
      </c>
      <c r="J41" s="83">
        <v>18683</v>
      </c>
      <c r="K41" s="83">
        <v>19653</v>
      </c>
      <c r="L41" s="83">
        <v>20414</v>
      </c>
      <c r="M41" s="84">
        <v>21762</v>
      </c>
    </row>
    <row r="42" spans="2:13" ht="27.75" customHeight="1">
      <c r="B42" s="1243"/>
      <c r="C42" s="1244"/>
      <c r="D42" s="85"/>
      <c r="E42" s="1249" t="s">
        <v>25</v>
      </c>
      <c r="F42" s="1249"/>
      <c r="G42" s="1249"/>
      <c r="H42" s="1250"/>
      <c r="I42" s="86">
        <v>376</v>
      </c>
      <c r="J42" s="87">
        <v>328</v>
      </c>
      <c r="K42" s="87">
        <v>296</v>
      </c>
      <c r="L42" s="87">
        <v>263</v>
      </c>
      <c r="M42" s="88">
        <v>241</v>
      </c>
    </row>
    <row r="43" spans="2:13" ht="27.75" customHeight="1">
      <c r="B43" s="1243"/>
      <c r="C43" s="1244"/>
      <c r="D43" s="85"/>
      <c r="E43" s="1249" t="s">
        <v>26</v>
      </c>
      <c r="F43" s="1249"/>
      <c r="G43" s="1249"/>
      <c r="H43" s="1250"/>
      <c r="I43" s="86">
        <v>6641</v>
      </c>
      <c r="J43" s="87">
        <v>6417</v>
      </c>
      <c r="K43" s="87">
        <v>6243</v>
      </c>
      <c r="L43" s="87">
        <v>5912</v>
      </c>
      <c r="M43" s="88">
        <v>5758</v>
      </c>
    </row>
    <row r="44" spans="2:13" ht="27.75" customHeight="1">
      <c r="B44" s="1243"/>
      <c r="C44" s="1244"/>
      <c r="D44" s="85"/>
      <c r="E44" s="1249" t="s">
        <v>27</v>
      </c>
      <c r="F44" s="1249"/>
      <c r="G44" s="1249"/>
      <c r="H44" s="1250"/>
      <c r="I44" s="86">
        <v>323</v>
      </c>
      <c r="J44" s="87">
        <v>241</v>
      </c>
      <c r="K44" s="87">
        <v>191</v>
      </c>
      <c r="L44" s="87">
        <v>170</v>
      </c>
      <c r="M44" s="88">
        <v>154</v>
      </c>
    </row>
    <row r="45" spans="2:13" ht="27.75" customHeight="1">
      <c r="B45" s="1243"/>
      <c r="C45" s="1244"/>
      <c r="D45" s="85"/>
      <c r="E45" s="1249" t="s">
        <v>28</v>
      </c>
      <c r="F45" s="1249"/>
      <c r="G45" s="1249"/>
      <c r="H45" s="1250"/>
      <c r="I45" s="86">
        <v>3403</v>
      </c>
      <c r="J45" s="87">
        <v>2879</v>
      </c>
      <c r="K45" s="87">
        <v>2765</v>
      </c>
      <c r="L45" s="87">
        <v>2732</v>
      </c>
      <c r="M45" s="88">
        <v>2730</v>
      </c>
    </row>
    <row r="46" spans="2:13" ht="27.75" customHeight="1">
      <c r="B46" s="1243"/>
      <c r="C46" s="1244"/>
      <c r="D46" s="89"/>
      <c r="E46" s="1249" t="s">
        <v>29</v>
      </c>
      <c r="F46" s="1249"/>
      <c r="G46" s="1249"/>
      <c r="H46" s="1250"/>
      <c r="I46" s="86">
        <v>60</v>
      </c>
      <c r="J46" s="87">
        <v>172</v>
      </c>
      <c r="K46" s="87">
        <v>56</v>
      </c>
      <c r="L46" s="87" t="s">
        <v>503</v>
      </c>
      <c r="M46" s="88">
        <v>100</v>
      </c>
    </row>
    <row r="47" spans="2:13" ht="27.75" customHeight="1">
      <c r="B47" s="1243"/>
      <c r="C47" s="1244"/>
      <c r="D47" s="90"/>
      <c r="E47" s="1251" t="s">
        <v>30</v>
      </c>
      <c r="F47" s="1252"/>
      <c r="G47" s="1252"/>
      <c r="H47" s="1253"/>
      <c r="I47" s="86" t="s">
        <v>503</v>
      </c>
      <c r="J47" s="87" t="s">
        <v>503</v>
      </c>
      <c r="K47" s="87" t="s">
        <v>503</v>
      </c>
      <c r="L47" s="87" t="s">
        <v>503</v>
      </c>
      <c r="M47" s="88" t="s">
        <v>503</v>
      </c>
    </row>
    <row r="48" spans="2:13" ht="27.75" customHeight="1">
      <c r="B48" s="1243"/>
      <c r="C48" s="1244"/>
      <c r="D48" s="85"/>
      <c r="E48" s="1249" t="s">
        <v>31</v>
      </c>
      <c r="F48" s="1249"/>
      <c r="G48" s="1249"/>
      <c r="H48" s="1250"/>
      <c r="I48" s="86" t="s">
        <v>503</v>
      </c>
      <c r="J48" s="87" t="s">
        <v>503</v>
      </c>
      <c r="K48" s="87" t="s">
        <v>503</v>
      </c>
      <c r="L48" s="87" t="s">
        <v>503</v>
      </c>
      <c r="M48" s="88" t="s">
        <v>503</v>
      </c>
    </row>
    <row r="49" spans="2:13" ht="27.75" customHeight="1">
      <c r="B49" s="1245"/>
      <c r="C49" s="1246"/>
      <c r="D49" s="85"/>
      <c r="E49" s="1249" t="s">
        <v>32</v>
      </c>
      <c r="F49" s="1249"/>
      <c r="G49" s="1249"/>
      <c r="H49" s="1250"/>
      <c r="I49" s="86" t="s">
        <v>503</v>
      </c>
      <c r="J49" s="87" t="s">
        <v>503</v>
      </c>
      <c r="K49" s="87" t="s">
        <v>503</v>
      </c>
      <c r="L49" s="87" t="s">
        <v>503</v>
      </c>
      <c r="M49" s="88" t="s">
        <v>503</v>
      </c>
    </row>
    <row r="50" spans="2:13" ht="27.75" customHeight="1">
      <c r="B50" s="1254" t="s">
        <v>33</v>
      </c>
      <c r="C50" s="1255"/>
      <c r="D50" s="91"/>
      <c r="E50" s="1249" t="s">
        <v>34</v>
      </c>
      <c r="F50" s="1249"/>
      <c r="G50" s="1249"/>
      <c r="H50" s="1250"/>
      <c r="I50" s="86">
        <v>3289</v>
      </c>
      <c r="J50" s="87">
        <v>3048</v>
      </c>
      <c r="K50" s="87">
        <v>3208</v>
      </c>
      <c r="L50" s="87">
        <v>3374</v>
      </c>
      <c r="M50" s="88">
        <v>3610</v>
      </c>
    </row>
    <row r="51" spans="2:13" ht="27.75" customHeight="1">
      <c r="B51" s="1243"/>
      <c r="C51" s="1244"/>
      <c r="D51" s="85"/>
      <c r="E51" s="1249" t="s">
        <v>35</v>
      </c>
      <c r="F51" s="1249"/>
      <c r="G51" s="1249"/>
      <c r="H51" s="1250"/>
      <c r="I51" s="86">
        <v>1127</v>
      </c>
      <c r="J51" s="87">
        <v>1142</v>
      </c>
      <c r="K51" s="87">
        <v>1105</v>
      </c>
      <c r="L51" s="87">
        <v>1119</v>
      </c>
      <c r="M51" s="88">
        <v>1069</v>
      </c>
    </row>
    <row r="52" spans="2:13" ht="27.75" customHeight="1">
      <c r="B52" s="1245"/>
      <c r="C52" s="1246"/>
      <c r="D52" s="85"/>
      <c r="E52" s="1249" t="s">
        <v>36</v>
      </c>
      <c r="F52" s="1249"/>
      <c r="G52" s="1249"/>
      <c r="H52" s="1250"/>
      <c r="I52" s="86">
        <v>17083</v>
      </c>
      <c r="J52" s="87">
        <v>17251</v>
      </c>
      <c r="K52" s="87">
        <v>18004</v>
      </c>
      <c r="L52" s="87">
        <v>18589</v>
      </c>
      <c r="M52" s="88">
        <v>18575</v>
      </c>
    </row>
    <row r="53" spans="2:13" ht="27.75" customHeight="1" thickBot="1">
      <c r="B53" s="1256" t="s">
        <v>37</v>
      </c>
      <c r="C53" s="1257"/>
      <c r="D53" s="92"/>
      <c r="E53" s="1258" t="s">
        <v>38</v>
      </c>
      <c r="F53" s="1258"/>
      <c r="G53" s="1258"/>
      <c r="H53" s="1259"/>
      <c r="I53" s="93">
        <v>7411</v>
      </c>
      <c r="J53" s="94">
        <v>7278</v>
      </c>
      <c r="K53" s="94">
        <v>6888</v>
      </c>
      <c r="L53" s="94">
        <v>6411</v>
      </c>
      <c r="M53" s="95">
        <v>7491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Mo4tnhIsU3WefzUNOIj/3xJpygO/taDj3/SPZlategLaoidbGS0CJSp0Heu5sIoDGsUDk4cw9bSo+kf7xhxng==" saltValue="2CAKD/idTqKAIhrbo9y/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548</v>
      </c>
      <c r="G54" s="104" t="s">
        <v>549</v>
      </c>
      <c r="H54" s="105" t="s">
        <v>550</v>
      </c>
    </row>
    <row r="55" spans="2:8" ht="52.5" customHeight="1">
      <c r="B55" s="106"/>
      <c r="C55" s="1268" t="s">
        <v>41</v>
      </c>
      <c r="D55" s="1268"/>
      <c r="E55" s="1269"/>
      <c r="F55" s="107">
        <v>1522</v>
      </c>
      <c r="G55" s="107">
        <v>1523</v>
      </c>
      <c r="H55" s="108">
        <v>1523</v>
      </c>
    </row>
    <row r="56" spans="2:8" ht="52.5" customHeight="1">
      <c r="B56" s="109"/>
      <c r="C56" s="1270" t="s">
        <v>42</v>
      </c>
      <c r="D56" s="1270"/>
      <c r="E56" s="1271"/>
      <c r="F56" s="110">
        <v>146</v>
      </c>
      <c r="G56" s="110">
        <v>166</v>
      </c>
      <c r="H56" s="111">
        <v>166</v>
      </c>
    </row>
    <row r="57" spans="2:8" ht="53.25" customHeight="1">
      <c r="B57" s="109"/>
      <c r="C57" s="1272" t="s">
        <v>43</v>
      </c>
      <c r="D57" s="1272"/>
      <c r="E57" s="1273"/>
      <c r="F57" s="112">
        <v>2215</v>
      </c>
      <c r="G57" s="112">
        <v>2257</v>
      </c>
      <c r="H57" s="113">
        <v>2477</v>
      </c>
    </row>
    <row r="58" spans="2:8" ht="45.75" customHeight="1">
      <c r="B58" s="114"/>
      <c r="C58" s="1260" t="s">
        <v>579</v>
      </c>
      <c r="D58" s="1261"/>
      <c r="E58" s="1262"/>
      <c r="F58" s="115">
        <v>531</v>
      </c>
      <c r="G58" s="115">
        <v>631</v>
      </c>
      <c r="H58" s="116">
        <v>951</v>
      </c>
    </row>
    <row r="59" spans="2:8" ht="45.75" customHeight="1">
      <c r="B59" s="114"/>
      <c r="C59" s="1260" t="s">
        <v>580</v>
      </c>
      <c r="D59" s="1261"/>
      <c r="E59" s="1262"/>
      <c r="F59" s="115">
        <v>1000</v>
      </c>
      <c r="G59" s="115">
        <v>991</v>
      </c>
      <c r="H59" s="116">
        <v>948</v>
      </c>
    </row>
    <row r="60" spans="2:8" ht="45.75" customHeight="1">
      <c r="B60" s="114"/>
      <c r="C60" s="1260" t="s">
        <v>581</v>
      </c>
      <c r="D60" s="1261"/>
      <c r="E60" s="1262"/>
      <c r="F60" s="115">
        <v>363</v>
      </c>
      <c r="G60" s="115">
        <v>263</v>
      </c>
      <c r="H60" s="116">
        <v>211</v>
      </c>
    </row>
    <row r="61" spans="2:8" ht="45.75" customHeight="1">
      <c r="B61" s="114"/>
      <c r="C61" s="1260" t="s">
        <v>582</v>
      </c>
      <c r="D61" s="1261"/>
      <c r="E61" s="1262"/>
      <c r="F61" s="115">
        <v>78</v>
      </c>
      <c r="G61" s="115">
        <v>128</v>
      </c>
      <c r="H61" s="116">
        <v>128</v>
      </c>
    </row>
    <row r="62" spans="2:8" ht="45.75" customHeight="1" thickBot="1">
      <c r="B62" s="117"/>
      <c r="C62" s="1263" t="s">
        <v>583</v>
      </c>
      <c r="D62" s="1264"/>
      <c r="E62" s="1265"/>
      <c r="F62" s="118">
        <v>80</v>
      </c>
      <c r="G62" s="118">
        <v>78</v>
      </c>
      <c r="H62" s="119">
        <v>81</v>
      </c>
    </row>
    <row r="63" spans="2:8" ht="52.5" customHeight="1" thickBot="1">
      <c r="B63" s="120"/>
      <c r="C63" s="1266" t="s">
        <v>44</v>
      </c>
      <c r="D63" s="1266"/>
      <c r="E63" s="1267"/>
      <c r="F63" s="121">
        <v>3883</v>
      </c>
      <c r="G63" s="121">
        <v>3946</v>
      </c>
      <c r="H63" s="122">
        <v>4167</v>
      </c>
    </row>
    <row r="64" spans="2:8" ht="15" customHeight="1"/>
    <row r="65" ht="0" hidden="1" customHeight="1"/>
    <row r="66" ht="0" hidden="1" customHeight="1"/>
  </sheetData>
  <sheetProtection algorithmName="SHA-512" hashValue="EP7hmTsLtvO7tdGYS9pJCyTLLbslOmCkcwVOfan5e4ebNowICMGWNjfvpNX1YEej04HPdYzaMHBokww5GhCt6w==" saltValue="SCqRcQ/5csjhj+yxSIIZ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2" t="s">
        <v>597</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c r="B44" s="374"/>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c r="B45" s="374"/>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c r="B46" s="374"/>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c r="B47" s="374"/>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74"/>
      <c r="H50" s="1274"/>
      <c r="I50" s="1274"/>
      <c r="J50" s="1274"/>
      <c r="K50" s="384"/>
      <c r="L50" s="384"/>
      <c r="M50" s="385"/>
      <c r="N50" s="385"/>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c r="B51" s="374"/>
      <c r="G51" s="1292"/>
      <c r="H51" s="1292"/>
      <c r="I51" s="1296"/>
      <c r="J51" s="1296"/>
      <c r="K51" s="1281"/>
      <c r="L51" s="1281"/>
      <c r="M51" s="1281"/>
      <c r="N51" s="1281"/>
      <c r="AM51" s="383"/>
      <c r="AN51" s="1279" t="s">
        <v>590</v>
      </c>
      <c r="AO51" s="1279"/>
      <c r="AP51" s="1279"/>
      <c r="AQ51" s="1279"/>
      <c r="AR51" s="1279"/>
      <c r="AS51" s="1279"/>
      <c r="AT51" s="1279"/>
      <c r="AU51" s="1279"/>
      <c r="AV51" s="1279"/>
      <c r="AW51" s="1279"/>
      <c r="AX51" s="1279"/>
      <c r="AY51" s="1279"/>
      <c r="AZ51" s="1279"/>
      <c r="BA51" s="1279"/>
      <c r="BB51" s="1279" t="s">
        <v>591</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v>75.599999999999994</v>
      </c>
      <c r="CG51" s="1276"/>
      <c r="CH51" s="1276"/>
      <c r="CI51" s="1276"/>
      <c r="CJ51" s="1276"/>
      <c r="CK51" s="1276"/>
      <c r="CL51" s="1276"/>
      <c r="CM51" s="1276"/>
      <c r="CN51" s="1276">
        <v>71.7</v>
      </c>
      <c r="CO51" s="1276"/>
      <c r="CP51" s="1276"/>
      <c r="CQ51" s="1276"/>
      <c r="CR51" s="1276"/>
      <c r="CS51" s="1276"/>
      <c r="CT51" s="1276"/>
      <c r="CU51" s="1276"/>
      <c r="CV51" s="1276">
        <v>84.7</v>
      </c>
      <c r="CW51" s="1276"/>
      <c r="CX51" s="1276"/>
      <c r="CY51" s="1276"/>
      <c r="CZ51" s="1276"/>
      <c r="DA51" s="1276"/>
      <c r="DB51" s="1276"/>
      <c r="DC51" s="1276"/>
    </row>
    <row r="52" spans="1:109">
      <c r="B52" s="374"/>
      <c r="G52" s="1292"/>
      <c r="H52" s="1292"/>
      <c r="I52" s="1296"/>
      <c r="J52" s="1296"/>
      <c r="K52" s="1281"/>
      <c r="L52" s="1281"/>
      <c r="M52" s="1281"/>
      <c r="N52" s="1281"/>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2"/>
      <c r="H53" s="1292"/>
      <c r="I53" s="1274"/>
      <c r="J53" s="1274"/>
      <c r="K53" s="1281"/>
      <c r="L53" s="1281"/>
      <c r="M53" s="1281"/>
      <c r="N53" s="1281"/>
      <c r="AM53" s="383"/>
      <c r="AN53" s="1279"/>
      <c r="AO53" s="1279"/>
      <c r="AP53" s="1279"/>
      <c r="AQ53" s="1279"/>
      <c r="AR53" s="1279"/>
      <c r="AS53" s="1279"/>
      <c r="AT53" s="1279"/>
      <c r="AU53" s="1279"/>
      <c r="AV53" s="1279"/>
      <c r="AW53" s="1279"/>
      <c r="AX53" s="1279"/>
      <c r="AY53" s="1279"/>
      <c r="AZ53" s="1279"/>
      <c r="BA53" s="1279"/>
      <c r="BB53" s="1279" t="s">
        <v>592</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56.8</v>
      </c>
      <c r="CG53" s="1276"/>
      <c r="CH53" s="1276"/>
      <c r="CI53" s="1276"/>
      <c r="CJ53" s="1276"/>
      <c r="CK53" s="1276"/>
      <c r="CL53" s="1276"/>
      <c r="CM53" s="1276"/>
      <c r="CN53" s="1276">
        <v>58</v>
      </c>
      <c r="CO53" s="1276"/>
      <c r="CP53" s="1276"/>
      <c r="CQ53" s="1276"/>
      <c r="CR53" s="1276"/>
      <c r="CS53" s="1276"/>
      <c r="CT53" s="1276"/>
      <c r="CU53" s="1276"/>
      <c r="CV53" s="1276">
        <v>56.3</v>
      </c>
      <c r="CW53" s="1276"/>
      <c r="CX53" s="1276"/>
      <c r="CY53" s="1276"/>
      <c r="CZ53" s="1276"/>
      <c r="DA53" s="1276"/>
      <c r="DB53" s="1276"/>
      <c r="DC53" s="1276"/>
    </row>
    <row r="54" spans="1:109">
      <c r="A54" s="382"/>
      <c r="B54" s="374"/>
      <c r="G54" s="1292"/>
      <c r="H54" s="1292"/>
      <c r="I54" s="1274"/>
      <c r="J54" s="1274"/>
      <c r="K54" s="1281"/>
      <c r="L54" s="1281"/>
      <c r="M54" s="1281"/>
      <c r="N54" s="1281"/>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74"/>
      <c r="H55" s="1274"/>
      <c r="I55" s="1274"/>
      <c r="J55" s="1274"/>
      <c r="K55" s="1281"/>
      <c r="L55" s="1281"/>
      <c r="M55" s="1281"/>
      <c r="N55" s="1281"/>
      <c r="AN55" s="1280" t="s">
        <v>593</v>
      </c>
      <c r="AO55" s="1280"/>
      <c r="AP55" s="1280"/>
      <c r="AQ55" s="1280"/>
      <c r="AR55" s="1280"/>
      <c r="AS55" s="1280"/>
      <c r="AT55" s="1280"/>
      <c r="AU55" s="1280"/>
      <c r="AV55" s="1280"/>
      <c r="AW55" s="1280"/>
      <c r="AX55" s="1280"/>
      <c r="AY55" s="1280"/>
      <c r="AZ55" s="1280"/>
      <c r="BA55" s="1280"/>
      <c r="BB55" s="1279" t="s">
        <v>591</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56.8</v>
      </c>
      <c r="CG55" s="1276"/>
      <c r="CH55" s="1276"/>
      <c r="CI55" s="1276"/>
      <c r="CJ55" s="1276"/>
      <c r="CK55" s="1276"/>
      <c r="CL55" s="1276"/>
      <c r="CM55" s="1276"/>
      <c r="CN55" s="1276">
        <v>52.3</v>
      </c>
      <c r="CO55" s="1276"/>
      <c r="CP55" s="1276"/>
      <c r="CQ55" s="1276"/>
      <c r="CR55" s="1276"/>
      <c r="CS55" s="1276"/>
      <c r="CT55" s="1276"/>
      <c r="CU55" s="1276"/>
      <c r="CV55" s="1276">
        <v>55.4</v>
      </c>
      <c r="CW55" s="1276"/>
      <c r="CX55" s="1276"/>
      <c r="CY55" s="1276"/>
      <c r="CZ55" s="1276"/>
      <c r="DA55" s="1276"/>
      <c r="DB55" s="1276"/>
      <c r="DC55" s="1276"/>
    </row>
    <row r="56" spans="1:109">
      <c r="A56" s="382"/>
      <c r="B56" s="374"/>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74"/>
      <c r="H57" s="1274"/>
      <c r="I57" s="1277"/>
      <c r="J57" s="1277"/>
      <c r="K57" s="1281"/>
      <c r="L57" s="1281"/>
      <c r="M57" s="1281"/>
      <c r="N57" s="1281"/>
      <c r="AM57" s="367"/>
      <c r="AN57" s="1280"/>
      <c r="AO57" s="1280"/>
      <c r="AP57" s="1280"/>
      <c r="AQ57" s="1280"/>
      <c r="AR57" s="1280"/>
      <c r="AS57" s="1280"/>
      <c r="AT57" s="1280"/>
      <c r="AU57" s="1280"/>
      <c r="AV57" s="1280"/>
      <c r="AW57" s="1280"/>
      <c r="AX57" s="1280"/>
      <c r="AY57" s="1280"/>
      <c r="AZ57" s="1280"/>
      <c r="BA57" s="1280"/>
      <c r="BB57" s="1279" t="s">
        <v>592</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54</v>
      </c>
      <c r="CG57" s="1276"/>
      <c r="CH57" s="1276"/>
      <c r="CI57" s="1276"/>
      <c r="CJ57" s="1276"/>
      <c r="CK57" s="1276"/>
      <c r="CL57" s="1276"/>
      <c r="CM57" s="1276"/>
      <c r="CN57" s="1276">
        <v>57.1</v>
      </c>
      <c r="CO57" s="1276"/>
      <c r="CP57" s="1276"/>
      <c r="CQ57" s="1276"/>
      <c r="CR57" s="1276"/>
      <c r="CS57" s="1276"/>
      <c r="CT57" s="1276"/>
      <c r="CU57" s="1276"/>
      <c r="CV57" s="1276">
        <v>55.2</v>
      </c>
      <c r="CW57" s="1276"/>
      <c r="CX57" s="1276"/>
      <c r="CY57" s="1276"/>
      <c r="CZ57" s="1276"/>
      <c r="DA57" s="1276"/>
      <c r="DB57" s="1276"/>
      <c r="DC57" s="1276"/>
      <c r="DD57" s="387"/>
      <c r="DE57" s="386"/>
    </row>
    <row r="58" spans="1:109" s="382" customFormat="1">
      <c r="A58" s="367"/>
      <c r="B58" s="386"/>
      <c r="G58" s="1274"/>
      <c r="H58" s="1274"/>
      <c r="I58" s="1277"/>
      <c r="J58" s="1277"/>
      <c r="K58" s="1281"/>
      <c r="L58" s="1281"/>
      <c r="M58" s="1281"/>
      <c r="N58" s="1281"/>
      <c r="AM58" s="367"/>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2" t="s">
        <v>598</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c r="B66" s="374"/>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c r="B67" s="374"/>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c r="B68" s="374"/>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c r="B69" s="374"/>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74"/>
      <c r="H72" s="1274"/>
      <c r="I72" s="1274"/>
      <c r="J72" s="1274"/>
      <c r="K72" s="384"/>
      <c r="L72" s="384"/>
      <c r="M72" s="385"/>
      <c r="N72" s="385"/>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c r="B73" s="374"/>
      <c r="G73" s="1292"/>
      <c r="H73" s="1292"/>
      <c r="I73" s="1292"/>
      <c r="J73" s="1292"/>
      <c r="K73" s="1275"/>
      <c r="L73" s="1275"/>
      <c r="M73" s="1275"/>
      <c r="N73" s="1275"/>
      <c r="AM73" s="383"/>
      <c r="AN73" s="1279" t="s">
        <v>590</v>
      </c>
      <c r="AO73" s="1279"/>
      <c r="AP73" s="1279"/>
      <c r="AQ73" s="1279"/>
      <c r="AR73" s="1279"/>
      <c r="AS73" s="1279"/>
      <c r="AT73" s="1279"/>
      <c r="AU73" s="1279"/>
      <c r="AV73" s="1279"/>
      <c r="AW73" s="1279"/>
      <c r="AX73" s="1279"/>
      <c r="AY73" s="1279"/>
      <c r="AZ73" s="1279"/>
      <c r="BA73" s="1279"/>
      <c r="BB73" s="1279" t="s">
        <v>591</v>
      </c>
      <c r="BC73" s="1279"/>
      <c r="BD73" s="1279"/>
      <c r="BE73" s="1279"/>
      <c r="BF73" s="1279"/>
      <c r="BG73" s="1279"/>
      <c r="BH73" s="1279"/>
      <c r="BI73" s="1279"/>
      <c r="BJ73" s="1279"/>
      <c r="BK73" s="1279"/>
      <c r="BL73" s="1279"/>
      <c r="BM73" s="1279"/>
      <c r="BN73" s="1279"/>
      <c r="BO73" s="1279"/>
      <c r="BP73" s="1276">
        <v>82.1</v>
      </c>
      <c r="BQ73" s="1276"/>
      <c r="BR73" s="1276"/>
      <c r="BS73" s="1276"/>
      <c r="BT73" s="1276"/>
      <c r="BU73" s="1276"/>
      <c r="BV73" s="1276"/>
      <c r="BW73" s="1276"/>
      <c r="BX73" s="1276">
        <v>81.8</v>
      </c>
      <c r="BY73" s="1276"/>
      <c r="BZ73" s="1276"/>
      <c r="CA73" s="1276"/>
      <c r="CB73" s="1276"/>
      <c r="CC73" s="1276"/>
      <c r="CD73" s="1276"/>
      <c r="CE73" s="1276"/>
      <c r="CF73" s="1276">
        <v>75.599999999999994</v>
      </c>
      <c r="CG73" s="1276"/>
      <c r="CH73" s="1276"/>
      <c r="CI73" s="1276"/>
      <c r="CJ73" s="1276"/>
      <c r="CK73" s="1276"/>
      <c r="CL73" s="1276"/>
      <c r="CM73" s="1276"/>
      <c r="CN73" s="1276">
        <v>71.7</v>
      </c>
      <c r="CO73" s="1276"/>
      <c r="CP73" s="1276"/>
      <c r="CQ73" s="1276"/>
      <c r="CR73" s="1276"/>
      <c r="CS73" s="1276"/>
      <c r="CT73" s="1276"/>
      <c r="CU73" s="1276"/>
      <c r="CV73" s="1276">
        <v>84.7</v>
      </c>
      <c r="CW73" s="1276"/>
      <c r="CX73" s="1276"/>
      <c r="CY73" s="1276"/>
      <c r="CZ73" s="1276"/>
      <c r="DA73" s="1276"/>
      <c r="DB73" s="1276"/>
      <c r="DC73" s="1276"/>
    </row>
    <row r="74" spans="2:107">
      <c r="B74" s="374"/>
      <c r="G74" s="1292"/>
      <c r="H74" s="1292"/>
      <c r="I74" s="1292"/>
      <c r="J74" s="1292"/>
      <c r="K74" s="1275"/>
      <c r="L74" s="1275"/>
      <c r="M74" s="1275"/>
      <c r="N74" s="1275"/>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2"/>
      <c r="H75" s="1292"/>
      <c r="I75" s="1274"/>
      <c r="J75" s="1274"/>
      <c r="K75" s="1281"/>
      <c r="L75" s="1281"/>
      <c r="M75" s="1281"/>
      <c r="N75" s="1281"/>
      <c r="AM75" s="383"/>
      <c r="AN75" s="1279"/>
      <c r="AO75" s="1279"/>
      <c r="AP75" s="1279"/>
      <c r="AQ75" s="1279"/>
      <c r="AR75" s="1279"/>
      <c r="AS75" s="1279"/>
      <c r="AT75" s="1279"/>
      <c r="AU75" s="1279"/>
      <c r="AV75" s="1279"/>
      <c r="AW75" s="1279"/>
      <c r="AX75" s="1279"/>
      <c r="AY75" s="1279"/>
      <c r="AZ75" s="1279"/>
      <c r="BA75" s="1279"/>
      <c r="BB75" s="1279" t="s">
        <v>595</v>
      </c>
      <c r="BC75" s="1279"/>
      <c r="BD75" s="1279"/>
      <c r="BE75" s="1279"/>
      <c r="BF75" s="1279"/>
      <c r="BG75" s="1279"/>
      <c r="BH75" s="1279"/>
      <c r="BI75" s="1279"/>
      <c r="BJ75" s="1279"/>
      <c r="BK75" s="1279"/>
      <c r="BL75" s="1279"/>
      <c r="BM75" s="1279"/>
      <c r="BN75" s="1279"/>
      <c r="BO75" s="1279"/>
      <c r="BP75" s="1276">
        <v>12.9</v>
      </c>
      <c r="BQ75" s="1276"/>
      <c r="BR75" s="1276"/>
      <c r="BS75" s="1276"/>
      <c r="BT75" s="1276"/>
      <c r="BU75" s="1276"/>
      <c r="BV75" s="1276"/>
      <c r="BW75" s="1276"/>
      <c r="BX75" s="1276">
        <v>11.3</v>
      </c>
      <c r="BY75" s="1276"/>
      <c r="BZ75" s="1276"/>
      <c r="CA75" s="1276"/>
      <c r="CB75" s="1276"/>
      <c r="CC75" s="1276"/>
      <c r="CD75" s="1276"/>
      <c r="CE75" s="1276"/>
      <c r="CF75" s="1276">
        <v>9.6</v>
      </c>
      <c r="CG75" s="1276"/>
      <c r="CH75" s="1276"/>
      <c r="CI75" s="1276"/>
      <c r="CJ75" s="1276"/>
      <c r="CK75" s="1276"/>
      <c r="CL75" s="1276"/>
      <c r="CM75" s="1276"/>
      <c r="CN75" s="1276">
        <v>8.3000000000000007</v>
      </c>
      <c r="CO75" s="1276"/>
      <c r="CP75" s="1276"/>
      <c r="CQ75" s="1276"/>
      <c r="CR75" s="1276"/>
      <c r="CS75" s="1276"/>
      <c r="CT75" s="1276"/>
      <c r="CU75" s="1276"/>
      <c r="CV75" s="1276">
        <v>7.7</v>
      </c>
      <c r="CW75" s="1276"/>
      <c r="CX75" s="1276"/>
      <c r="CY75" s="1276"/>
      <c r="CZ75" s="1276"/>
      <c r="DA75" s="1276"/>
      <c r="DB75" s="1276"/>
      <c r="DC75" s="1276"/>
    </row>
    <row r="76" spans="2:107">
      <c r="B76" s="374"/>
      <c r="G76" s="1292"/>
      <c r="H76" s="1292"/>
      <c r="I76" s="1274"/>
      <c r="J76" s="1274"/>
      <c r="K76" s="1281"/>
      <c r="L76" s="1281"/>
      <c r="M76" s="1281"/>
      <c r="N76" s="1281"/>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74"/>
      <c r="H77" s="1274"/>
      <c r="I77" s="1274"/>
      <c r="J77" s="1274"/>
      <c r="K77" s="1275"/>
      <c r="L77" s="1275"/>
      <c r="M77" s="1275"/>
      <c r="N77" s="1275"/>
      <c r="AN77" s="1280" t="s">
        <v>593</v>
      </c>
      <c r="AO77" s="1280"/>
      <c r="AP77" s="1280"/>
      <c r="AQ77" s="1280"/>
      <c r="AR77" s="1280"/>
      <c r="AS77" s="1280"/>
      <c r="AT77" s="1280"/>
      <c r="AU77" s="1280"/>
      <c r="AV77" s="1280"/>
      <c r="AW77" s="1280"/>
      <c r="AX77" s="1280"/>
      <c r="AY77" s="1280"/>
      <c r="AZ77" s="1280"/>
      <c r="BA77" s="1280"/>
      <c r="BB77" s="1279" t="s">
        <v>591</v>
      </c>
      <c r="BC77" s="1279"/>
      <c r="BD77" s="1279"/>
      <c r="BE77" s="1279"/>
      <c r="BF77" s="1279"/>
      <c r="BG77" s="1279"/>
      <c r="BH77" s="1279"/>
      <c r="BI77" s="1279"/>
      <c r="BJ77" s="1279"/>
      <c r="BK77" s="1279"/>
      <c r="BL77" s="1279"/>
      <c r="BM77" s="1279"/>
      <c r="BN77" s="1279"/>
      <c r="BO77" s="1279"/>
      <c r="BP77" s="1276">
        <v>52.8</v>
      </c>
      <c r="BQ77" s="1276"/>
      <c r="BR77" s="1276"/>
      <c r="BS77" s="1276"/>
      <c r="BT77" s="1276"/>
      <c r="BU77" s="1276"/>
      <c r="BV77" s="1276"/>
      <c r="BW77" s="1276"/>
      <c r="BX77" s="1276">
        <v>48.6</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c r="B78" s="374"/>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595</v>
      </c>
      <c r="BC79" s="1279"/>
      <c r="BD79" s="1279"/>
      <c r="BE79" s="1279"/>
      <c r="BF79" s="1279"/>
      <c r="BG79" s="1279"/>
      <c r="BH79" s="1279"/>
      <c r="BI79" s="1279"/>
      <c r="BJ79" s="1279"/>
      <c r="BK79" s="1279"/>
      <c r="BL79" s="1279"/>
      <c r="BM79" s="1279"/>
      <c r="BN79" s="1279"/>
      <c r="BO79" s="1279"/>
      <c r="BP79" s="1276">
        <v>11.5</v>
      </c>
      <c r="BQ79" s="1276"/>
      <c r="BR79" s="1276"/>
      <c r="BS79" s="1276"/>
      <c r="BT79" s="1276"/>
      <c r="BU79" s="1276"/>
      <c r="BV79" s="1276"/>
      <c r="BW79" s="1276"/>
      <c r="BX79" s="1276">
        <v>10.4</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c r="B80" s="374"/>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w/CNq4069ht48Sqt7emYJw6RAUlXNd+ZSxHwSvsHzN7Ez3mGyZsAKCmIEsfu0vRdqYsMuz6xTJtAh6eZmYDoA==" saltValue="dx4yQwlQxY25ChspzSOsc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GJrmOxIwQpyEcDVTGuBdCf++li5TN3YCiPpZO8Zp87G9p7KgHwKKScb1mI6+mxV6/11MZUlwsBDy9I5fBI9pQ==" saltValue="+ZHQ7zGxfWT1JCSz8BVV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Folw5UdvlWO4xweo6+rmFYF2hUxHCAsbP688exIWKlJixHl5qUyQpjjJ+b+4WMgCArjRGDbAwN1Kuyp75RHGg==" saltValue="Ee4NMe2LYPrV9flmWTQk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543</v>
      </c>
      <c r="G2" s="136"/>
      <c r="H2" s="137"/>
    </row>
    <row r="3" spans="1:8">
      <c r="A3" s="133" t="s">
        <v>536</v>
      </c>
      <c r="B3" s="138"/>
      <c r="C3" s="139"/>
      <c r="D3" s="140">
        <v>50507</v>
      </c>
      <c r="E3" s="141"/>
      <c r="F3" s="142">
        <v>84389</v>
      </c>
      <c r="G3" s="143"/>
      <c r="H3" s="144"/>
    </row>
    <row r="4" spans="1:8">
      <c r="A4" s="145"/>
      <c r="B4" s="146"/>
      <c r="C4" s="147"/>
      <c r="D4" s="148">
        <v>21789</v>
      </c>
      <c r="E4" s="149"/>
      <c r="F4" s="150">
        <v>44339</v>
      </c>
      <c r="G4" s="151"/>
      <c r="H4" s="152"/>
    </row>
    <row r="5" spans="1:8">
      <c r="A5" s="133" t="s">
        <v>538</v>
      </c>
      <c r="B5" s="138"/>
      <c r="C5" s="139"/>
      <c r="D5" s="140">
        <v>68673</v>
      </c>
      <c r="E5" s="141"/>
      <c r="F5" s="142">
        <v>83623</v>
      </c>
      <c r="G5" s="143"/>
      <c r="H5" s="144"/>
    </row>
    <row r="6" spans="1:8">
      <c r="A6" s="145"/>
      <c r="B6" s="146"/>
      <c r="C6" s="147"/>
      <c r="D6" s="148">
        <v>24091</v>
      </c>
      <c r="E6" s="149"/>
      <c r="F6" s="150">
        <v>48787</v>
      </c>
      <c r="G6" s="151"/>
      <c r="H6" s="152"/>
    </row>
    <row r="7" spans="1:8">
      <c r="A7" s="133" t="s">
        <v>539</v>
      </c>
      <c r="B7" s="138"/>
      <c r="C7" s="139"/>
      <c r="D7" s="140">
        <v>62807</v>
      </c>
      <c r="E7" s="141"/>
      <c r="F7" s="142">
        <v>81768</v>
      </c>
      <c r="G7" s="143"/>
      <c r="H7" s="144"/>
    </row>
    <row r="8" spans="1:8">
      <c r="A8" s="145"/>
      <c r="B8" s="146"/>
      <c r="C8" s="147"/>
      <c r="D8" s="148">
        <v>35146</v>
      </c>
      <c r="E8" s="149"/>
      <c r="F8" s="150">
        <v>37917</v>
      </c>
      <c r="G8" s="151"/>
      <c r="H8" s="152"/>
    </row>
    <row r="9" spans="1:8">
      <c r="A9" s="133" t="s">
        <v>540</v>
      </c>
      <c r="B9" s="138"/>
      <c r="C9" s="139"/>
      <c r="D9" s="140">
        <v>74702</v>
      </c>
      <c r="E9" s="141"/>
      <c r="F9" s="142">
        <v>65876</v>
      </c>
      <c r="G9" s="143"/>
      <c r="H9" s="144"/>
    </row>
    <row r="10" spans="1:8">
      <c r="A10" s="145"/>
      <c r="B10" s="146"/>
      <c r="C10" s="147"/>
      <c r="D10" s="148">
        <v>32116</v>
      </c>
      <c r="E10" s="149"/>
      <c r="F10" s="150">
        <v>36484</v>
      </c>
      <c r="G10" s="151"/>
      <c r="H10" s="152"/>
    </row>
    <row r="11" spans="1:8">
      <c r="A11" s="133" t="s">
        <v>541</v>
      </c>
      <c r="B11" s="138"/>
      <c r="C11" s="139"/>
      <c r="D11" s="140">
        <v>84693</v>
      </c>
      <c r="E11" s="141"/>
      <c r="F11" s="142">
        <v>68468</v>
      </c>
      <c r="G11" s="143"/>
      <c r="H11" s="144"/>
    </row>
    <row r="12" spans="1:8">
      <c r="A12" s="145"/>
      <c r="B12" s="146"/>
      <c r="C12" s="153"/>
      <c r="D12" s="148">
        <v>36353</v>
      </c>
      <c r="E12" s="149"/>
      <c r="F12" s="150">
        <v>34140</v>
      </c>
      <c r="G12" s="151"/>
      <c r="H12" s="152"/>
    </row>
    <row r="13" spans="1:8">
      <c r="A13" s="133"/>
      <c r="B13" s="138"/>
      <c r="C13" s="154"/>
      <c r="D13" s="155">
        <v>68276</v>
      </c>
      <c r="E13" s="156"/>
      <c r="F13" s="157">
        <v>76825</v>
      </c>
      <c r="G13" s="158"/>
      <c r="H13" s="144"/>
    </row>
    <row r="14" spans="1:8">
      <c r="A14" s="145"/>
      <c r="B14" s="146"/>
      <c r="C14" s="147"/>
      <c r="D14" s="148">
        <v>29899</v>
      </c>
      <c r="E14" s="149"/>
      <c r="F14" s="150">
        <v>40333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12.21</v>
      </c>
      <c r="C19" s="159">
        <f>ROUND(VALUE(SUBSTITUTE(実質収支比率等に係る経年分析!G$48,"▲","-")),2)</f>
        <v>8.02</v>
      </c>
      <c r="D19" s="159">
        <f>ROUND(VALUE(SUBSTITUTE(実質収支比率等に係る経年分析!H$48,"▲","-")),2)</f>
        <v>11.64</v>
      </c>
      <c r="E19" s="159">
        <f>ROUND(VALUE(SUBSTITUTE(実質収支比率等に係る経年分析!I$48,"▲","-")),2)</f>
        <v>8.31</v>
      </c>
      <c r="F19" s="159">
        <f>ROUND(VALUE(SUBSTITUTE(実質収支比率等に係る経年分析!J$48,"▲","-")),2)</f>
        <v>10.43</v>
      </c>
    </row>
    <row r="20" spans="1:11">
      <c r="A20" s="159" t="s">
        <v>48</v>
      </c>
      <c r="B20" s="159">
        <f>ROUND(VALUE(SUBSTITUTE(実質収支比率等に係る経年分析!F$47,"▲","-")),2)</f>
        <v>15.52</v>
      </c>
      <c r="C20" s="159">
        <f>ROUND(VALUE(SUBSTITUTE(実質収支比率等に係る経年分析!G$47,"▲","-")),2)</f>
        <v>14.17</v>
      </c>
      <c r="D20" s="159">
        <f>ROUND(VALUE(SUBSTITUTE(実質収支比率等に係る経年分析!H$47,"▲","-")),2)</f>
        <v>14.59</v>
      </c>
      <c r="E20" s="159">
        <f>ROUND(VALUE(SUBSTITUTE(実質収支比率等に係る経年分析!I$47,"▲","-")),2)</f>
        <v>14.91</v>
      </c>
      <c r="F20" s="159">
        <f>ROUND(VALUE(SUBSTITUTE(実質収支比率等に係る経年分析!J$47,"▲","-")),2)</f>
        <v>14.96</v>
      </c>
    </row>
    <row r="21" spans="1:11">
      <c r="A21" s="159" t="s">
        <v>49</v>
      </c>
      <c r="B21" s="159">
        <f>IF(ISNUMBER(VALUE(SUBSTITUTE(実質収支比率等に係る経年分析!F$49,"▲","-"))),ROUND(VALUE(SUBSTITUTE(実質収支比率等に係る経年分析!F$49,"▲","-")),2),NA())</f>
        <v>2.7</v>
      </c>
      <c r="C21" s="159">
        <f>IF(ISNUMBER(VALUE(SUBSTITUTE(実質収支比率等に係る経年分析!G$49,"▲","-"))),ROUND(VALUE(SUBSTITUTE(実質収支比率等に係る経年分析!G$49,"▲","-")),2),NA())</f>
        <v>-5.74</v>
      </c>
      <c r="D21" s="159">
        <f>IF(ISNUMBER(VALUE(SUBSTITUTE(実質収支比率等に係る経年分析!H$49,"▲","-"))),ROUND(VALUE(SUBSTITUTE(実質収支比率等に係る経年分析!H$49,"▲","-")),2),NA())</f>
        <v>4.45</v>
      </c>
      <c r="E21" s="159">
        <f>IF(ISNUMBER(VALUE(SUBSTITUTE(実質収支比率等に係る経年分析!I$49,"▲","-"))),ROUND(VALUE(SUBSTITUTE(実質収支比率等に係る経年分析!I$49,"▲","-")),2),NA())</f>
        <v>-3.57</v>
      </c>
      <c r="F21" s="159">
        <f>IF(ISNUMBER(VALUE(SUBSTITUTE(実質収支比率等に係る経年分析!J$49,"▲","-"))),ROUND(VALUE(SUBSTITUTE(実質収支比率等に係る経年分析!J$49,"▲","-")),2),NA())</f>
        <v>2.1</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砂沼サンビーチ特別会計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1.17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0.63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介護サービス事業特別会計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4.1399999999999997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3.61</v>
      </c>
    </row>
    <row r="35" spans="1:16">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4.1900000000000004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4.8499999999999996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10.39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1341</v>
      </c>
      <c r="E42" s="161"/>
      <c r="F42" s="161"/>
      <c r="G42" s="161">
        <f>'実質公債費比率（分子）の構造'!L$52</f>
        <v>1389</v>
      </c>
      <c r="H42" s="161"/>
      <c r="I42" s="161"/>
      <c r="J42" s="161">
        <f>'実質公債費比率（分子）の構造'!M$52</f>
        <v>1367</v>
      </c>
      <c r="K42" s="161"/>
      <c r="L42" s="161"/>
      <c r="M42" s="161">
        <f>'実質公債費比率（分子）の構造'!N$52</f>
        <v>1330</v>
      </c>
      <c r="N42" s="161"/>
      <c r="O42" s="161"/>
      <c r="P42" s="161">
        <f>'実質公債費比率（分子）の構造'!O$52</f>
        <v>1419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40</v>
      </c>
      <c r="C44" s="161"/>
      <c r="D44" s="161"/>
      <c r="E44" s="161">
        <f>'実質公債費比率（分子）の構造'!L$50</f>
        <v>37</v>
      </c>
      <c r="F44" s="161"/>
      <c r="G44" s="161"/>
      <c r="H44" s="161">
        <f>'実質公債費比率（分子）の構造'!M$50</f>
        <v>33</v>
      </c>
      <c r="I44" s="161"/>
      <c r="J44" s="161"/>
      <c r="K44" s="161">
        <f>'実質公債費比率（分子）の構造'!N$50</f>
        <v>28</v>
      </c>
      <c r="L44" s="161"/>
      <c r="M44" s="161"/>
      <c r="N44" s="161">
        <f>'実質公債費比率（分子）の構造'!O$50</f>
        <v>23</v>
      </c>
      <c r="O44" s="161"/>
      <c r="P44" s="161"/>
    </row>
    <row r="45" spans="1:16">
      <c r="A45" s="161" t="s">
        <v>59</v>
      </c>
      <c r="B45" s="161">
        <f>'実質公債費比率（分子）の構造'!K$49</f>
        <v>243</v>
      </c>
      <c r="C45" s="161"/>
      <c r="D45" s="161"/>
      <c r="E45" s="161">
        <f>'実質公債費比率（分子）の構造'!L$49</f>
        <v>135</v>
      </c>
      <c r="F45" s="161"/>
      <c r="G45" s="161"/>
      <c r="H45" s="161">
        <f>'実質公債費比率（分子）の構造'!M$49</f>
        <v>102</v>
      </c>
      <c r="I45" s="161"/>
      <c r="J45" s="161"/>
      <c r="K45" s="161">
        <f>'実質公債費比率（分子）の構造'!N$49</f>
        <v>38</v>
      </c>
      <c r="L45" s="161"/>
      <c r="M45" s="161"/>
      <c r="N45" s="161">
        <f>'実質公債費比率（分子）の構造'!O$49</f>
        <v>35</v>
      </c>
      <c r="O45" s="161"/>
      <c r="P45" s="161"/>
    </row>
    <row r="46" spans="1:16">
      <c r="A46" s="161" t="s">
        <v>60</v>
      </c>
      <c r="B46" s="161">
        <f>'実質公債費比率（分子）の構造'!K$48</f>
        <v>391</v>
      </c>
      <c r="C46" s="161"/>
      <c r="D46" s="161"/>
      <c r="E46" s="161">
        <f>'実質公債費比率（分子）の構造'!L$48</f>
        <v>348</v>
      </c>
      <c r="F46" s="161"/>
      <c r="G46" s="161"/>
      <c r="H46" s="161">
        <f>'実質公債費比率（分子）の構造'!M$48</f>
        <v>326</v>
      </c>
      <c r="I46" s="161"/>
      <c r="J46" s="161"/>
      <c r="K46" s="161">
        <f>'実質公債費比率（分子）の構造'!N$48</f>
        <v>347</v>
      </c>
      <c r="L46" s="161"/>
      <c r="M46" s="161"/>
      <c r="N46" s="161">
        <f>'実質公債費比率（分子）の構造'!O$48</f>
        <v>373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1739</v>
      </c>
      <c r="C49" s="161"/>
      <c r="D49" s="161"/>
      <c r="E49" s="161">
        <f>'実質公債費比率（分子）の構造'!L$45</f>
        <v>1706</v>
      </c>
      <c r="F49" s="161"/>
      <c r="G49" s="161"/>
      <c r="H49" s="161">
        <f>'実質公債費比率（分子）の構造'!M$45</f>
        <v>1617</v>
      </c>
      <c r="I49" s="161"/>
      <c r="J49" s="161"/>
      <c r="K49" s="161">
        <f>'実質公債費比率（分子）の構造'!N$45</f>
        <v>1627</v>
      </c>
      <c r="L49" s="161"/>
      <c r="M49" s="161"/>
      <c r="N49" s="161">
        <f>'実質公債費比率（分子）の構造'!O$45</f>
        <v>1661</v>
      </c>
      <c r="O49" s="161"/>
      <c r="P49" s="161"/>
    </row>
    <row r="50" spans="1:16">
      <c r="A50" s="161" t="s">
        <v>64</v>
      </c>
      <c r="B50" s="161" t="e">
        <f>NA()</f>
        <v>#N/A</v>
      </c>
      <c r="C50" s="161">
        <f>IF(ISNUMBER('実質公債費比率（分子）の構造'!K$53),'実質公債費比率（分子）の構造'!K$53,NA())</f>
        <v>1072</v>
      </c>
      <c r="D50" s="161" t="e">
        <f>NA()</f>
        <v>#N/A</v>
      </c>
      <c r="E50" s="161" t="e">
        <f>NA()</f>
        <v>#N/A</v>
      </c>
      <c r="F50" s="161">
        <f>IF(ISNUMBER('実質公債費比率（分子）の構造'!L$53),'実質公債費比率（分子）の構造'!L$53,NA())</f>
        <v>837</v>
      </c>
      <c r="G50" s="161" t="e">
        <f>NA()</f>
        <v>#N/A</v>
      </c>
      <c r="H50" s="161" t="e">
        <f>NA()</f>
        <v>#N/A</v>
      </c>
      <c r="I50" s="161">
        <f>IF(ISNUMBER('実質公債費比率（分子）の構造'!M$53),'実質公債費比率（分子）の構造'!M$53,NA())</f>
        <v>711</v>
      </c>
      <c r="J50" s="161" t="e">
        <f>NA()</f>
        <v>#N/A</v>
      </c>
      <c r="K50" s="161" t="e">
        <f>NA()</f>
        <v>#N/A</v>
      </c>
      <c r="L50" s="161">
        <f>IF(ISNUMBER('実質公債費比率（分子）の構造'!N$53),'実質公債費比率（分子）の構造'!N$53,NA())</f>
        <v>710</v>
      </c>
      <c r="M50" s="161" t="e">
        <f>NA()</f>
        <v>#N/A</v>
      </c>
      <c r="N50" s="161" t="e">
        <f>NA()</f>
        <v>#N/A</v>
      </c>
      <c r="O50" s="161">
        <f>IF(ISNUMBER('実質公債費比率（分子）の構造'!O$53),'実質公債費比率（分子）の構造'!O$53,NA())</f>
        <v>673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17083</v>
      </c>
      <c r="E56" s="160"/>
      <c r="F56" s="160"/>
      <c r="G56" s="160">
        <f>'将来負担比率（分子）の構造'!J$52</f>
        <v>17251</v>
      </c>
      <c r="H56" s="160"/>
      <c r="I56" s="160"/>
      <c r="J56" s="160">
        <f>'将来負担比率（分子）の構造'!K$52</f>
        <v>18004</v>
      </c>
      <c r="K56" s="160"/>
      <c r="L56" s="160"/>
      <c r="M56" s="160">
        <f>'将来負担比率（分子）の構造'!L$52</f>
        <v>18589</v>
      </c>
      <c r="N56" s="160"/>
      <c r="O56" s="160"/>
      <c r="P56" s="160">
        <f>'将来負担比率（分子）の構造'!M$52</f>
        <v>18575</v>
      </c>
    </row>
    <row r="57" spans="1:16">
      <c r="A57" s="160" t="s">
        <v>35</v>
      </c>
      <c r="B57" s="160"/>
      <c r="C57" s="160"/>
      <c r="D57" s="160">
        <f>'将来負担比率（分子）の構造'!I$51</f>
        <v>1127</v>
      </c>
      <c r="E57" s="160"/>
      <c r="F57" s="160"/>
      <c r="G57" s="160">
        <f>'将来負担比率（分子）の構造'!J$51</f>
        <v>1142</v>
      </c>
      <c r="H57" s="160"/>
      <c r="I57" s="160"/>
      <c r="J57" s="160">
        <f>'将来負担比率（分子）の構造'!K$51</f>
        <v>1105</v>
      </c>
      <c r="K57" s="160"/>
      <c r="L57" s="160"/>
      <c r="M57" s="160">
        <f>'将来負担比率（分子）の構造'!L$51</f>
        <v>1119</v>
      </c>
      <c r="N57" s="160"/>
      <c r="O57" s="160"/>
      <c r="P57" s="160">
        <f>'将来負担比率（分子）の構造'!M$51</f>
        <v>1069</v>
      </c>
    </row>
    <row r="58" spans="1:16">
      <c r="A58" s="160" t="s">
        <v>34</v>
      </c>
      <c r="B58" s="160"/>
      <c r="C58" s="160"/>
      <c r="D58" s="160">
        <f>'将来負担比率（分子）の構造'!I$50</f>
        <v>3289</v>
      </c>
      <c r="E58" s="160"/>
      <c r="F58" s="160"/>
      <c r="G58" s="160">
        <f>'将来負担比率（分子）の構造'!J$50</f>
        <v>3048</v>
      </c>
      <c r="H58" s="160"/>
      <c r="I58" s="160"/>
      <c r="J58" s="160">
        <f>'将来負担比率（分子）の構造'!K$50</f>
        <v>3208</v>
      </c>
      <c r="K58" s="160"/>
      <c r="L58" s="160"/>
      <c r="M58" s="160">
        <f>'将来負担比率（分子）の構造'!L$50</f>
        <v>3374</v>
      </c>
      <c r="N58" s="160"/>
      <c r="O58" s="160"/>
      <c r="P58" s="160">
        <f>'将来負担比率（分子）の構造'!M$50</f>
        <v>3610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60</v>
      </c>
      <c r="C61" s="160"/>
      <c r="D61" s="160"/>
      <c r="E61" s="160">
        <f>'将来負担比率（分子）の構造'!J$46</f>
        <v>172</v>
      </c>
      <c r="F61" s="160"/>
      <c r="G61" s="160"/>
      <c r="H61" s="160">
        <f>'将来負担比率（分子）の構造'!K$46</f>
        <v>56</v>
      </c>
      <c r="I61" s="160"/>
      <c r="J61" s="160"/>
      <c r="K61" s="160" t="str">
        <f>'将来負担比率（分子）の構造'!L$46</f>
        <v>-</v>
      </c>
      <c r="L61" s="160"/>
      <c r="M61" s="160"/>
      <c r="N61" s="160">
        <f>'将来負担比率（分子）の構造'!M$46</f>
        <v>100</v>
      </c>
      <c r="O61" s="160"/>
      <c r="P61" s="160"/>
    </row>
    <row r="62" spans="1:16">
      <c r="A62" s="160" t="s">
        <v>28</v>
      </c>
      <c r="B62" s="160">
        <f>'将来負担比率（分子）の構造'!I$45</f>
        <v>3403</v>
      </c>
      <c r="C62" s="160"/>
      <c r="D62" s="160"/>
      <c r="E62" s="160">
        <f>'将来負担比率（分子）の構造'!J$45</f>
        <v>2879</v>
      </c>
      <c r="F62" s="160"/>
      <c r="G62" s="160"/>
      <c r="H62" s="160">
        <f>'将来負担比率（分子）の構造'!K$45</f>
        <v>2765</v>
      </c>
      <c r="I62" s="160"/>
      <c r="J62" s="160"/>
      <c r="K62" s="160">
        <f>'将来負担比率（分子）の構造'!L$45</f>
        <v>2732</v>
      </c>
      <c r="L62" s="160"/>
      <c r="M62" s="160"/>
      <c r="N62" s="160">
        <f>'将来負担比率（分子）の構造'!M$45</f>
        <v>2730</v>
      </c>
      <c r="O62" s="160"/>
      <c r="P62" s="160"/>
    </row>
    <row r="63" spans="1:16">
      <c r="A63" s="160" t="s">
        <v>27</v>
      </c>
      <c r="B63" s="160">
        <f>'将来負担比率（分子）の構造'!I$44</f>
        <v>323</v>
      </c>
      <c r="C63" s="160"/>
      <c r="D63" s="160"/>
      <c r="E63" s="160">
        <f>'将来負担比率（分子）の構造'!J$44</f>
        <v>241</v>
      </c>
      <c r="F63" s="160"/>
      <c r="G63" s="160"/>
      <c r="H63" s="160">
        <f>'将来負担比率（分子）の構造'!K$44</f>
        <v>191</v>
      </c>
      <c r="I63" s="160"/>
      <c r="J63" s="160"/>
      <c r="K63" s="160">
        <f>'将来負担比率（分子）の構造'!L$44</f>
        <v>170</v>
      </c>
      <c r="L63" s="160"/>
      <c r="M63" s="160"/>
      <c r="N63" s="160">
        <f>'将来負担比率（分子）の構造'!M$44</f>
        <v>154</v>
      </c>
      <c r="O63" s="160"/>
      <c r="P63" s="160"/>
    </row>
    <row r="64" spans="1:16">
      <c r="A64" s="160" t="s">
        <v>26</v>
      </c>
      <c r="B64" s="160">
        <f>'将来負担比率（分子）の構造'!I$43</f>
        <v>6641</v>
      </c>
      <c r="C64" s="160"/>
      <c r="D64" s="160"/>
      <c r="E64" s="160">
        <f>'将来負担比率（分子）の構造'!J$43</f>
        <v>6417</v>
      </c>
      <c r="F64" s="160"/>
      <c r="G64" s="160"/>
      <c r="H64" s="160">
        <f>'将来負担比率（分子）の構造'!K$43</f>
        <v>6243</v>
      </c>
      <c r="I64" s="160"/>
      <c r="J64" s="160"/>
      <c r="K64" s="160">
        <f>'将来負担比率（分子）の構造'!L$43</f>
        <v>5912</v>
      </c>
      <c r="L64" s="160"/>
      <c r="M64" s="160"/>
      <c r="N64" s="160">
        <f>'将来負担比率（分子）の構造'!M$43</f>
        <v>5758</v>
      </c>
      <c r="O64" s="160"/>
      <c r="P64" s="160"/>
    </row>
    <row r="65" spans="1:16">
      <c r="A65" s="160" t="s">
        <v>25</v>
      </c>
      <c r="B65" s="160">
        <f>'将来負担比率（分子）の構造'!I$42</f>
        <v>376</v>
      </c>
      <c r="C65" s="160"/>
      <c r="D65" s="160"/>
      <c r="E65" s="160">
        <f>'将来負担比率（分子）の構造'!J$42</f>
        <v>328</v>
      </c>
      <c r="F65" s="160"/>
      <c r="G65" s="160"/>
      <c r="H65" s="160">
        <f>'将来負担比率（分子）の構造'!K$42</f>
        <v>296</v>
      </c>
      <c r="I65" s="160"/>
      <c r="J65" s="160"/>
      <c r="K65" s="160">
        <f>'将来負担比率（分子）の構造'!L$42</f>
        <v>263</v>
      </c>
      <c r="L65" s="160"/>
      <c r="M65" s="160"/>
      <c r="N65" s="160">
        <f>'将来負担比率（分子）の構造'!M$42</f>
        <v>241</v>
      </c>
      <c r="O65" s="160"/>
      <c r="P65" s="160"/>
    </row>
    <row r="66" spans="1:16">
      <c r="A66" s="160" t="s">
        <v>24</v>
      </c>
      <c r="B66" s="160">
        <f>'将来負担比率（分子）の構造'!I$41</f>
        <v>18107</v>
      </c>
      <c r="C66" s="160"/>
      <c r="D66" s="160"/>
      <c r="E66" s="160">
        <f>'将来負担比率（分子）の構造'!J$41</f>
        <v>18683</v>
      </c>
      <c r="F66" s="160"/>
      <c r="G66" s="160"/>
      <c r="H66" s="160">
        <f>'将来負担比率（分子）の構造'!K$41</f>
        <v>19653</v>
      </c>
      <c r="I66" s="160"/>
      <c r="J66" s="160"/>
      <c r="K66" s="160">
        <f>'将来負担比率（分子）の構造'!L$41</f>
        <v>20414</v>
      </c>
      <c r="L66" s="160"/>
      <c r="M66" s="160"/>
      <c r="N66" s="160">
        <f>'将来負担比率（分子）の構造'!M$41</f>
        <v>21762</v>
      </c>
      <c r="O66" s="160"/>
      <c r="P66" s="160"/>
    </row>
    <row r="67" spans="1:16">
      <c r="A67" s="160" t="s">
        <v>68</v>
      </c>
      <c r="B67" s="160" t="e">
        <f>NA()</f>
        <v>#N/A</v>
      </c>
      <c r="C67" s="160">
        <f>IF(ISNUMBER('将来負担比率（分子）の構造'!I$53), IF('将来負担比率（分子）の構造'!I$53 &lt; 0, 0, '将来負担比率（分子）の構造'!I$53), NA())</f>
        <v>7411</v>
      </c>
      <c r="D67" s="160" t="e">
        <f>NA()</f>
        <v>#N/A</v>
      </c>
      <c r="E67" s="160" t="e">
        <f>NA()</f>
        <v>#N/A</v>
      </c>
      <c r="F67" s="160">
        <f>IF(ISNUMBER('将来負担比率（分子）の構造'!J$53), IF('将来負担比率（分子）の構造'!J$53 &lt; 0, 0, '将来負担比率（分子）の構造'!J$53), NA())</f>
        <v>7278</v>
      </c>
      <c r="G67" s="160" t="e">
        <f>NA()</f>
        <v>#N/A</v>
      </c>
      <c r="H67" s="160" t="e">
        <f>NA()</f>
        <v>#N/A</v>
      </c>
      <c r="I67" s="160">
        <f>IF(ISNUMBER('将来負担比率（分子）の構造'!K$53), IF('将来負担比率（分子）の構造'!K$53 &lt; 0, 0, '将来負担比率（分子）の構造'!K$53), NA())</f>
        <v>6888</v>
      </c>
      <c r="J67" s="160" t="e">
        <f>NA()</f>
        <v>#N/A</v>
      </c>
      <c r="K67" s="160" t="e">
        <f>NA()</f>
        <v>#N/A</v>
      </c>
      <c r="L67" s="160">
        <f>IF(ISNUMBER('将来負担比率（分子）の構造'!L$53), IF('将来負担比率（分子）の構造'!L$53 &lt; 0, 0, '将来負担比率（分子）の構造'!L$53), NA())</f>
        <v>6411</v>
      </c>
      <c r="M67" s="160" t="e">
        <f>NA()</f>
        <v>#N/A</v>
      </c>
      <c r="N67" s="160" t="e">
        <f>NA()</f>
        <v>#N/A</v>
      </c>
      <c r="O67" s="160">
        <f>IF(ISNUMBER('将来負担比率（分子）の構造'!M$53), IF('将来負担比率（分子）の構造'!M$53 &lt; 0, 0, '将来負担比率（分子）の構造'!M$53), NA())</f>
        <v>7491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1522</v>
      </c>
      <c r="C72" s="164">
        <f>基金残高に係る経年分析!G55</f>
        <v>1523</v>
      </c>
      <c r="D72" s="164">
        <f>基金残高に係る経年分析!H55</f>
        <v>1523</v>
      </c>
    </row>
    <row r="73" spans="1:16">
      <c r="A73" s="163" t="s">
        <v>71</v>
      </c>
      <c r="B73" s="164">
        <f>基金残高に係る経年分析!F56</f>
        <v>146</v>
      </c>
      <c r="C73" s="164">
        <f>基金残高に係る経年分析!G56</f>
        <v>166</v>
      </c>
      <c r="D73" s="164">
        <f>基金残高に係る経年分析!H56</f>
        <v>166</v>
      </c>
    </row>
    <row r="74" spans="1:16">
      <c r="A74" s="163" t="s">
        <v>72</v>
      </c>
      <c r="B74" s="164">
        <f>基金残高に係る経年分析!F57</f>
        <v>2215</v>
      </c>
      <c r="C74" s="164">
        <f>基金残高に係る経年分析!G57</f>
        <v>2257</v>
      </c>
      <c r="D74" s="164">
        <f>基金残高に係る経年分析!H57</f>
        <v>2477</v>
      </c>
    </row>
  </sheetData>
  <sheetProtection algorithmName="SHA-512" hashValue="uKSOftN1wvWY9pmKGmZwD7rMu3783IEwejrtjQRrKWt8xvbFgxTf+u3N9iA74NtOdGmC56kv6K2bbzorElCWBw==" saltValue="Kr+YyyvDRJkzMCXCr0T70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5821785</v>
      </c>
      <c r="S5" s="649"/>
      <c r="T5" s="649"/>
      <c r="U5" s="649"/>
      <c r="V5" s="649"/>
      <c r="W5" s="649"/>
      <c r="X5" s="649"/>
      <c r="Y5" s="650"/>
      <c r="Z5" s="651">
        <v>30</v>
      </c>
      <c r="AA5" s="651"/>
      <c r="AB5" s="651"/>
      <c r="AC5" s="651"/>
      <c r="AD5" s="652">
        <v>5821785</v>
      </c>
      <c r="AE5" s="652"/>
      <c r="AF5" s="652"/>
      <c r="AG5" s="652"/>
      <c r="AH5" s="652"/>
      <c r="AI5" s="652"/>
      <c r="AJ5" s="652"/>
      <c r="AK5" s="652"/>
      <c r="AL5" s="653">
        <v>59.7</v>
      </c>
      <c r="AM5" s="654"/>
      <c r="AN5" s="654"/>
      <c r="AO5" s="655"/>
      <c r="AP5" s="645" t="s">
        <v>222</v>
      </c>
      <c r="AQ5" s="646"/>
      <c r="AR5" s="646"/>
      <c r="AS5" s="646"/>
      <c r="AT5" s="646"/>
      <c r="AU5" s="646"/>
      <c r="AV5" s="646"/>
      <c r="AW5" s="646"/>
      <c r="AX5" s="646"/>
      <c r="AY5" s="646"/>
      <c r="AZ5" s="646"/>
      <c r="BA5" s="646"/>
      <c r="BB5" s="646"/>
      <c r="BC5" s="646"/>
      <c r="BD5" s="646"/>
      <c r="BE5" s="646"/>
      <c r="BF5" s="647"/>
      <c r="BG5" s="659">
        <v>5802172</v>
      </c>
      <c r="BH5" s="660"/>
      <c r="BI5" s="660"/>
      <c r="BJ5" s="660"/>
      <c r="BK5" s="660"/>
      <c r="BL5" s="660"/>
      <c r="BM5" s="660"/>
      <c r="BN5" s="661"/>
      <c r="BO5" s="662">
        <v>99.7</v>
      </c>
      <c r="BP5" s="662"/>
      <c r="BQ5" s="662"/>
      <c r="BR5" s="662"/>
      <c r="BS5" s="663">
        <v>86555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242748</v>
      </c>
      <c r="S6" s="660"/>
      <c r="T6" s="660"/>
      <c r="U6" s="660"/>
      <c r="V6" s="660"/>
      <c r="W6" s="660"/>
      <c r="X6" s="660"/>
      <c r="Y6" s="661"/>
      <c r="Z6" s="662">
        <v>1.3</v>
      </c>
      <c r="AA6" s="662"/>
      <c r="AB6" s="662"/>
      <c r="AC6" s="662"/>
      <c r="AD6" s="663">
        <v>242748</v>
      </c>
      <c r="AE6" s="663"/>
      <c r="AF6" s="663"/>
      <c r="AG6" s="663"/>
      <c r="AH6" s="663"/>
      <c r="AI6" s="663"/>
      <c r="AJ6" s="663"/>
      <c r="AK6" s="663"/>
      <c r="AL6" s="664">
        <v>2.5</v>
      </c>
      <c r="AM6" s="665"/>
      <c r="AN6" s="665"/>
      <c r="AO6" s="666"/>
      <c r="AP6" s="656" t="s">
        <v>227</v>
      </c>
      <c r="AQ6" s="657"/>
      <c r="AR6" s="657"/>
      <c r="AS6" s="657"/>
      <c r="AT6" s="657"/>
      <c r="AU6" s="657"/>
      <c r="AV6" s="657"/>
      <c r="AW6" s="657"/>
      <c r="AX6" s="657"/>
      <c r="AY6" s="657"/>
      <c r="AZ6" s="657"/>
      <c r="BA6" s="657"/>
      <c r="BB6" s="657"/>
      <c r="BC6" s="657"/>
      <c r="BD6" s="657"/>
      <c r="BE6" s="657"/>
      <c r="BF6" s="658"/>
      <c r="BG6" s="659">
        <v>5802172</v>
      </c>
      <c r="BH6" s="660"/>
      <c r="BI6" s="660"/>
      <c r="BJ6" s="660"/>
      <c r="BK6" s="660"/>
      <c r="BL6" s="660"/>
      <c r="BM6" s="660"/>
      <c r="BN6" s="661"/>
      <c r="BO6" s="662">
        <v>99.7</v>
      </c>
      <c r="BP6" s="662"/>
      <c r="BQ6" s="662"/>
      <c r="BR6" s="662"/>
      <c r="BS6" s="663">
        <v>86555</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204350</v>
      </c>
      <c r="CS6" s="660"/>
      <c r="CT6" s="660"/>
      <c r="CU6" s="660"/>
      <c r="CV6" s="660"/>
      <c r="CW6" s="660"/>
      <c r="CX6" s="660"/>
      <c r="CY6" s="661"/>
      <c r="CZ6" s="653">
        <v>1.1000000000000001</v>
      </c>
      <c r="DA6" s="654"/>
      <c r="DB6" s="654"/>
      <c r="DC6" s="673"/>
      <c r="DD6" s="668" t="s">
        <v>229</v>
      </c>
      <c r="DE6" s="660"/>
      <c r="DF6" s="660"/>
      <c r="DG6" s="660"/>
      <c r="DH6" s="660"/>
      <c r="DI6" s="660"/>
      <c r="DJ6" s="660"/>
      <c r="DK6" s="660"/>
      <c r="DL6" s="660"/>
      <c r="DM6" s="660"/>
      <c r="DN6" s="660"/>
      <c r="DO6" s="660"/>
      <c r="DP6" s="661"/>
      <c r="DQ6" s="668">
        <v>204350</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7432</v>
      </c>
      <c r="S7" s="660"/>
      <c r="T7" s="660"/>
      <c r="U7" s="660"/>
      <c r="V7" s="660"/>
      <c r="W7" s="660"/>
      <c r="X7" s="660"/>
      <c r="Y7" s="661"/>
      <c r="Z7" s="662">
        <v>0</v>
      </c>
      <c r="AA7" s="662"/>
      <c r="AB7" s="662"/>
      <c r="AC7" s="662"/>
      <c r="AD7" s="663">
        <v>7432</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2625094</v>
      </c>
      <c r="BH7" s="660"/>
      <c r="BI7" s="660"/>
      <c r="BJ7" s="660"/>
      <c r="BK7" s="660"/>
      <c r="BL7" s="660"/>
      <c r="BM7" s="660"/>
      <c r="BN7" s="661"/>
      <c r="BO7" s="662">
        <v>45.1</v>
      </c>
      <c r="BP7" s="662"/>
      <c r="BQ7" s="662"/>
      <c r="BR7" s="662"/>
      <c r="BS7" s="663">
        <v>86555</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2084208</v>
      </c>
      <c r="CS7" s="660"/>
      <c r="CT7" s="660"/>
      <c r="CU7" s="660"/>
      <c r="CV7" s="660"/>
      <c r="CW7" s="660"/>
      <c r="CX7" s="660"/>
      <c r="CY7" s="661"/>
      <c r="CZ7" s="662">
        <v>11.4</v>
      </c>
      <c r="DA7" s="662"/>
      <c r="DB7" s="662"/>
      <c r="DC7" s="662"/>
      <c r="DD7" s="668">
        <v>58276</v>
      </c>
      <c r="DE7" s="660"/>
      <c r="DF7" s="660"/>
      <c r="DG7" s="660"/>
      <c r="DH7" s="660"/>
      <c r="DI7" s="660"/>
      <c r="DJ7" s="660"/>
      <c r="DK7" s="660"/>
      <c r="DL7" s="660"/>
      <c r="DM7" s="660"/>
      <c r="DN7" s="660"/>
      <c r="DO7" s="660"/>
      <c r="DP7" s="661"/>
      <c r="DQ7" s="668">
        <v>1821783</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22536</v>
      </c>
      <c r="S8" s="660"/>
      <c r="T8" s="660"/>
      <c r="U8" s="660"/>
      <c r="V8" s="660"/>
      <c r="W8" s="660"/>
      <c r="X8" s="660"/>
      <c r="Y8" s="661"/>
      <c r="Z8" s="662">
        <v>0.1</v>
      </c>
      <c r="AA8" s="662"/>
      <c r="AB8" s="662"/>
      <c r="AC8" s="662"/>
      <c r="AD8" s="663">
        <v>22536</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77939</v>
      </c>
      <c r="BH8" s="660"/>
      <c r="BI8" s="660"/>
      <c r="BJ8" s="660"/>
      <c r="BK8" s="660"/>
      <c r="BL8" s="660"/>
      <c r="BM8" s="660"/>
      <c r="BN8" s="661"/>
      <c r="BO8" s="662">
        <v>1.3</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5405491</v>
      </c>
      <c r="CS8" s="660"/>
      <c r="CT8" s="660"/>
      <c r="CU8" s="660"/>
      <c r="CV8" s="660"/>
      <c r="CW8" s="660"/>
      <c r="CX8" s="660"/>
      <c r="CY8" s="661"/>
      <c r="CZ8" s="662">
        <v>29.5</v>
      </c>
      <c r="DA8" s="662"/>
      <c r="DB8" s="662"/>
      <c r="DC8" s="662"/>
      <c r="DD8" s="668">
        <v>112152</v>
      </c>
      <c r="DE8" s="660"/>
      <c r="DF8" s="660"/>
      <c r="DG8" s="660"/>
      <c r="DH8" s="660"/>
      <c r="DI8" s="660"/>
      <c r="DJ8" s="660"/>
      <c r="DK8" s="660"/>
      <c r="DL8" s="660"/>
      <c r="DM8" s="660"/>
      <c r="DN8" s="660"/>
      <c r="DO8" s="660"/>
      <c r="DP8" s="661"/>
      <c r="DQ8" s="668">
        <v>2653091</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22375</v>
      </c>
      <c r="S9" s="660"/>
      <c r="T9" s="660"/>
      <c r="U9" s="660"/>
      <c r="V9" s="660"/>
      <c r="W9" s="660"/>
      <c r="X9" s="660"/>
      <c r="Y9" s="661"/>
      <c r="Z9" s="662">
        <v>0.1</v>
      </c>
      <c r="AA9" s="662"/>
      <c r="AB9" s="662"/>
      <c r="AC9" s="662"/>
      <c r="AD9" s="663">
        <v>22375</v>
      </c>
      <c r="AE9" s="663"/>
      <c r="AF9" s="663"/>
      <c r="AG9" s="663"/>
      <c r="AH9" s="663"/>
      <c r="AI9" s="663"/>
      <c r="AJ9" s="663"/>
      <c r="AK9" s="663"/>
      <c r="AL9" s="664">
        <v>0.2</v>
      </c>
      <c r="AM9" s="665"/>
      <c r="AN9" s="665"/>
      <c r="AO9" s="666"/>
      <c r="AP9" s="656" t="s">
        <v>238</v>
      </c>
      <c r="AQ9" s="657"/>
      <c r="AR9" s="657"/>
      <c r="AS9" s="657"/>
      <c r="AT9" s="657"/>
      <c r="AU9" s="657"/>
      <c r="AV9" s="657"/>
      <c r="AW9" s="657"/>
      <c r="AX9" s="657"/>
      <c r="AY9" s="657"/>
      <c r="AZ9" s="657"/>
      <c r="BA9" s="657"/>
      <c r="BB9" s="657"/>
      <c r="BC9" s="657"/>
      <c r="BD9" s="657"/>
      <c r="BE9" s="657"/>
      <c r="BF9" s="658"/>
      <c r="BG9" s="659">
        <v>1953826</v>
      </c>
      <c r="BH9" s="660"/>
      <c r="BI9" s="660"/>
      <c r="BJ9" s="660"/>
      <c r="BK9" s="660"/>
      <c r="BL9" s="660"/>
      <c r="BM9" s="660"/>
      <c r="BN9" s="661"/>
      <c r="BO9" s="662">
        <v>33.6</v>
      </c>
      <c r="BP9" s="662"/>
      <c r="BQ9" s="662"/>
      <c r="BR9" s="662"/>
      <c r="BS9" s="668" t="s">
        <v>229</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1255283</v>
      </c>
      <c r="CS9" s="660"/>
      <c r="CT9" s="660"/>
      <c r="CU9" s="660"/>
      <c r="CV9" s="660"/>
      <c r="CW9" s="660"/>
      <c r="CX9" s="660"/>
      <c r="CY9" s="661"/>
      <c r="CZ9" s="662">
        <v>6.9</v>
      </c>
      <c r="DA9" s="662"/>
      <c r="DB9" s="662"/>
      <c r="DC9" s="662"/>
      <c r="DD9" s="668">
        <v>21613</v>
      </c>
      <c r="DE9" s="660"/>
      <c r="DF9" s="660"/>
      <c r="DG9" s="660"/>
      <c r="DH9" s="660"/>
      <c r="DI9" s="660"/>
      <c r="DJ9" s="660"/>
      <c r="DK9" s="660"/>
      <c r="DL9" s="660"/>
      <c r="DM9" s="660"/>
      <c r="DN9" s="660"/>
      <c r="DO9" s="660"/>
      <c r="DP9" s="661"/>
      <c r="DQ9" s="668">
        <v>1174003</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235</v>
      </c>
      <c r="AA10" s="662"/>
      <c r="AB10" s="662"/>
      <c r="AC10" s="662"/>
      <c r="AD10" s="663" t="s">
        <v>229</v>
      </c>
      <c r="AE10" s="663"/>
      <c r="AF10" s="663"/>
      <c r="AG10" s="663"/>
      <c r="AH10" s="663"/>
      <c r="AI10" s="663"/>
      <c r="AJ10" s="663"/>
      <c r="AK10" s="663"/>
      <c r="AL10" s="664" t="s">
        <v>229</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156276</v>
      </c>
      <c r="BH10" s="660"/>
      <c r="BI10" s="660"/>
      <c r="BJ10" s="660"/>
      <c r="BK10" s="660"/>
      <c r="BL10" s="660"/>
      <c r="BM10" s="660"/>
      <c r="BN10" s="661"/>
      <c r="BO10" s="662">
        <v>2.7</v>
      </c>
      <c r="BP10" s="662"/>
      <c r="BQ10" s="662"/>
      <c r="BR10" s="662"/>
      <c r="BS10" s="668" t="s">
        <v>229</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32364</v>
      </c>
      <c r="CS10" s="660"/>
      <c r="CT10" s="660"/>
      <c r="CU10" s="660"/>
      <c r="CV10" s="660"/>
      <c r="CW10" s="660"/>
      <c r="CX10" s="660"/>
      <c r="CY10" s="661"/>
      <c r="CZ10" s="662">
        <v>0.2</v>
      </c>
      <c r="DA10" s="662"/>
      <c r="DB10" s="662"/>
      <c r="DC10" s="662"/>
      <c r="DD10" s="668" t="s">
        <v>235</v>
      </c>
      <c r="DE10" s="660"/>
      <c r="DF10" s="660"/>
      <c r="DG10" s="660"/>
      <c r="DH10" s="660"/>
      <c r="DI10" s="660"/>
      <c r="DJ10" s="660"/>
      <c r="DK10" s="660"/>
      <c r="DL10" s="660"/>
      <c r="DM10" s="660"/>
      <c r="DN10" s="660"/>
      <c r="DO10" s="660"/>
      <c r="DP10" s="661"/>
      <c r="DQ10" s="668">
        <v>27990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229</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437053</v>
      </c>
      <c r="BH11" s="660"/>
      <c r="BI11" s="660"/>
      <c r="BJ11" s="660"/>
      <c r="BK11" s="660"/>
      <c r="BL11" s="660"/>
      <c r="BM11" s="660"/>
      <c r="BN11" s="661"/>
      <c r="BO11" s="662">
        <v>7.5</v>
      </c>
      <c r="BP11" s="662"/>
      <c r="BQ11" s="662"/>
      <c r="BR11" s="662"/>
      <c r="BS11" s="668">
        <v>86555</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926302</v>
      </c>
      <c r="CS11" s="660"/>
      <c r="CT11" s="660"/>
      <c r="CU11" s="660"/>
      <c r="CV11" s="660"/>
      <c r="CW11" s="660"/>
      <c r="CX11" s="660"/>
      <c r="CY11" s="661"/>
      <c r="CZ11" s="662">
        <v>5.0999999999999996</v>
      </c>
      <c r="DA11" s="662"/>
      <c r="DB11" s="662"/>
      <c r="DC11" s="662"/>
      <c r="DD11" s="668">
        <v>346122</v>
      </c>
      <c r="DE11" s="660"/>
      <c r="DF11" s="660"/>
      <c r="DG11" s="660"/>
      <c r="DH11" s="660"/>
      <c r="DI11" s="660"/>
      <c r="DJ11" s="660"/>
      <c r="DK11" s="660"/>
      <c r="DL11" s="660"/>
      <c r="DM11" s="660"/>
      <c r="DN11" s="660"/>
      <c r="DO11" s="660"/>
      <c r="DP11" s="661"/>
      <c r="DQ11" s="668">
        <v>436991</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745683</v>
      </c>
      <c r="S12" s="660"/>
      <c r="T12" s="660"/>
      <c r="U12" s="660"/>
      <c r="V12" s="660"/>
      <c r="W12" s="660"/>
      <c r="X12" s="660"/>
      <c r="Y12" s="661"/>
      <c r="Z12" s="662">
        <v>3.8</v>
      </c>
      <c r="AA12" s="662"/>
      <c r="AB12" s="662"/>
      <c r="AC12" s="662"/>
      <c r="AD12" s="663">
        <v>745683</v>
      </c>
      <c r="AE12" s="663"/>
      <c r="AF12" s="663"/>
      <c r="AG12" s="663"/>
      <c r="AH12" s="663"/>
      <c r="AI12" s="663"/>
      <c r="AJ12" s="663"/>
      <c r="AK12" s="663"/>
      <c r="AL12" s="664">
        <v>7.7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2694448</v>
      </c>
      <c r="BH12" s="660"/>
      <c r="BI12" s="660"/>
      <c r="BJ12" s="660"/>
      <c r="BK12" s="660"/>
      <c r="BL12" s="660"/>
      <c r="BM12" s="660"/>
      <c r="BN12" s="661"/>
      <c r="BO12" s="662">
        <v>46.3</v>
      </c>
      <c r="BP12" s="662"/>
      <c r="BQ12" s="662"/>
      <c r="BR12" s="662"/>
      <c r="BS12" s="668" t="s">
        <v>235</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141649</v>
      </c>
      <c r="CS12" s="660"/>
      <c r="CT12" s="660"/>
      <c r="CU12" s="660"/>
      <c r="CV12" s="660"/>
      <c r="CW12" s="660"/>
      <c r="CX12" s="660"/>
      <c r="CY12" s="661"/>
      <c r="CZ12" s="662">
        <v>0.8</v>
      </c>
      <c r="DA12" s="662"/>
      <c r="DB12" s="662"/>
      <c r="DC12" s="662"/>
      <c r="DD12" s="668" t="s">
        <v>235</v>
      </c>
      <c r="DE12" s="660"/>
      <c r="DF12" s="660"/>
      <c r="DG12" s="660"/>
      <c r="DH12" s="660"/>
      <c r="DI12" s="660"/>
      <c r="DJ12" s="660"/>
      <c r="DK12" s="660"/>
      <c r="DL12" s="660"/>
      <c r="DM12" s="660"/>
      <c r="DN12" s="660"/>
      <c r="DO12" s="660"/>
      <c r="DP12" s="661"/>
      <c r="DQ12" s="668">
        <v>105555</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235</v>
      </c>
      <c r="S13" s="660"/>
      <c r="T13" s="660"/>
      <c r="U13" s="660"/>
      <c r="V13" s="660"/>
      <c r="W13" s="660"/>
      <c r="X13" s="660"/>
      <c r="Y13" s="661"/>
      <c r="Z13" s="662" t="s">
        <v>235</v>
      </c>
      <c r="AA13" s="662"/>
      <c r="AB13" s="662"/>
      <c r="AC13" s="662"/>
      <c r="AD13" s="663" t="s">
        <v>235</v>
      </c>
      <c r="AE13" s="663"/>
      <c r="AF13" s="663"/>
      <c r="AG13" s="663"/>
      <c r="AH13" s="663"/>
      <c r="AI13" s="663"/>
      <c r="AJ13" s="663"/>
      <c r="AK13" s="663"/>
      <c r="AL13" s="664" t="s">
        <v>235</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2689147</v>
      </c>
      <c r="BH13" s="660"/>
      <c r="BI13" s="660"/>
      <c r="BJ13" s="660"/>
      <c r="BK13" s="660"/>
      <c r="BL13" s="660"/>
      <c r="BM13" s="660"/>
      <c r="BN13" s="661"/>
      <c r="BO13" s="662">
        <v>46.2</v>
      </c>
      <c r="BP13" s="662"/>
      <c r="BQ13" s="662"/>
      <c r="BR13" s="662"/>
      <c r="BS13" s="668" t="s">
        <v>235</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2179543</v>
      </c>
      <c r="CS13" s="660"/>
      <c r="CT13" s="660"/>
      <c r="CU13" s="660"/>
      <c r="CV13" s="660"/>
      <c r="CW13" s="660"/>
      <c r="CX13" s="660"/>
      <c r="CY13" s="661"/>
      <c r="CZ13" s="662">
        <v>11.9</v>
      </c>
      <c r="DA13" s="662"/>
      <c r="DB13" s="662"/>
      <c r="DC13" s="662"/>
      <c r="DD13" s="668">
        <v>1111595</v>
      </c>
      <c r="DE13" s="660"/>
      <c r="DF13" s="660"/>
      <c r="DG13" s="660"/>
      <c r="DH13" s="660"/>
      <c r="DI13" s="660"/>
      <c r="DJ13" s="660"/>
      <c r="DK13" s="660"/>
      <c r="DL13" s="660"/>
      <c r="DM13" s="660"/>
      <c r="DN13" s="660"/>
      <c r="DO13" s="660"/>
      <c r="DP13" s="661"/>
      <c r="DQ13" s="668">
        <v>1123354</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235</v>
      </c>
      <c r="AA14" s="662"/>
      <c r="AB14" s="662"/>
      <c r="AC14" s="662"/>
      <c r="AD14" s="663" t="s">
        <v>229</v>
      </c>
      <c r="AE14" s="663"/>
      <c r="AF14" s="663"/>
      <c r="AG14" s="663"/>
      <c r="AH14" s="663"/>
      <c r="AI14" s="663"/>
      <c r="AJ14" s="663"/>
      <c r="AK14" s="663"/>
      <c r="AL14" s="664" t="s">
        <v>235</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131894</v>
      </c>
      <c r="BH14" s="660"/>
      <c r="BI14" s="660"/>
      <c r="BJ14" s="660"/>
      <c r="BK14" s="660"/>
      <c r="BL14" s="660"/>
      <c r="BM14" s="660"/>
      <c r="BN14" s="661"/>
      <c r="BO14" s="662">
        <v>2.2999999999999998</v>
      </c>
      <c r="BP14" s="662"/>
      <c r="BQ14" s="662"/>
      <c r="BR14" s="662"/>
      <c r="BS14" s="668" t="s">
        <v>254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703367</v>
      </c>
      <c r="CS14" s="660"/>
      <c r="CT14" s="660"/>
      <c r="CU14" s="660"/>
      <c r="CV14" s="660"/>
      <c r="CW14" s="660"/>
      <c r="CX14" s="660"/>
      <c r="CY14" s="661"/>
      <c r="CZ14" s="662">
        <v>3.8</v>
      </c>
      <c r="DA14" s="662"/>
      <c r="DB14" s="662"/>
      <c r="DC14" s="662"/>
      <c r="DD14" s="668">
        <v>38105</v>
      </c>
      <c r="DE14" s="660"/>
      <c r="DF14" s="660"/>
      <c r="DG14" s="660"/>
      <c r="DH14" s="660"/>
      <c r="DI14" s="660"/>
      <c r="DJ14" s="660"/>
      <c r="DK14" s="660"/>
      <c r="DL14" s="660"/>
      <c r="DM14" s="660"/>
      <c r="DN14" s="660"/>
      <c r="DO14" s="660"/>
      <c r="DP14" s="661"/>
      <c r="DQ14" s="668">
        <v>667068</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65869</v>
      </c>
      <c r="S15" s="660"/>
      <c r="T15" s="660"/>
      <c r="U15" s="660"/>
      <c r="V15" s="660"/>
      <c r="W15" s="660"/>
      <c r="X15" s="660"/>
      <c r="Y15" s="661"/>
      <c r="Z15" s="662">
        <v>0.3</v>
      </c>
      <c r="AA15" s="662"/>
      <c r="AB15" s="662"/>
      <c r="AC15" s="662"/>
      <c r="AD15" s="663">
        <v>65869</v>
      </c>
      <c r="AE15" s="663"/>
      <c r="AF15" s="663"/>
      <c r="AG15" s="663"/>
      <c r="AH15" s="663"/>
      <c r="AI15" s="663"/>
      <c r="AJ15" s="663"/>
      <c r="AK15" s="663"/>
      <c r="AL15" s="664">
        <v>0.7</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350736</v>
      </c>
      <c r="BH15" s="660"/>
      <c r="BI15" s="660"/>
      <c r="BJ15" s="660"/>
      <c r="BK15" s="660"/>
      <c r="BL15" s="660"/>
      <c r="BM15" s="660"/>
      <c r="BN15" s="661"/>
      <c r="BO15" s="662">
        <v>6</v>
      </c>
      <c r="BP15" s="662"/>
      <c r="BQ15" s="662"/>
      <c r="BR15" s="662"/>
      <c r="BS15" s="668" t="s">
        <v>235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3705432</v>
      </c>
      <c r="CS15" s="660"/>
      <c r="CT15" s="660"/>
      <c r="CU15" s="660"/>
      <c r="CV15" s="660"/>
      <c r="CW15" s="660"/>
      <c r="CX15" s="660"/>
      <c r="CY15" s="661"/>
      <c r="CZ15" s="662">
        <v>20.2</v>
      </c>
      <c r="DA15" s="662"/>
      <c r="DB15" s="662"/>
      <c r="DC15" s="662"/>
      <c r="DD15" s="668">
        <v>2066410</v>
      </c>
      <c r="DE15" s="660"/>
      <c r="DF15" s="660"/>
      <c r="DG15" s="660"/>
      <c r="DH15" s="660"/>
      <c r="DI15" s="660"/>
      <c r="DJ15" s="660"/>
      <c r="DK15" s="660"/>
      <c r="DL15" s="660"/>
      <c r="DM15" s="660"/>
      <c r="DN15" s="660"/>
      <c r="DO15" s="660"/>
      <c r="DP15" s="661"/>
      <c r="DQ15" s="668">
        <v>1401878</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235</v>
      </c>
      <c r="AE16" s="663"/>
      <c r="AF16" s="663"/>
      <c r="AG16" s="663"/>
      <c r="AH16" s="663"/>
      <c r="AI16" s="663"/>
      <c r="AJ16" s="663"/>
      <c r="AK16" s="663"/>
      <c r="AL16" s="664" t="s">
        <v>254</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229</v>
      </c>
      <c r="CS16" s="660"/>
      <c r="CT16" s="660"/>
      <c r="CU16" s="660"/>
      <c r="CV16" s="660"/>
      <c r="CW16" s="660"/>
      <c r="CX16" s="660"/>
      <c r="CY16" s="661"/>
      <c r="CZ16" s="662" t="s">
        <v>229</v>
      </c>
      <c r="DA16" s="662"/>
      <c r="DB16" s="662"/>
      <c r="DC16" s="662"/>
      <c r="DD16" s="668" t="s">
        <v>235</v>
      </c>
      <c r="DE16" s="660"/>
      <c r="DF16" s="660"/>
      <c r="DG16" s="660"/>
      <c r="DH16" s="660"/>
      <c r="DI16" s="660"/>
      <c r="DJ16" s="660"/>
      <c r="DK16" s="660"/>
      <c r="DL16" s="660"/>
      <c r="DM16" s="660"/>
      <c r="DN16" s="660"/>
      <c r="DO16" s="660"/>
      <c r="DP16" s="661"/>
      <c r="DQ16" s="668" t="s">
        <v>235</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22502</v>
      </c>
      <c r="S17" s="660"/>
      <c r="T17" s="660"/>
      <c r="U17" s="660"/>
      <c r="V17" s="660"/>
      <c r="W17" s="660"/>
      <c r="X17" s="660"/>
      <c r="Y17" s="661"/>
      <c r="Z17" s="662">
        <v>0.1</v>
      </c>
      <c r="AA17" s="662"/>
      <c r="AB17" s="662"/>
      <c r="AC17" s="662"/>
      <c r="AD17" s="663">
        <v>22502</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254</v>
      </c>
      <c r="BP17" s="662"/>
      <c r="BQ17" s="662"/>
      <c r="BR17" s="662"/>
      <c r="BS17" s="668" t="s">
        <v>235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1661110</v>
      </c>
      <c r="CS17" s="660"/>
      <c r="CT17" s="660"/>
      <c r="CU17" s="660"/>
      <c r="CV17" s="660"/>
      <c r="CW17" s="660"/>
      <c r="CX17" s="660"/>
      <c r="CY17" s="661"/>
      <c r="CZ17" s="662">
        <v>9.1</v>
      </c>
      <c r="DA17" s="662"/>
      <c r="DB17" s="662"/>
      <c r="DC17" s="662"/>
      <c r="DD17" s="668" t="s">
        <v>229</v>
      </c>
      <c r="DE17" s="660"/>
      <c r="DF17" s="660"/>
      <c r="DG17" s="660"/>
      <c r="DH17" s="660"/>
      <c r="DI17" s="660"/>
      <c r="DJ17" s="660"/>
      <c r="DK17" s="660"/>
      <c r="DL17" s="660"/>
      <c r="DM17" s="660"/>
      <c r="DN17" s="660"/>
      <c r="DO17" s="660"/>
      <c r="DP17" s="661"/>
      <c r="DQ17" s="668">
        <v>1588686</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3364171</v>
      </c>
      <c r="S18" s="660"/>
      <c r="T18" s="660"/>
      <c r="U18" s="660"/>
      <c r="V18" s="660"/>
      <c r="W18" s="660"/>
      <c r="X18" s="660"/>
      <c r="Y18" s="661"/>
      <c r="Z18" s="662">
        <v>17.3</v>
      </c>
      <c r="AA18" s="662"/>
      <c r="AB18" s="662"/>
      <c r="AC18" s="662"/>
      <c r="AD18" s="663">
        <v>2769900</v>
      </c>
      <c r="AE18" s="663"/>
      <c r="AF18" s="663"/>
      <c r="AG18" s="663"/>
      <c r="AH18" s="663"/>
      <c r="AI18" s="663"/>
      <c r="AJ18" s="663"/>
      <c r="AK18" s="663"/>
      <c r="AL18" s="664">
        <v>28.4</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254</v>
      </c>
      <c r="BP18" s="662"/>
      <c r="BQ18" s="662"/>
      <c r="BR18" s="662"/>
      <c r="BS18" s="668" t="s">
        <v>235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235</v>
      </c>
      <c r="DA18" s="662"/>
      <c r="DB18" s="662"/>
      <c r="DC18" s="662"/>
      <c r="DD18" s="668" t="s">
        <v>229</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2769900</v>
      </c>
      <c r="S19" s="660"/>
      <c r="T19" s="660"/>
      <c r="U19" s="660"/>
      <c r="V19" s="660"/>
      <c r="W19" s="660"/>
      <c r="X19" s="660"/>
      <c r="Y19" s="661"/>
      <c r="Z19" s="662">
        <v>14.3</v>
      </c>
      <c r="AA19" s="662"/>
      <c r="AB19" s="662"/>
      <c r="AC19" s="662"/>
      <c r="AD19" s="663">
        <v>2769900</v>
      </c>
      <c r="AE19" s="663"/>
      <c r="AF19" s="663"/>
      <c r="AG19" s="663"/>
      <c r="AH19" s="663"/>
      <c r="AI19" s="663"/>
      <c r="AJ19" s="663"/>
      <c r="AK19" s="663"/>
      <c r="AL19" s="664">
        <v>28.4</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19613</v>
      </c>
      <c r="BH19" s="660"/>
      <c r="BI19" s="660"/>
      <c r="BJ19" s="660"/>
      <c r="BK19" s="660"/>
      <c r="BL19" s="660"/>
      <c r="BM19" s="660"/>
      <c r="BN19" s="661"/>
      <c r="BO19" s="662">
        <v>0.3</v>
      </c>
      <c r="BP19" s="662"/>
      <c r="BQ19" s="662"/>
      <c r="BR19" s="662"/>
      <c r="BS19" s="668" t="s">
        <v>235</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235</v>
      </c>
      <c r="DE19" s="660"/>
      <c r="DF19" s="660"/>
      <c r="DG19" s="660"/>
      <c r="DH19" s="660"/>
      <c r="DI19" s="660"/>
      <c r="DJ19" s="660"/>
      <c r="DK19" s="660"/>
      <c r="DL19" s="660"/>
      <c r="DM19" s="660"/>
      <c r="DN19" s="660"/>
      <c r="DO19" s="660"/>
      <c r="DP19" s="661"/>
      <c r="DQ19" s="668" t="s">
        <v>229</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428571</v>
      </c>
      <c r="S20" s="660"/>
      <c r="T20" s="660"/>
      <c r="U20" s="660"/>
      <c r="V20" s="660"/>
      <c r="W20" s="660"/>
      <c r="X20" s="660"/>
      <c r="Y20" s="661"/>
      <c r="Z20" s="662">
        <v>2.2000000000000002</v>
      </c>
      <c r="AA20" s="662"/>
      <c r="AB20" s="662"/>
      <c r="AC20" s="662"/>
      <c r="AD20" s="663" t="s">
        <v>254</v>
      </c>
      <c r="AE20" s="663"/>
      <c r="AF20" s="663"/>
      <c r="AG20" s="663"/>
      <c r="AH20" s="663"/>
      <c r="AI20" s="663"/>
      <c r="AJ20" s="663"/>
      <c r="AK20" s="663"/>
      <c r="AL20" s="664" t="s">
        <v>235</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19613</v>
      </c>
      <c r="BH20" s="660"/>
      <c r="BI20" s="660"/>
      <c r="BJ20" s="660"/>
      <c r="BK20" s="660"/>
      <c r="BL20" s="660"/>
      <c r="BM20" s="660"/>
      <c r="BN20" s="661"/>
      <c r="BO20" s="662">
        <v>0.3</v>
      </c>
      <c r="BP20" s="662"/>
      <c r="BQ20" s="662"/>
      <c r="BR20" s="662"/>
      <c r="BS20" s="668" t="s">
        <v>235</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18299099</v>
      </c>
      <c r="CS20" s="660"/>
      <c r="CT20" s="660"/>
      <c r="CU20" s="660"/>
      <c r="CV20" s="660"/>
      <c r="CW20" s="660"/>
      <c r="CX20" s="660"/>
      <c r="CY20" s="661"/>
      <c r="CZ20" s="662">
        <v>100</v>
      </c>
      <c r="DA20" s="662"/>
      <c r="DB20" s="662"/>
      <c r="DC20" s="662"/>
      <c r="DD20" s="668">
        <v>3754273</v>
      </c>
      <c r="DE20" s="660"/>
      <c r="DF20" s="660"/>
      <c r="DG20" s="660"/>
      <c r="DH20" s="660"/>
      <c r="DI20" s="660"/>
      <c r="DJ20" s="660"/>
      <c r="DK20" s="660"/>
      <c r="DL20" s="660"/>
      <c r="DM20" s="660"/>
      <c r="DN20" s="660"/>
      <c r="DO20" s="660"/>
      <c r="DP20" s="661"/>
      <c r="DQ20" s="668">
        <v>11204749</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165700</v>
      </c>
      <c r="S21" s="660"/>
      <c r="T21" s="660"/>
      <c r="U21" s="660"/>
      <c r="V21" s="660"/>
      <c r="W21" s="660"/>
      <c r="X21" s="660"/>
      <c r="Y21" s="661"/>
      <c r="Z21" s="662">
        <v>0.9</v>
      </c>
      <c r="AA21" s="662"/>
      <c r="AB21" s="662"/>
      <c r="AC21" s="662"/>
      <c r="AD21" s="663" t="s">
        <v>254</v>
      </c>
      <c r="AE21" s="663"/>
      <c r="AF21" s="663"/>
      <c r="AG21" s="663"/>
      <c r="AH21" s="663"/>
      <c r="AI21" s="663"/>
      <c r="AJ21" s="663"/>
      <c r="AK21" s="663"/>
      <c r="AL21" s="664" t="s">
        <v>235</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19613</v>
      </c>
      <c r="BH21" s="660"/>
      <c r="BI21" s="660"/>
      <c r="BJ21" s="660"/>
      <c r="BK21" s="660"/>
      <c r="BL21" s="660"/>
      <c r="BM21" s="660"/>
      <c r="BN21" s="661"/>
      <c r="BO21" s="662">
        <v>0.3</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10315101</v>
      </c>
      <c r="S22" s="660"/>
      <c r="T22" s="660"/>
      <c r="U22" s="660"/>
      <c r="V22" s="660"/>
      <c r="W22" s="660"/>
      <c r="X22" s="660"/>
      <c r="Y22" s="661"/>
      <c r="Z22" s="662">
        <v>53.2</v>
      </c>
      <c r="AA22" s="662"/>
      <c r="AB22" s="662"/>
      <c r="AC22" s="662"/>
      <c r="AD22" s="663">
        <v>9720830</v>
      </c>
      <c r="AE22" s="663"/>
      <c r="AF22" s="663"/>
      <c r="AG22" s="663"/>
      <c r="AH22" s="663"/>
      <c r="AI22" s="663"/>
      <c r="AJ22" s="663"/>
      <c r="AK22" s="663"/>
      <c r="AL22" s="664">
        <v>99.7</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235</v>
      </c>
      <c r="BH22" s="660"/>
      <c r="BI22" s="660"/>
      <c r="BJ22" s="660"/>
      <c r="BK22" s="660"/>
      <c r="BL22" s="660"/>
      <c r="BM22" s="660"/>
      <c r="BN22" s="661"/>
      <c r="BO22" s="662" t="s">
        <v>235</v>
      </c>
      <c r="BP22" s="662"/>
      <c r="BQ22" s="662"/>
      <c r="BR22" s="662"/>
      <c r="BS22" s="668" t="s">
        <v>235</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4900</v>
      </c>
      <c r="S23" s="660"/>
      <c r="T23" s="660"/>
      <c r="U23" s="660"/>
      <c r="V23" s="660"/>
      <c r="W23" s="660"/>
      <c r="X23" s="660"/>
      <c r="Y23" s="661"/>
      <c r="Z23" s="662">
        <v>0</v>
      </c>
      <c r="AA23" s="662"/>
      <c r="AB23" s="662"/>
      <c r="AC23" s="662"/>
      <c r="AD23" s="663">
        <v>4900</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229</v>
      </c>
      <c r="BP23" s="662"/>
      <c r="BQ23" s="662"/>
      <c r="BR23" s="662"/>
      <c r="BS23" s="668" t="s">
        <v>235</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199551</v>
      </c>
      <c r="S24" s="660"/>
      <c r="T24" s="660"/>
      <c r="U24" s="660"/>
      <c r="V24" s="660"/>
      <c r="W24" s="660"/>
      <c r="X24" s="660"/>
      <c r="Y24" s="661"/>
      <c r="Z24" s="662">
        <v>1</v>
      </c>
      <c r="AA24" s="662"/>
      <c r="AB24" s="662"/>
      <c r="AC24" s="662"/>
      <c r="AD24" s="663" t="s">
        <v>229</v>
      </c>
      <c r="AE24" s="663"/>
      <c r="AF24" s="663"/>
      <c r="AG24" s="663"/>
      <c r="AH24" s="663"/>
      <c r="AI24" s="663"/>
      <c r="AJ24" s="663"/>
      <c r="AK24" s="663"/>
      <c r="AL24" s="664" t="s">
        <v>235</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254</v>
      </c>
      <c r="BP24" s="662"/>
      <c r="BQ24" s="662"/>
      <c r="BR24" s="662"/>
      <c r="BS24" s="668" t="s">
        <v>235</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7438666</v>
      </c>
      <c r="CS24" s="649"/>
      <c r="CT24" s="649"/>
      <c r="CU24" s="649"/>
      <c r="CV24" s="649"/>
      <c r="CW24" s="649"/>
      <c r="CX24" s="649"/>
      <c r="CY24" s="650"/>
      <c r="CZ24" s="653">
        <v>40.700000000000003</v>
      </c>
      <c r="DA24" s="654"/>
      <c r="DB24" s="654"/>
      <c r="DC24" s="673"/>
      <c r="DD24" s="692">
        <v>4759092</v>
      </c>
      <c r="DE24" s="649"/>
      <c r="DF24" s="649"/>
      <c r="DG24" s="649"/>
      <c r="DH24" s="649"/>
      <c r="DI24" s="649"/>
      <c r="DJ24" s="649"/>
      <c r="DK24" s="650"/>
      <c r="DL24" s="692">
        <v>4689915</v>
      </c>
      <c r="DM24" s="649"/>
      <c r="DN24" s="649"/>
      <c r="DO24" s="649"/>
      <c r="DP24" s="649"/>
      <c r="DQ24" s="649"/>
      <c r="DR24" s="649"/>
      <c r="DS24" s="649"/>
      <c r="DT24" s="649"/>
      <c r="DU24" s="649"/>
      <c r="DV24" s="650"/>
      <c r="DW24" s="653">
        <v>45.2</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219700</v>
      </c>
      <c r="S25" s="660"/>
      <c r="T25" s="660"/>
      <c r="U25" s="660"/>
      <c r="V25" s="660"/>
      <c r="W25" s="660"/>
      <c r="X25" s="660"/>
      <c r="Y25" s="661"/>
      <c r="Z25" s="662">
        <v>1.1000000000000001</v>
      </c>
      <c r="AA25" s="662"/>
      <c r="AB25" s="662"/>
      <c r="AC25" s="662"/>
      <c r="AD25" s="663">
        <v>13791</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235</v>
      </c>
      <c r="BP25" s="662"/>
      <c r="BQ25" s="662"/>
      <c r="BR25" s="662"/>
      <c r="BS25" s="668" t="s">
        <v>229</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2343546</v>
      </c>
      <c r="CS25" s="695"/>
      <c r="CT25" s="695"/>
      <c r="CU25" s="695"/>
      <c r="CV25" s="695"/>
      <c r="CW25" s="695"/>
      <c r="CX25" s="695"/>
      <c r="CY25" s="696"/>
      <c r="CZ25" s="664">
        <v>12.8</v>
      </c>
      <c r="DA25" s="693"/>
      <c r="DB25" s="693"/>
      <c r="DC25" s="697"/>
      <c r="DD25" s="668">
        <v>2152458</v>
      </c>
      <c r="DE25" s="695"/>
      <c r="DF25" s="695"/>
      <c r="DG25" s="695"/>
      <c r="DH25" s="695"/>
      <c r="DI25" s="695"/>
      <c r="DJ25" s="695"/>
      <c r="DK25" s="696"/>
      <c r="DL25" s="668">
        <v>2102396</v>
      </c>
      <c r="DM25" s="695"/>
      <c r="DN25" s="695"/>
      <c r="DO25" s="695"/>
      <c r="DP25" s="695"/>
      <c r="DQ25" s="695"/>
      <c r="DR25" s="695"/>
      <c r="DS25" s="695"/>
      <c r="DT25" s="695"/>
      <c r="DU25" s="695"/>
      <c r="DV25" s="696"/>
      <c r="DW25" s="664">
        <v>20.3</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26771</v>
      </c>
      <c r="S26" s="660"/>
      <c r="T26" s="660"/>
      <c r="U26" s="660"/>
      <c r="V26" s="660"/>
      <c r="W26" s="660"/>
      <c r="X26" s="660"/>
      <c r="Y26" s="661"/>
      <c r="Z26" s="662">
        <v>0.1</v>
      </c>
      <c r="AA26" s="662"/>
      <c r="AB26" s="662"/>
      <c r="AC26" s="662"/>
      <c r="AD26" s="663" t="s">
        <v>254</v>
      </c>
      <c r="AE26" s="663"/>
      <c r="AF26" s="663"/>
      <c r="AG26" s="663"/>
      <c r="AH26" s="663"/>
      <c r="AI26" s="663"/>
      <c r="AJ26" s="663"/>
      <c r="AK26" s="663"/>
      <c r="AL26" s="664" t="s">
        <v>229</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235</v>
      </c>
      <c r="BH26" s="660"/>
      <c r="BI26" s="660"/>
      <c r="BJ26" s="660"/>
      <c r="BK26" s="660"/>
      <c r="BL26" s="660"/>
      <c r="BM26" s="660"/>
      <c r="BN26" s="661"/>
      <c r="BO26" s="662" t="s">
        <v>229</v>
      </c>
      <c r="BP26" s="662"/>
      <c r="BQ26" s="662"/>
      <c r="BR26" s="662"/>
      <c r="BS26" s="668" t="s">
        <v>229</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1531807</v>
      </c>
      <c r="CS26" s="660"/>
      <c r="CT26" s="660"/>
      <c r="CU26" s="660"/>
      <c r="CV26" s="660"/>
      <c r="CW26" s="660"/>
      <c r="CX26" s="660"/>
      <c r="CY26" s="661"/>
      <c r="CZ26" s="664">
        <v>8.4</v>
      </c>
      <c r="DA26" s="693"/>
      <c r="DB26" s="693"/>
      <c r="DC26" s="697"/>
      <c r="DD26" s="668">
        <v>1361241</v>
      </c>
      <c r="DE26" s="660"/>
      <c r="DF26" s="660"/>
      <c r="DG26" s="660"/>
      <c r="DH26" s="660"/>
      <c r="DI26" s="660"/>
      <c r="DJ26" s="660"/>
      <c r="DK26" s="661"/>
      <c r="DL26" s="668" t="s">
        <v>229</v>
      </c>
      <c r="DM26" s="660"/>
      <c r="DN26" s="660"/>
      <c r="DO26" s="660"/>
      <c r="DP26" s="660"/>
      <c r="DQ26" s="660"/>
      <c r="DR26" s="660"/>
      <c r="DS26" s="660"/>
      <c r="DT26" s="660"/>
      <c r="DU26" s="660"/>
      <c r="DV26" s="661"/>
      <c r="DW26" s="664" t="s">
        <v>229</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2653509</v>
      </c>
      <c r="S27" s="660"/>
      <c r="T27" s="660"/>
      <c r="U27" s="660"/>
      <c r="V27" s="660"/>
      <c r="W27" s="660"/>
      <c r="X27" s="660"/>
      <c r="Y27" s="661"/>
      <c r="Z27" s="662">
        <v>13.7</v>
      </c>
      <c r="AA27" s="662"/>
      <c r="AB27" s="662"/>
      <c r="AC27" s="662"/>
      <c r="AD27" s="663" t="s">
        <v>235</v>
      </c>
      <c r="AE27" s="663"/>
      <c r="AF27" s="663"/>
      <c r="AG27" s="663"/>
      <c r="AH27" s="663"/>
      <c r="AI27" s="663"/>
      <c r="AJ27" s="663"/>
      <c r="AK27" s="663"/>
      <c r="AL27" s="664" t="s">
        <v>229</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5821785</v>
      </c>
      <c r="BH27" s="660"/>
      <c r="BI27" s="660"/>
      <c r="BJ27" s="660"/>
      <c r="BK27" s="660"/>
      <c r="BL27" s="660"/>
      <c r="BM27" s="660"/>
      <c r="BN27" s="661"/>
      <c r="BO27" s="662">
        <v>100</v>
      </c>
      <c r="BP27" s="662"/>
      <c r="BQ27" s="662"/>
      <c r="BR27" s="662"/>
      <c r="BS27" s="668">
        <v>86555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3434010</v>
      </c>
      <c r="CS27" s="695"/>
      <c r="CT27" s="695"/>
      <c r="CU27" s="695"/>
      <c r="CV27" s="695"/>
      <c r="CW27" s="695"/>
      <c r="CX27" s="695"/>
      <c r="CY27" s="696"/>
      <c r="CZ27" s="664">
        <v>18.8</v>
      </c>
      <c r="DA27" s="693"/>
      <c r="DB27" s="693"/>
      <c r="DC27" s="697"/>
      <c r="DD27" s="668">
        <v>1017948</v>
      </c>
      <c r="DE27" s="695"/>
      <c r="DF27" s="695"/>
      <c r="DG27" s="695"/>
      <c r="DH27" s="695"/>
      <c r="DI27" s="695"/>
      <c r="DJ27" s="695"/>
      <c r="DK27" s="696"/>
      <c r="DL27" s="668">
        <v>998833</v>
      </c>
      <c r="DM27" s="695"/>
      <c r="DN27" s="695"/>
      <c r="DO27" s="695"/>
      <c r="DP27" s="695"/>
      <c r="DQ27" s="695"/>
      <c r="DR27" s="695"/>
      <c r="DS27" s="695"/>
      <c r="DT27" s="695"/>
      <c r="DU27" s="695"/>
      <c r="DV27" s="696"/>
      <c r="DW27" s="664">
        <v>9.6</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235</v>
      </c>
      <c r="AA28" s="662"/>
      <c r="AB28" s="662"/>
      <c r="AC28" s="662"/>
      <c r="AD28" s="663" t="s">
        <v>229</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1661110</v>
      </c>
      <c r="CS28" s="660"/>
      <c r="CT28" s="660"/>
      <c r="CU28" s="660"/>
      <c r="CV28" s="660"/>
      <c r="CW28" s="660"/>
      <c r="CX28" s="660"/>
      <c r="CY28" s="661"/>
      <c r="CZ28" s="664">
        <v>9.1</v>
      </c>
      <c r="DA28" s="693"/>
      <c r="DB28" s="693"/>
      <c r="DC28" s="697"/>
      <c r="DD28" s="668">
        <v>1588686</v>
      </c>
      <c r="DE28" s="660"/>
      <c r="DF28" s="660"/>
      <c r="DG28" s="660"/>
      <c r="DH28" s="660"/>
      <c r="DI28" s="660"/>
      <c r="DJ28" s="660"/>
      <c r="DK28" s="661"/>
      <c r="DL28" s="668">
        <v>1588686</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1186719</v>
      </c>
      <c r="S29" s="660"/>
      <c r="T29" s="660"/>
      <c r="U29" s="660"/>
      <c r="V29" s="660"/>
      <c r="W29" s="660"/>
      <c r="X29" s="660"/>
      <c r="Y29" s="661"/>
      <c r="Z29" s="662">
        <v>6.1</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1661110</v>
      </c>
      <c r="CS29" s="695"/>
      <c r="CT29" s="695"/>
      <c r="CU29" s="695"/>
      <c r="CV29" s="695"/>
      <c r="CW29" s="695"/>
      <c r="CX29" s="695"/>
      <c r="CY29" s="696"/>
      <c r="CZ29" s="664">
        <v>9.1</v>
      </c>
      <c r="DA29" s="693"/>
      <c r="DB29" s="693"/>
      <c r="DC29" s="697"/>
      <c r="DD29" s="668">
        <v>1588686</v>
      </c>
      <c r="DE29" s="695"/>
      <c r="DF29" s="695"/>
      <c r="DG29" s="695"/>
      <c r="DH29" s="695"/>
      <c r="DI29" s="695"/>
      <c r="DJ29" s="695"/>
      <c r="DK29" s="696"/>
      <c r="DL29" s="668">
        <v>1588686</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332894</v>
      </c>
      <c r="S30" s="660"/>
      <c r="T30" s="660"/>
      <c r="U30" s="660"/>
      <c r="V30" s="660"/>
      <c r="W30" s="660"/>
      <c r="X30" s="660"/>
      <c r="Y30" s="661"/>
      <c r="Z30" s="662">
        <v>1.7</v>
      </c>
      <c r="AA30" s="662"/>
      <c r="AB30" s="662"/>
      <c r="AC30" s="662"/>
      <c r="AD30" s="663">
        <v>7488</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99.2</v>
      </c>
      <c r="BH30" s="720"/>
      <c r="BI30" s="720"/>
      <c r="BJ30" s="720"/>
      <c r="BK30" s="720"/>
      <c r="BL30" s="720"/>
      <c r="BM30" s="654">
        <v>97.1</v>
      </c>
      <c r="BN30" s="720"/>
      <c r="BO30" s="720"/>
      <c r="BP30" s="720"/>
      <c r="BQ30" s="721"/>
      <c r="BR30" s="719">
        <v>98.9</v>
      </c>
      <c r="BS30" s="720"/>
      <c r="BT30" s="720"/>
      <c r="BU30" s="720"/>
      <c r="BV30" s="720"/>
      <c r="BW30" s="720"/>
      <c r="BX30" s="654">
        <v>96.1</v>
      </c>
      <c r="BY30" s="720"/>
      <c r="BZ30" s="720"/>
      <c r="CA30" s="720"/>
      <c r="CB30" s="721"/>
      <c r="CD30" s="724"/>
      <c r="CE30" s="725"/>
      <c r="CF30" s="674" t="s">
        <v>308</v>
      </c>
      <c r="CG30" s="675"/>
      <c r="CH30" s="675"/>
      <c r="CI30" s="675"/>
      <c r="CJ30" s="675"/>
      <c r="CK30" s="675"/>
      <c r="CL30" s="675"/>
      <c r="CM30" s="675"/>
      <c r="CN30" s="675"/>
      <c r="CO30" s="675"/>
      <c r="CP30" s="675"/>
      <c r="CQ30" s="676"/>
      <c r="CR30" s="659">
        <v>1475103</v>
      </c>
      <c r="CS30" s="660"/>
      <c r="CT30" s="660"/>
      <c r="CU30" s="660"/>
      <c r="CV30" s="660"/>
      <c r="CW30" s="660"/>
      <c r="CX30" s="660"/>
      <c r="CY30" s="661"/>
      <c r="CZ30" s="664">
        <v>8.1</v>
      </c>
      <c r="DA30" s="693"/>
      <c r="DB30" s="693"/>
      <c r="DC30" s="697"/>
      <c r="DD30" s="668">
        <v>1453219</v>
      </c>
      <c r="DE30" s="660"/>
      <c r="DF30" s="660"/>
      <c r="DG30" s="660"/>
      <c r="DH30" s="660"/>
      <c r="DI30" s="660"/>
      <c r="DJ30" s="660"/>
      <c r="DK30" s="661"/>
      <c r="DL30" s="668">
        <v>1453219</v>
      </c>
      <c r="DM30" s="660"/>
      <c r="DN30" s="660"/>
      <c r="DO30" s="660"/>
      <c r="DP30" s="660"/>
      <c r="DQ30" s="660"/>
      <c r="DR30" s="660"/>
      <c r="DS30" s="660"/>
      <c r="DT30" s="660"/>
      <c r="DU30" s="660"/>
      <c r="DV30" s="661"/>
      <c r="DW30" s="664">
        <v>14</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14425</v>
      </c>
      <c r="S31" s="660"/>
      <c r="T31" s="660"/>
      <c r="U31" s="660"/>
      <c r="V31" s="660"/>
      <c r="W31" s="660"/>
      <c r="X31" s="660"/>
      <c r="Y31" s="661"/>
      <c r="Z31" s="662">
        <v>0.1</v>
      </c>
      <c r="AA31" s="662"/>
      <c r="AB31" s="662"/>
      <c r="AC31" s="662"/>
      <c r="AD31" s="663" t="s">
        <v>235</v>
      </c>
      <c r="AE31" s="663"/>
      <c r="AF31" s="663"/>
      <c r="AG31" s="663"/>
      <c r="AH31" s="663"/>
      <c r="AI31" s="663"/>
      <c r="AJ31" s="663"/>
      <c r="AK31" s="663"/>
      <c r="AL31" s="664" t="s">
        <v>229</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99.1</v>
      </c>
      <c r="BH31" s="695"/>
      <c r="BI31" s="695"/>
      <c r="BJ31" s="695"/>
      <c r="BK31" s="695"/>
      <c r="BL31" s="695"/>
      <c r="BM31" s="665">
        <v>97.2</v>
      </c>
      <c r="BN31" s="717"/>
      <c r="BO31" s="717"/>
      <c r="BP31" s="717"/>
      <c r="BQ31" s="718"/>
      <c r="BR31" s="716">
        <v>98.7</v>
      </c>
      <c r="BS31" s="695"/>
      <c r="BT31" s="695"/>
      <c r="BU31" s="695"/>
      <c r="BV31" s="695"/>
      <c r="BW31" s="695"/>
      <c r="BX31" s="665">
        <v>96.3</v>
      </c>
      <c r="BY31" s="717"/>
      <c r="BZ31" s="717"/>
      <c r="CA31" s="717"/>
      <c r="CB31" s="718"/>
      <c r="CD31" s="724"/>
      <c r="CE31" s="725"/>
      <c r="CF31" s="674" t="s">
        <v>312</v>
      </c>
      <c r="CG31" s="675"/>
      <c r="CH31" s="675"/>
      <c r="CI31" s="675"/>
      <c r="CJ31" s="675"/>
      <c r="CK31" s="675"/>
      <c r="CL31" s="675"/>
      <c r="CM31" s="675"/>
      <c r="CN31" s="675"/>
      <c r="CO31" s="675"/>
      <c r="CP31" s="675"/>
      <c r="CQ31" s="676"/>
      <c r="CR31" s="659">
        <v>186007</v>
      </c>
      <c r="CS31" s="695"/>
      <c r="CT31" s="695"/>
      <c r="CU31" s="695"/>
      <c r="CV31" s="695"/>
      <c r="CW31" s="695"/>
      <c r="CX31" s="695"/>
      <c r="CY31" s="696"/>
      <c r="CZ31" s="664">
        <v>1</v>
      </c>
      <c r="DA31" s="693"/>
      <c r="DB31" s="693"/>
      <c r="DC31" s="697"/>
      <c r="DD31" s="668">
        <v>135467</v>
      </c>
      <c r="DE31" s="695"/>
      <c r="DF31" s="695"/>
      <c r="DG31" s="695"/>
      <c r="DH31" s="695"/>
      <c r="DI31" s="695"/>
      <c r="DJ31" s="695"/>
      <c r="DK31" s="696"/>
      <c r="DL31" s="668">
        <v>135467</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258414</v>
      </c>
      <c r="S32" s="660"/>
      <c r="T32" s="660"/>
      <c r="U32" s="660"/>
      <c r="V32" s="660"/>
      <c r="W32" s="660"/>
      <c r="X32" s="660"/>
      <c r="Y32" s="661"/>
      <c r="Z32" s="662">
        <v>1.3</v>
      </c>
      <c r="AA32" s="662"/>
      <c r="AB32" s="662"/>
      <c r="AC32" s="662"/>
      <c r="AD32" s="663" t="s">
        <v>229</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99.3</v>
      </c>
      <c r="BH32" s="729"/>
      <c r="BI32" s="729"/>
      <c r="BJ32" s="729"/>
      <c r="BK32" s="729"/>
      <c r="BL32" s="729"/>
      <c r="BM32" s="730">
        <v>97.2</v>
      </c>
      <c r="BN32" s="729"/>
      <c r="BO32" s="729"/>
      <c r="BP32" s="729"/>
      <c r="BQ32" s="731"/>
      <c r="BR32" s="728">
        <v>99</v>
      </c>
      <c r="BS32" s="729"/>
      <c r="BT32" s="729"/>
      <c r="BU32" s="729"/>
      <c r="BV32" s="729"/>
      <c r="BW32" s="729"/>
      <c r="BX32" s="730">
        <v>95.8</v>
      </c>
      <c r="BY32" s="729"/>
      <c r="BZ32" s="729"/>
      <c r="CA32" s="729"/>
      <c r="CB32" s="731"/>
      <c r="CD32" s="726"/>
      <c r="CE32" s="727"/>
      <c r="CF32" s="674" t="s">
        <v>315</v>
      </c>
      <c r="CG32" s="675"/>
      <c r="CH32" s="675"/>
      <c r="CI32" s="675"/>
      <c r="CJ32" s="675"/>
      <c r="CK32" s="675"/>
      <c r="CL32" s="675"/>
      <c r="CM32" s="675"/>
      <c r="CN32" s="675"/>
      <c r="CO32" s="675"/>
      <c r="CP32" s="675"/>
      <c r="CQ32" s="676"/>
      <c r="CR32" s="659" t="s">
        <v>235</v>
      </c>
      <c r="CS32" s="660"/>
      <c r="CT32" s="660"/>
      <c r="CU32" s="660"/>
      <c r="CV32" s="660"/>
      <c r="CW32" s="660"/>
      <c r="CX32" s="660"/>
      <c r="CY32" s="661"/>
      <c r="CZ32" s="664" t="s">
        <v>235</v>
      </c>
      <c r="DA32" s="693"/>
      <c r="DB32" s="693"/>
      <c r="DC32" s="697"/>
      <c r="DD32" s="668" t="s">
        <v>254</v>
      </c>
      <c r="DE32" s="660"/>
      <c r="DF32" s="660"/>
      <c r="DG32" s="660"/>
      <c r="DH32" s="660"/>
      <c r="DI32" s="660"/>
      <c r="DJ32" s="660"/>
      <c r="DK32" s="661"/>
      <c r="DL32" s="668" t="s">
        <v>229</v>
      </c>
      <c r="DM32" s="660"/>
      <c r="DN32" s="660"/>
      <c r="DO32" s="660"/>
      <c r="DP32" s="660"/>
      <c r="DQ32" s="660"/>
      <c r="DR32" s="660"/>
      <c r="DS32" s="660"/>
      <c r="DT32" s="660"/>
      <c r="DU32" s="660"/>
      <c r="DV32" s="661"/>
      <c r="DW32" s="664" t="s">
        <v>229</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953437</v>
      </c>
      <c r="S33" s="660"/>
      <c r="T33" s="660"/>
      <c r="U33" s="660"/>
      <c r="V33" s="660"/>
      <c r="W33" s="660"/>
      <c r="X33" s="660"/>
      <c r="Y33" s="661"/>
      <c r="Z33" s="662">
        <v>4.9000000000000004</v>
      </c>
      <c r="AA33" s="662"/>
      <c r="AB33" s="662"/>
      <c r="AC33" s="662"/>
      <c r="AD33" s="663" t="s">
        <v>254</v>
      </c>
      <c r="AE33" s="663"/>
      <c r="AF33" s="663"/>
      <c r="AG33" s="663"/>
      <c r="AH33" s="663"/>
      <c r="AI33" s="663"/>
      <c r="AJ33" s="663"/>
      <c r="AK33" s="663"/>
      <c r="AL33" s="664" t="s">
        <v>229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7106160</v>
      </c>
      <c r="CS33" s="695"/>
      <c r="CT33" s="695"/>
      <c r="CU33" s="695"/>
      <c r="CV33" s="695"/>
      <c r="CW33" s="695"/>
      <c r="CX33" s="695"/>
      <c r="CY33" s="696"/>
      <c r="CZ33" s="664">
        <v>38.799999999999997</v>
      </c>
      <c r="DA33" s="693"/>
      <c r="DB33" s="693"/>
      <c r="DC33" s="697"/>
      <c r="DD33" s="668">
        <v>6028890</v>
      </c>
      <c r="DE33" s="695"/>
      <c r="DF33" s="695"/>
      <c r="DG33" s="695"/>
      <c r="DH33" s="695"/>
      <c r="DI33" s="695"/>
      <c r="DJ33" s="695"/>
      <c r="DK33" s="696"/>
      <c r="DL33" s="668">
        <v>4624204</v>
      </c>
      <c r="DM33" s="695"/>
      <c r="DN33" s="695"/>
      <c r="DO33" s="695"/>
      <c r="DP33" s="695"/>
      <c r="DQ33" s="695"/>
      <c r="DR33" s="695"/>
      <c r="DS33" s="695"/>
      <c r="DT33" s="695"/>
      <c r="DU33" s="695"/>
      <c r="DV33" s="696"/>
      <c r="DW33" s="664">
        <v>44.6</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408134</v>
      </c>
      <c r="S34" s="660"/>
      <c r="T34" s="660"/>
      <c r="U34" s="660"/>
      <c r="V34" s="660"/>
      <c r="W34" s="660"/>
      <c r="X34" s="660"/>
      <c r="Y34" s="661"/>
      <c r="Z34" s="662">
        <v>2.1</v>
      </c>
      <c r="AA34" s="662"/>
      <c r="AB34" s="662"/>
      <c r="AC34" s="662"/>
      <c r="AD34" s="663">
        <v>13</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2643048</v>
      </c>
      <c r="CS34" s="660"/>
      <c r="CT34" s="660"/>
      <c r="CU34" s="660"/>
      <c r="CV34" s="660"/>
      <c r="CW34" s="660"/>
      <c r="CX34" s="660"/>
      <c r="CY34" s="661"/>
      <c r="CZ34" s="664">
        <v>14.4</v>
      </c>
      <c r="DA34" s="693"/>
      <c r="DB34" s="693"/>
      <c r="DC34" s="697"/>
      <c r="DD34" s="668">
        <v>2011698</v>
      </c>
      <c r="DE34" s="660"/>
      <c r="DF34" s="660"/>
      <c r="DG34" s="660"/>
      <c r="DH34" s="660"/>
      <c r="DI34" s="660"/>
      <c r="DJ34" s="660"/>
      <c r="DK34" s="661"/>
      <c r="DL34" s="668">
        <v>1697290</v>
      </c>
      <c r="DM34" s="660"/>
      <c r="DN34" s="660"/>
      <c r="DO34" s="660"/>
      <c r="DP34" s="660"/>
      <c r="DQ34" s="660"/>
      <c r="DR34" s="660"/>
      <c r="DS34" s="660"/>
      <c r="DT34" s="660"/>
      <c r="DU34" s="660"/>
      <c r="DV34" s="661"/>
      <c r="DW34" s="664">
        <v>16.399999999999999</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2823561</v>
      </c>
      <c r="S35" s="660"/>
      <c r="T35" s="660"/>
      <c r="U35" s="660"/>
      <c r="V35" s="660"/>
      <c r="W35" s="660"/>
      <c r="X35" s="660"/>
      <c r="Y35" s="661"/>
      <c r="Z35" s="662">
        <v>14.6</v>
      </c>
      <c r="AA35" s="662"/>
      <c r="AB35" s="662"/>
      <c r="AC35" s="662"/>
      <c r="AD35" s="663" t="s">
        <v>235</v>
      </c>
      <c r="AE35" s="663"/>
      <c r="AF35" s="663"/>
      <c r="AG35" s="663"/>
      <c r="AH35" s="663"/>
      <c r="AI35" s="663"/>
      <c r="AJ35" s="663"/>
      <c r="AK35" s="663"/>
      <c r="AL35" s="664" t="s">
        <v>229</v>
      </c>
      <c r="AM35" s="665"/>
      <c r="AN35" s="665"/>
      <c r="AO35" s="666"/>
      <c r="AP35" s="214"/>
      <c r="AQ35" s="732" t="s">
        <v>323</v>
      </c>
      <c r="AR35" s="733"/>
      <c r="AS35" s="733"/>
      <c r="AT35" s="733"/>
      <c r="AU35" s="733"/>
      <c r="AV35" s="733"/>
      <c r="AW35" s="733"/>
      <c r="AX35" s="733"/>
      <c r="AY35" s="734"/>
      <c r="AZ35" s="648">
        <v>1965857</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619107</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76116</v>
      </c>
      <c r="CS35" s="695"/>
      <c r="CT35" s="695"/>
      <c r="CU35" s="695"/>
      <c r="CV35" s="695"/>
      <c r="CW35" s="695"/>
      <c r="CX35" s="695"/>
      <c r="CY35" s="696"/>
      <c r="CZ35" s="664">
        <v>0.4</v>
      </c>
      <c r="DA35" s="693"/>
      <c r="DB35" s="693"/>
      <c r="DC35" s="697"/>
      <c r="DD35" s="668">
        <v>66117</v>
      </c>
      <c r="DE35" s="695"/>
      <c r="DF35" s="695"/>
      <c r="DG35" s="695"/>
      <c r="DH35" s="695"/>
      <c r="DI35" s="695"/>
      <c r="DJ35" s="695"/>
      <c r="DK35" s="696"/>
      <c r="DL35" s="668">
        <v>66117</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235</v>
      </c>
      <c r="AA36" s="662"/>
      <c r="AB36" s="662"/>
      <c r="AC36" s="662"/>
      <c r="AD36" s="663" t="s">
        <v>229</v>
      </c>
      <c r="AE36" s="663"/>
      <c r="AF36" s="663"/>
      <c r="AG36" s="663"/>
      <c r="AH36" s="663"/>
      <c r="AI36" s="663"/>
      <c r="AJ36" s="663"/>
      <c r="AK36" s="663"/>
      <c r="AL36" s="664" t="s">
        <v>235</v>
      </c>
      <c r="AM36" s="665"/>
      <c r="AN36" s="665"/>
      <c r="AO36" s="666"/>
      <c r="AQ36" s="736" t="s">
        <v>327</v>
      </c>
      <c r="AR36" s="737"/>
      <c r="AS36" s="737"/>
      <c r="AT36" s="737"/>
      <c r="AU36" s="737"/>
      <c r="AV36" s="737"/>
      <c r="AW36" s="737"/>
      <c r="AX36" s="737"/>
      <c r="AY36" s="738"/>
      <c r="AZ36" s="659">
        <v>467479</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580796</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2036292</v>
      </c>
      <c r="CS36" s="660"/>
      <c r="CT36" s="660"/>
      <c r="CU36" s="660"/>
      <c r="CV36" s="660"/>
      <c r="CW36" s="660"/>
      <c r="CX36" s="660"/>
      <c r="CY36" s="661"/>
      <c r="CZ36" s="664">
        <v>11.1</v>
      </c>
      <c r="DA36" s="693"/>
      <c r="DB36" s="693"/>
      <c r="DC36" s="697"/>
      <c r="DD36" s="668">
        <v>1870172</v>
      </c>
      <c r="DE36" s="660"/>
      <c r="DF36" s="660"/>
      <c r="DG36" s="660"/>
      <c r="DH36" s="660"/>
      <c r="DI36" s="660"/>
      <c r="DJ36" s="660"/>
      <c r="DK36" s="661"/>
      <c r="DL36" s="668">
        <v>1453464</v>
      </c>
      <c r="DM36" s="660"/>
      <c r="DN36" s="660"/>
      <c r="DO36" s="660"/>
      <c r="DP36" s="660"/>
      <c r="DQ36" s="660"/>
      <c r="DR36" s="660"/>
      <c r="DS36" s="660"/>
      <c r="DT36" s="660"/>
      <c r="DU36" s="660"/>
      <c r="DV36" s="661"/>
      <c r="DW36" s="664">
        <v>14</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623361</v>
      </c>
      <c r="S37" s="660"/>
      <c r="T37" s="660"/>
      <c r="U37" s="660"/>
      <c r="V37" s="660"/>
      <c r="W37" s="660"/>
      <c r="X37" s="660"/>
      <c r="Y37" s="661"/>
      <c r="Z37" s="662">
        <v>3.2</v>
      </c>
      <c r="AA37" s="662"/>
      <c r="AB37" s="662"/>
      <c r="AC37" s="662"/>
      <c r="AD37" s="663" t="s">
        <v>229</v>
      </c>
      <c r="AE37" s="663"/>
      <c r="AF37" s="663"/>
      <c r="AG37" s="663"/>
      <c r="AH37" s="663"/>
      <c r="AI37" s="663"/>
      <c r="AJ37" s="663"/>
      <c r="AK37" s="663"/>
      <c r="AL37" s="664" t="s">
        <v>229</v>
      </c>
      <c r="AM37" s="665"/>
      <c r="AN37" s="665"/>
      <c r="AO37" s="666"/>
      <c r="AQ37" s="736" t="s">
        <v>331</v>
      </c>
      <c r="AR37" s="737"/>
      <c r="AS37" s="737"/>
      <c r="AT37" s="737"/>
      <c r="AU37" s="737"/>
      <c r="AV37" s="737"/>
      <c r="AW37" s="737"/>
      <c r="AX37" s="737"/>
      <c r="AY37" s="738"/>
      <c r="AZ37" s="659">
        <v>22431</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6901</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1385434</v>
      </c>
      <c r="CS37" s="695"/>
      <c r="CT37" s="695"/>
      <c r="CU37" s="695"/>
      <c r="CV37" s="695"/>
      <c r="CW37" s="695"/>
      <c r="CX37" s="695"/>
      <c r="CY37" s="696"/>
      <c r="CZ37" s="664">
        <v>7.6</v>
      </c>
      <c r="DA37" s="693"/>
      <c r="DB37" s="693"/>
      <c r="DC37" s="697"/>
      <c r="DD37" s="668">
        <v>1385361</v>
      </c>
      <c r="DE37" s="695"/>
      <c r="DF37" s="695"/>
      <c r="DG37" s="695"/>
      <c r="DH37" s="695"/>
      <c r="DI37" s="695"/>
      <c r="DJ37" s="695"/>
      <c r="DK37" s="696"/>
      <c r="DL37" s="668">
        <v>1068270</v>
      </c>
      <c r="DM37" s="695"/>
      <c r="DN37" s="695"/>
      <c r="DO37" s="695"/>
      <c r="DP37" s="695"/>
      <c r="DQ37" s="695"/>
      <c r="DR37" s="695"/>
      <c r="DS37" s="695"/>
      <c r="DT37" s="695"/>
      <c r="DU37" s="695"/>
      <c r="DV37" s="696"/>
      <c r="DW37" s="664">
        <v>10.3</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19397116</v>
      </c>
      <c r="S38" s="740"/>
      <c r="T38" s="740"/>
      <c r="U38" s="740"/>
      <c r="V38" s="740"/>
      <c r="W38" s="740"/>
      <c r="X38" s="740"/>
      <c r="Y38" s="741"/>
      <c r="Z38" s="742">
        <v>100</v>
      </c>
      <c r="AA38" s="742"/>
      <c r="AB38" s="742"/>
      <c r="AC38" s="742"/>
      <c r="AD38" s="743">
        <v>9747022</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t="s">
        <v>235</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12288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1943426</v>
      </c>
      <c r="CS38" s="660"/>
      <c r="CT38" s="660"/>
      <c r="CU38" s="660"/>
      <c r="CV38" s="660"/>
      <c r="CW38" s="660"/>
      <c r="CX38" s="660"/>
      <c r="CY38" s="661"/>
      <c r="CZ38" s="664">
        <v>10.6</v>
      </c>
      <c r="DA38" s="693"/>
      <c r="DB38" s="693"/>
      <c r="DC38" s="697"/>
      <c r="DD38" s="668">
        <v>1717234</v>
      </c>
      <c r="DE38" s="660"/>
      <c r="DF38" s="660"/>
      <c r="DG38" s="660"/>
      <c r="DH38" s="660"/>
      <c r="DI38" s="660"/>
      <c r="DJ38" s="660"/>
      <c r="DK38" s="661"/>
      <c r="DL38" s="668">
        <v>1407333</v>
      </c>
      <c r="DM38" s="660"/>
      <c r="DN38" s="660"/>
      <c r="DO38" s="660"/>
      <c r="DP38" s="660"/>
      <c r="DQ38" s="660"/>
      <c r="DR38" s="660"/>
      <c r="DS38" s="660"/>
      <c r="DT38" s="660"/>
      <c r="DU38" s="660"/>
      <c r="DV38" s="661"/>
      <c r="DW38" s="664">
        <v>13.6</v>
      </c>
      <c r="DX38" s="693"/>
      <c r="DY38" s="693"/>
      <c r="DZ38" s="693"/>
      <c r="EA38" s="693"/>
      <c r="EB38" s="693"/>
      <c r="EC38" s="694"/>
    </row>
    <row r="39" spans="2:133" ht="11.25" customHeight="1">
      <c r="AQ39" s="736" t="s">
        <v>338</v>
      </c>
      <c r="AR39" s="737"/>
      <c r="AS39" s="737"/>
      <c r="AT39" s="737"/>
      <c r="AU39" s="737"/>
      <c r="AV39" s="737"/>
      <c r="AW39" s="737"/>
      <c r="AX39" s="737"/>
      <c r="AY39" s="738"/>
      <c r="AZ39" s="659" t="s">
        <v>235</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103</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387221</v>
      </c>
      <c r="CS39" s="695"/>
      <c r="CT39" s="695"/>
      <c r="CU39" s="695"/>
      <c r="CV39" s="695"/>
      <c r="CW39" s="695"/>
      <c r="CX39" s="695"/>
      <c r="CY39" s="696"/>
      <c r="CZ39" s="664">
        <v>2.1</v>
      </c>
      <c r="DA39" s="693"/>
      <c r="DB39" s="693"/>
      <c r="DC39" s="697"/>
      <c r="DD39" s="668">
        <v>359612</v>
      </c>
      <c r="DE39" s="695"/>
      <c r="DF39" s="695"/>
      <c r="DG39" s="695"/>
      <c r="DH39" s="695"/>
      <c r="DI39" s="695"/>
      <c r="DJ39" s="695"/>
      <c r="DK39" s="696"/>
      <c r="DL39" s="668" t="s">
        <v>229</v>
      </c>
      <c r="DM39" s="695"/>
      <c r="DN39" s="695"/>
      <c r="DO39" s="695"/>
      <c r="DP39" s="695"/>
      <c r="DQ39" s="695"/>
      <c r="DR39" s="695"/>
      <c r="DS39" s="695"/>
      <c r="DT39" s="695"/>
      <c r="DU39" s="695"/>
      <c r="DV39" s="696"/>
      <c r="DW39" s="664" t="s">
        <v>235</v>
      </c>
      <c r="DX39" s="693"/>
      <c r="DY39" s="693"/>
      <c r="DZ39" s="693"/>
      <c r="EA39" s="693"/>
      <c r="EB39" s="693"/>
      <c r="EC39" s="694"/>
    </row>
    <row r="40" spans="2:133" ht="11.25" customHeight="1">
      <c r="AQ40" s="736" t="s">
        <v>342</v>
      </c>
      <c r="AR40" s="737"/>
      <c r="AS40" s="737"/>
      <c r="AT40" s="737"/>
      <c r="AU40" s="737"/>
      <c r="AV40" s="737"/>
      <c r="AW40" s="737"/>
      <c r="AX40" s="737"/>
      <c r="AY40" s="738"/>
      <c r="AZ40" s="659">
        <v>426627</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115</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20057</v>
      </c>
      <c r="CS40" s="660"/>
      <c r="CT40" s="660"/>
      <c r="CU40" s="660"/>
      <c r="CV40" s="660"/>
      <c r="CW40" s="660"/>
      <c r="CX40" s="660"/>
      <c r="CY40" s="661"/>
      <c r="CZ40" s="664">
        <v>0.1</v>
      </c>
      <c r="DA40" s="693"/>
      <c r="DB40" s="693"/>
      <c r="DC40" s="697"/>
      <c r="DD40" s="668">
        <v>4057</v>
      </c>
      <c r="DE40" s="660"/>
      <c r="DF40" s="660"/>
      <c r="DG40" s="660"/>
      <c r="DH40" s="660"/>
      <c r="DI40" s="660"/>
      <c r="DJ40" s="660"/>
      <c r="DK40" s="661"/>
      <c r="DL40" s="668" t="s">
        <v>235</v>
      </c>
      <c r="DM40" s="660"/>
      <c r="DN40" s="660"/>
      <c r="DO40" s="660"/>
      <c r="DP40" s="660"/>
      <c r="DQ40" s="660"/>
      <c r="DR40" s="660"/>
      <c r="DS40" s="660"/>
      <c r="DT40" s="660"/>
      <c r="DU40" s="660"/>
      <c r="DV40" s="661"/>
      <c r="DW40" s="664" t="s">
        <v>229</v>
      </c>
      <c r="DX40" s="693"/>
      <c r="DY40" s="693"/>
      <c r="DZ40" s="693"/>
      <c r="EA40" s="693"/>
      <c r="EB40" s="693"/>
      <c r="EC40" s="694"/>
    </row>
    <row r="41" spans="2:133" ht="11.25" customHeight="1">
      <c r="AQ41" s="746" t="s">
        <v>345</v>
      </c>
      <c r="AR41" s="747"/>
      <c r="AS41" s="747"/>
      <c r="AT41" s="747"/>
      <c r="AU41" s="747"/>
      <c r="AV41" s="747"/>
      <c r="AW41" s="747"/>
      <c r="AX41" s="747"/>
      <c r="AY41" s="748"/>
      <c r="AZ41" s="739">
        <v>1049320</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263</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229</v>
      </c>
      <c r="DA41" s="693"/>
      <c r="DB41" s="693"/>
      <c r="DC41" s="697"/>
      <c r="DD41" s="668" t="s">
        <v>235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3754273</v>
      </c>
      <c r="CS42" s="660"/>
      <c r="CT42" s="660"/>
      <c r="CU42" s="660"/>
      <c r="CV42" s="660"/>
      <c r="CW42" s="660"/>
      <c r="CX42" s="660"/>
      <c r="CY42" s="661"/>
      <c r="CZ42" s="664">
        <v>20.5</v>
      </c>
      <c r="DA42" s="665"/>
      <c r="DB42" s="665"/>
      <c r="DC42" s="760"/>
      <c r="DD42" s="668">
        <v>416767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69259</v>
      </c>
      <c r="CS43" s="695"/>
      <c r="CT43" s="695"/>
      <c r="CU43" s="695"/>
      <c r="CV43" s="695"/>
      <c r="CW43" s="695"/>
      <c r="CX43" s="695"/>
      <c r="CY43" s="696"/>
      <c r="CZ43" s="664">
        <v>0.4</v>
      </c>
      <c r="DA43" s="693"/>
      <c r="DB43" s="693"/>
      <c r="DC43" s="697"/>
      <c r="DD43" s="668">
        <v>69259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3754273</v>
      </c>
      <c r="CS44" s="660"/>
      <c r="CT44" s="660"/>
      <c r="CU44" s="660"/>
      <c r="CV44" s="660"/>
      <c r="CW44" s="660"/>
      <c r="CX44" s="660"/>
      <c r="CY44" s="661"/>
      <c r="CZ44" s="664">
        <v>20.5</v>
      </c>
      <c r="DA44" s="665"/>
      <c r="DB44" s="665"/>
      <c r="DC44" s="760"/>
      <c r="DD44" s="668">
        <v>416767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2080584</v>
      </c>
      <c r="CS45" s="695"/>
      <c r="CT45" s="695"/>
      <c r="CU45" s="695"/>
      <c r="CV45" s="695"/>
      <c r="CW45" s="695"/>
      <c r="CX45" s="695"/>
      <c r="CY45" s="696"/>
      <c r="CZ45" s="664">
        <v>11.4</v>
      </c>
      <c r="DA45" s="693"/>
      <c r="DB45" s="693"/>
      <c r="DC45" s="697"/>
      <c r="DD45" s="668">
        <v>76760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1611454</v>
      </c>
      <c r="CS46" s="660"/>
      <c r="CT46" s="660"/>
      <c r="CU46" s="660"/>
      <c r="CV46" s="660"/>
      <c r="CW46" s="660"/>
      <c r="CX46" s="660"/>
      <c r="CY46" s="661"/>
      <c r="CZ46" s="664">
        <v>8.8000000000000007</v>
      </c>
      <c r="DA46" s="665"/>
      <c r="DB46" s="665"/>
      <c r="DC46" s="760"/>
      <c r="DD46" s="668">
        <v>320872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t="s">
        <v>229</v>
      </c>
      <c r="CS47" s="695"/>
      <c r="CT47" s="695"/>
      <c r="CU47" s="695"/>
      <c r="CV47" s="695"/>
      <c r="CW47" s="695"/>
      <c r="CX47" s="695"/>
      <c r="CY47" s="696"/>
      <c r="CZ47" s="664" t="s">
        <v>229</v>
      </c>
      <c r="DA47" s="693"/>
      <c r="DB47" s="693"/>
      <c r="DC47" s="697"/>
      <c r="DD47" s="668" t="s">
        <v>229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18299099</v>
      </c>
      <c r="CS49" s="729"/>
      <c r="CT49" s="729"/>
      <c r="CU49" s="729"/>
      <c r="CV49" s="729"/>
      <c r="CW49" s="729"/>
      <c r="CX49" s="729"/>
      <c r="CY49" s="761"/>
      <c r="CZ49" s="744">
        <v>100</v>
      </c>
      <c r="DA49" s="762"/>
      <c r="DB49" s="762"/>
      <c r="DC49" s="763"/>
      <c r="DD49" s="764">
        <v>11204749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xSDG4U5GXK4nE4Z3LUtVOtF5tpFY5AwWBHfGi/BYJC5zSH6/3g93TGjSPvgrd+1f+Ov8Ga/yP5YRhar8yiX4w==" saltValue="Tr/Y9qqBKtkEF2YhsB2O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19277</v>
      </c>
      <c r="R7" s="795"/>
      <c r="S7" s="795"/>
      <c r="T7" s="795"/>
      <c r="U7" s="795"/>
      <c r="V7" s="795">
        <v>18182</v>
      </c>
      <c r="W7" s="795"/>
      <c r="X7" s="795"/>
      <c r="Y7" s="795"/>
      <c r="Z7" s="795"/>
      <c r="AA7" s="795">
        <v>1095</v>
      </c>
      <c r="AB7" s="795"/>
      <c r="AC7" s="795"/>
      <c r="AD7" s="795"/>
      <c r="AE7" s="796"/>
      <c r="AF7" s="797">
        <v>1059</v>
      </c>
      <c r="AG7" s="798"/>
      <c r="AH7" s="798"/>
      <c r="AI7" s="798"/>
      <c r="AJ7" s="799"/>
      <c r="AK7" s="834">
        <v>42</v>
      </c>
      <c r="AL7" s="835"/>
      <c r="AM7" s="835"/>
      <c r="AN7" s="835"/>
      <c r="AO7" s="835"/>
      <c r="AP7" s="835">
        <v>21762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563</v>
      </c>
      <c r="BT7" s="839"/>
      <c r="BU7" s="839"/>
      <c r="BV7" s="839"/>
      <c r="BW7" s="839"/>
      <c r="BX7" s="839"/>
      <c r="BY7" s="839"/>
      <c r="BZ7" s="839"/>
      <c r="CA7" s="839"/>
      <c r="CB7" s="839"/>
      <c r="CC7" s="839"/>
      <c r="CD7" s="839"/>
      <c r="CE7" s="839"/>
      <c r="CF7" s="839"/>
      <c r="CG7" s="840"/>
      <c r="CH7" s="831">
        <v>-13</v>
      </c>
      <c r="CI7" s="832"/>
      <c r="CJ7" s="832"/>
      <c r="CK7" s="832"/>
      <c r="CL7" s="833"/>
      <c r="CM7" s="831">
        <v>996</v>
      </c>
      <c r="CN7" s="832"/>
      <c r="CO7" s="832"/>
      <c r="CP7" s="832"/>
      <c r="CQ7" s="833"/>
      <c r="CR7" s="831">
        <v>1</v>
      </c>
      <c r="CS7" s="832"/>
      <c r="CT7" s="832"/>
      <c r="CU7" s="832"/>
      <c r="CV7" s="833"/>
      <c r="CW7" s="831" t="s">
        <v>584</v>
      </c>
      <c r="CX7" s="832"/>
      <c r="CY7" s="832"/>
      <c r="CZ7" s="832"/>
      <c r="DA7" s="833"/>
      <c r="DB7" s="831" t="s">
        <v>584</v>
      </c>
      <c r="DC7" s="832"/>
      <c r="DD7" s="832"/>
      <c r="DE7" s="832"/>
      <c r="DF7" s="833"/>
      <c r="DG7" s="831" t="s">
        <v>584</v>
      </c>
      <c r="DH7" s="832"/>
      <c r="DI7" s="832"/>
      <c r="DJ7" s="832"/>
      <c r="DK7" s="833"/>
      <c r="DL7" s="831" t="s">
        <v>584</v>
      </c>
      <c r="DM7" s="832"/>
      <c r="DN7" s="832"/>
      <c r="DO7" s="832"/>
      <c r="DP7" s="833"/>
      <c r="DQ7" s="831">
        <v>100</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155</v>
      </c>
      <c r="R8" s="819"/>
      <c r="S8" s="819"/>
      <c r="T8" s="819"/>
      <c r="U8" s="819"/>
      <c r="V8" s="819">
        <v>152</v>
      </c>
      <c r="W8" s="819"/>
      <c r="X8" s="819"/>
      <c r="Y8" s="819"/>
      <c r="Z8" s="819"/>
      <c r="AA8" s="819">
        <v>3</v>
      </c>
      <c r="AB8" s="819"/>
      <c r="AC8" s="819"/>
      <c r="AD8" s="819"/>
      <c r="AE8" s="820"/>
      <c r="AF8" s="821">
        <v>3</v>
      </c>
      <c r="AG8" s="822"/>
      <c r="AH8" s="822"/>
      <c r="AI8" s="822"/>
      <c r="AJ8" s="823"/>
      <c r="AK8" s="824">
        <v>20</v>
      </c>
      <c r="AL8" s="825"/>
      <c r="AM8" s="825"/>
      <c r="AN8" s="825"/>
      <c r="AO8" s="825"/>
      <c r="AP8" s="825" t="s">
        <v>584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564</v>
      </c>
      <c r="BT8" s="829"/>
      <c r="BU8" s="829"/>
      <c r="BV8" s="829"/>
      <c r="BW8" s="829"/>
      <c r="BX8" s="829"/>
      <c r="BY8" s="829"/>
      <c r="BZ8" s="829"/>
      <c r="CA8" s="829"/>
      <c r="CB8" s="829"/>
      <c r="CC8" s="829"/>
      <c r="CD8" s="829"/>
      <c r="CE8" s="829"/>
      <c r="CF8" s="829"/>
      <c r="CG8" s="830"/>
      <c r="CH8" s="841">
        <v>33</v>
      </c>
      <c r="CI8" s="842"/>
      <c r="CJ8" s="842"/>
      <c r="CK8" s="842"/>
      <c r="CL8" s="843"/>
      <c r="CM8" s="841">
        <v>104</v>
      </c>
      <c r="CN8" s="842"/>
      <c r="CO8" s="842"/>
      <c r="CP8" s="842"/>
      <c r="CQ8" s="843"/>
      <c r="CR8" s="841">
        <v>17</v>
      </c>
      <c r="CS8" s="842"/>
      <c r="CT8" s="842"/>
      <c r="CU8" s="842"/>
      <c r="CV8" s="843"/>
      <c r="CW8" s="841" t="s">
        <v>584</v>
      </c>
      <c r="CX8" s="842"/>
      <c r="CY8" s="842"/>
      <c r="CZ8" s="842"/>
      <c r="DA8" s="843"/>
      <c r="DB8" s="841" t="s">
        <v>584</v>
      </c>
      <c r="DC8" s="842"/>
      <c r="DD8" s="842"/>
      <c r="DE8" s="842"/>
      <c r="DF8" s="843"/>
      <c r="DG8" s="841" t="s">
        <v>584</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384</v>
      </c>
      <c r="B23" s="850" t="s">
        <v>385</v>
      </c>
      <c r="C23" s="851"/>
      <c r="D23" s="851"/>
      <c r="E23" s="851"/>
      <c r="F23" s="851"/>
      <c r="G23" s="851"/>
      <c r="H23" s="851"/>
      <c r="I23" s="851"/>
      <c r="J23" s="851"/>
      <c r="K23" s="851"/>
      <c r="L23" s="851"/>
      <c r="M23" s="851"/>
      <c r="N23" s="851"/>
      <c r="O23" s="851"/>
      <c r="P23" s="852"/>
      <c r="Q23" s="853">
        <v>19411</v>
      </c>
      <c r="R23" s="854"/>
      <c r="S23" s="854"/>
      <c r="T23" s="854"/>
      <c r="U23" s="854"/>
      <c r="V23" s="854">
        <v>18313</v>
      </c>
      <c r="W23" s="854"/>
      <c r="X23" s="854"/>
      <c r="Y23" s="854"/>
      <c r="Z23" s="854"/>
      <c r="AA23" s="854">
        <v>1098</v>
      </c>
      <c r="AB23" s="854"/>
      <c r="AC23" s="854"/>
      <c r="AD23" s="854"/>
      <c r="AE23" s="855"/>
      <c r="AF23" s="856">
        <v>1062</v>
      </c>
      <c r="AG23" s="854"/>
      <c r="AH23" s="854"/>
      <c r="AI23" s="854"/>
      <c r="AJ23" s="857"/>
      <c r="AK23" s="858"/>
      <c r="AL23" s="859"/>
      <c r="AM23" s="859"/>
      <c r="AN23" s="859"/>
      <c r="AO23" s="859"/>
      <c r="AP23" s="854">
        <v>21762</v>
      </c>
      <c r="AQ23" s="854"/>
      <c r="AR23" s="854"/>
      <c r="AS23" s="854"/>
      <c r="AT23" s="854"/>
      <c r="AU23" s="860"/>
      <c r="AV23" s="860"/>
      <c r="AW23" s="860"/>
      <c r="AX23" s="860"/>
      <c r="AY23" s="861"/>
      <c r="AZ23" s="869" t="s">
        <v>229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1">
        <v>6433</v>
      </c>
      <c r="R28" s="882"/>
      <c r="S28" s="882"/>
      <c r="T28" s="882"/>
      <c r="U28" s="882"/>
      <c r="V28" s="882">
        <v>5814</v>
      </c>
      <c r="W28" s="882"/>
      <c r="X28" s="882"/>
      <c r="Y28" s="882"/>
      <c r="Z28" s="882"/>
      <c r="AA28" s="882">
        <v>619</v>
      </c>
      <c r="AB28" s="882"/>
      <c r="AC28" s="882"/>
      <c r="AD28" s="882"/>
      <c r="AE28" s="883"/>
      <c r="AF28" s="884">
        <v>619</v>
      </c>
      <c r="AG28" s="882"/>
      <c r="AH28" s="882"/>
      <c r="AI28" s="882"/>
      <c r="AJ28" s="885"/>
      <c r="AK28" s="886">
        <v>427</v>
      </c>
      <c r="AL28" s="878"/>
      <c r="AM28" s="878"/>
      <c r="AN28" s="878"/>
      <c r="AO28" s="878"/>
      <c r="AP28" s="878" t="s">
        <v>584</v>
      </c>
      <c r="AQ28" s="878"/>
      <c r="AR28" s="878"/>
      <c r="AS28" s="878"/>
      <c r="AT28" s="878"/>
      <c r="AU28" s="878" t="s">
        <v>584</v>
      </c>
      <c r="AV28" s="878"/>
      <c r="AW28" s="878"/>
      <c r="AX28" s="878"/>
      <c r="AY28" s="878"/>
      <c r="AZ28" s="878" t="s">
        <v>584</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3401</v>
      </c>
      <c r="R29" s="819"/>
      <c r="S29" s="819"/>
      <c r="T29" s="819"/>
      <c r="U29" s="819"/>
      <c r="V29" s="819">
        <v>3326</v>
      </c>
      <c r="W29" s="819"/>
      <c r="X29" s="819"/>
      <c r="Y29" s="819"/>
      <c r="Z29" s="819"/>
      <c r="AA29" s="819">
        <v>75</v>
      </c>
      <c r="AB29" s="819"/>
      <c r="AC29" s="819"/>
      <c r="AD29" s="819"/>
      <c r="AE29" s="820"/>
      <c r="AF29" s="821">
        <v>75</v>
      </c>
      <c r="AG29" s="822"/>
      <c r="AH29" s="822"/>
      <c r="AI29" s="822"/>
      <c r="AJ29" s="823"/>
      <c r="AK29" s="889">
        <v>497</v>
      </c>
      <c r="AL29" s="890"/>
      <c r="AM29" s="890"/>
      <c r="AN29" s="890"/>
      <c r="AO29" s="890"/>
      <c r="AP29" s="890" t="s">
        <v>584</v>
      </c>
      <c r="AQ29" s="890"/>
      <c r="AR29" s="890"/>
      <c r="AS29" s="890"/>
      <c r="AT29" s="890"/>
      <c r="AU29" s="890" t="s">
        <v>584</v>
      </c>
      <c r="AV29" s="890"/>
      <c r="AW29" s="890"/>
      <c r="AX29" s="890"/>
      <c r="AY29" s="890"/>
      <c r="AZ29" s="890" t="s">
        <v>584</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391</v>
      </c>
      <c r="R30" s="819"/>
      <c r="S30" s="819"/>
      <c r="T30" s="819"/>
      <c r="U30" s="819"/>
      <c r="V30" s="819">
        <v>386</v>
      </c>
      <c r="W30" s="819"/>
      <c r="X30" s="819"/>
      <c r="Y30" s="819"/>
      <c r="Z30" s="819"/>
      <c r="AA30" s="819">
        <v>4</v>
      </c>
      <c r="AB30" s="819"/>
      <c r="AC30" s="819"/>
      <c r="AD30" s="819"/>
      <c r="AE30" s="820"/>
      <c r="AF30" s="821">
        <v>4</v>
      </c>
      <c r="AG30" s="822"/>
      <c r="AH30" s="822"/>
      <c r="AI30" s="822"/>
      <c r="AJ30" s="823"/>
      <c r="AK30" s="889">
        <v>137</v>
      </c>
      <c r="AL30" s="890"/>
      <c r="AM30" s="890"/>
      <c r="AN30" s="890"/>
      <c r="AO30" s="890"/>
      <c r="AP30" s="890" t="s">
        <v>584</v>
      </c>
      <c r="AQ30" s="890"/>
      <c r="AR30" s="890"/>
      <c r="AS30" s="890"/>
      <c r="AT30" s="890"/>
      <c r="AU30" s="890" t="s">
        <v>584</v>
      </c>
      <c r="AV30" s="890"/>
      <c r="AW30" s="890"/>
      <c r="AX30" s="890"/>
      <c r="AY30" s="890"/>
      <c r="AZ30" s="890" t="s">
        <v>584</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11</v>
      </c>
      <c r="R31" s="819"/>
      <c r="S31" s="819"/>
      <c r="T31" s="819"/>
      <c r="U31" s="819"/>
      <c r="V31" s="819">
        <v>5</v>
      </c>
      <c r="W31" s="819"/>
      <c r="X31" s="819"/>
      <c r="Y31" s="819"/>
      <c r="Z31" s="819"/>
      <c r="AA31" s="819">
        <v>6</v>
      </c>
      <c r="AB31" s="819"/>
      <c r="AC31" s="819"/>
      <c r="AD31" s="819"/>
      <c r="AE31" s="820"/>
      <c r="AF31" s="821">
        <v>6</v>
      </c>
      <c r="AG31" s="822"/>
      <c r="AH31" s="822"/>
      <c r="AI31" s="822"/>
      <c r="AJ31" s="823"/>
      <c r="AK31" s="889" t="s">
        <v>584</v>
      </c>
      <c r="AL31" s="890"/>
      <c r="AM31" s="890"/>
      <c r="AN31" s="890"/>
      <c r="AO31" s="890"/>
      <c r="AP31" s="890" t="s">
        <v>584</v>
      </c>
      <c r="AQ31" s="890"/>
      <c r="AR31" s="890"/>
      <c r="AS31" s="890"/>
      <c r="AT31" s="890"/>
      <c r="AU31" s="890" t="s">
        <v>584</v>
      </c>
      <c r="AV31" s="890"/>
      <c r="AW31" s="890"/>
      <c r="AX31" s="890"/>
      <c r="AY31" s="890"/>
      <c r="AZ31" s="890" t="s">
        <v>584</v>
      </c>
      <c r="BA31" s="890"/>
      <c r="BB31" s="890"/>
      <c r="BC31" s="890"/>
      <c r="BD31" s="890"/>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932</v>
      </c>
      <c r="R32" s="819"/>
      <c r="S32" s="819"/>
      <c r="T32" s="819"/>
      <c r="U32" s="819"/>
      <c r="V32" s="819">
        <v>901</v>
      </c>
      <c r="W32" s="819"/>
      <c r="X32" s="819"/>
      <c r="Y32" s="819"/>
      <c r="Z32" s="819"/>
      <c r="AA32" s="819">
        <v>32</v>
      </c>
      <c r="AB32" s="819"/>
      <c r="AC32" s="819"/>
      <c r="AD32" s="819"/>
      <c r="AE32" s="820"/>
      <c r="AF32" s="821">
        <v>368</v>
      </c>
      <c r="AG32" s="822"/>
      <c r="AH32" s="822"/>
      <c r="AI32" s="822"/>
      <c r="AJ32" s="823"/>
      <c r="AK32" s="889">
        <v>22</v>
      </c>
      <c r="AL32" s="890"/>
      <c r="AM32" s="890"/>
      <c r="AN32" s="890"/>
      <c r="AO32" s="890"/>
      <c r="AP32" s="890">
        <v>3856</v>
      </c>
      <c r="AQ32" s="890"/>
      <c r="AR32" s="890"/>
      <c r="AS32" s="890"/>
      <c r="AT32" s="890"/>
      <c r="AU32" s="890">
        <v>162</v>
      </c>
      <c r="AV32" s="890"/>
      <c r="AW32" s="890"/>
      <c r="AX32" s="890"/>
      <c r="AY32" s="890"/>
      <c r="AZ32" s="891" t="s">
        <v>584</v>
      </c>
      <c r="BA32" s="891"/>
      <c r="BB32" s="891"/>
      <c r="BC32" s="891"/>
      <c r="BD32" s="891"/>
      <c r="BE32" s="887" t="s">
        <v>401</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1034</v>
      </c>
      <c r="R33" s="819"/>
      <c r="S33" s="819"/>
      <c r="T33" s="819"/>
      <c r="U33" s="819"/>
      <c r="V33" s="819">
        <v>1009</v>
      </c>
      <c r="W33" s="819"/>
      <c r="X33" s="819"/>
      <c r="Y33" s="819"/>
      <c r="Z33" s="819"/>
      <c r="AA33" s="819">
        <v>25</v>
      </c>
      <c r="AB33" s="819"/>
      <c r="AC33" s="819"/>
      <c r="AD33" s="819"/>
      <c r="AE33" s="820"/>
      <c r="AF33" s="821">
        <v>25</v>
      </c>
      <c r="AG33" s="822"/>
      <c r="AH33" s="822"/>
      <c r="AI33" s="822"/>
      <c r="AJ33" s="823"/>
      <c r="AK33" s="889">
        <v>467</v>
      </c>
      <c r="AL33" s="890"/>
      <c r="AM33" s="890"/>
      <c r="AN33" s="890"/>
      <c r="AO33" s="890"/>
      <c r="AP33" s="890">
        <v>5960</v>
      </c>
      <c r="AQ33" s="890"/>
      <c r="AR33" s="890"/>
      <c r="AS33" s="890"/>
      <c r="AT33" s="890"/>
      <c r="AU33" s="890">
        <v>5596</v>
      </c>
      <c r="AV33" s="890"/>
      <c r="AW33" s="890"/>
      <c r="AX33" s="890"/>
      <c r="AY33" s="890"/>
      <c r="AZ33" s="891" t="s">
        <v>584</v>
      </c>
      <c r="BA33" s="891"/>
      <c r="BB33" s="891"/>
      <c r="BC33" s="891"/>
      <c r="BD33" s="891"/>
      <c r="BE33" s="887" t="s">
        <v>403</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384</v>
      </c>
      <c r="B63" s="850" t="s">
        <v>405</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1097</v>
      </c>
      <c r="AG63" s="901"/>
      <c r="AH63" s="901"/>
      <c r="AI63" s="901"/>
      <c r="AJ63" s="902"/>
      <c r="AK63" s="903"/>
      <c r="AL63" s="898"/>
      <c r="AM63" s="898"/>
      <c r="AN63" s="898"/>
      <c r="AO63" s="898"/>
      <c r="AP63" s="901">
        <v>9815</v>
      </c>
      <c r="AQ63" s="901"/>
      <c r="AR63" s="901"/>
      <c r="AS63" s="901"/>
      <c r="AT63" s="901"/>
      <c r="AU63" s="901">
        <v>5758</v>
      </c>
      <c r="AV63" s="901"/>
      <c r="AW63" s="901"/>
      <c r="AX63" s="901"/>
      <c r="AY63" s="901"/>
      <c r="AZ63" s="905"/>
      <c r="BA63" s="905"/>
      <c r="BB63" s="905"/>
      <c r="BC63" s="905"/>
      <c r="BD63" s="905"/>
      <c r="BE63" s="906"/>
      <c r="BF63" s="906"/>
      <c r="BG63" s="906"/>
      <c r="BH63" s="906"/>
      <c r="BI63" s="907"/>
      <c r="BJ63" s="908" t="s">
        <v>229</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407</v>
      </c>
      <c r="B66" s="801"/>
      <c r="C66" s="801"/>
      <c r="D66" s="801"/>
      <c r="E66" s="801"/>
      <c r="F66" s="801"/>
      <c r="G66" s="801"/>
      <c r="H66" s="801"/>
      <c r="I66" s="801"/>
      <c r="J66" s="801"/>
      <c r="K66" s="801"/>
      <c r="L66" s="801"/>
      <c r="M66" s="801"/>
      <c r="N66" s="801"/>
      <c r="O66" s="801"/>
      <c r="P66" s="802"/>
      <c r="Q66" s="777" t="s">
        <v>408</v>
      </c>
      <c r="R66" s="778"/>
      <c r="S66" s="778"/>
      <c r="T66" s="778"/>
      <c r="U66" s="779"/>
      <c r="V66" s="777" t="s">
        <v>409</v>
      </c>
      <c r="W66" s="778"/>
      <c r="X66" s="778"/>
      <c r="Y66" s="778"/>
      <c r="Z66" s="779"/>
      <c r="AA66" s="777" t="s">
        <v>390</v>
      </c>
      <c r="AB66" s="778"/>
      <c r="AC66" s="778"/>
      <c r="AD66" s="778"/>
      <c r="AE66" s="779"/>
      <c r="AF66" s="911" t="s">
        <v>410</v>
      </c>
      <c r="AG66" s="873"/>
      <c r="AH66" s="873"/>
      <c r="AI66" s="873"/>
      <c r="AJ66" s="912"/>
      <c r="AK66" s="777" t="s">
        <v>411</v>
      </c>
      <c r="AL66" s="801"/>
      <c r="AM66" s="801"/>
      <c r="AN66" s="801"/>
      <c r="AO66" s="802"/>
      <c r="AP66" s="777" t="s">
        <v>412</v>
      </c>
      <c r="AQ66" s="778"/>
      <c r="AR66" s="778"/>
      <c r="AS66" s="778"/>
      <c r="AT66" s="779"/>
      <c r="AU66" s="777" t="s">
        <v>413</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565</v>
      </c>
      <c r="C68" s="929"/>
      <c r="D68" s="929"/>
      <c r="E68" s="929"/>
      <c r="F68" s="929"/>
      <c r="G68" s="929"/>
      <c r="H68" s="929"/>
      <c r="I68" s="929"/>
      <c r="J68" s="929"/>
      <c r="K68" s="929"/>
      <c r="L68" s="929"/>
      <c r="M68" s="929"/>
      <c r="N68" s="929"/>
      <c r="O68" s="929"/>
      <c r="P68" s="930"/>
      <c r="Q68" s="931">
        <v>19891</v>
      </c>
      <c r="R68" s="925"/>
      <c r="S68" s="925"/>
      <c r="T68" s="925"/>
      <c r="U68" s="925"/>
      <c r="V68" s="925">
        <v>19869</v>
      </c>
      <c r="W68" s="925"/>
      <c r="X68" s="925"/>
      <c r="Y68" s="925"/>
      <c r="Z68" s="925"/>
      <c r="AA68" s="925">
        <v>21</v>
      </c>
      <c r="AB68" s="925"/>
      <c r="AC68" s="925"/>
      <c r="AD68" s="925"/>
      <c r="AE68" s="925"/>
      <c r="AF68" s="925">
        <v>21</v>
      </c>
      <c r="AG68" s="925"/>
      <c r="AH68" s="925"/>
      <c r="AI68" s="925"/>
      <c r="AJ68" s="925"/>
      <c r="AK68" s="925">
        <v>3109</v>
      </c>
      <c r="AL68" s="925"/>
      <c r="AM68" s="925"/>
      <c r="AN68" s="925"/>
      <c r="AO68" s="925"/>
      <c r="AP68" s="925" t="s">
        <v>584</v>
      </c>
      <c r="AQ68" s="925"/>
      <c r="AR68" s="925"/>
      <c r="AS68" s="925"/>
      <c r="AT68" s="925"/>
      <c r="AU68" s="925" t="s">
        <v>584</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566</v>
      </c>
      <c r="C69" s="933"/>
      <c r="D69" s="933"/>
      <c r="E69" s="933"/>
      <c r="F69" s="933"/>
      <c r="G69" s="933"/>
      <c r="H69" s="933"/>
      <c r="I69" s="933"/>
      <c r="J69" s="933"/>
      <c r="K69" s="933"/>
      <c r="L69" s="933"/>
      <c r="M69" s="933"/>
      <c r="N69" s="933"/>
      <c r="O69" s="933"/>
      <c r="P69" s="934"/>
      <c r="Q69" s="935">
        <v>169</v>
      </c>
      <c r="R69" s="890"/>
      <c r="S69" s="890"/>
      <c r="T69" s="890"/>
      <c r="U69" s="890"/>
      <c r="V69" s="890">
        <v>169</v>
      </c>
      <c r="W69" s="890"/>
      <c r="X69" s="890"/>
      <c r="Y69" s="890"/>
      <c r="Z69" s="890"/>
      <c r="AA69" s="890">
        <v>1</v>
      </c>
      <c r="AB69" s="890"/>
      <c r="AC69" s="890"/>
      <c r="AD69" s="890"/>
      <c r="AE69" s="890"/>
      <c r="AF69" s="890">
        <v>1</v>
      </c>
      <c r="AG69" s="890"/>
      <c r="AH69" s="890"/>
      <c r="AI69" s="890"/>
      <c r="AJ69" s="890"/>
      <c r="AK69" s="890">
        <v>36</v>
      </c>
      <c r="AL69" s="890"/>
      <c r="AM69" s="890"/>
      <c r="AN69" s="890"/>
      <c r="AO69" s="890"/>
      <c r="AP69" s="890" t="s">
        <v>584</v>
      </c>
      <c r="AQ69" s="890"/>
      <c r="AR69" s="890"/>
      <c r="AS69" s="890"/>
      <c r="AT69" s="890"/>
      <c r="AU69" s="890" t="s">
        <v>584</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567</v>
      </c>
      <c r="C70" s="933"/>
      <c r="D70" s="933"/>
      <c r="E70" s="933"/>
      <c r="F70" s="933"/>
      <c r="G70" s="933"/>
      <c r="H70" s="933"/>
      <c r="I70" s="933"/>
      <c r="J70" s="933"/>
      <c r="K70" s="933"/>
      <c r="L70" s="933"/>
      <c r="M70" s="933"/>
      <c r="N70" s="933"/>
      <c r="O70" s="933"/>
      <c r="P70" s="934"/>
      <c r="Q70" s="935">
        <v>555</v>
      </c>
      <c r="R70" s="890"/>
      <c r="S70" s="890"/>
      <c r="T70" s="890"/>
      <c r="U70" s="890"/>
      <c r="V70" s="890">
        <v>345</v>
      </c>
      <c r="W70" s="890"/>
      <c r="X70" s="890"/>
      <c r="Y70" s="890"/>
      <c r="Z70" s="890"/>
      <c r="AA70" s="890">
        <v>211</v>
      </c>
      <c r="AB70" s="890"/>
      <c r="AC70" s="890"/>
      <c r="AD70" s="890"/>
      <c r="AE70" s="890"/>
      <c r="AF70" s="890">
        <v>211</v>
      </c>
      <c r="AG70" s="890"/>
      <c r="AH70" s="890"/>
      <c r="AI70" s="890"/>
      <c r="AJ70" s="890"/>
      <c r="AK70" s="890" t="s">
        <v>584</v>
      </c>
      <c r="AL70" s="890"/>
      <c r="AM70" s="890"/>
      <c r="AN70" s="890"/>
      <c r="AO70" s="890"/>
      <c r="AP70" s="890" t="s">
        <v>584</v>
      </c>
      <c r="AQ70" s="890"/>
      <c r="AR70" s="890"/>
      <c r="AS70" s="890"/>
      <c r="AT70" s="890"/>
      <c r="AU70" s="890" t="s">
        <v>584</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568</v>
      </c>
      <c r="C71" s="933"/>
      <c r="D71" s="933"/>
      <c r="E71" s="933"/>
      <c r="F71" s="933"/>
      <c r="G71" s="933"/>
      <c r="H71" s="933"/>
      <c r="I71" s="933"/>
      <c r="J71" s="933"/>
      <c r="K71" s="933"/>
      <c r="L71" s="933"/>
      <c r="M71" s="933"/>
      <c r="N71" s="933"/>
      <c r="O71" s="933"/>
      <c r="P71" s="934"/>
      <c r="Q71" s="935">
        <v>908</v>
      </c>
      <c r="R71" s="890"/>
      <c r="S71" s="890"/>
      <c r="T71" s="890"/>
      <c r="U71" s="890"/>
      <c r="V71" s="890">
        <v>902</v>
      </c>
      <c r="W71" s="890"/>
      <c r="X71" s="890"/>
      <c r="Y71" s="890"/>
      <c r="Z71" s="890"/>
      <c r="AA71" s="890">
        <v>5</v>
      </c>
      <c r="AB71" s="890"/>
      <c r="AC71" s="890"/>
      <c r="AD71" s="890"/>
      <c r="AE71" s="890"/>
      <c r="AF71" s="890">
        <v>5</v>
      </c>
      <c r="AG71" s="890"/>
      <c r="AH71" s="890"/>
      <c r="AI71" s="890"/>
      <c r="AJ71" s="890"/>
      <c r="AK71" s="890" t="s">
        <v>584</v>
      </c>
      <c r="AL71" s="890"/>
      <c r="AM71" s="890"/>
      <c r="AN71" s="890"/>
      <c r="AO71" s="890"/>
      <c r="AP71" s="890" t="s">
        <v>584</v>
      </c>
      <c r="AQ71" s="890"/>
      <c r="AR71" s="890"/>
      <c r="AS71" s="890"/>
      <c r="AT71" s="890"/>
      <c r="AU71" s="890" t="s">
        <v>584</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569</v>
      </c>
      <c r="C72" s="933"/>
      <c r="D72" s="933"/>
      <c r="E72" s="933"/>
      <c r="F72" s="933"/>
      <c r="G72" s="933"/>
      <c r="H72" s="933"/>
      <c r="I72" s="933"/>
      <c r="J72" s="933"/>
      <c r="K72" s="933"/>
      <c r="L72" s="933"/>
      <c r="M72" s="933"/>
      <c r="N72" s="933"/>
      <c r="O72" s="933"/>
      <c r="P72" s="934"/>
      <c r="Q72" s="935">
        <v>325083</v>
      </c>
      <c r="R72" s="890"/>
      <c r="S72" s="890"/>
      <c r="T72" s="890"/>
      <c r="U72" s="890"/>
      <c r="V72" s="890">
        <v>319922</v>
      </c>
      <c r="W72" s="890"/>
      <c r="X72" s="890"/>
      <c r="Y72" s="890"/>
      <c r="Z72" s="890"/>
      <c r="AA72" s="890">
        <v>5161</v>
      </c>
      <c r="AB72" s="890"/>
      <c r="AC72" s="890"/>
      <c r="AD72" s="890"/>
      <c r="AE72" s="890"/>
      <c r="AF72" s="890">
        <v>5161</v>
      </c>
      <c r="AG72" s="890"/>
      <c r="AH72" s="890"/>
      <c r="AI72" s="890"/>
      <c r="AJ72" s="890"/>
      <c r="AK72" s="890">
        <v>2069</v>
      </c>
      <c r="AL72" s="890"/>
      <c r="AM72" s="890"/>
      <c r="AN72" s="890"/>
      <c r="AO72" s="890"/>
      <c r="AP72" s="890" t="s">
        <v>584</v>
      </c>
      <c r="AQ72" s="890"/>
      <c r="AR72" s="890"/>
      <c r="AS72" s="890"/>
      <c r="AT72" s="890"/>
      <c r="AU72" s="890" t="s">
        <v>584</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570</v>
      </c>
      <c r="C73" s="933"/>
      <c r="D73" s="933"/>
      <c r="E73" s="933"/>
      <c r="F73" s="933"/>
      <c r="G73" s="933"/>
      <c r="H73" s="933"/>
      <c r="I73" s="933"/>
      <c r="J73" s="933"/>
      <c r="K73" s="933"/>
      <c r="L73" s="933"/>
      <c r="M73" s="933"/>
      <c r="N73" s="933"/>
      <c r="O73" s="933"/>
      <c r="P73" s="934"/>
      <c r="Q73" s="935">
        <v>4268</v>
      </c>
      <c r="R73" s="890"/>
      <c r="S73" s="890"/>
      <c r="T73" s="890"/>
      <c r="U73" s="890"/>
      <c r="V73" s="890">
        <v>4183</v>
      </c>
      <c r="W73" s="890"/>
      <c r="X73" s="890"/>
      <c r="Y73" s="890"/>
      <c r="Z73" s="890"/>
      <c r="AA73" s="890">
        <v>84</v>
      </c>
      <c r="AB73" s="890"/>
      <c r="AC73" s="890"/>
      <c r="AD73" s="890"/>
      <c r="AE73" s="890"/>
      <c r="AF73" s="890">
        <v>84</v>
      </c>
      <c r="AG73" s="890"/>
      <c r="AH73" s="890"/>
      <c r="AI73" s="890"/>
      <c r="AJ73" s="890"/>
      <c r="AK73" s="890" t="s">
        <v>584</v>
      </c>
      <c r="AL73" s="890"/>
      <c r="AM73" s="890"/>
      <c r="AN73" s="890"/>
      <c r="AO73" s="890"/>
      <c r="AP73" s="890">
        <v>933</v>
      </c>
      <c r="AQ73" s="890"/>
      <c r="AR73" s="890"/>
      <c r="AS73" s="890"/>
      <c r="AT73" s="890"/>
      <c r="AU73" s="890">
        <v>136</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571</v>
      </c>
      <c r="C74" s="933"/>
      <c r="D74" s="933"/>
      <c r="E74" s="933"/>
      <c r="F74" s="933"/>
      <c r="G74" s="933"/>
      <c r="H74" s="933"/>
      <c r="I74" s="933"/>
      <c r="J74" s="933"/>
      <c r="K74" s="933"/>
      <c r="L74" s="933"/>
      <c r="M74" s="933"/>
      <c r="N74" s="933"/>
      <c r="O74" s="933"/>
      <c r="P74" s="934"/>
      <c r="Q74" s="935">
        <v>199</v>
      </c>
      <c r="R74" s="890"/>
      <c r="S74" s="890"/>
      <c r="T74" s="890"/>
      <c r="U74" s="890"/>
      <c r="V74" s="890">
        <v>191</v>
      </c>
      <c r="W74" s="890"/>
      <c r="X74" s="890"/>
      <c r="Y74" s="890"/>
      <c r="Z74" s="890"/>
      <c r="AA74" s="890">
        <v>8</v>
      </c>
      <c r="AB74" s="890"/>
      <c r="AC74" s="890"/>
      <c r="AD74" s="890"/>
      <c r="AE74" s="890"/>
      <c r="AF74" s="890">
        <v>8</v>
      </c>
      <c r="AG74" s="890"/>
      <c r="AH74" s="890"/>
      <c r="AI74" s="890"/>
      <c r="AJ74" s="890"/>
      <c r="AK74" s="890">
        <v>2</v>
      </c>
      <c r="AL74" s="890"/>
      <c r="AM74" s="890"/>
      <c r="AN74" s="890"/>
      <c r="AO74" s="890"/>
      <c r="AP74" s="890">
        <v>280</v>
      </c>
      <c r="AQ74" s="890"/>
      <c r="AR74" s="890"/>
      <c r="AS74" s="890"/>
      <c r="AT74" s="890"/>
      <c r="AU74" s="890">
        <v>17</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572</v>
      </c>
      <c r="C75" s="933"/>
      <c r="D75" s="933"/>
      <c r="E75" s="933"/>
      <c r="F75" s="933"/>
      <c r="G75" s="933"/>
      <c r="H75" s="933"/>
      <c r="I75" s="933"/>
      <c r="J75" s="933"/>
      <c r="K75" s="933"/>
      <c r="L75" s="933"/>
      <c r="M75" s="933"/>
      <c r="N75" s="933"/>
      <c r="O75" s="933"/>
      <c r="P75" s="934"/>
      <c r="Q75" s="938">
        <v>5</v>
      </c>
      <c r="R75" s="939"/>
      <c r="S75" s="939"/>
      <c r="T75" s="939"/>
      <c r="U75" s="889"/>
      <c r="V75" s="940">
        <v>5</v>
      </c>
      <c r="W75" s="939"/>
      <c r="X75" s="939"/>
      <c r="Y75" s="939"/>
      <c r="Z75" s="889"/>
      <c r="AA75" s="940">
        <v>0</v>
      </c>
      <c r="AB75" s="939"/>
      <c r="AC75" s="939"/>
      <c r="AD75" s="939"/>
      <c r="AE75" s="889"/>
      <c r="AF75" s="940">
        <v>0</v>
      </c>
      <c r="AG75" s="939"/>
      <c r="AH75" s="939"/>
      <c r="AI75" s="939"/>
      <c r="AJ75" s="889"/>
      <c r="AK75" s="940" t="s">
        <v>584</v>
      </c>
      <c r="AL75" s="939"/>
      <c r="AM75" s="939"/>
      <c r="AN75" s="939"/>
      <c r="AO75" s="889"/>
      <c r="AP75" s="940" t="s">
        <v>584</v>
      </c>
      <c r="AQ75" s="939"/>
      <c r="AR75" s="939"/>
      <c r="AS75" s="939"/>
      <c r="AT75" s="889"/>
      <c r="AU75" s="940" t="s">
        <v>584</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573</v>
      </c>
      <c r="C76" s="933"/>
      <c r="D76" s="933"/>
      <c r="E76" s="933"/>
      <c r="F76" s="933"/>
      <c r="G76" s="933"/>
      <c r="H76" s="933"/>
      <c r="I76" s="933"/>
      <c r="J76" s="933"/>
      <c r="K76" s="933"/>
      <c r="L76" s="933"/>
      <c r="M76" s="933"/>
      <c r="N76" s="933"/>
      <c r="O76" s="933"/>
      <c r="P76" s="934"/>
      <c r="Q76" s="938">
        <v>64</v>
      </c>
      <c r="R76" s="939"/>
      <c r="S76" s="939"/>
      <c r="T76" s="939"/>
      <c r="U76" s="889"/>
      <c r="V76" s="940">
        <v>55</v>
      </c>
      <c r="W76" s="939"/>
      <c r="X76" s="939"/>
      <c r="Y76" s="939"/>
      <c r="Z76" s="889"/>
      <c r="AA76" s="940">
        <v>8</v>
      </c>
      <c r="AB76" s="939"/>
      <c r="AC76" s="939"/>
      <c r="AD76" s="939"/>
      <c r="AE76" s="889"/>
      <c r="AF76" s="940">
        <v>8</v>
      </c>
      <c r="AG76" s="939"/>
      <c r="AH76" s="939"/>
      <c r="AI76" s="939"/>
      <c r="AJ76" s="889"/>
      <c r="AK76" s="940" t="s">
        <v>584</v>
      </c>
      <c r="AL76" s="939"/>
      <c r="AM76" s="939"/>
      <c r="AN76" s="939"/>
      <c r="AO76" s="889"/>
      <c r="AP76" s="940" t="s">
        <v>584</v>
      </c>
      <c r="AQ76" s="939"/>
      <c r="AR76" s="939"/>
      <c r="AS76" s="939"/>
      <c r="AT76" s="889"/>
      <c r="AU76" s="940" t="s">
        <v>584</v>
      </c>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t="s">
        <v>574</v>
      </c>
      <c r="C77" s="933"/>
      <c r="D77" s="933"/>
      <c r="E77" s="933"/>
      <c r="F77" s="933"/>
      <c r="G77" s="933"/>
      <c r="H77" s="933"/>
      <c r="I77" s="933"/>
      <c r="J77" s="933"/>
      <c r="K77" s="933"/>
      <c r="L77" s="933"/>
      <c r="M77" s="933"/>
      <c r="N77" s="933"/>
      <c r="O77" s="933"/>
      <c r="P77" s="934"/>
      <c r="Q77" s="938">
        <v>303</v>
      </c>
      <c r="R77" s="939"/>
      <c r="S77" s="939"/>
      <c r="T77" s="939"/>
      <c r="U77" s="889"/>
      <c r="V77" s="940">
        <v>261</v>
      </c>
      <c r="W77" s="939"/>
      <c r="X77" s="939"/>
      <c r="Y77" s="939"/>
      <c r="Z77" s="889"/>
      <c r="AA77" s="940">
        <v>43</v>
      </c>
      <c r="AB77" s="939"/>
      <c r="AC77" s="939"/>
      <c r="AD77" s="939"/>
      <c r="AE77" s="889"/>
      <c r="AF77" s="940">
        <v>37</v>
      </c>
      <c r="AG77" s="939"/>
      <c r="AH77" s="939"/>
      <c r="AI77" s="939"/>
      <c r="AJ77" s="889"/>
      <c r="AK77" s="940" t="s">
        <v>584</v>
      </c>
      <c r="AL77" s="939"/>
      <c r="AM77" s="939"/>
      <c r="AN77" s="939"/>
      <c r="AO77" s="889"/>
      <c r="AP77" s="940" t="s">
        <v>584</v>
      </c>
      <c r="AQ77" s="939"/>
      <c r="AR77" s="939"/>
      <c r="AS77" s="939"/>
      <c r="AT77" s="889"/>
      <c r="AU77" s="940" t="s">
        <v>584</v>
      </c>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t="s">
        <v>575</v>
      </c>
      <c r="C78" s="933"/>
      <c r="D78" s="933"/>
      <c r="E78" s="933"/>
      <c r="F78" s="933"/>
      <c r="G78" s="933"/>
      <c r="H78" s="933"/>
      <c r="I78" s="933"/>
      <c r="J78" s="933"/>
      <c r="K78" s="933"/>
      <c r="L78" s="933"/>
      <c r="M78" s="933"/>
      <c r="N78" s="933"/>
      <c r="O78" s="933"/>
      <c r="P78" s="934"/>
      <c r="Q78" s="935">
        <v>212</v>
      </c>
      <c r="R78" s="890"/>
      <c r="S78" s="890"/>
      <c r="T78" s="890"/>
      <c r="U78" s="890"/>
      <c r="V78" s="890">
        <v>180</v>
      </c>
      <c r="W78" s="890"/>
      <c r="X78" s="890"/>
      <c r="Y78" s="890"/>
      <c r="Z78" s="890"/>
      <c r="AA78" s="890">
        <v>32</v>
      </c>
      <c r="AB78" s="890"/>
      <c r="AC78" s="890"/>
      <c r="AD78" s="890"/>
      <c r="AE78" s="890"/>
      <c r="AF78" s="890">
        <v>32</v>
      </c>
      <c r="AG78" s="890"/>
      <c r="AH78" s="890"/>
      <c r="AI78" s="890"/>
      <c r="AJ78" s="890"/>
      <c r="AK78" s="890" t="s">
        <v>584</v>
      </c>
      <c r="AL78" s="890"/>
      <c r="AM78" s="890"/>
      <c r="AN78" s="890"/>
      <c r="AO78" s="890"/>
      <c r="AP78" s="890" t="s">
        <v>584</v>
      </c>
      <c r="AQ78" s="890"/>
      <c r="AR78" s="890"/>
      <c r="AS78" s="890"/>
      <c r="AT78" s="890"/>
      <c r="AU78" s="890" t="s">
        <v>584</v>
      </c>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t="s">
        <v>576</v>
      </c>
      <c r="C79" s="933"/>
      <c r="D79" s="933"/>
      <c r="E79" s="933"/>
      <c r="F79" s="933"/>
      <c r="G79" s="933"/>
      <c r="H79" s="933"/>
      <c r="I79" s="933"/>
      <c r="J79" s="933"/>
      <c r="K79" s="933"/>
      <c r="L79" s="933"/>
      <c r="M79" s="933"/>
      <c r="N79" s="933"/>
      <c r="O79" s="933"/>
      <c r="P79" s="934"/>
      <c r="Q79" s="935">
        <v>1547</v>
      </c>
      <c r="R79" s="890"/>
      <c r="S79" s="890"/>
      <c r="T79" s="890"/>
      <c r="U79" s="890"/>
      <c r="V79" s="890">
        <v>1355</v>
      </c>
      <c r="W79" s="890"/>
      <c r="X79" s="890"/>
      <c r="Y79" s="890"/>
      <c r="Z79" s="890"/>
      <c r="AA79" s="890">
        <v>192</v>
      </c>
      <c r="AB79" s="890"/>
      <c r="AC79" s="890"/>
      <c r="AD79" s="890"/>
      <c r="AE79" s="890"/>
      <c r="AF79" s="890">
        <v>192</v>
      </c>
      <c r="AG79" s="890"/>
      <c r="AH79" s="890"/>
      <c r="AI79" s="890"/>
      <c r="AJ79" s="890"/>
      <c r="AK79" s="890">
        <v>64</v>
      </c>
      <c r="AL79" s="890"/>
      <c r="AM79" s="890"/>
      <c r="AN79" s="890"/>
      <c r="AO79" s="890"/>
      <c r="AP79" s="890" t="s">
        <v>584</v>
      </c>
      <c r="AQ79" s="890"/>
      <c r="AR79" s="890"/>
      <c r="AS79" s="890"/>
      <c r="AT79" s="890"/>
      <c r="AU79" s="890" t="s">
        <v>584</v>
      </c>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t="s">
        <v>577</v>
      </c>
      <c r="C80" s="933"/>
      <c r="D80" s="933"/>
      <c r="E80" s="933"/>
      <c r="F80" s="933"/>
      <c r="G80" s="933"/>
      <c r="H80" s="933"/>
      <c r="I80" s="933"/>
      <c r="J80" s="933"/>
      <c r="K80" s="933"/>
      <c r="L80" s="933"/>
      <c r="M80" s="933"/>
      <c r="N80" s="933"/>
      <c r="O80" s="933"/>
      <c r="P80" s="934"/>
      <c r="Q80" s="935">
        <v>121</v>
      </c>
      <c r="R80" s="890"/>
      <c r="S80" s="890"/>
      <c r="T80" s="890"/>
      <c r="U80" s="890"/>
      <c r="V80" s="890">
        <v>98</v>
      </c>
      <c r="W80" s="890"/>
      <c r="X80" s="890"/>
      <c r="Y80" s="890"/>
      <c r="Z80" s="890"/>
      <c r="AA80" s="890">
        <v>24</v>
      </c>
      <c r="AB80" s="890"/>
      <c r="AC80" s="890"/>
      <c r="AD80" s="890"/>
      <c r="AE80" s="890"/>
      <c r="AF80" s="890">
        <v>24</v>
      </c>
      <c r="AG80" s="890"/>
      <c r="AH80" s="890"/>
      <c r="AI80" s="890"/>
      <c r="AJ80" s="890"/>
      <c r="AK80" s="890" t="s">
        <v>584</v>
      </c>
      <c r="AL80" s="890"/>
      <c r="AM80" s="890"/>
      <c r="AN80" s="890"/>
      <c r="AO80" s="890"/>
      <c r="AP80" s="890" t="s">
        <v>584</v>
      </c>
      <c r="AQ80" s="890"/>
      <c r="AR80" s="890"/>
      <c r="AS80" s="890"/>
      <c r="AT80" s="890"/>
      <c r="AU80" s="890" t="s">
        <v>584</v>
      </c>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t="s">
        <v>578</v>
      </c>
      <c r="C81" s="933"/>
      <c r="D81" s="933"/>
      <c r="E81" s="933"/>
      <c r="F81" s="933"/>
      <c r="G81" s="933"/>
      <c r="H81" s="933"/>
      <c r="I81" s="933"/>
      <c r="J81" s="933"/>
      <c r="K81" s="933"/>
      <c r="L81" s="933"/>
      <c r="M81" s="933"/>
      <c r="N81" s="933"/>
      <c r="O81" s="933"/>
      <c r="P81" s="934"/>
      <c r="Q81" s="935">
        <v>200</v>
      </c>
      <c r="R81" s="890"/>
      <c r="S81" s="890"/>
      <c r="T81" s="890"/>
      <c r="U81" s="890"/>
      <c r="V81" s="890">
        <v>105</v>
      </c>
      <c r="W81" s="890"/>
      <c r="X81" s="890"/>
      <c r="Y81" s="890"/>
      <c r="Z81" s="890"/>
      <c r="AA81" s="890">
        <v>95</v>
      </c>
      <c r="AB81" s="890"/>
      <c r="AC81" s="890"/>
      <c r="AD81" s="890"/>
      <c r="AE81" s="890"/>
      <c r="AF81" s="890">
        <v>95</v>
      </c>
      <c r="AG81" s="890"/>
      <c r="AH81" s="890"/>
      <c r="AI81" s="890"/>
      <c r="AJ81" s="890"/>
      <c r="AK81" s="890" t="s">
        <v>584</v>
      </c>
      <c r="AL81" s="890"/>
      <c r="AM81" s="890"/>
      <c r="AN81" s="890"/>
      <c r="AO81" s="890"/>
      <c r="AP81" s="890" t="s">
        <v>584</v>
      </c>
      <c r="AQ81" s="890"/>
      <c r="AR81" s="890"/>
      <c r="AS81" s="890"/>
      <c r="AT81" s="890"/>
      <c r="AU81" s="890" t="s">
        <v>584</v>
      </c>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384</v>
      </c>
      <c r="B88" s="850" t="s">
        <v>414</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5880</v>
      </c>
      <c r="AG88" s="901"/>
      <c r="AH88" s="901"/>
      <c r="AI88" s="901"/>
      <c r="AJ88" s="901"/>
      <c r="AK88" s="898"/>
      <c r="AL88" s="898"/>
      <c r="AM88" s="898"/>
      <c r="AN88" s="898"/>
      <c r="AO88" s="898"/>
      <c r="AP88" s="901">
        <v>1213</v>
      </c>
      <c r="AQ88" s="901"/>
      <c r="AR88" s="901"/>
      <c r="AS88" s="901"/>
      <c r="AT88" s="901"/>
      <c r="AU88" s="901">
        <v>154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0" t="s">
        <v>415</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18</v>
      </c>
      <c r="CS102" s="909"/>
      <c r="CT102" s="909"/>
      <c r="CU102" s="909"/>
      <c r="CV102" s="952"/>
      <c r="CW102" s="951" t="s">
        <v>585</v>
      </c>
      <c r="CX102" s="909"/>
      <c r="CY102" s="909"/>
      <c r="CZ102" s="909"/>
      <c r="DA102" s="952"/>
      <c r="DB102" s="951" t="s">
        <v>585</v>
      </c>
      <c r="DC102" s="909"/>
      <c r="DD102" s="909"/>
      <c r="DE102" s="909"/>
      <c r="DF102" s="952"/>
      <c r="DG102" s="951" t="s">
        <v>585</v>
      </c>
      <c r="DH102" s="909"/>
      <c r="DI102" s="909"/>
      <c r="DJ102" s="909"/>
      <c r="DK102" s="952"/>
      <c r="DL102" s="951" t="s">
        <v>585</v>
      </c>
      <c r="DM102" s="909"/>
      <c r="DN102" s="909"/>
      <c r="DO102" s="909"/>
      <c r="DP102" s="952"/>
      <c r="DQ102" s="951">
        <v>100</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416</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417</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420</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421</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422</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423</v>
      </c>
      <c r="AB109" s="954"/>
      <c r="AC109" s="954"/>
      <c r="AD109" s="954"/>
      <c r="AE109" s="955"/>
      <c r="AF109" s="953" t="s">
        <v>302</v>
      </c>
      <c r="AG109" s="954"/>
      <c r="AH109" s="954"/>
      <c r="AI109" s="954"/>
      <c r="AJ109" s="955"/>
      <c r="AK109" s="953" t="s">
        <v>301</v>
      </c>
      <c r="AL109" s="954"/>
      <c r="AM109" s="954"/>
      <c r="AN109" s="954"/>
      <c r="AO109" s="955"/>
      <c r="AP109" s="953" t="s">
        <v>424</v>
      </c>
      <c r="AQ109" s="954"/>
      <c r="AR109" s="954"/>
      <c r="AS109" s="954"/>
      <c r="AT109" s="956"/>
      <c r="AU109" s="973" t="s">
        <v>422</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423</v>
      </c>
      <c r="BR109" s="954"/>
      <c r="BS109" s="954"/>
      <c r="BT109" s="954"/>
      <c r="BU109" s="955"/>
      <c r="BV109" s="953" t="s">
        <v>302</v>
      </c>
      <c r="BW109" s="954"/>
      <c r="BX109" s="954"/>
      <c r="BY109" s="954"/>
      <c r="BZ109" s="955"/>
      <c r="CA109" s="953" t="s">
        <v>301</v>
      </c>
      <c r="CB109" s="954"/>
      <c r="CC109" s="954"/>
      <c r="CD109" s="954"/>
      <c r="CE109" s="955"/>
      <c r="CF109" s="974" t="s">
        <v>424</v>
      </c>
      <c r="CG109" s="974"/>
      <c r="CH109" s="974"/>
      <c r="CI109" s="974"/>
      <c r="CJ109" s="974"/>
      <c r="CK109" s="953" t="s">
        <v>425</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423</v>
      </c>
      <c r="DH109" s="954"/>
      <c r="DI109" s="954"/>
      <c r="DJ109" s="954"/>
      <c r="DK109" s="955"/>
      <c r="DL109" s="953" t="s">
        <v>302</v>
      </c>
      <c r="DM109" s="954"/>
      <c r="DN109" s="954"/>
      <c r="DO109" s="954"/>
      <c r="DP109" s="955"/>
      <c r="DQ109" s="953" t="s">
        <v>301</v>
      </c>
      <c r="DR109" s="954"/>
      <c r="DS109" s="954"/>
      <c r="DT109" s="954"/>
      <c r="DU109" s="955"/>
      <c r="DV109" s="953" t="s">
        <v>424</v>
      </c>
      <c r="DW109" s="954"/>
      <c r="DX109" s="954"/>
      <c r="DY109" s="954"/>
      <c r="DZ109" s="956"/>
    </row>
    <row r="110" spans="1:131" s="226" customFormat="1" ht="26.25" customHeight="1">
      <c r="A110" s="957" t="s">
        <v>426</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1616835</v>
      </c>
      <c r="AB110" s="961"/>
      <c r="AC110" s="961"/>
      <c r="AD110" s="961"/>
      <c r="AE110" s="962"/>
      <c r="AF110" s="963">
        <v>1626918</v>
      </c>
      <c r="AG110" s="961"/>
      <c r="AH110" s="961"/>
      <c r="AI110" s="961"/>
      <c r="AJ110" s="962"/>
      <c r="AK110" s="963">
        <v>1661110</v>
      </c>
      <c r="AL110" s="961"/>
      <c r="AM110" s="961"/>
      <c r="AN110" s="961"/>
      <c r="AO110" s="962"/>
      <c r="AP110" s="964">
        <v>18.8</v>
      </c>
      <c r="AQ110" s="965"/>
      <c r="AR110" s="965"/>
      <c r="AS110" s="965"/>
      <c r="AT110" s="966"/>
      <c r="AU110" s="967" t="s">
        <v>66</v>
      </c>
      <c r="AV110" s="968"/>
      <c r="AW110" s="968"/>
      <c r="AX110" s="968"/>
      <c r="AY110" s="968"/>
      <c r="AZ110" s="1009" t="s">
        <v>427</v>
      </c>
      <c r="BA110" s="958"/>
      <c r="BB110" s="958"/>
      <c r="BC110" s="958"/>
      <c r="BD110" s="958"/>
      <c r="BE110" s="958"/>
      <c r="BF110" s="958"/>
      <c r="BG110" s="958"/>
      <c r="BH110" s="958"/>
      <c r="BI110" s="958"/>
      <c r="BJ110" s="958"/>
      <c r="BK110" s="958"/>
      <c r="BL110" s="958"/>
      <c r="BM110" s="958"/>
      <c r="BN110" s="958"/>
      <c r="BO110" s="958"/>
      <c r="BP110" s="959"/>
      <c r="BQ110" s="995">
        <v>19652581</v>
      </c>
      <c r="BR110" s="996"/>
      <c r="BS110" s="996"/>
      <c r="BT110" s="996"/>
      <c r="BU110" s="996"/>
      <c r="BV110" s="996">
        <v>20414026</v>
      </c>
      <c r="BW110" s="996"/>
      <c r="BX110" s="996"/>
      <c r="BY110" s="996"/>
      <c r="BZ110" s="996"/>
      <c r="CA110" s="996">
        <v>21762484</v>
      </c>
      <c r="CB110" s="996"/>
      <c r="CC110" s="996"/>
      <c r="CD110" s="996"/>
      <c r="CE110" s="996"/>
      <c r="CF110" s="1010">
        <v>246.3</v>
      </c>
      <c r="CG110" s="1011"/>
      <c r="CH110" s="1011"/>
      <c r="CI110" s="1011"/>
      <c r="CJ110" s="1011"/>
      <c r="CK110" s="1012" t="s">
        <v>428</v>
      </c>
      <c r="CL110" s="1013"/>
      <c r="CM110" s="992" t="s">
        <v>429</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229</v>
      </c>
      <c r="DH110" s="996"/>
      <c r="DI110" s="996"/>
      <c r="DJ110" s="996"/>
      <c r="DK110" s="996"/>
      <c r="DL110" s="996" t="s">
        <v>229</v>
      </c>
      <c r="DM110" s="996"/>
      <c r="DN110" s="996"/>
      <c r="DO110" s="996"/>
      <c r="DP110" s="996"/>
      <c r="DQ110" s="996" t="s">
        <v>229</v>
      </c>
      <c r="DR110" s="996"/>
      <c r="DS110" s="996"/>
      <c r="DT110" s="996"/>
      <c r="DU110" s="996"/>
      <c r="DV110" s="997" t="s">
        <v>229</v>
      </c>
      <c r="DW110" s="997"/>
      <c r="DX110" s="997"/>
      <c r="DY110" s="997"/>
      <c r="DZ110" s="998"/>
    </row>
    <row r="111" spans="1:131" s="226" customFormat="1" ht="26.25" customHeight="1">
      <c r="A111" s="999" t="s">
        <v>430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229</v>
      </c>
      <c r="AB111" s="1003"/>
      <c r="AC111" s="1003"/>
      <c r="AD111" s="1003"/>
      <c r="AE111" s="1004"/>
      <c r="AF111" s="1005" t="s">
        <v>229</v>
      </c>
      <c r="AG111" s="1003"/>
      <c r="AH111" s="1003"/>
      <c r="AI111" s="1003"/>
      <c r="AJ111" s="1004"/>
      <c r="AK111" s="1005" t="s">
        <v>229</v>
      </c>
      <c r="AL111" s="1003"/>
      <c r="AM111" s="1003"/>
      <c r="AN111" s="1003"/>
      <c r="AO111" s="1004"/>
      <c r="AP111" s="1006" t="s">
        <v>229</v>
      </c>
      <c r="AQ111" s="1007"/>
      <c r="AR111" s="1007"/>
      <c r="AS111" s="1007"/>
      <c r="AT111" s="1008"/>
      <c r="AU111" s="969"/>
      <c r="AV111" s="970"/>
      <c r="AW111" s="970"/>
      <c r="AX111" s="970"/>
      <c r="AY111" s="970"/>
      <c r="AZ111" s="1018" t="s">
        <v>431</v>
      </c>
      <c r="BA111" s="1019"/>
      <c r="BB111" s="1019"/>
      <c r="BC111" s="1019"/>
      <c r="BD111" s="1019"/>
      <c r="BE111" s="1019"/>
      <c r="BF111" s="1019"/>
      <c r="BG111" s="1019"/>
      <c r="BH111" s="1019"/>
      <c r="BI111" s="1019"/>
      <c r="BJ111" s="1019"/>
      <c r="BK111" s="1019"/>
      <c r="BL111" s="1019"/>
      <c r="BM111" s="1019"/>
      <c r="BN111" s="1019"/>
      <c r="BO111" s="1019"/>
      <c r="BP111" s="1020"/>
      <c r="BQ111" s="988">
        <v>296171</v>
      </c>
      <c r="BR111" s="989"/>
      <c r="BS111" s="989"/>
      <c r="BT111" s="989"/>
      <c r="BU111" s="989"/>
      <c r="BV111" s="989">
        <v>263408</v>
      </c>
      <c r="BW111" s="989"/>
      <c r="BX111" s="989"/>
      <c r="BY111" s="989"/>
      <c r="BZ111" s="989"/>
      <c r="CA111" s="989">
        <v>241150</v>
      </c>
      <c r="CB111" s="989"/>
      <c r="CC111" s="989"/>
      <c r="CD111" s="989"/>
      <c r="CE111" s="989"/>
      <c r="CF111" s="983">
        <v>2.7</v>
      </c>
      <c r="CG111" s="984"/>
      <c r="CH111" s="984"/>
      <c r="CI111" s="984"/>
      <c r="CJ111" s="984"/>
      <c r="CK111" s="1014"/>
      <c r="CL111" s="1015"/>
      <c r="CM111" s="985" t="s">
        <v>432</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229</v>
      </c>
      <c r="DH111" s="989"/>
      <c r="DI111" s="989"/>
      <c r="DJ111" s="989"/>
      <c r="DK111" s="989"/>
      <c r="DL111" s="989" t="s">
        <v>433</v>
      </c>
      <c r="DM111" s="989"/>
      <c r="DN111" s="989"/>
      <c r="DO111" s="989"/>
      <c r="DP111" s="989"/>
      <c r="DQ111" s="989" t="s">
        <v>433</v>
      </c>
      <c r="DR111" s="989"/>
      <c r="DS111" s="989"/>
      <c r="DT111" s="989"/>
      <c r="DU111" s="989"/>
      <c r="DV111" s="990" t="s">
        <v>433</v>
      </c>
      <c r="DW111" s="990"/>
      <c r="DX111" s="990"/>
      <c r="DY111" s="990"/>
      <c r="DZ111" s="991"/>
    </row>
    <row r="112" spans="1:131" s="226" customFormat="1" ht="26.25" customHeight="1">
      <c r="A112" s="1021" t="s">
        <v>434</v>
      </c>
      <c r="B112" s="1022"/>
      <c r="C112" s="1019" t="s">
        <v>435</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229</v>
      </c>
      <c r="AB112" s="1028"/>
      <c r="AC112" s="1028"/>
      <c r="AD112" s="1028"/>
      <c r="AE112" s="1029"/>
      <c r="AF112" s="1030" t="s">
        <v>229</v>
      </c>
      <c r="AG112" s="1028"/>
      <c r="AH112" s="1028"/>
      <c r="AI112" s="1028"/>
      <c r="AJ112" s="1029"/>
      <c r="AK112" s="1030" t="s">
        <v>229</v>
      </c>
      <c r="AL112" s="1028"/>
      <c r="AM112" s="1028"/>
      <c r="AN112" s="1028"/>
      <c r="AO112" s="1029"/>
      <c r="AP112" s="1031" t="s">
        <v>229</v>
      </c>
      <c r="AQ112" s="1032"/>
      <c r="AR112" s="1032"/>
      <c r="AS112" s="1032"/>
      <c r="AT112" s="1033"/>
      <c r="AU112" s="969"/>
      <c r="AV112" s="970"/>
      <c r="AW112" s="970"/>
      <c r="AX112" s="970"/>
      <c r="AY112" s="970"/>
      <c r="AZ112" s="1018" t="s">
        <v>436</v>
      </c>
      <c r="BA112" s="1019"/>
      <c r="BB112" s="1019"/>
      <c r="BC112" s="1019"/>
      <c r="BD112" s="1019"/>
      <c r="BE112" s="1019"/>
      <c r="BF112" s="1019"/>
      <c r="BG112" s="1019"/>
      <c r="BH112" s="1019"/>
      <c r="BI112" s="1019"/>
      <c r="BJ112" s="1019"/>
      <c r="BK112" s="1019"/>
      <c r="BL112" s="1019"/>
      <c r="BM112" s="1019"/>
      <c r="BN112" s="1019"/>
      <c r="BO112" s="1019"/>
      <c r="BP112" s="1020"/>
      <c r="BQ112" s="988">
        <v>6243435</v>
      </c>
      <c r="BR112" s="989"/>
      <c r="BS112" s="989"/>
      <c r="BT112" s="989"/>
      <c r="BU112" s="989"/>
      <c r="BV112" s="989">
        <v>5912472</v>
      </c>
      <c r="BW112" s="989"/>
      <c r="BX112" s="989"/>
      <c r="BY112" s="989"/>
      <c r="BZ112" s="989"/>
      <c r="CA112" s="989">
        <v>5758100</v>
      </c>
      <c r="CB112" s="989"/>
      <c r="CC112" s="989"/>
      <c r="CD112" s="989"/>
      <c r="CE112" s="989"/>
      <c r="CF112" s="983">
        <v>65.2</v>
      </c>
      <c r="CG112" s="984"/>
      <c r="CH112" s="984"/>
      <c r="CI112" s="984"/>
      <c r="CJ112" s="984"/>
      <c r="CK112" s="1014"/>
      <c r="CL112" s="1015"/>
      <c r="CM112" s="985" t="s">
        <v>437</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v>290563</v>
      </c>
      <c r="DH112" s="989"/>
      <c r="DI112" s="989"/>
      <c r="DJ112" s="989"/>
      <c r="DK112" s="989"/>
      <c r="DL112" s="989">
        <v>260684</v>
      </c>
      <c r="DM112" s="989"/>
      <c r="DN112" s="989"/>
      <c r="DO112" s="989"/>
      <c r="DP112" s="989"/>
      <c r="DQ112" s="989">
        <v>240560</v>
      </c>
      <c r="DR112" s="989"/>
      <c r="DS112" s="989"/>
      <c r="DT112" s="989"/>
      <c r="DU112" s="989"/>
      <c r="DV112" s="990">
        <v>2.7</v>
      </c>
      <c r="DW112" s="990"/>
      <c r="DX112" s="990"/>
      <c r="DY112" s="990"/>
      <c r="DZ112" s="991"/>
    </row>
    <row r="113" spans="1:130" s="226" customFormat="1" ht="26.25" customHeight="1">
      <c r="A113" s="1023"/>
      <c r="B113" s="1024"/>
      <c r="C113" s="1019" t="s">
        <v>438</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325606</v>
      </c>
      <c r="AB113" s="1003"/>
      <c r="AC113" s="1003"/>
      <c r="AD113" s="1003"/>
      <c r="AE113" s="1004"/>
      <c r="AF113" s="1005">
        <v>347208</v>
      </c>
      <c r="AG113" s="1003"/>
      <c r="AH113" s="1003"/>
      <c r="AI113" s="1003"/>
      <c r="AJ113" s="1004"/>
      <c r="AK113" s="1005">
        <v>372649</v>
      </c>
      <c r="AL113" s="1003"/>
      <c r="AM113" s="1003"/>
      <c r="AN113" s="1003"/>
      <c r="AO113" s="1004"/>
      <c r="AP113" s="1006">
        <v>4.2</v>
      </c>
      <c r="AQ113" s="1007"/>
      <c r="AR113" s="1007"/>
      <c r="AS113" s="1007"/>
      <c r="AT113" s="1008"/>
      <c r="AU113" s="969"/>
      <c r="AV113" s="970"/>
      <c r="AW113" s="970"/>
      <c r="AX113" s="970"/>
      <c r="AY113" s="970"/>
      <c r="AZ113" s="1018" t="s">
        <v>439</v>
      </c>
      <c r="BA113" s="1019"/>
      <c r="BB113" s="1019"/>
      <c r="BC113" s="1019"/>
      <c r="BD113" s="1019"/>
      <c r="BE113" s="1019"/>
      <c r="BF113" s="1019"/>
      <c r="BG113" s="1019"/>
      <c r="BH113" s="1019"/>
      <c r="BI113" s="1019"/>
      <c r="BJ113" s="1019"/>
      <c r="BK113" s="1019"/>
      <c r="BL113" s="1019"/>
      <c r="BM113" s="1019"/>
      <c r="BN113" s="1019"/>
      <c r="BO113" s="1019"/>
      <c r="BP113" s="1020"/>
      <c r="BQ113" s="988">
        <v>191333</v>
      </c>
      <c r="BR113" s="989"/>
      <c r="BS113" s="989"/>
      <c r="BT113" s="989"/>
      <c r="BU113" s="989"/>
      <c r="BV113" s="989">
        <v>169850</v>
      </c>
      <c r="BW113" s="989"/>
      <c r="BX113" s="989"/>
      <c r="BY113" s="989"/>
      <c r="BZ113" s="989"/>
      <c r="CA113" s="989">
        <v>153555</v>
      </c>
      <c r="CB113" s="989"/>
      <c r="CC113" s="989"/>
      <c r="CD113" s="989"/>
      <c r="CE113" s="989"/>
      <c r="CF113" s="983">
        <v>1.7</v>
      </c>
      <c r="CG113" s="984"/>
      <c r="CH113" s="984"/>
      <c r="CI113" s="984"/>
      <c r="CJ113" s="984"/>
      <c r="CK113" s="1014"/>
      <c r="CL113" s="1015"/>
      <c r="CM113" s="985" t="s">
        <v>440</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v>4697</v>
      </c>
      <c r="DH113" s="1028"/>
      <c r="DI113" s="1028"/>
      <c r="DJ113" s="1028"/>
      <c r="DK113" s="1029"/>
      <c r="DL113" s="1030">
        <v>2268</v>
      </c>
      <c r="DM113" s="1028"/>
      <c r="DN113" s="1028"/>
      <c r="DO113" s="1028"/>
      <c r="DP113" s="1029"/>
      <c r="DQ113" s="1030">
        <v>590</v>
      </c>
      <c r="DR113" s="1028"/>
      <c r="DS113" s="1028"/>
      <c r="DT113" s="1028"/>
      <c r="DU113" s="1029"/>
      <c r="DV113" s="1031">
        <v>0</v>
      </c>
      <c r="DW113" s="1032"/>
      <c r="DX113" s="1032"/>
      <c r="DY113" s="1032"/>
      <c r="DZ113" s="1033"/>
    </row>
    <row r="114" spans="1:130" s="226" customFormat="1" ht="26.25" customHeight="1">
      <c r="A114" s="1023"/>
      <c r="B114" s="1024"/>
      <c r="C114" s="1019" t="s">
        <v>441</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101917</v>
      </c>
      <c r="AB114" s="1028"/>
      <c r="AC114" s="1028"/>
      <c r="AD114" s="1028"/>
      <c r="AE114" s="1029"/>
      <c r="AF114" s="1030">
        <v>37890</v>
      </c>
      <c r="AG114" s="1028"/>
      <c r="AH114" s="1028"/>
      <c r="AI114" s="1028"/>
      <c r="AJ114" s="1029"/>
      <c r="AK114" s="1030">
        <v>34602</v>
      </c>
      <c r="AL114" s="1028"/>
      <c r="AM114" s="1028"/>
      <c r="AN114" s="1028"/>
      <c r="AO114" s="1029"/>
      <c r="AP114" s="1031">
        <v>0.4</v>
      </c>
      <c r="AQ114" s="1032"/>
      <c r="AR114" s="1032"/>
      <c r="AS114" s="1032"/>
      <c r="AT114" s="1033"/>
      <c r="AU114" s="969"/>
      <c r="AV114" s="970"/>
      <c r="AW114" s="970"/>
      <c r="AX114" s="970"/>
      <c r="AY114" s="970"/>
      <c r="AZ114" s="1018" t="s">
        <v>442</v>
      </c>
      <c r="BA114" s="1019"/>
      <c r="BB114" s="1019"/>
      <c r="BC114" s="1019"/>
      <c r="BD114" s="1019"/>
      <c r="BE114" s="1019"/>
      <c r="BF114" s="1019"/>
      <c r="BG114" s="1019"/>
      <c r="BH114" s="1019"/>
      <c r="BI114" s="1019"/>
      <c r="BJ114" s="1019"/>
      <c r="BK114" s="1019"/>
      <c r="BL114" s="1019"/>
      <c r="BM114" s="1019"/>
      <c r="BN114" s="1019"/>
      <c r="BO114" s="1019"/>
      <c r="BP114" s="1020"/>
      <c r="BQ114" s="988">
        <v>2764633</v>
      </c>
      <c r="BR114" s="989"/>
      <c r="BS114" s="989"/>
      <c r="BT114" s="989"/>
      <c r="BU114" s="989"/>
      <c r="BV114" s="989">
        <v>2732209</v>
      </c>
      <c r="BW114" s="989"/>
      <c r="BX114" s="989"/>
      <c r="BY114" s="989"/>
      <c r="BZ114" s="989"/>
      <c r="CA114" s="989">
        <v>2730410</v>
      </c>
      <c r="CB114" s="989"/>
      <c r="CC114" s="989"/>
      <c r="CD114" s="989"/>
      <c r="CE114" s="989"/>
      <c r="CF114" s="983">
        <v>30.9</v>
      </c>
      <c r="CG114" s="984"/>
      <c r="CH114" s="984"/>
      <c r="CI114" s="984"/>
      <c r="CJ114" s="984"/>
      <c r="CK114" s="1014"/>
      <c r="CL114" s="1015"/>
      <c r="CM114" s="985" t="s">
        <v>443</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433</v>
      </c>
      <c r="DH114" s="1028"/>
      <c r="DI114" s="1028"/>
      <c r="DJ114" s="1028"/>
      <c r="DK114" s="1029"/>
      <c r="DL114" s="1030" t="s">
        <v>229</v>
      </c>
      <c r="DM114" s="1028"/>
      <c r="DN114" s="1028"/>
      <c r="DO114" s="1028"/>
      <c r="DP114" s="1029"/>
      <c r="DQ114" s="1030" t="s">
        <v>433</v>
      </c>
      <c r="DR114" s="1028"/>
      <c r="DS114" s="1028"/>
      <c r="DT114" s="1028"/>
      <c r="DU114" s="1029"/>
      <c r="DV114" s="1031" t="s">
        <v>229</v>
      </c>
      <c r="DW114" s="1032"/>
      <c r="DX114" s="1032"/>
      <c r="DY114" s="1032"/>
      <c r="DZ114" s="1033"/>
    </row>
    <row r="115" spans="1:130" s="226" customFormat="1" ht="26.25" customHeight="1">
      <c r="A115" s="1023"/>
      <c r="B115" s="1024"/>
      <c r="C115" s="1019" t="s">
        <v>444</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32725</v>
      </c>
      <c r="AB115" s="1003"/>
      <c r="AC115" s="1003"/>
      <c r="AD115" s="1003"/>
      <c r="AE115" s="1004"/>
      <c r="AF115" s="1005">
        <v>28184</v>
      </c>
      <c r="AG115" s="1003"/>
      <c r="AH115" s="1003"/>
      <c r="AI115" s="1003"/>
      <c r="AJ115" s="1004"/>
      <c r="AK115" s="1005">
        <v>22599</v>
      </c>
      <c r="AL115" s="1003"/>
      <c r="AM115" s="1003"/>
      <c r="AN115" s="1003"/>
      <c r="AO115" s="1004"/>
      <c r="AP115" s="1006">
        <v>0.3</v>
      </c>
      <c r="AQ115" s="1007"/>
      <c r="AR115" s="1007"/>
      <c r="AS115" s="1007"/>
      <c r="AT115" s="1008"/>
      <c r="AU115" s="969"/>
      <c r="AV115" s="970"/>
      <c r="AW115" s="970"/>
      <c r="AX115" s="970"/>
      <c r="AY115" s="970"/>
      <c r="AZ115" s="1018" t="s">
        <v>445</v>
      </c>
      <c r="BA115" s="1019"/>
      <c r="BB115" s="1019"/>
      <c r="BC115" s="1019"/>
      <c r="BD115" s="1019"/>
      <c r="BE115" s="1019"/>
      <c r="BF115" s="1019"/>
      <c r="BG115" s="1019"/>
      <c r="BH115" s="1019"/>
      <c r="BI115" s="1019"/>
      <c r="BJ115" s="1019"/>
      <c r="BK115" s="1019"/>
      <c r="BL115" s="1019"/>
      <c r="BM115" s="1019"/>
      <c r="BN115" s="1019"/>
      <c r="BO115" s="1019"/>
      <c r="BP115" s="1020"/>
      <c r="BQ115" s="988">
        <v>55998</v>
      </c>
      <c r="BR115" s="989"/>
      <c r="BS115" s="989"/>
      <c r="BT115" s="989"/>
      <c r="BU115" s="989"/>
      <c r="BV115" s="989" t="s">
        <v>229</v>
      </c>
      <c r="BW115" s="989"/>
      <c r="BX115" s="989"/>
      <c r="BY115" s="989"/>
      <c r="BZ115" s="989"/>
      <c r="CA115" s="989">
        <v>100000</v>
      </c>
      <c r="CB115" s="989"/>
      <c r="CC115" s="989"/>
      <c r="CD115" s="989"/>
      <c r="CE115" s="989"/>
      <c r="CF115" s="983">
        <v>1.1000000000000001</v>
      </c>
      <c r="CG115" s="984"/>
      <c r="CH115" s="984"/>
      <c r="CI115" s="984"/>
      <c r="CJ115" s="984"/>
      <c r="CK115" s="1014"/>
      <c r="CL115" s="1015"/>
      <c r="CM115" s="1018" t="s">
        <v>446</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229</v>
      </c>
      <c r="DH115" s="1028"/>
      <c r="DI115" s="1028"/>
      <c r="DJ115" s="1028"/>
      <c r="DK115" s="1029"/>
      <c r="DL115" s="1030" t="s">
        <v>229</v>
      </c>
      <c r="DM115" s="1028"/>
      <c r="DN115" s="1028"/>
      <c r="DO115" s="1028"/>
      <c r="DP115" s="1029"/>
      <c r="DQ115" s="1030" t="s">
        <v>229</v>
      </c>
      <c r="DR115" s="1028"/>
      <c r="DS115" s="1028"/>
      <c r="DT115" s="1028"/>
      <c r="DU115" s="1029"/>
      <c r="DV115" s="1031" t="s">
        <v>433</v>
      </c>
      <c r="DW115" s="1032"/>
      <c r="DX115" s="1032"/>
      <c r="DY115" s="1032"/>
      <c r="DZ115" s="1033"/>
    </row>
    <row r="116" spans="1:130" s="226" customFormat="1" ht="26.25" customHeight="1">
      <c r="A116" s="1025"/>
      <c r="B116" s="1026"/>
      <c r="C116" s="1034" t="s">
        <v>447</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433</v>
      </c>
      <c r="AB116" s="1028"/>
      <c r="AC116" s="1028"/>
      <c r="AD116" s="1028"/>
      <c r="AE116" s="1029"/>
      <c r="AF116" s="1030" t="s">
        <v>229</v>
      </c>
      <c r="AG116" s="1028"/>
      <c r="AH116" s="1028"/>
      <c r="AI116" s="1028"/>
      <c r="AJ116" s="1029"/>
      <c r="AK116" s="1030" t="s">
        <v>229</v>
      </c>
      <c r="AL116" s="1028"/>
      <c r="AM116" s="1028"/>
      <c r="AN116" s="1028"/>
      <c r="AO116" s="1029"/>
      <c r="AP116" s="1031" t="s">
        <v>229</v>
      </c>
      <c r="AQ116" s="1032"/>
      <c r="AR116" s="1032"/>
      <c r="AS116" s="1032"/>
      <c r="AT116" s="1033"/>
      <c r="AU116" s="969"/>
      <c r="AV116" s="970"/>
      <c r="AW116" s="970"/>
      <c r="AX116" s="970"/>
      <c r="AY116" s="970"/>
      <c r="AZ116" s="1036" t="s">
        <v>448</v>
      </c>
      <c r="BA116" s="1037"/>
      <c r="BB116" s="1037"/>
      <c r="BC116" s="1037"/>
      <c r="BD116" s="1037"/>
      <c r="BE116" s="1037"/>
      <c r="BF116" s="1037"/>
      <c r="BG116" s="1037"/>
      <c r="BH116" s="1037"/>
      <c r="BI116" s="1037"/>
      <c r="BJ116" s="1037"/>
      <c r="BK116" s="1037"/>
      <c r="BL116" s="1037"/>
      <c r="BM116" s="1037"/>
      <c r="BN116" s="1037"/>
      <c r="BO116" s="1037"/>
      <c r="BP116" s="1038"/>
      <c r="BQ116" s="988" t="s">
        <v>229</v>
      </c>
      <c r="BR116" s="989"/>
      <c r="BS116" s="989"/>
      <c r="BT116" s="989"/>
      <c r="BU116" s="989"/>
      <c r="BV116" s="989" t="s">
        <v>433</v>
      </c>
      <c r="BW116" s="989"/>
      <c r="BX116" s="989"/>
      <c r="BY116" s="989"/>
      <c r="BZ116" s="989"/>
      <c r="CA116" s="989" t="s">
        <v>229</v>
      </c>
      <c r="CB116" s="989"/>
      <c r="CC116" s="989"/>
      <c r="CD116" s="989"/>
      <c r="CE116" s="989"/>
      <c r="CF116" s="983" t="s">
        <v>433</v>
      </c>
      <c r="CG116" s="984"/>
      <c r="CH116" s="984"/>
      <c r="CI116" s="984"/>
      <c r="CJ116" s="984"/>
      <c r="CK116" s="1014"/>
      <c r="CL116" s="1015"/>
      <c r="CM116" s="985" t="s">
        <v>449</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433</v>
      </c>
      <c r="DH116" s="1028"/>
      <c r="DI116" s="1028"/>
      <c r="DJ116" s="1028"/>
      <c r="DK116" s="1029"/>
      <c r="DL116" s="1030" t="s">
        <v>433</v>
      </c>
      <c r="DM116" s="1028"/>
      <c r="DN116" s="1028"/>
      <c r="DO116" s="1028"/>
      <c r="DP116" s="1029"/>
      <c r="DQ116" s="1030" t="s">
        <v>229</v>
      </c>
      <c r="DR116" s="1028"/>
      <c r="DS116" s="1028"/>
      <c r="DT116" s="1028"/>
      <c r="DU116" s="1029"/>
      <c r="DV116" s="1031" t="s">
        <v>229</v>
      </c>
      <c r="DW116" s="1032"/>
      <c r="DX116" s="1032"/>
      <c r="DY116" s="1032"/>
      <c r="DZ116" s="1033"/>
    </row>
    <row r="117" spans="1:130" s="226" customFormat="1" ht="26.25" customHeight="1">
      <c r="A117" s="973" t="s">
        <v>181</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450</v>
      </c>
      <c r="Z117" s="955"/>
      <c r="AA117" s="1045">
        <v>2077083</v>
      </c>
      <c r="AB117" s="1046"/>
      <c r="AC117" s="1046"/>
      <c r="AD117" s="1046"/>
      <c r="AE117" s="1047"/>
      <c r="AF117" s="1048">
        <v>2040200</v>
      </c>
      <c r="AG117" s="1046"/>
      <c r="AH117" s="1046"/>
      <c r="AI117" s="1046"/>
      <c r="AJ117" s="1047"/>
      <c r="AK117" s="1048">
        <v>2090960</v>
      </c>
      <c r="AL117" s="1046"/>
      <c r="AM117" s="1046"/>
      <c r="AN117" s="1046"/>
      <c r="AO117" s="1047"/>
      <c r="AP117" s="1049"/>
      <c r="AQ117" s="1050"/>
      <c r="AR117" s="1050"/>
      <c r="AS117" s="1050"/>
      <c r="AT117" s="1051"/>
      <c r="AU117" s="969"/>
      <c r="AV117" s="970"/>
      <c r="AW117" s="970"/>
      <c r="AX117" s="970"/>
      <c r="AY117" s="970"/>
      <c r="AZ117" s="1036" t="s">
        <v>451</v>
      </c>
      <c r="BA117" s="1037"/>
      <c r="BB117" s="1037"/>
      <c r="BC117" s="1037"/>
      <c r="BD117" s="1037"/>
      <c r="BE117" s="1037"/>
      <c r="BF117" s="1037"/>
      <c r="BG117" s="1037"/>
      <c r="BH117" s="1037"/>
      <c r="BI117" s="1037"/>
      <c r="BJ117" s="1037"/>
      <c r="BK117" s="1037"/>
      <c r="BL117" s="1037"/>
      <c r="BM117" s="1037"/>
      <c r="BN117" s="1037"/>
      <c r="BO117" s="1037"/>
      <c r="BP117" s="1038"/>
      <c r="BQ117" s="988" t="s">
        <v>229</v>
      </c>
      <c r="BR117" s="989"/>
      <c r="BS117" s="989"/>
      <c r="BT117" s="989"/>
      <c r="BU117" s="989"/>
      <c r="BV117" s="989" t="s">
        <v>433</v>
      </c>
      <c r="BW117" s="989"/>
      <c r="BX117" s="989"/>
      <c r="BY117" s="989"/>
      <c r="BZ117" s="989"/>
      <c r="CA117" s="989" t="s">
        <v>433</v>
      </c>
      <c r="CB117" s="989"/>
      <c r="CC117" s="989"/>
      <c r="CD117" s="989"/>
      <c r="CE117" s="989"/>
      <c r="CF117" s="983" t="s">
        <v>433</v>
      </c>
      <c r="CG117" s="984"/>
      <c r="CH117" s="984"/>
      <c r="CI117" s="984"/>
      <c r="CJ117" s="984"/>
      <c r="CK117" s="1014"/>
      <c r="CL117" s="1015"/>
      <c r="CM117" s="985" t="s">
        <v>452</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229</v>
      </c>
      <c r="DH117" s="1028"/>
      <c r="DI117" s="1028"/>
      <c r="DJ117" s="1028"/>
      <c r="DK117" s="1029"/>
      <c r="DL117" s="1030" t="s">
        <v>229</v>
      </c>
      <c r="DM117" s="1028"/>
      <c r="DN117" s="1028"/>
      <c r="DO117" s="1028"/>
      <c r="DP117" s="1029"/>
      <c r="DQ117" s="1030" t="s">
        <v>229</v>
      </c>
      <c r="DR117" s="1028"/>
      <c r="DS117" s="1028"/>
      <c r="DT117" s="1028"/>
      <c r="DU117" s="1029"/>
      <c r="DV117" s="1031" t="s">
        <v>433</v>
      </c>
      <c r="DW117" s="1032"/>
      <c r="DX117" s="1032"/>
      <c r="DY117" s="1032"/>
      <c r="DZ117" s="1033"/>
    </row>
    <row r="118" spans="1:130" s="226" customFormat="1" ht="26.25" customHeight="1">
      <c r="A118" s="973" t="s">
        <v>425</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423</v>
      </c>
      <c r="AB118" s="954"/>
      <c r="AC118" s="954"/>
      <c r="AD118" s="954"/>
      <c r="AE118" s="955"/>
      <c r="AF118" s="953" t="s">
        <v>302</v>
      </c>
      <c r="AG118" s="954"/>
      <c r="AH118" s="954"/>
      <c r="AI118" s="954"/>
      <c r="AJ118" s="955"/>
      <c r="AK118" s="953" t="s">
        <v>301</v>
      </c>
      <c r="AL118" s="954"/>
      <c r="AM118" s="954"/>
      <c r="AN118" s="954"/>
      <c r="AO118" s="955"/>
      <c r="AP118" s="1040" t="s">
        <v>424</v>
      </c>
      <c r="AQ118" s="1041"/>
      <c r="AR118" s="1041"/>
      <c r="AS118" s="1041"/>
      <c r="AT118" s="1042"/>
      <c r="AU118" s="969"/>
      <c r="AV118" s="970"/>
      <c r="AW118" s="970"/>
      <c r="AX118" s="970"/>
      <c r="AY118" s="970"/>
      <c r="AZ118" s="1043" t="s">
        <v>453</v>
      </c>
      <c r="BA118" s="1034"/>
      <c r="BB118" s="1034"/>
      <c r="BC118" s="1034"/>
      <c r="BD118" s="1034"/>
      <c r="BE118" s="1034"/>
      <c r="BF118" s="1034"/>
      <c r="BG118" s="1034"/>
      <c r="BH118" s="1034"/>
      <c r="BI118" s="1034"/>
      <c r="BJ118" s="1034"/>
      <c r="BK118" s="1034"/>
      <c r="BL118" s="1034"/>
      <c r="BM118" s="1034"/>
      <c r="BN118" s="1034"/>
      <c r="BO118" s="1034"/>
      <c r="BP118" s="1035"/>
      <c r="BQ118" s="1066" t="s">
        <v>229</v>
      </c>
      <c r="BR118" s="1067"/>
      <c r="BS118" s="1067"/>
      <c r="BT118" s="1067"/>
      <c r="BU118" s="1067"/>
      <c r="BV118" s="1067" t="s">
        <v>433</v>
      </c>
      <c r="BW118" s="1067"/>
      <c r="BX118" s="1067"/>
      <c r="BY118" s="1067"/>
      <c r="BZ118" s="1067"/>
      <c r="CA118" s="1067" t="s">
        <v>229</v>
      </c>
      <c r="CB118" s="1067"/>
      <c r="CC118" s="1067"/>
      <c r="CD118" s="1067"/>
      <c r="CE118" s="1067"/>
      <c r="CF118" s="983" t="s">
        <v>433</v>
      </c>
      <c r="CG118" s="984"/>
      <c r="CH118" s="984"/>
      <c r="CI118" s="984"/>
      <c r="CJ118" s="984"/>
      <c r="CK118" s="1014"/>
      <c r="CL118" s="1015"/>
      <c r="CM118" s="985" t="s">
        <v>454</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433</v>
      </c>
      <c r="DH118" s="1028"/>
      <c r="DI118" s="1028"/>
      <c r="DJ118" s="1028"/>
      <c r="DK118" s="1029"/>
      <c r="DL118" s="1030" t="s">
        <v>229</v>
      </c>
      <c r="DM118" s="1028"/>
      <c r="DN118" s="1028"/>
      <c r="DO118" s="1028"/>
      <c r="DP118" s="1029"/>
      <c r="DQ118" s="1030" t="s">
        <v>229</v>
      </c>
      <c r="DR118" s="1028"/>
      <c r="DS118" s="1028"/>
      <c r="DT118" s="1028"/>
      <c r="DU118" s="1029"/>
      <c r="DV118" s="1031" t="s">
        <v>229</v>
      </c>
      <c r="DW118" s="1032"/>
      <c r="DX118" s="1032"/>
      <c r="DY118" s="1032"/>
      <c r="DZ118" s="1033"/>
    </row>
    <row r="119" spans="1:130" s="226" customFormat="1" ht="26.25" customHeight="1">
      <c r="A119" s="1127" t="s">
        <v>428</v>
      </c>
      <c r="B119" s="1013"/>
      <c r="C119" s="992" t="s">
        <v>429</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229</v>
      </c>
      <c r="AB119" s="961"/>
      <c r="AC119" s="961"/>
      <c r="AD119" s="961"/>
      <c r="AE119" s="962"/>
      <c r="AF119" s="963" t="s">
        <v>229</v>
      </c>
      <c r="AG119" s="961"/>
      <c r="AH119" s="961"/>
      <c r="AI119" s="961"/>
      <c r="AJ119" s="962"/>
      <c r="AK119" s="963" t="s">
        <v>229</v>
      </c>
      <c r="AL119" s="961"/>
      <c r="AM119" s="961"/>
      <c r="AN119" s="961"/>
      <c r="AO119" s="962"/>
      <c r="AP119" s="964" t="s">
        <v>433</v>
      </c>
      <c r="AQ119" s="965"/>
      <c r="AR119" s="965"/>
      <c r="AS119" s="965"/>
      <c r="AT119" s="966"/>
      <c r="AU119" s="971"/>
      <c r="AV119" s="972"/>
      <c r="AW119" s="972"/>
      <c r="AX119" s="972"/>
      <c r="AY119" s="972"/>
      <c r="AZ119" s="257" t="s">
        <v>181</v>
      </c>
      <c r="BA119" s="257"/>
      <c r="BB119" s="257"/>
      <c r="BC119" s="257"/>
      <c r="BD119" s="257"/>
      <c r="BE119" s="257"/>
      <c r="BF119" s="257"/>
      <c r="BG119" s="257"/>
      <c r="BH119" s="257"/>
      <c r="BI119" s="257"/>
      <c r="BJ119" s="257"/>
      <c r="BK119" s="257"/>
      <c r="BL119" s="257"/>
      <c r="BM119" s="257"/>
      <c r="BN119" s="257"/>
      <c r="BO119" s="1044" t="s">
        <v>455</v>
      </c>
      <c r="BP119" s="1075"/>
      <c r="BQ119" s="1066">
        <v>29204151</v>
      </c>
      <c r="BR119" s="1067"/>
      <c r="BS119" s="1067"/>
      <c r="BT119" s="1067"/>
      <c r="BU119" s="1067"/>
      <c r="BV119" s="1067">
        <v>29491965</v>
      </c>
      <c r="BW119" s="1067"/>
      <c r="BX119" s="1067"/>
      <c r="BY119" s="1067"/>
      <c r="BZ119" s="1067"/>
      <c r="CA119" s="1067">
        <v>30745699</v>
      </c>
      <c r="CB119" s="1067"/>
      <c r="CC119" s="1067"/>
      <c r="CD119" s="1067"/>
      <c r="CE119" s="1067"/>
      <c r="CF119" s="1068"/>
      <c r="CG119" s="1069"/>
      <c r="CH119" s="1069"/>
      <c r="CI119" s="1069"/>
      <c r="CJ119" s="1070"/>
      <c r="CK119" s="1016"/>
      <c r="CL119" s="1017"/>
      <c r="CM119" s="1071" t="s">
        <v>456</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911</v>
      </c>
      <c r="DH119" s="1053"/>
      <c r="DI119" s="1053"/>
      <c r="DJ119" s="1053"/>
      <c r="DK119" s="1054"/>
      <c r="DL119" s="1052">
        <v>456</v>
      </c>
      <c r="DM119" s="1053"/>
      <c r="DN119" s="1053"/>
      <c r="DO119" s="1053"/>
      <c r="DP119" s="1054"/>
      <c r="DQ119" s="1052" t="s">
        <v>433</v>
      </c>
      <c r="DR119" s="1053"/>
      <c r="DS119" s="1053"/>
      <c r="DT119" s="1053"/>
      <c r="DU119" s="1054"/>
      <c r="DV119" s="1055" t="s">
        <v>229</v>
      </c>
      <c r="DW119" s="1056"/>
      <c r="DX119" s="1056"/>
      <c r="DY119" s="1056"/>
      <c r="DZ119" s="1057"/>
    </row>
    <row r="120" spans="1:130" s="226" customFormat="1" ht="26.25" customHeight="1">
      <c r="A120" s="1128"/>
      <c r="B120" s="1015"/>
      <c r="C120" s="985" t="s">
        <v>432</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229</v>
      </c>
      <c r="AB120" s="1028"/>
      <c r="AC120" s="1028"/>
      <c r="AD120" s="1028"/>
      <c r="AE120" s="1029"/>
      <c r="AF120" s="1030" t="s">
        <v>229</v>
      </c>
      <c r="AG120" s="1028"/>
      <c r="AH120" s="1028"/>
      <c r="AI120" s="1028"/>
      <c r="AJ120" s="1029"/>
      <c r="AK120" s="1030" t="s">
        <v>229</v>
      </c>
      <c r="AL120" s="1028"/>
      <c r="AM120" s="1028"/>
      <c r="AN120" s="1028"/>
      <c r="AO120" s="1029"/>
      <c r="AP120" s="1031" t="s">
        <v>229</v>
      </c>
      <c r="AQ120" s="1032"/>
      <c r="AR120" s="1032"/>
      <c r="AS120" s="1032"/>
      <c r="AT120" s="1033"/>
      <c r="AU120" s="1058" t="s">
        <v>457</v>
      </c>
      <c r="AV120" s="1059"/>
      <c r="AW120" s="1059"/>
      <c r="AX120" s="1059"/>
      <c r="AY120" s="1060"/>
      <c r="AZ120" s="1009" t="s">
        <v>458</v>
      </c>
      <c r="BA120" s="958"/>
      <c r="BB120" s="958"/>
      <c r="BC120" s="958"/>
      <c r="BD120" s="958"/>
      <c r="BE120" s="958"/>
      <c r="BF120" s="958"/>
      <c r="BG120" s="958"/>
      <c r="BH120" s="958"/>
      <c r="BI120" s="958"/>
      <c r="BJ120" s="958"/>
      <c r="BK120" s="958"/>
      <c r="BL120" s="958"/>
      <c r="BM120" s="958"/>
      <c r="BN120" s="958"/>
      <c r="BO120" s="958"/>
      <c r="BP120" s="959"/>
      <c r="BQ120" s="995">
        <v>3207633</v>
      </c>
      <c r="BR120" s="996"/>
      <c r="BS120" s="996"/>
      <c r="BT120" s="996"/>
      <c r="BU120" s="996"/>
      <c r="BV120" s="996">
        <v>3373543</v>
      </c>
      <c r="BW120" s="996"/>
      <c r="BX120" s="996"/>
      <c r="BY120" s="996"/>
      <c r="BZ120" s="996"/>
      <c r="CA120" s="996">
        <v>3610141</v>
      </c>
      <c r="CB120" s="996"/>
      <c r="CC120" s="996"/>
      <c r="CD120" s="996"/>
      <c r="CE120" s="996"/>
      <c r="CF120" s="1010">
        <v>40.9</v>
      </c>
      <c r="CG120" s="1011"/>
      <c r="CH120" s="1011"/>
      <c r="CI120" s="1011"/>
      <c r="CJ120" s="1011"/>
      <c r="CK120" s="1076" t="s">
        <v>459</v>
      </c>
      <c r="CL120" s="1077"/>
      <c r="CM120" s="1077"/>
      <c r="CN120" s="1077"/>
      <c r="CO120" s="1078"/>
      <c r="CP120" s="1084" t="s">
        <v>460</v>
      </c>
      <c r="CQ120" s="1085"/>
      <c r="CR120" s="1085"/>
      <c r="CS120" s="1085"/>
      <c r="CT120" s="1085"/>
      <c r="CU120" s="1085"/>
      <c r="CV120" s="1085"/>
      <c r="CW120" s="1085"/>
      <c r="CX120" s="1085"/>
      <c r="CY120" s="1085"/>
      <c r="CZ120" s="1085"/>
      <c r="DA120" s="1085"/>
      <c r="DB120" s="1085"/>
      <c r="DC120" s="1085"/>
      <c r="DD120" s="1085"/>
      <c r="DE120" s="1085"/>
      <c r="DF120" s="1086"/>
      <c r="DG120" s="995">
        <v>5839863</v>
      </c>
      <c r="DH120" s="996"/>
      <c r="DI120" s="996"/>
      <c r="DJ120" s="996"/>
      <c r="DK120" s="996"/>
      <c r="DL120" s="996">
        <v>5690486</v>
      </c>
      <c r="DM120" s="996"/>
      <c r="DN120" s="996"/>
      <c r="DO120" s="996"/>
      <c r="DP120" s="996"/>
      <c r="DQ120" s="996">
        <v>5596162</v>
      </c>
      <c r="DR120" s="996"/>
      <c r="DS120" s="996"/>
      <c r="DT120" s="996"/>
      <c r="DU120" s="996"/>
      <c r="DV120" s="997">
        <v>63.3</v>
      </c>
      <c r="DW120" s="997"/>
      <c r="DX120" s="997"/>
      <c r="DY120" s="997"/>
      <c r="DZ120" s="998"/>
    </row>
    <row r="121" spans="1:130" s="226" customFormat="1" ht="26.25" customHeight="1">
      <c r="A121" s="1128"/>
      <c r="B121" s="1015"/>
      <c r="C121" s="1036" t="s">
        <v>461</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v>32270</v>
      </c>
      <c r="AB121" s="1028"/>
      <c r="AC121" s="1028"/>
      <c r="AD121" s="1028"/>
      <c r="AE121" s="1029"/>
      <c r="AF121" s="1030">
        <v>27729</v>
      </c>
      <c r="AG121" s="1028"/>
      <c r="AH121" s="1028"/>
      <c r="AI121" s="1028"/>
      <c r="AJ121" s="1029"/>
      <c r="AK121" s="1030">
        <v>22143</v>
      </c>
      <c r="AL121" s="1028"/>
      <c r="AM121" s="1028"/>
      <c r="AN121" s="1028"/>
      <c r="AO121" s="1029"/>
      <c r="AP121" s="1031">
        <v>0.3</v>
      </c>
      <c r="AQ121" s="1032"/>
      <c r="AR121" s="1032"/>
      <c r="AS121" s="1032"/>
      <c r="AT121" s="1033"/>
      <c r="AU121" s="1061"/>
      <c r="AV121" s="1062"/>
      <c r="AW121" s="1062"/>
      <c r="AX121" s="1062"/>
      <c r="AY121" s="1063"/>
      <c r="AZ121" s="1018" t="s">
        <v>462</v>
      </c>
      <c r="BA121" s="1019"/>
      <c r="BB121" s="1019"/>
      <c r="BC121" s="1019"/>
      <c r="BD121" s="1019"/>
      <c r="BE121" s="1019"/>
      <c r="BF121" s="1019"/>
      <c r="BG121" s="1019"/>
      <c r="BH121" s="1019"/>
      <c r="BI121" s="1019"/>
      <c r="BJ121" s="1019"/>
      <c r="BK121" s="1019"/>
      <c r="BL121" s="1019"/>
      <c r="BM121" s="1019"/>
      <c r="BN121" s="1019"/>
      <c r="BO121" s="1019"/>
      <c r="BP121" s="1020"/>
      <c r="BQ121" s="988">
        <v>1104961</v>
      </c>
      <c r="BR121" s="989"/>
      <c r="BS121" s="989"/>
      <c r="BT121" s="989"/>
      <c r="BU121" s="989"/>
      <c r="BV121" s="989">
        <v>1118769</v>
      </c>
      <c r="BW121" s="989"/>
      <c r="BX121" s="989"/>
      <c r="BY121" s="989"/>
      <c r="BZ121" s="989"/>
      <c r="CA121" s="989">
        <v>1069226</v>
      </c>
      <c r="CB121" s="989"/>
      <c r="CC121" s="989"/>
      <c r="CD121" s="989"/>
      <c r="CE121" s="989"/>
      <c r="CF121" s="983">
        <v>12.1</v>
      </c>
      <c r="CG121" s="984"/>
      <c r="CH121" s="984"/>
      <c r="CI121" s="984"/>
      <c r="CJ121" s="984"/>
      <c r="CK121" s="1079"/>
      <c r="CL121" s="1080"/>
      <c r="CM121" s="1080"/>
      <c r="CN121" s="1080"/>
      <c r="CO121" s="1081"/>
      <c r="CP121" s="1089" t="s">
        <v>463</v>
      </c>
      <c r="CQ121" s="1090"/>
      <c r="CR121" s="1090"/>
      <c r="CS121" s="1090"/>
      <c r="CT121" s="1090"/>
      <c r="CU121" s="1090"/>
      <c r="CV121" s="1090"/>
      <c r="CW121" s="1090"/>
      <c r="CX121" s="1090"/>
      <c r="CY121" s="1090"/>
      <c r="CZ121" s="1090"/>
      <c r="DA121" s="1090"/>
      <c r="DB121" s="1090"/>
      <c r="DC121" s="1090"/>
      <c r="DD121" s="1090"/>
      <c r="DE121" s="1090"/>
      <c r="DF121" s="1091"/>
      <c r="DG121" s="988">
        <v>403572</v>
      </c>
      <c r="DH121" s="989"/>
      <c r="DI121" s="989"/>
      <c r="DJ121" s="989"/>
      <c r="DK121" s="989"/>
      <c r="DL121" s="989">
        <v>221986</v>
      </c>
      <c r="DM121" s="989"/>
      <c r="DN121" s="989"/>
      <c r="DO121" s="989"/>
      <c r="DP121" s="989"/>
      <c r="DQ121" s="989">
        <v>161938</v>
      </c>
      <c r="DR121" s="989"/>
      <c r="DS121" s="989"/>
      <c r="DT121" s="989"/>
      <c r="DU121" s="989"/>
      <c r="DV121" s="990">
        <v>1.8</v>
      </c>
      <c r="DW121" s="990"/>
      <c r="DX121" s="990"/>
      <c r="DY121" s="990"/>
      <c r="DZ121" s="991"/>
    </row>
    <row r="122" spans="1:130" s="226" customFormat="1" ht="26.25" customHeight="1">
      <c r="A122" s="1128"/>
      <c r="B122" s="1015"/>
      <c r="C122" s="985" t="s">
        <v>443</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229</v>
      </c>
      <c r="AB122" s="1028"/>
      <c r="AC122" s="1028"/>
      <c r="AD122" s="1028"/>
      <c r="AE122" s="1029"/>
      <c r="AF122" s="1030" t="s">
        <v>229</v>
      </c>
      <c r="AG122" s="1028"/>
      <c r="AH122" s="1028"/>
      <c r="AI122" s="1028"/>
      <c r="AJ122" s="1029"/>
      <c r="AK122" s="1030" t="s">
        <v>229</v>
      </c>
      <c r="AL122" s="1028"/>
      <c r="AM122" s="1028"/>
      <c r="AN122" s="1028"/>
      <c r="AO122" s="1029"/>
      <c r="AP122" s="1031" t="s">
        <v>229</v>
      </c>
      <c r="AQ122" s="1032"/>
      <c r="AR122" s="1032"/>
      <c r="AS122" s="1032"/>
      <c r="AT122" s="1033"/>
      <c r="AU122" s="1061"/>
      <c r="AV122" s="1062"/>
      <c r="AW122" s="1062"/>
      <c r="AX122" s="1062"/>
      <c r="AY122" s="1063"/>
      <c r="AZ122" s="1043" t="s">
        <v>464</v>
      </c>
      <c r="BA122" s="1034"/>
      <c r="BB122" s="1034"/>
      <c r="BC122" s="1034"/>
      <c r="BD122" s="1034"/>
      <c r="BE122" s="1034"/>
      <c r="BF122" s="1034"/>
      <c r="BG122" s="1034"/>
      <c r="BH122" s="1034"/>
      <c r="BI122" s="1034"/>
      <c r="BJ122" s="1034"/>
      <c r="BK122" s="1034"/>
      <c r="BL122" s="1034"/>
      <c r="BM122" s="1034"/>
      <c r="BN122" s="1034"/>
      <c r="BO122" s="1034"/>
      <c r="BP122" s="1035"/>
      <c r="BQ122" s="1066">
        <v>18003897</v>
      </c>
      <c r="BR122" s="1067"/>
      <c r="BS122" s="1067"/>
      <c r="BT122" s="1067"/>
      <c r="BU122" s="1067"/>
      <c r="BV122" s="1067">
        <v>18588594</v>
      </c>
      <c r="BW122" s="1067"/>
      <c r="BX122" s="1067"/>
      <c r="BY122" s="1067"/>
      <c r="BZ122" s="1067"/>
      <c r="CA122" s="1067">
        <v>18574873</v>
      </c>
      <c r="CB122" s="1067"/>
      <c r="CC122" s="1067"/>
      <c r="CD122" s="1067"/>
      <c r="CE122" s="1067"/>
      <c r="CF122" s="1087">
        <v>210.2</v>
      </c>
      <c r="CG122" s="1088"/>
      <c r="CH122" s="1088"/>
      <c r="CI122" s="1088"/>
      <c r="CJ122" s="1088"/>
      <c r="CK122" s="1079"/>
      <c r="CL122" s="1080"/>
      <c r="CM122" s="1080"/>
      <c r="CN122" s="1080"/>
      <c r="CO122" s="1081"/>
      <c r="CP122" s="1089" t="s">
        <v>399</v>
      </c>
      <c r="CQ122" s="1090"/>
      <c r="CR122" s="1090"/>
      <c r="CS122" s="1090"/>
      <c r="CT122" s="1090"/>
      <c r="CU122" s="1090"/>
      <c r="CV122" s="1090"/>
      <c r="CW122" s="1090"/>
      <c r="CX122" s="1090"/>
      <c r="CY122" s="1090"/>
      <c r="CZ122" s="1090"/>
      <c r="DA122" s="1090"/>
      <c r="DB122" s="1090"/>
      <c r="DC122" s="1090"/>
      <c r="DD122" s="1090"/>
      <c r="DE122" s="1090"/>
      <c r="DF122" s="1091"/>
      <c r="DG122" s="988" t="s">
        <v>229</v>
      </c>
      <c r="DH122" s="989"/>
      <c r="DI122" s="989"/>
      <c r="DJ122" s="989"/>
      <c r="DK122" s="989"/>
      <c r="DL122" s="989" t="s">
        <v>229</v>
      </c>
      <c r="DM122" s="989"/>
      <c r="DN122" s="989"/>
      <c r="DO122" s="989"/>
      <c r="DP122" s="989"/>
      <c r="DQ122" s="989" t="s">
        <v>229</v>
      </c>
      <c r="DR122" s="989"/>
      <c r="DS122" s="989"/>
      <c r="DT122" s="989"/>
      <c r="DU122" s="989"/>
      <c r="DV122" s="990" t="s">
        <v>229</v>
      </c>
      <c r="DW122" s="990"/>
      <c r="DX122" s="990"/>
      <c r="DY122" s="990"/>
      <c r="DZ122" s="991"/>
    </row>
    <row r="123" spans="1:130" s="226" customFormat="1" ht="26.25" customHeight="1">
      <c r="A123" s="1128"/>
      <c r="B123" s="1015"/>
      <c r="C123" s="985" t="s">
        <v>449</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229</v>
      </c>
      <c r="AB123" s="1028"/>
      <c r="AC123" s="1028"/>
      <c r="AD123" s="1028"/>
      <c r="AE123" s="1029"/>
      <c r="AF123" s="1030" t="s">
        <v>229</v>
      </c>
      <c r="AG123" s="1028"/>
      <c r="AH123" s="1028"/>
      <c r="AI123" s="1028"/>
      <c r="AJ123" s="1029"/>
      <c r="AK123" s="1030" t="s">
        <v>229</v>
      </c>
      <c r="AL123" s="1028"/>
      <c r="AM123" s="1028"/>
      <c r="AN123" s="1028"/>
      <c r="AO123" s="1029"/>
      <c r="AP123" s="1031" t="s">
        <v>229</v>
      </c>
      <c r="AQ123" s="1032"/>
      <c r="AR123" s="1032"/>
      <c r="AS123" s="1032"/>
      <c r="AT123" s="1033"/>
      <c r="AU123" s="1064"/>
      <c r="AV123" s="1065"/>
      <c r="AW123" s="1065"/>
      <c r="AX123" s="1065"/>
      <c r="AY123" s="1065"/>
      <c r="AZ123" s="257" t="s">
        <v>181</v>
      </c>
      <c r="BA123" s="257"/>
      <c r="BB123" s="257"/>
      <c r="BC123" s="257"/>
      <c r="BD123" s="257"/>
      <c r="BE123" s="257"/>
      <c r="BF123" s="257"/>
      <c r="BG123" s="257"/>
      <c r="BH123" s="257"/>
      <c r="BI123" s="257"/>
      <c r="BJ123" s="257"/>
      <c r="BK123" s="257"/>
      <c r="BL123" s="257"/>
      <c r="BM123" s="257"/>
      <c r="BN123" s="257"/>
      <c r="BO123" s="1044" t="s">
        <v>465</v>
      </c>
      <c r="BP123" s="1075"/>
      <c r="BQ123" s="1134">
        <v>22316491</v>
      </c>
      <c r="BR123" s="1135"/>
      <c r="BS123" s="1135"/>
      <c r="BT123" s="1135"/>
      <c r="BU123" s="1135"/>
      <c r="BV123" s="1135">
        <v>23080906</v>
      </c>
      <c r="BW123" s="1135"/>
      <c r="BX123" s="1135"/>
      <c r="BY123" s="1135"/>
      <c r="BZ123" s="1135"/>
      <c r="CA123" s="1135">
        <v>23254240</v>
      </c>
      <c r="CB123" s="1135"/>
      <c r="CC123" s="1135"/>
      <c r="CD123" s="1135"/>
      <c r="CE123" s="1135"/>
      <c r="CF123" s="1068"/>
      <c r="CG123" s="1069"/>
      <c r="CH123" s="1069"/>
      <c r="CI123" s="1069"/>
      <c r="CJ123" s="1070"/>
      <c r="CK123" s="1079"/>
      <c r="CL123" s="1080"/>
      <c r="CM123" s="1080"/>
      <c r="CN123" s="1080"/>
      <c r="CO123" s="1081"/>
      <c r="CP123" s="1089" t="s">
        <v>397</v>
      </c>
      <c r="CQ123" s="1090"/>
      <c r="CR123" s="1090"/>
      <c r="CS123" s="1090"/>
      <c r="CT123" s="1090"/>
      <c r="CU123" s="1090"/>
      <c r="CV123" s="1090"/>
      <c r="CW123" s="1090"/>
      <c r="CX123" s="1090"/>
      <c r="CY123" s="1090"/>
      <c r="CZ123" s="1090"/>
      <c r="DA123" s="1090"/>
      <c r="DB123" s="1090"/>
      <c r="DC123" s="1090"/>
      <c r="DD123" s="1090"/>
      <c r="DE123" s="1090"/>
      <c r="DF123" s="1091"/>
      <c r="DG123" s="1027" t="s">
        <v>229</v>
      </c>
      <c r="DH123" s="1028"/>
      <c r="DI123" s="1028"/>
      <c r="DJ123" s="1028"/>
      <c r="DK123" s="1029"/>
      <c r="DL123" s="1030" t="s">
        <v>229</v>
      </c>
      <c r="DM123" s="1028"/>
      <c r="DN123" s="1028"/>
      <c r="DO123" s="1028"/>
      <c r="DP123" s="1029"/>
      <c r="DQ123" s="1030" t="s">
        <v>433</v>
      </c>
      <c r="DR123" s="1028"/>
      <c r="DS123" s="1028"/>
      <c r="DT123" s="1028"/>
      <c r="DU123" s="1029"/>
      <c r="DV123" s="1031" t="s">
        <v>433</v>
      </c>
      <c r="DW123" s="1032"/>
      <c r="DX123" s="1032"/>
      <c r="DY123" s="1032"/>
      <c r="DZ123" s="1033"/>
    </row>
    <row r="124" spans="1:130" s="226" customFormat="1" ht="26.25" customHeight="1" thickBot="1">
      <c r="A124" s="1128"/>
      <c r="B124" s="1015"/>
      <c r="C124" s="985" t="s">
        <v>452</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433</v>
      </c>
      <c r="AB124" s="1028"/>
      <c r="AC124" s="1028"/>
      <c r="AD124" s="1028"/>
      <c r="AE124" s="1029"/>
      <c r="AF124" s="1030" t="s">
        <v>433</v>
      </c>
      <c r="AG124" s="1028"/>
      <c r="AH124" s="1028"/>
      <c r="AI124" s="1028"/>
      <c r="AJ124" s="1029"/>
      <c r="AK124" s="1030" t="s">
        <v>229</v>
      </c>
      <c r="AL124" s="1028"/>
      <c r="AM124" s="1028"/>
      <c r="AN124" s="1028"/>
      <c r="AO124" s="1029"/>
      <c r="AP124" s="1031" t="s">
        <v>229</v>
      </c>
      <c r="AQ124" s="1032"/>
      <c r="AR124" s="1032"/>
      <c r="AS124" s="1032"/>
      <c r="AT124" s="1033"/>
      <c r="AU124" s="1130" t="s">
        <v>466</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75.599999999999994</v>
      </c>
      <c r="BR124" s="1097"/>
      <c r="BS124" s="1097"/>
      <c r="BT124" s="1097"/>
      <c r="BU124" s="1097"/>
      <c r="BV124" s="1097">
        <v>71.7</v>
      </c>
      <c r="BW124" s="1097"/>
      <c r="BX124" s="1097"/>
      <c r="BY124" s="1097"/>
      <c r="BZ124" s="1097"/>
      <c r="CA124" s="1097">
        <v>84.7</v>
      </c>
      <c r="CB124" s="1097"/>
      <c r="CC124" s="1097"/>
      <c r="CD124" s="1097"/>
      <c r="CE124" s="1097"/>
      <c r="CF124" s="1098"/>
      <c r="CG124" s="1099"/>
      <c r="CH124" s="1099"/>
      <c r="CI124" s="1099"/>
      <c r="CJ124" s="1100"/>
      <c r="CK124" s="1082"/>
      <c r="CL124" s="1082"/>
      <c r="CM124" s="1082"/>
      <c r="CN124" s="1082"/>
      <c r="CO124" s="1083"/>
      <c r="CP124" s="1089" t="s">
        <v>467</v>
      </c>
      <c r="CQ124" s="1090"/>
      <c r="CR124" s="1090"/>
      <c r="CS124" s="1090"/>
      <c r="CT124" s="1090"/>
      <c r="CU124" s="1090"/>
      <c r="CV124" s="1090"/>
      <c r="CW124" s="1090"/>
      <c r="CX124" s="1090"/>
      <c r="CY124" s="1090"/>
      <c r="CZ124" s="1090"/>
      <c r="DA124" s="1090"/>
      <c r="DB124" s="1090"/>
      <c r="DC124" s="1090"/>
      <c r="DD124" s="1090"/>
      <c r="DE124" s="1090"/>
      <c r="DF124" s="1091"/>
      <c r="DG124" s="1074" t="s">
        <v>229</v>
      </c>
      <c r="DH124" s="1053"/>
      <c r="DI124" s="1053"/>
      <c r="DJ124" s="1053"/>
      <c r="DK124" s="1054"/>
      <c r="DL124" s="1052" t="s">
        <v>229</v>
      </c>
      <c r="DM124" s="1053"/>
      <c r="DN124" s="1053"/>
      <c r="DO124" s="1053"/>
      <c r="DP124" s="1054"/>
      <c r="DQ124" s="1052" t="s">
        <v>433</v>
      </c>
      <c r="DR124" s="1053"/>
      <c r="DS124" s="1053"/>
      <c r="DT124" s="1053"/>
      <c r="DU124" s="1054"/>
      <c r="DV124" s="1055" t="s">
        <v>229</v>
      </c>
      <c r="DW124" s="1056"/>
      <c r="DX124" s="1056"/>
      <c r="DY124" s="1056"/>
      <c r="DZ124" s="1057"/>
    </row>
    <row r="125" spans="1:130" s="226" customFormat="1" ht="26.25" customHeight="1">
      <c r="A125" s="1128"/>
      <c r="B125" s="1015"/>
      <c r="C125" s="985" t="s">
        <v>454</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433</v>
      </c>
      <c r="AB125" s="1028"/>
      <c r="AC125" s="1028"/>
      <c r="AD125" s="1028"/>
      <c r="AE125" s="1029"/>
      <c r="AF125" s="1030" t="s">
        <v>229</v>
      </c>
      <c r="AG125" s="1028"/>
      <c r="AH125" s="1028"/>
      <c r="AI125" s="1028"/>
      <c r="AJ125" s="1029"/>
      <c r="AK125" s="1030" t="s">
        <v>433</v>
      </c>
      <c r="AL125" s="1028"/>
      <c r="AM125" s="1028"/>
      <c r="AN125" s="1028"/>
      <c r="AO125" s="1029"/>
      <c r="AP125" s="1031" t="s">
        <v>229</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468</v>
      </c>
      <c r="CL125" s="1077"/>
      <c r="CM125" s="1077"/>
      <c r="CN125" s="1077"/>
      <c r="CO125" s="1078"/>
      <c r="CP125" s="1009" t="s">
        <v>469</v>
      </c>
      <c r="CQ125" s="958"/>
      <c r="CR125" s="958"/>
      <c r="CS125" s="958"/>
      <c r="CT125" s="958"/>
      <c r="CU125" s="958"/>
      <c r="CV125" s="958"/>
      <c r="CW125" s="958"/>
      <c r="CX125" s="958"/>
      <c r="CY125" s="958"/>
      <c r="CZ125" s="958"/>
      <c r="DA125" s="958"/>
      <c r="DB125" s="958"/>
      <c r="DC125" s="958"/>
      <c r="DD125" s="958"/>
      <c r="DE125" s="958"/>
      <c r="DF125" s="959"/>
      <c r="DG125" s="995" t="s">
        <v>229</v>
      </c>
      <c r="DH125" s="996"/>
      <c r="DI125" s="996"/>
      <c r="DJ125" s="996"/>
      <c r="DK125" s="996"/>
      <c r="DL125" s="996" t="s">
        <v>433</v>
      </c>
      <c r="DM125" s="996"/>
      <c r="DN125" s="996"/>
      <c r="DO125" s="996"/>
      <c r="DP125" s="996"/>
      <c r="DQ125" s="996" t="s">
        <v>229</v>
      </c>
      <c r="DR125" s="996"/>
      <c r="DS125" s="996"/>
      <c r="DT125" s="996"/>
      <c r="DU125" s="996"/>
      <c r="DV125" s="997" t="s">
        <v>433</v>
      </c>
      <c r="DW125" s="997"/>
      <c r="DX125" s="997"/>
      <c r="DY125" s="997"/>
      <c r="DZ125" s="998"/>
    </row>
    <row r="126" spans="1:130" s="226" customFormat="1" ht="26.25" customHeight="1" thickBot="1">
      <c r="A126" s="1128"/>
      <c r="B126" s="1015"/>
      <c r="C126" s="985" t="s">
        <v>456</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455</v>
      </c>
      <c r="AB126" s="1028"/>
      <c r="AC126" s="1028"/>
      <c r="AD126" s="1028"/>
      <c r="AE126" s="1029"/>
      <c r="AF126" s="1030">
        <v>455</v>
      </c>
      <c r="AG126" s="1028"/>
      <c r="AH126" s="1028"/>
      <c r="AI126" s="1028"/>
      <c r="AJ126" s="1029"/>
      <c r="AK126" s="1030">
        <v>456</v>
      </c>
      <c r="AL126" s="1028"/>
      <c r="AM126" s="1028"/>
      <c r="AN126" s="1028"/>
      <c r="AO126" s="1029"/>
      <c r="AP126" s="1031">
        <v>0</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470</v>
      </c>
      <c r="CQ126" s="1019"/>
      <c r="CR126" s="1019"/>
      <c r="CS126" s="1019"/>
      <c r="CT126" s="1019"/>
      <c r="CU126" s="1019"/>
      <c r="CV126" s="1019"/>
      <c r="CW126" s="1019"/>
      <c r="CX126" s="1019"/>
      <c r="CY126" s="1019"/>
      <c r="CZ126" s="1019"/>
      <c r="DA126" s="1019"/>
      <c r="DB126" s="1019"/>
      <c r="DC126" s="1019"/>
      <c r="DD126" s="1019"/>
      <c r="DE126" s="1019"/>
      <c r="DF126" s="1020"/>
      <c r="DG126" s="988" t="s">
        <v>229</v>
      </c>
      <c r="DH126" s="989"/>
      <c r="DI126" s="989"/>
      <c r="DJ126" s="989"/>
      <c r="DK126" s="989"/>
      <c r="DL126" s="989" t="s">
        <v>229</v>
      </c>
      <c r="DM126" s="989"/>
      <c r="DN126" s="989"/>
      <c r="DO126" s="989"/>
      <c r="DP126" s="989"/>
      <c r="DQ126" s="989" t="s">
        <v>229</v>
      </c>
      <c r="DR126" s="989"/>
      <c r="DS126" s="989"/>
      <c r="DT126" s="989"/>
      <c r="DU126" s="989"/>
      <c r="DV126" s="990" t="s">
        <v>229</v>
      </c>
      <c r="DW126" s="990"/>
      <c r="DX126" s="990"/>
      <c r="DY126" s="990"/>
      <c r="DZ126" s="991"/>
    </row>
    <row r="127" spans="1:130" s="226" customFormat="1" ht="26.25" customHeight="1">
      <c r="A127" s="1129"/>
      <c r="B127" s="1017"/>
      <c r="C127" s="1071" t="s">
        <v>471</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229</v>
      </c>
      <c r="AB127" s="1028"/>
      <c r="AC127" s="1028"/>
      <c r="AD127" s="1028"/>
      <c r="AE127" s="1029"/>
      <c r="AF127" s="1030" t="s">
        <v>433</v>
      </c>
      <c r="AG127" s="1028"/>
      <c r="AH127" s="1028"/>
      <c r="AI127" s="1028"/>
      <c r="AJ127" s="1029"/>
      <c r="AK127" s="1030" t="s">
        <v>229</v>
      </c>
      <c r="AL127" s="1028"/>
      <c r="AM127" s="1028"/>
      <c r="AN127" s="1028"/>
      <c r="AO127" s="1029"/>
      <c r="AP127" s="1031" t="s">
        <v>229</v>
      </c>
      <c r="AQ127" s="1032"/>
      <c r="AR127" s="1032"/>
      <c r="AS127" s="1032"/>
      <c r="AT127" s="1033"/>
      <c r="AU127" s="262"/>
      <c r="AV127" s="262"/>
      <c r="AW127" s="262"/>
      <c r="AX127" s="1101" t="s">
        <v>472</v>
      </c>
      <c r="AY127" s="1102"/>
      <c r="AZ127" s="1102"/>
      <c r="BA127" s="1102"/>
      <c r="BB127" s="1102"/>
      <c r="BC127" s="1102"/>
      <c r="BD127" s="1102"/>
      <c r="BE127" s="1103"/>
      <c r="BF127" s="1104" t="s">
        <v>473</v>
      </c>
      <c r="BG127" s="1102"/>
      <c r="BH127" s="1102"/>
      <c r="BI127" s="1102"/>
      <c r="BJ127" s="1102"/>
      <c r="BK127" s="1102"/>
      <c r="BL127" s="1103"/>
      <c r="BM127" s="1104" t="s">
        <v>474</v>
      </c>
      <c r="BN127" s="1102"/>
      <c r="BO127" s="1102"/>
      <c r="BP127" s="1102"/>
      <c r="BQ127" s="1102"/>
      <c r="BR127" s="1102"/>
      <c r="BS127" s="1103"/>
      <c r="BT127" s="1104" t="s">
        <v>475</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476</v>
      </c>
      <c r="CQ127" s="1019"/>
      <c r="CR127" s="1019"/>
      <c r="CS127" s="1019"/>
      <c r="CT127" s="1019"/>
      <c r="CU127" s="1019"/>
      <c r="CV127" s="1019"/>
      <c r="CW127" s="1019"/>
      <c r="CX127" s="1019"/>
      <c r="CY127" s="1019"/>
      <c r="CZ127" s="1019"/>
      <c r="DA127" s="1019"/>
      <c r="DB127" s="1019"/>
      <c r="DC127" s="1019"/>
      <c r="DD127" s="1019"/>
      <c r="DE127" s="1019"/>
      <c r="DF127" s="1020"/>
      <c r="DG127" s="988" t="s">
        <v>433</v>
      </c>
      <c r="DH127" s="989"/>
      <c r="DI127" s="989"/>
      <c r="DJ127" s="989"/>
      <c r="DK127" s="989"/>
      <c r="DL127" s="989" t="s">
        <v>433</v>
      </c>
      <c r="DM127" s="989"/>
      <c r="DN127" s="989"/>
      <c r="DO127" s="989"/>
      <c r="DP127" s="989"/>
      <c r="DQ127" s="989" t="s">
        <v>433</v>
      </c>
      <c r="DR127" s="989"/>
      <c r="DS127" s="989"/>
      <c r="DT127" s="989"/>
      <c r="DU127" s="989"/>
      <c r="DV127" s="990" t="s">
        <v>229</v>
      </c>
      <c r="DW127" s="990"/>
      <c r="DX127" s="990"/>
      <c r="DY127" s="990"/>
      <c r="DZ127" s="991"/>
    </row>
    <row r="128" spans="1:130" s="226" customFormat="1" ht="26.25" customHeight="1" thickBot="1">
      <c r="A128" s="1112" t="s">
        <v>477</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478</v>
      </c>
      <c r="X128" s="1114"/>
      <c r="Y128" s="1114"/>
      <c r="Z128" s="1115"/>
      <c r="AA128" s="1116">
        <v>44212</v>
      </c>
      <c r="AB128" s="1117"/>
      <c r="AC128" s="1117"/>
      <c r="AD128" s="1117"/>
      <c r="AE128" s="1118"/>
      <c r="AF128" s="1119">
        <v>54236</v>
      </c>
      <c r="AG128" s="1117"/>
      <c r="AH128" s="1117"/>
      <c r="AI128" s="1117"/>
      <c r="AJ128" s="1118"/>
      <c r="AK128" s="1119">
        <v>72424</v>
      </c>
      <c r="AL128" s="1117"/>
      <c r="AM128" s="1117"/>
      <c r="AN128" s="1117"/>
      <c r="AO128" s="1118"/>
      <c r="AP128" s="1120"/>
      <c r="AQ128" s="1121"/>
      <c r="AR128" s="1121"/>
      <c r="AS128" s="1121"/>
      <c r="AT128" s="1122"/>
      <c r="AU128" s="262"/>
      <c r="AV128" s="262"/>
      <c r="AW128" s="262"/>
      <c r="AX128" s="957" t="s">
        <v>479</v>
      </c>
      <c r="AY128" s="958"/>
      <c r="AZ128" s="958"/>
      <c r="BA128" s="958"/>
      <c r="BB128" s="958"/>
      <c r="BC128" s="958"/>
      <c r="BD128" s="958"/>
      <c r="BE128" s="959"/>
      <c r="BF128" s="1123" t="s">
        <v>229</v>
      </c>
      <c r="BG128" s="1124"/>
      <c r="BH128" s="1124"/>
      <c r="BI128" s="1124"/>
      <c r="BJ128" s="1124"/>
      <c r="BK128" s="1124"/>
      <c r="BL128" s="1125"/>
      <c r="BM128" s="1123">
        <v>13.3</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480</v>
      </c>
      <c r="CQ128" s="1106"/>
      <c r="CR128" s="1106"/>
      <c r="CS128" s="1106"/>
      <c r="CT128" s="1106"/>
      <c r="CU128" s="1106"/>
      <c r="CV128" s="1106"/>
      <c r="CW128" s="1106"/>
      <c r="CX128" s="1106"/>
      <c r="CY128" s="1106"/>
      <c r="CZ128" s="1106"/>
      <c r="DA128" s="1106"/>
      <c r="DB128" s="1106"/>
      <c r="DC128" s="1106"/>
      <c r="DD128" s="1106"/>
      <c r="DE128" s="1106"/>
      <c r="DF128" s="1107"/>
      <c r="DG128" s="1108">
        <v>55998</v>
      </c>
      <c r="DH128" s="1109"/>
      <c r="DI128" s="1109"/>
      <c r="DJ128" s="1109"/>
      <c r="DK128" s="1109"/>
      <c r="DL128" s="1109" t="s">
        <v>229</v>
      </c>
      <c r="DM128" s="1109"/>
      <c r="DN128" s="1109"/>
      <c r="DO128" s="1109"/>
      <c r="DP128" s="1109"/>
      <c r="DQ128" s="1109">
        <v>100000</v>
      </c>
      <c r="DR128" s="1109"/>
      <c r="DS128" s="1109"/>
      <c r="DT128" s="1109"/>
      <c r="DU128" s="1109"/>
      <c r="DV128" s="1110">
        <v>1.1000000000000001</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481</v>
      </c>
      <c r="X129" s="1143"/>
      <c r="Y129" s="1143"/>
      <c r="Z129" s="1144"/>
      <c r="AA129" s="1027">
        <v>10427439</v>
      </c>
      <c r="AB129" s="1028"/>
      <c r="AC129" s="1028"/>
      <c r="AD129" s="1028"/>
      <c r="AE129" s="1029"/>
      <c r="AF129" s="1030">
        <v>10212613</v>
      </c>
      <c r="AG129" s="1028"/>
      <c r="AH129" s="1028"/>
      <c r="AI129" s="1028"/>
      <c r="AJ129" s="1029"/>
      <c r="AK129" s="1030">
        <v>10184431</v>
      </c>
      <c r="AL129" s="1028"/>
      <c r="AM129" s="1028"/>
      <c r="AN129" s="1028"/>
      <c r="AO129" s="1029"/>
      <c r="AP129" s="1145"/>
      <c r="AQ129" s="1146"/>
      <c r="AR129" s="1146"/>
      <c r="AS129" s="1146"/>
      <c r="AT129" s="1147"/>
      <c r="AU129" s="264"/>
      <c r="AV129" s="264"/>
      <c r="AW129" s="264"/>
      <c r="AX129" s="1136" t="s">
        <v>482</v>
      </c>
      <c r="AY129" s="1019"/>
      <c r="AZ129" s="1019"/>
      <c r="BA129" s="1019"/>
      <c r="BB129" s="1019"/>
      <c r="BC129" s="1019"/>
      <c r="BD129" s="1019"/>
      <c r="BE129" s="1020"/>
      <c r="BF129" s="1137" t="s">
        <v>433</v>
      </c>
      <c r="BG129" s="1138"/>
      <c r="BH129" s="1138"/>
      <c r="BI129" s="1138"/>
      <c r="BJ129" s="1138"/>
      <c r="BK129" s="1138"/>
      <c r="BL129" s="1139"/>
      <c r="BM129" s="1137">
        <v>18.3</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484</v>
      </c>
      <c r="X130" s="1143"/>
      <c r="Y130" s="1143"/>
      <c r="Z130" s="1144"/>
      <c r="AA130" s="1027">
        <v>1322303</v>
      </c>
      <c r="AB130" s="1028"/>
      <c r="AC130" s="1028"/>
      <c r="AD130" s="1028"/>
      <c r="AE130" s="1029"/>
      <c r="AF130" s="1030">
        <v>1275921</v>
      </c>
      <c r="AG130" s="1028"/>
      <c r="AH130" s="1028"/>
      <c r="AI130" s="1028"/>
      <c r="AJ130" s="1029"/>
      <c r="AK130" s="1030">
        <v>1346954</v>
      </c>
      <c r="AL130" s="1028"/>
      <c r="AM130" s="1028"/>
      <c r="AN130" s="1028"/>
      <c r="AO130" s="1029"/>
      <c r="AP130" s="1145"/>
      <c r="AQ130" s="1146"/>
      <c r="AR130" s="1146"/>
      <c r="AS130" s="1146"/>
      <c r="AT130" s="1147"/>
      <c r="AU130" s="264"/>
      <c r="AV130" s="264"/>
      <c r="AW130" s="264"/>
      <c r="AX130" s="1136" t="s">
        <v>485</v>
      </c>
      <c r="AY130" s="1019"/>
      <c r="AZ130" s="1019"/>
      <c r="BA130" s="1019"/>
      <c r="BB130" s="1019"/>
      <c r="BC130" s="1019"/>
      <c r="BD130" s="1019"/>
      <c r="BE130" s="1020"/>
      <c r="BF130" s="1173">
        <v>7.7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486</v>
      </c>
      <c r="X131" s="1181"/>
      <c r="Y131" s="1181"/>
      <c r="Z131" s="1182"/>
      <c r="AA131" s="1074">
        <v>9105136</v>
      </c>
      <c r="AB131" s="1053"/>
      <c r="AC131" s="1053"/>
      <c r="AD131" s="1053"/>
      <c r="AE131" s="1054"/>
      <c r="AF131" s="1052">
        <v>8936692</v>
      </c>
      <c r="AG131" s="1053"/>
      <c r="AH131" s="1053"/>
      <c r="AI131" s="1053"/>
      <c r="AJ131" s="1054"/>
      <c r="AK131" s="1052">
        <v>8837477</v>
      </c>
      <c r="AL131" s="1053"/>
      <c r="AM131" s="1053"/>
      <c r="AN131" s="1053"/>
      <c r="AO131" s="1054"/>
      <c r="AP131" s="1183"/>
      <c r="AQ131" s="1184"/>
      <c r="AR131" s="1184"/>
      <c r="AS131" s="1184"/>
      <c r="AT131" s="1185"/>
      <c r="AU131" s="264"/>
      <c r="AV131" s="264"/>
      <c r="AW131" s="264"/>
      <c r="AX131" s="1155" t="s">
        <v>487</v>
      </c>
      <c r="AY131" s="1106"/>
      <c r="AZ131" s="1106"/>
      <c r="BA131" s="1106"/>
      <c r="BB131" s="1106"/>
      <c r="BC131" s="1106"/>
      <c r="BD131" s="1106"/>
      <c r="BE131" s="1107"/>
      <c r="BF131" s="1156">
        <v>84.7</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488</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489</v>
      </c>
      <c r="W132" s="1166"/>
      <c r="X132" s="1166"/>
      <c r="Y132" s="1166"/>
      <c r="Z132" s="1167"/>
      <c r="AA132" s="1168">
        <v>7.8040349969999996</v>
      </c>
      <c r="AB132" s="1169"/>
      <c r="AC132" s="1169"/>
      <c r="AD132" s="1169"/>
      <c r="AE132" s="1170"/>
      <c r="AF132" s="1171">
        <v>7.9452553579999998</v>
      </c>
      <c r="AG132" s="1169"/>
      <c r="AH132" s="1169"/>
      <c r="AI132" s="1169"/>
      <c r="AJ132" s="1170"/>
      <c r="AK132" s="1171">
        <v>7.5992503290000002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490</v>
      </c>
      <c r="W133" s="1149"/>
      <c r="X133" s="1149"/>
      <c r="Y133" s="1149"/>
      <c r="Z133" s="1150"/>
      <c r="AA133" s="1151">
        <v>9.6</v>
      </c>
      <c r="AB133" s="1152"/>
      <c r="AC133" s="1152"/>
      <c r="AD133" s="1152"/>
      <c r="AE133" s="1153"/>
      <c r="AF133" s="1151">
        <v>8.3000000000000007</v>
      </c>
      <c r="AG133" s="1152"/>
      <c r="AH133" s="1152"/>
      <c r="AI133" s="1152"/>
      <c r="AJ133" s="1153"/>
      <c r="AK133" s="1151">
        <v>7.7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NOLqnfwbWUoLgF6rpHyu+fOs5uvEyN7H1pL45uv2ywdpgM6+gtrKOsio4U9Qvb3kEClcAVdqEHxtgeyuVXD6g==" saltValue="c0ECxedDsSl7SAB6gpC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yar12PM4fdgF16QS7M0kgLIMpQarVgpf3ZR20ZJVcO5h5uThasa9YuRAgweW4TTvr7Hg5pgPIJC2irUZCCLgQ==" saltValue="ewsYVoBAr/veYhs31b1b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uLMdsMuVoWdIvOVfnugDUMSLf6kS/6euD/qAvvAC0nwTuFI5amVW0gGO9wF2mNvTp7PxfJkgQBLmBvm6VHhWw==" saltValue="eevMS242tJCIKQlOAk7L1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499</v>
      </c>
      <c r="AL9" s="1192"/>
      <c r="AM9" s="1192"/>
      <c r="AN9" s="1193"/>
      <c r="AO9" s="292">
        <v>2343546</v>
      </c>
      <c r="AP9" s="292">
        <v>52868</v>
      </c>
      <c r="AQ9" s="293">
        <v>69000</v>
      </c>
      <c r="AR9" s="294">
        <v>-23.4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500</v>
      </c>
      <c r="AL10" s="1192"/>
      <c r="AM10" s="1192"/>
      <c r="AN10" s="1193"/>
      <c r="AO10" s="295">
        <v>359181</v>
      </c>
      <c r="AP10" s="295">
        <v>8103</v>
      </c>
      <c r="AQ10" s="296">
        <v>7980</v>
      </c>
      <c r="AR10" s="297">
        <v>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501</v>
      </c>
      <c r="AL11" s="1192"/>
      <c r="AM11" s="1192"/>
      <c r="AN11" s="1193"/>
      <c r="AO11" s="295">
        <v>526943</v>
      </c>
      <c r="AP11" s="295">
        <v>11887</v>
      </c>
      <c r="AQ11" s="296">
        <v>8263</v>
      </c>
      <c r="AR11" s="297">
        <v>43.9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502</v>
      </c>
      <c r="AL12" s="1192"/>
      <c r="AM12" s="1192"/>
      <c r="AN12" s="1193"/>
      <c r="AO12" s="295" t="s">
        <v>503</v>
      </c>
      <c r="AP12" s="295" t="s">
        <v>503</v>
      </c>
      <c r="AQ12" s="296">
        <v>1174</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504</v>
      </c>
      <c r="AL13" s="1192"/>
      <c r="AM13" s="1192"/>
      <c r="AN13" s="1193"/>
      <c r="AO13" s="295" t="s">
        <v>503</v>
      </c>
      <c r="AP13" s="295" t="s">
        <v>503</v>
      </c>
      <c r="AQ13" s="296">
        <v>18</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505</v>
      </c>
      <c r="AL14" s="1192"/>
      <c r="AM14" s="1192"/>
      <c r="AN14" s="1193"/>
      <c r="AO14" s="295">
        <v>224309</v>
      </c>
      <c r="AP14" s="295">
        <v>5060</v>
      </c>
      <c r="AQ14" s="296">
        <v>2909</v>
      </c>
      <c r="AR14" s="297">
        <v>73.900000000000006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506</v>
      </c>
      <c r="AL15" s="1192"/>
      <c r="AM15" s="1192"/>
      <c r="AN15" s="1193"/>
      <c r="AO15" s="295">
        <v>69259</v>
      </c>
      <c r="AP15" s="295">
        <v>1562</v>
      </c>
      <c r="AQ15" s="296">
        <v>1519</v>
      </c>
      <c r="AR15" s="297">
        <v>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507</v>
      </c>
      <c r="AL16" s="1195"/>
      <c r="AM16" s="1195"/>
      <c r="AN16" s="1196"/>
      <c r="AO16" s="295">
        <v>-185928</v>
      </c>
      <c r="AP16" s="295">
        <v>-4194</v>
      </c>
      <c r="AQ16" s="296">
        <v>-6242</v>
      </c>
      <c r="AR16" s="297">
        <v>-32.799999999999997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181</v>
      </c>
      <c r="AL17" s="1195"/>
      <c r="AM17" s="1195"/>
      <c r="AN17" s="1196"/>
      <c r="AO17" s="295">
        <v>3337310</v>
      </c>
      <c r="AP17" s="295">
        <v>75287</v>
      </c>
      <c r="AQ17" s="296">
        <v>84621</v>
      </c>
      <c r="AR17" s="297">
        <v>-11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512</v>
      </c>
      <c r="AL21" s="1187"/>
      <c r="AM21" s="1187"/>
      <c r="AN21" s="1188"/>
      <c r="AO21" s="307">
        <v>6.32</v>
      </c>
      <c r="AP21" s="308">
        <v>8.0399999999999991</v>
      </c>
      <c r="AQ21" s="309">
        <v>-1.72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513</v>
      </c>
      <c r="AL22" s="1187"/>
      <c r="AM22" s="1187"/>
      <c r="AN22" s="1188"/>
      <c r="AO22" s="312">
        <v>96.6</v>
      </c>
      <c r="AP22" s="313">
        <v>97.7</v>
      </c>
      <c r="AQ22" s="314">
        <v>-1.1000000000000001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518</v>
      </c>
      <c r="AL32" s="1203"/>
      <c r="AM32" s="1203"/>
      <c r="AN32" s="1204"/>
      <c r="AO32" s="322">
        <v>1661110</v>
      </c>
      <c r="AP32" s="322">
        <v>37473</v>
      </c>
      <c r="AQ32" s="323">
        <v>49627</v>
      </c>
      <c r="AR32" s="324">
        <v>-24.5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519</v>
      </c>
      <c r="AL33" s="1203"/>
      <c r="AM33" s="1203"/>
      <c r="AN33" s="1204"/>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520</v>
      </c>
      <c r="AL34" s="1203"/>
      <c r="AM34" s="1203"/>
      <c r="AN34" s="1204"/>
      <c r="AO34" s="322" t="s">
        <v>503</v>
      </c>
      <c r="AP34" s="322" t="s">
        <v>503</v>
      </c>
      <c r="AQ34" s="323">
        <v>64</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521</v>
      </c>
      <c r="AL35" s="1203"/>
      <c r="AM35" s="1203"/>
      <c r="AN35" s="1204"/>
      <c r="AO35" s="322">
        <v>372649</v>
      </c>
      <c r="AP35" s="322">
        <v>8407</v>
      </c>
      <c r="AQ35" s="323">
        <v>20466</v>
      </c>
      <c r="AR35" s="324">
        <v>-58.9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522</v>
      </c>
      <c r="AL36" s="1203"/>
      <c r="AM36" s="1203"/>
      <c r="AN36" s="1204"/>
      <c r="AO36" s="322">
        <v>34602</v>
      </c>
      <c r="AP36" s="322">
        <v>781</v>
      </c>
      <c r="AQ36" s="323">
        <v>2860</v>
      </c>
      <c r="AR36" s="324">
        <v>-72.7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523</v>
      </c>
      <c r="AL37" s="1203"/>
      <c r="AM37" s="1203"/>
      <c r="AN37" s="1204"/>
      <c r="AO37" s="322">
        <v>22599</v>
      </c>
      <c r="AP37" s="322">
        <v>510</v>
      </c>
      <c r="AQ37" s="323">
        <v>677</v>
      </c>
      <c r="AR37" s="324">
        <v>-24.7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524</v>
      </c>
      <c r="AL38" s="1206"/>
      <c r="AM38" s="1206"/>
      <c r="AN38" s="1207"/>
      <c r="AO38" s="325" t="s">
        <v>503</v>
      </c>
      <c r="AP38" s="325" t="s">
        <v>503</v>
      </c>
      <c r="AQ38" s="326">
        <v>4</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525</v>
      </c>
      <c r="AL39" s="1206"/>
      <c r="AM39" s="1206"/>
      <c r="AN39" s="1207"/>
      <c r="AO39" s="322">
        <v>-72424</v>
      </c>
      <c r="AP39" s="322">
        <v>-1634</v>
      </c>
      <c r="AQ39" s="323">
        <v>-4704</v>
      </c>
      <c r="AR39" s="324">
        <v>-65.3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526</v>
      </c>
      <c r="AL40" s="1203"/>
      <c r="AM40" s="1203"/>
      <c r="AN40" s="1204"/>
      <c r="AO40" s="322">
        <v>-1346954</v>
      </c>
      <c r="AP40" s="322">
        <v>-30386</v>
      </c>
      <c r="AQ40" s="323">
        <v>-47177</v>
      </c>
      <c r="AR40" s="324">
        <v>-35.6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296</v>
      </c>
      <c r="AL41" s="1209"/>
      <c r="AM41" s="1209"/>
      <c r="AN41" s="1210"/>
      <c r="AO41" s="322">
        <v>671582</v>
      </c>
      <c r="AP41" s="322">
        <v>15150</v>
      </c>
      <c r="AQ41" s="323">
        <v>21817</v>
      </c>
      <c r="AR41" s="324">
        <v>-30.6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494</v>
      </c>
      <c r="AN49" s="1199" t="s">
        <v>530</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2290583</v>
      </c>
      <c r="AN51" s="344">
        <v>50507</v>
      </c>
      <c r="AO51" s="345">
        <v>15.6</v>
      </c>
      <c r="AP51" s="346">
        <v>84389</v>
      </c>
      <c r="AQ51" s="347">
        <v>19.7</v>
      </c>
      <c r="AR51" s="348">
        <v>-4.0999999999999996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988186</v>
      </c>
      <c r="AN52" s="352">
        <v>21789</v>
      </c>
      <c r="AO52" s="353">
        <v>-22</v>
      </c>
      <c r="AP52" s="354">
        <v>44339</v>
      </c>
      <c r="AQ52" s="355">
        <v>17.2</v>
      </c>
      <c r="AR52" s="356">
        <v>-39.200000000000003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3090370</v>
      </c>
      <c r="AN53" s="344">
        <v>68673</v>
      </c>
      <c r="AO53" s="345">
        <v>36</v>
      </c>
      <c r="AP53" s="346">
        <v>83623</v>
      </c>
      <c r="AQ53" s="347">
        <v>-0.9</v>
      </c>
      <c r="AR53" s="348">
        <v>36.9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1084104</v>
      </c>
      <c r="AN54" s="352">
        <v>24091</v>
      </c>
      <c r="AO54" s="353">
        <v>10.6</v>
      </c>
      <c r="AP54" s="354">
        <v>48787</v>
      </c>
      <c r="AQ54" s="355">
        <v>10</v>
      </c>
      <c r="AR54" s="356">
        <v>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2809276</v>
      </c>
      <c r="AN55" s="344">
        <v>62807</v>
      </c>
      <c r="AO55" s="345">
        <v>-8.5</v>
      </c>
      <c r="AP55" s="346">
        <v>81768</v>
      </c>
      <c r="AQ55" s="347">
        <v>-2.2000000000000002</v>
      </c>
      <c r="AR55" s="348">
        <v>-6.3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1572038</v>
      </c>
      <c r="AN56" s="352">
        <v>35146</v>
      </c>
      <c r="AO56" s="353">
        <v>45.9</v>
      </c>
      <c r="AP56" s="354">
        <v>37917</v>
      </c>
      <c r="AQ56" s="355">
        <v>-22.3</v>
      </c>
      <c r="AR56" s="356">
        <v>68.2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3321775</v>
      </c>
      <c r="AN57" s="344">
        <v>74702</v>
      </c>
      <c r="AO57" s="345">
        <v>18.899999999999999</v>
      </c>
      <c r="AP57" s="346">
        <v>65876</v>
      </c>
      <c r="AQ57" s="347">
        <v>-19.399999999999999</v>
      </c>
      <c r="AR57" s="348">
        <v>38.299999999999997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1428122</v>
      </c>
      <c r="AN58" s="352">
        <v>32116</v>
      </c>
      <c r="AO58" s="353">
        <v>-8.6</v>
      </c>
      <c r="AP58" s="354">
        <v>36484</v>
      </c>
      <c r="AQ58" s="355">
        <v>-3.8</v>
      </c>
      <c r="AR58" s="356">
        <v>-4.8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3754273</v>
      </c>
      <c r="AN59" s="344">
        <v>84693</v>
      </c>
      <c r="AO59" s="345">
        <v>13.4</v>
      </c>
      <c r="AP59" s="346">
        <v>68468</v>
      </c>
      <c r="AQ59" s="347">
        <v>3.9</v>
      </c>
      <c r="AR59" s="348">
        <v>9.5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1611454</v>
      </c>
      <c r="AN60" s="352">
        <v>36353</v>
      </c>
      <c r="AO60" s="353">
        <v>13.2</v>
      </c>
      <c r="AP60" s="354">
        <v>34140</v>
      </c>
      <c r="AQ60" s="355">
        <v>-6.4</v>
      </c>
      <c r="AR60" s="356">
        <v>19.600000000000001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3053255</v>
      </c>
      <c r="AN61" s="359">
        <v>68276</v>
      </c>
      <c r="AO61" s="360">
        <v>15.1</v>
      </c>
      <c r="AP61" s="361">
        <v>76825</v>
      </c>
      <c r="AQ61" s="362">
        <v>0.2</v>
      </c>
      <c r="AR61" s="348">
        <v>14.9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1336781</v>
      </c>
      <c r="AN62" s="352">
        <v>29899</v>
      </c>
      <c r="AO62" s="353">
        <v>7.8</v>
      </c>
      <c r="AP62" s="354">
        <v>40333</v>
      </c>
      <c r="AQ62" s="355">
        <v>-1.1000000000000001</v>
      </c>
      <c r="AR62" s="356">
        <v>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JYsbia/hWkA99XHWhQ7r+qZe9ePYB7PXHs+iUBSAHGyi9h5lNWhz8kFgPfcCwj3y3ESItc6Uhlg540J1t8iLg==" saltValue="dtDeAEyuHbCsNoyg+7dU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yUDAivv87IVg3FLbOSMVGZCRJ18yL3TKpBVBFc0bi766MdteLp14azo/v2C4+JwiGcuuhJi6sxYgygzzPefnQ==" saltValue="aVuz5MljtcSVkYgBrJzD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VCXM8h6+2/PgiYTAJi10d12t4IQPKhAo8rSch22EyEjGtC30eSWF6PY3h4Dl+A+Y+xkgCcvEnmGMgIS3uf6xA==" saltValue="k1UgzXKG5iBeUA7riUcp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1" t="s">
        <v>3</v>
      </c>
      <c r="D47" s="1211"/>
      <c r="E47" s="1212"/>
      <c r="F47" s="11">
        <v>15.52</v>
      </c>
      <c r="G47" s="12">
        <v>14.17</v>
      </c>
      <c r="H47" s="12">
        <v>14.59</v>
      </c>
      <c r="I47" s="12">
        <v>14.91</v>
      </c>
      <c r="J47" s="13">
        <v>14.96</v>
      </c>
    </row>
    <row r="48" spans="2:10" ht="57.75" customHeight="1">
      <c r="B48" s="14"/>
      <c r="C48" s="1213" t="s">
        <v>4</v>
      </c>
      <c r="D48" s="1213"/>
      <c r="E48" s="1214"/>
      <c r="F48" s="15">
        <v>12.21</v>
      </c>
      <c r="G48" s="16">
        <v>8.02</v>
      </c>
      <c r="H48" s="16">
        <v>11.64</v>
      </c>
      <c r="I48" s="16">
        <v>8.31</v>
      </c>
      <c r="J48" s="17">
        <v>10.43</v>
      </c>
    </row>
    <row r="49" spans="2:10" ht="57.75" customHeight="1" thickBot="1">
      <c r="B49" s="18"/>
      <c r="C49" s="1215" t="s">
        <v>5</v>
      </c>
      <c r="D49" s="1215"/>
      <c r="E49" s="1216"/>
      <c r="F49" s="19">
        <v>2.7</v>
      </c>
      <c r="G49" s="20" t="s">
        <v>551</v>
      </c>
      <c r="H49" s="20">
        <v>4.45</v>
      </c>
      <c r="I49" s="20" t="s">
        <v>552</v>
      </c>
      <c r="J49" s="21">
        <v>2.1</v>
      </c>
    </row>
    <row r="50" spans="2:10" ht="13.5" customHeight="1"/>
    <row r="51" spans="2:10" ht="13.5" hidden="1" customHeight="1"/>
    <row r="52" spans="2:10" ht="13.5" hidden="1" customHeight="1"/>
    <row r="53" spans="2:10" ht="13.5" hidden="1" customHeight="1"/>
  </sheetData>
  <sheetProtection algorithmName="SHA-512" hashValue="gMEP82vPYPBSoTjN+ONdOSNkFGAMKtNfMq2HjsktjglqczNoxncaSAQ4DqJoTS3Wp7mOZ/5Pt2nXHsc/qw1RMw==" saltValue="BoRD2C2SoAZXAwpuWJgk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2019-10-31T05:50:55Z</cp:lastPrinted>
  <dcterms:created xsi:type="dcterms:W3CDTF">2019-02-14T01:47:10Z</dcterms:created>
  <dcterms:modified xsi:type="dcterms:W3CDTF">2019-10-31T05:51:11Z</dcterms:modified>
  <cp:category/>
</cp:coreProperties>
</file>