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l="1"/>
  <c r="BW40" i="10" s="1"/>
  <c r="BW41" i="10" s="1"/>
  <c r="CO34" i="10" l="1"/>
</calcChain>
</file>

<file path=xl/sharedStrings.xml><?xml version="1.0" encoding="utf-8"?>
<sst xmlns="http://schemas.openxmlformats.org/spreadsheetml/2006/main" count="1102" uniqueCount="596">
  <si>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</si>
  <si>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</si>
  <si>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</si>
  <si>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</si>
  <si>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</si>
  <si>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</si>
  <si>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</si>
  <si>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</si>
  <si>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</si>
  <si>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</si>
  <si>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</si>
  <si>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</si>
  <si>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</si>
  <si>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</si>
  <si>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</si>
  <si>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</si>
  <si>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</si>
  <si>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</si>
  <si>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</si>
  <si>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</si>
  <si>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</si>
  <si>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</si>
  <si>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</si>
  <si>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</si>
  <si>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</si>
  <si>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</si>
  <si>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</si>
  <si>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</si>
  <si>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</si>
  <si>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</si>
  <si>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</si>
  <si>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</si>
  <si>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</si>
  <si>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</si>
  <si>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</si>
  <si>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</si>
  <si>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</si>
  <si>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</si>
  <si>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</si>
  <si>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</si>
  <si>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</si>
  <si>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</si>
  <si>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</si>
  <si>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</si>
  <si>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</si>
  <si>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</si>
  <si>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</si>
  <si>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</si>
  <si>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</si>
  <si>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</si>
  <si>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</si>
  <si>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</si>
  <si>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</si>
  <si>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</si>
  <si>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</si>
  <si>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</si>
  <si>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</si>
  <si>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</si>
  <si>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</si>
  <si>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</si>
  <si>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</si>
  <si>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</si>
  <si>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</si>
  <si>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</si>
  <si>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</si>
  <si>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</si>
  <si>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</si>
  <si>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</si>
  <si>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</si>
  <si>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</si>
  <si>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</si>
  <si>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</si>
  <si>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</si>
  <si>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</si>
  <si>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</si>
  <si>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</si>
  <si>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</si>
  <si>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</si>
  <si>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</si>
  <si>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</si>
  <si>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</si>
  <si>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</si>
  <si>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</si>
  <si>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</si>
  <si>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</si>
  <si>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</si>
  <si>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</si>
  <si>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</si>
  <si>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</si>
  <si>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</si>
  <si>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</si>
  <si>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</si>
  <si>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高萩市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</si>
  <si>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</si>
  <si>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</si>
  <si>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</si>
  <si>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</si>
  <si>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</si>
  <si>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</si>
  <si>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</si>
  <si>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</si>
  <si>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</si>
  <si>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</si>
  <si>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</si>
  <si>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</si>
  <si>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</si>
  <si>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</si>
  <si>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</si>
  <si>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</si>
  <si>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</si>
  <si>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</si>
  <si>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</si>
  <si>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</si>
  <si>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</si>
  <si>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</si>
  <si>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</si>
  <si>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</si>
  <si>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</si>
  <si>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</si>
  <si>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</si>
  <si>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</si>
  <si>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</si>
  <si>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</si>
  <si>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</si>
  <si>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</si>
  <si>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</si>
  <si>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</si>
  <si>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</si>
  <si>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</si>
  <si>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</si>
  <si>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</si>
  <si>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</si>
  <si>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</si>
  <si>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</si>
  <si>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</si>
  <si>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</si>
  <si>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</si>
  <si>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</si>
  <si>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</si>
  <si>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</si>
  <si>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</si>
  <si>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</si>
  <si>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</si>
  <si>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</si>
  <si>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</si>
  <si>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</si>
  <si>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</si>
  <si>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</si>
  <si>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</si>
  <si>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</si>
  <si>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</si>
  <si>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</si>
  <si>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</si>
  <si>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</si>
  <si>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</si>
  <si>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</si>
  <si>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</si>
  <si>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</si>
  <si>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</si>
  <si>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</si>
  <si>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</si>
  <si>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</si>
  <si>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</si>
  <si>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</si>
  <si>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</si>
  <si>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</si>
  <si>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</si>
  <si>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</si>
  <si>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</si>
  <si>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</si>
  <si>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</si>
  <si>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</si>
  <si>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</si>
  <si>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</si>
  <si>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</si>
  <si>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</si>
  <si>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</si>
  <si>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</si>
  <si>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</si>
  <si>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</si>
  <si>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</si>
  <si>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</si>
  <si>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</si>
  <si>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</si>
  <si>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</si>
  <si>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</si>
  <si>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</si>
  <si>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</si>
  <si>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</si>
  <si>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</si>
  <si>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</si>
  <si>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</si>
  <si>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</si>
  <si>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</si>
  <si>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</si>
  <si>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</si>
  <si>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</si>
  <si>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</si>
  <si>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</si>
  <si>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</si>
  <si>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</si>
  <si>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</si>
  <si>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</si>
  <si>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</si>
  <si>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</si>
  <si>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</si>
  <si>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</si>
  <si>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</si>
  <si>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茨城県高萩市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</si>
  <si>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</si>
  <si>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</si>
  <si>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</si>
  <si>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</si>
  <si>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</si>
  <si>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</si>
  <si>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</si>
  <si>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</si>
  <si>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</si>
  <si>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</si>
  <si>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</si>
  <si>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</si>
  <si>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</si>
  <si>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</si>
  <si>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</si>
  <si>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</si>
  <si>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</si>
  <si>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</si>
  <si>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</si>
  <si>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</si>
  <si>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</si>
  <si>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</si>
  <si>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</si>
  <si>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</si>
  <si>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</si>
  <si>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</si>
  <si>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</si>
  <si>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</si>
  <si>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</si>
  <si>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</si>
  <si>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</si>
  <si>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</si>
  <si>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</si>
  <si>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</si>
  <si>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</si>
  <si>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</si>
  <si>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</si>
  <si>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</si>
  <si>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</si>
  <si>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</si>
  <si>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</si>
  <si>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</si>
  <si>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</si>
  <si>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</si>
  <si>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</si>
  <si>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</si>
  <si>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</si>
  <si>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</si>
  <si>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</si>
  <si>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</si>
  <si>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</si>
  <si>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</si>
  <si>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</si>
  <si>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</si>
  <si>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</si>
  <si>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</si>
  <si>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</si>
  <si>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</si>
  <si>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</si>
  <si>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</si>
  <si>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</si>
  <si>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</si>
  <si>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</si>
  <si>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</si>
  <si>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</si>
  <si>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</si>
  <si>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</si>
  <si>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</si>
  <si>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</si>
  <si>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</si>
  <si>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</si>
  <si>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</si>
  <si>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</si>
  <si>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</si>
  <si>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</si>
  <si>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</si>
  <si>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</si>
  <si>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</si>
  <si>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</si>
  <si>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</si>
  <si>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</si>
  <si>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</si>
  <si>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</si>
  <si>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</si>
  <si>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</si>
  <si>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</si>
  <si>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</si>
  <si>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</si>
  <si>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</si>
  <si>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</si>
  <si>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</si>
  <si>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</si>
  <si>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</si>
  <si>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</si>
  <si>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</si>
  <si>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</si>
  <si>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</si>
  <si>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</si>
  <si>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</si>
  <si>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</si>
  <si>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</si>
  <si>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</si>
  <si>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</si>
  <si>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</si>
  <si>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</si>
  <si>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</si>
  <si>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</si>
  <si>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</si>
  <si>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</si>
  <si>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</si>
  <si>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</si>
  <si>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</si>
  <si>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</si>
  <si>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</si>
  <si>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</si>
  <si>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</si>
  <si>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</si>
  <si>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</si>
  <si>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</si>
  <si>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</si>
  <si>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</si>
  <si>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</si>
  <si>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</si>
  <si>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</si>
  <si>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</si>
  <si>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</si>
  <si>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</si>
  <si>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</si>
  <si>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</si>
  <si>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</si>
  <si>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</si>
  <si>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</si>
  <si>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</si>
  <si>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</si>
  <si>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</si>
  <si>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</si>
  <si>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</si>
  <si>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</si>
  <si>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</si>
  <si>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</si>
  <si>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</si>
  <si>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</si>
  <si>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</si>
  <si>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</si>
  <si>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</si>
  <si>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</si>
  <si>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</si>
  <si>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</si>
  <si>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</si>
  <si>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</si>
  <si>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</si>
  <si>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茨城県高萩市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</si>
  <si>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</si>
  <si>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</si>
  <si>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</si>
  <si>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</si>
  <si>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</si>
  <si>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</si>
  <si>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</si>
  <si>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</si>
  <si>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</si>
  <si>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</si>
  <si>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</si>
  <si>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</si>
  <si>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</si>
  <si>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</si>
  <si>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</si>
  <si>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</si>
  <si>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</si>
  <si>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</si>
  <si>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</si>
  <si>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</si>
  <si>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高萩市霊園事業特別会計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</si>
  <si>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</si>
  <si>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</si>
  <si>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</si>
  <si>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</si>
  <si>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</si>
  <si>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</si>
  <si>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</si>
  <si>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</si>
  <si>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</si>
  <si>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</si>
  <si>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</si>
  <si>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</si>
  <si>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</si>
  <si>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</si>
  <si>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高萩市国民健康保険事業特別会計</t>
    <phoneticPr fontId="5"/>
  </si>
  <si>
    <t>高萩市介護保険事業特別会計</t>
    <phoneticPr fontId="5"/>
  </si>
  <si>
    <t>高萩市後期高齢者医療事業特別会計</t>
    <phoneticPr fontId="5"/>
  </si>
  <si>
    <t>高萩市水道事業会計</t>
    <phoneticPr fontId="5"/>
  </si>
  <si>
    <t>法適用企業</t>
    <phoneticPr fontId="5"/>
  </si>
  <si>
    <t>高萩市工業用水道事業会計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</si>
  <si>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</si>
  <si>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</si>
  <si>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</si>
  <si>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</si>
  <si>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</si>
  <si>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</si>
  <si>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</si>
  <si>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</si>
  <si>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</si>
  <si>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</si>
  <si>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</si>
  <si>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</si>
  <si>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</si>
  <si>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</si>
  <si>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</si>
  <si>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</si>
  <si>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</si>
  <si>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</si>
  <si>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</si>
  <si>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</si>
  <si>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</si>
  <si>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</si>
  <si>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</si>
  <si>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</si>
  <si>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</si>
  <si>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</si>
  <si>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</si>
  <si>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</si>
  <si>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</si>
  <si>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</si>
  <si>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</si>
  <si>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</si>
  <si>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</si>
  <si>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</si>
  <si>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</si>
  <si>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</si>
  <si>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</si>
  <si>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</si>
  <si>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</si>
  <si>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</si>
  <si>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</si>
  <si>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</si>
  <si>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</si>
  <si>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</si>
  <si>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</si>
  <si>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</si>
  <si>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</si>
  <si>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</si>
  <si>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</si>
  <si>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</si>
  <si>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</si>
  <si>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</si>
  <si>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</si>
  <si>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</si>
  <si>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</si>
  <si>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</si>
  <si>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</si>
  <si>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</si>
  <si>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</si>
  <si>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高萩市後期高齢者医療事業特別会計</t>
    <phoneticPr fontId="5"/>
  </si>
  <si>
    <t>(Ｆ)</t>
    <phoneticPr fontId="5"/>
  </si>
  <si>
    <t>高萩市工業用水道事業会計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</si>
  <si>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</si>
  <si>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</si>
  <si>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</si>
  <si>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</si>
  <si>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</si>
  <si>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</si>
  <si>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</si>
  <si>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</si>
  <si>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</si>
  <si>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</si>
  <si>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</si>
  <si>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</si>
  <si>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</si>
  <si>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</si>
  <si>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</si>
  <si>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</si>
  <si>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</si>
  <si>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</si>
  <si>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</si>
  <si>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</si>
  <si>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</si>
  <si>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</si>
  <si>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</si>
  <si>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</si>
  <si>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</si>
  <si>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</si>
  <si>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</si>
  <si>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</si>
  <si>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</si>
  <si>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</si>
  <si>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</si>
  <si>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</si>
  <si>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</si>
  <si>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</si>
  <si>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</si>
  <si>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</si>
  <si>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</si>
  <si>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</si>
  <si>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</si>
  <si>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</si>
  <si>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</si>
  <si>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</si>
  <si>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</si>
  <si>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</si>
  <si>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</si>
  <si>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</si>
  <si>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</si>
  <si>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</si>
  <si>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</si>
  <si>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</si>
  <si>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</si>
  <si>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</si>
  <si>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</si>
  <si>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</si>
  <si>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</si>
  <si>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</si>
  <si>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</si>
  <si>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</si>
  <si>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</si>
  <si>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</si>
  <si>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</si>
  <si>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</si>
  <si>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</si>
  <si>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</si>
  <si>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</si>
  <si>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</si>
  <si>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</si>
  <si>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</si>
  <si>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</si>
  <si>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</si>
  <si>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</si>
  <si>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</si>
  <si>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</si>
  <si>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</si>
  <si>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</si>
  <si>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</si>
  <si>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</si>
  <si>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</si>
  <si>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</si>
  <si>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</si>
  <si>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</si>
  <si>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</si>
  <si>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</si>
  <si>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</si>
  <si>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</si>
  <si>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</si>
  <si>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0.50</t>
  </si>
  <si>
    <t>▲ 1.53</t>
  </si>
  <si>
    <t>高萩市水道事業会計</t>
  </si>
  <si>
    <t>一般会計</t>
  </si>
  <si>
    <t>高萩市工業用水道事業会計</t>
  </si>
  <si>
    <t>高萩市介護保険事業特別会計</t>
  </si>
  <si>
    <t>高萩市霊園事業特別会計</t>
  </si>
  <si>
    <t>高萩市後期高齢者医療事業特別会計</t>
  </si>
  <si>
    <t>高萩市国民健康保険事業特別会計</t>
  </si>
  <si>
    <t>その他会計（赤字）</t>
  </si>
  <si>
    <t>その他会計（黒字）</t>
  </si>
  <si>
    <t>-</t>
    <phoneticPr fontId="2"/>
  </si>
  <si>
    <t>-</t>
    <phoneticPr fontId="2"/>
  </si>
  <si>
    <t>-</t>
    <phoneticPr fontId="2"/>
  </si>
  <si>
    <t>-</t>
    <phoneticPr fontId="2"/>
  </si>
  <si>
    <t>-</t>
    <phoneticPr fontId="2"/>
  </si>
  <si>
    <t>高萩市土地開発公社</t>
    <rPh sb="0" eb="3">
      <t>タカハギシ</t>
    </rPh>
    <rPh sb="3" eb="5">
      <t>トチ</t>
    </rPh>
    <rPh sb="5" eb="7">
      <t>カイハツ</t>
    </rPh>
    <rPh sb="7" eb="9">
      <t>コウシャ</t>
    </rPh>
    <phoneticPr fontId="2"/>
  </si>
  <si>
    <t>茨城県市町村総合事務組合（一般会計）</t>
    <phoneticPr fontId="2"/>
  </si>
  <si>
    <t>茨城県市町村総合事務組合（県民交通災害共済事業特別会計）</t>
    <phoneticPr fontId="2"/>
  </si>
  <si>
    <t>茨城県後期高齢者医療広域連合（一般会計）</t>
    <phoneticPr fontId="2"/>
  </si>
  <si>
    <t>茨城租税債権管理機構</t>
    <phoneticPr fontId="2"/>
  </si>
  <si>
    <t>茨城県後期高齢者医療広域連合（後期高齢医療特別会計）</t>
    <phoneticPr fontId="2"/>
  </si>
  <si>
    <t>日立・高萩広域下水道組合</t>
    <phoneticPr fontId="2"/>
  </si>
  <si>
    <t>高萩・北茨城広域工業用水道企業団</t>
    <phoneticPr fontId="2"/>
  </si>
  <si>
    <t>茨城北農業共済事務組合</t>
    <phoneticPr fontId="2"/>
  </si>
  <si>
    <t>-</t>
    <phoneticPr fontId="2"/>
  </si>
  <si>
    <t>-</t>
    <phoneticPr fontId="2"/>
  </si>
  <si>
    <t>東日本大震災復興交付金管理基金</t>
    <phoneticPr fontId="11"/>
  </si>
  <si>
    <t>地域福祉基金</t>
    <phoneticPr fontId="11"/>
  </si>
  <si>
    <t>学校施設建設基金</t>
    <phoneticPr fontId="11"/>
  </si>
  <si>
    <t>地域振興基金</t>
    <phoneticPr fontId="11"/>
  </si>
  <si>
    <t>ふるさと水と土保全対策基金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</si>
  <si>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</si>
  <si>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</si>
  <si>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</si>
  <si>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</si>
  <si>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</si>
  <si>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</si>
  <si>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</si>
  <si>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</si>
  <si>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</si>
  <si>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</si>
  <si>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</si>
  <si>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</si>
  <si>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平成27年度と比較すると平成28年度は、30.9ポイントの減となっているが、主な要因としては、一般会計で償還元金に対し、発行額を抑えたため、地方債の現在高が減少したほか、日立・高萩広域下水道組合での地方債の減による組合負担等見込額が減少したことが挙げられる。平成29年度においては、前年度とほぼ横ばいであるが、類似団体と比較すると23.3ポイント上回っている。この要因としては、平成20年度の土地開発公社健全化債及び平成22年度の住宅公社破産手続き開始に伴う三セク債の発行等が挙げられる。今後は、施設の更新等のための地方債発行も想定されるので、資金調達に際しては慎重に行っていく必要がある。有形固定資産減価償却率は、平成29年度では、類似団体を0.6ポイント下回っている。これは、東日本大震災で被災した本庁舎再建に伴い一時的に数値が減少に転じたためであるが、各施設等での老朽化の進行により次年度以降数値の再上昇が懸念される。今後は、公共施設等管理計画基本方針の改訂等により計画的に老朽化対策に取り組んでいく必要がある。</t>
    <rPh sb="9" eb="11">
      <t>ヘイセイ</t>
    </rPh>
    <rPh sb="13" eb="15">
      <t>ネンド</t>
    </rPh>
    <rPh sb="16" eb="18">
      <t>ヒカク</t>
    </rPh>
    <rPh sb="21" eb="23">
      <t>ヘイセイ</t>
    </rPh>
    <rPh sb="25" eb="27">
      <t>ネンド</t>
    </rPh>
    <rPh sb="38" eb="39">
      <t>ゲン</t>
    </rPh>
    <rPh sb="47" eb="48">
      <t>オモ</t>
    </rPh>
    <rPh sb="49" eb="51">
      <t>ヨウイン</t>
    </rPh>
    <rPh sb="132" eb="133">
      <t>ア</t>
    </rPh>
    <rPh sb="138" eb="140">
      <t>ヘイセイ</t>
    </rPh>
    <rPh sb="142" eb="144">
      <t>ネンド</t>
    </rPh>
    <rPh sb="150" eb="153">
      <t>ゼンネンド</t>
    </rPh>
    <rPh sb="156" eb="157">
      <t>ヨコ</t>
    </rPh>
    <rPh sb="211" eb="214">
      <t>ケンゼンカ</t>
    </rPh>
    <rPh sb="214" eb="215">
      <t>サイ</t>
    </rPh>
    <rPh sb="238" eb="239">
      <t>サン</t>
    </rPh>
    <rPh sb="317" eb="319">
      <t>ヘイセイ</t>
    </rPh>
    <rPh sb="321" eb="323">
      <t>ネンド</t>
    </rPh>
    <rPh sb="326" eb="328">
      <t>ルイジ</t>
    </rPh>
    <rPh sb="328" eb="330">
      <t>ダンタイ</t>
    </rPh>
    <rPh sb="338" eb="340">
      <t>シタマワ</t>
    </rPh>
    <rPh sb="366" eb="367">
      <t>トモナ</t>
    </rPh>
    <rPh sb="368" eb="371">
      <t>イチジテキ</t>
    </rPh>
    <rPh sb="372" eb="374">
      <t>スウチ</t>
    </rPh>
    <rPh sb="375" eb="377">
      <t>ゲンショウ</t>
    </rPh>
    <rPh sb="378" eb="379">
      <t>テン</t>
    </rPh>
    <rPh sb="398" eb="400">
      <t>シンコウ</t>
    </rPh>
    <rPh sb="415" eb="417">
      <t>ケネン</t>
    </rPh>
    <rPh sb="441" eb="442">
      <t>トウ</t>
    </rPh>
    <phoneticPr fontId="5"/>
  </si>
  <si>
    <t>　将来負担比率は、前年度と比較すると0.6ポイントの増となっているが、類似団体と比較すると23.3ポイント上回っている。これは、平成20年度の土地開発公社健全化債及び平成22年度の住宅公社破産手続き開始に伴う三セク債を発行したため、高い水準にあるが、これらの計画的な償還等による一般会計の地方債残高の減と日立・高萩広域下水道組合に係る地方債残高の減等により近年減少傾向にある。実質公債費比率は、類似団体と比較すると1.9ポイント上回っているが、本市の前年度数値と比較すると0.9ポイントの減となっている。近年の実質公債費比率の減少傾向の要因としては、平成28年度より日立・高萩広域下水道組合の法適化に伴い出資金が準元利償還金の算定から除外されたことが挙げられる。今後は、新庁舎建設費や国体関連施設整備費に係る地方債の償還開始に加え、幼保一元化に係る大型事業の新たな地方債発行が想定されることから、比率の再上昇が見込まれるため、引き続き投資的経費の抑制を図るなど既存事業の徹底的な見直しと事業の再構築により圧縮を図る。</t>
    <rPh sb="13" eb="15">
      <t>ヒカク</t>
    </rPh>
    <rPh sb="26" eb="27">
      <t>ゾウ</t>
    </rPh>
    <rPh sb="80" eb="81">
      <t>サイ</t>
    </rPh>
    <rPh sb="104" eb="105">
      <t>サン</t>
    </rPh>
    <rPh sb="222" eb="224">
      <t>ホンシ</t>
    </rPh>
    <rPh sb="228" eb="230">
      <t>スウチ</t>
    </rPh>
    <rPh sb="231" eb="233">
      <t>ヒカク</t>
    </rPh>
    <rPh sb="244" eb="245">
      <t>ゲン</t>
    </rPh>
    <rPh sb="252" eb="254">
      <t>キンネン</t>
    </rPh>
    <rPh sb="255" eb="257">
      <t>ジッシツ</t>
    </rPh>
    <rPh sb="257" eb="260">
      <t>コウサイヒ</t>
    </rPh>
    <rPh sb="260" eb="262">
      <t>ヒリツ</t>
    </rPh>
    <rPh sb="263" eb="265">
      <t>ゲンショウ</t>
    </rPh>
    <rPh sb="265" eb="267">
      <t>ケイコウ</t>
    </rPh>
    <rPh sb="268" eb="270">
      <t>ヨウイン</t>
    </rPh>
    <rPh sb="275" eb="277">
      <t>ヘイセイ</t>
    </rPh>
    <rPh sb="279" eb="281">
      <t>ネンド</t>
    </rPh>
    <rPh sb="325" eb="326">
      <t>ア</t>
    </rPh>
    <rPh sb="335" eb="338">
      <t>シンチョウシャ</t>
    </rPh>
    <rPh sb="338" eb="340">
      <t>ケンセツ</t>
    </rPh>
    <rPh sb="340" eb="341">
      <t>ヒ</t>
    </rPh>
    <rPh sb="342" eb="344">
      <t>コクタイ</t>
    </rPh>
    <rPh sb="344" eb="346">
      <t>カンレン</t>
    </rPh>
    <rPh sb="346" eb="348">
      <t>シセツ</t>
    </rPh>
    <rPh sb="348" eb="351">
      <t>セイビヒ</t>
    </rPh>
    <rPh sb="352" eb="353">
      <t>カカ</t>
    </rPh>
    <rPh sb="354" eb="357">
      <t>チホウサイ</t>
    </rPh>
    <rPh sb="363" eb="364">
      <t>クワ</t>
    </rPh>
    <rPh sb="366" eb="368">
      <t>ヨウホ</t>
    </rPh>
    <rPh sb="368" eb="371">
      <t>イチゲンカ</t>
    </rPh>
    <rPh sb="372" eb="373">
      <t>カカ</t>
    </rPh>
    <rPh sb="374" eb="376">
      <t>オオガタ</t>
    </rPh>
    <rPh sb="376" eb="378">
      <t>ジギョウ</t>
    </rPh>
    <rPh sb="379" eb="380">
      <t>アラ</t>
    </rPh>
    <rPh sb="382" eb="384">
      <t>チホウ</t>
    </rPh>
    <rPh sb="384" eb="385">
      <t>サイ</t>
    </rPh>
    <rPh sb="385" eb="387">
      <t>ハッコウ</t>
    </rPh>
    <rPh sb="388" eb="390">
      <t>ソウテイ</t>
    </rPh>
    <rPh sb="398" eb="40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</si>
</sst>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5" fillId="0" borderId="41" xfId="16" applyFont="1" applyBorder="1" applyAlignment="1" applyProtection="1">
      <alignment horizontal="left" vertical="top" wrapText="1"/>
      <protection locked="0"/>
    </xf>
    <xf numFmtId="0" fontId="36" fillId="0" borderId="12" xfId="16" applyFont="1" applyBorder="1" applyAlignment="1" applyProtection="1">
      <alignment horizontal="left" vertical="top" wrapText="1"/>
      <protection locked="0"/>
    </xf>
    <xf numFmtId="0" fontId="36" fillId="0" borderId="46" xfId="16" applyFont="1" applyBorder="1" applyAlignment="1" applyProtection="1">
      <alignment horizontal="left" vertical="top" wrapText="1"/>
      <protection locked="0"/>
    </xf>
    <xf numFmtId="0" fontId="36" fillId="0" borderId="62" xfId="16" applyFont="1" applyBorder="1" applyAlignment="1" applyProtection="1">
      <alignment horizontal="left" vertical="top" wrapText="1"/>
      <protection locked="0"/>
    </xf>
    <xf numFmtId="0" fontId="36" fillId="0" borderId="0" xfId="16" applyFont="1" applyAlignment="1" applyProtection="1">
      <alignment horizontal="left" vertical="top" wrapText="1"/>
      <protection locked="0"/>
    </xf>
    <xf numFmtId="0" fontId="36" fillId="0" borderId="38" xfId="16" applyFont="1" applyBorder="1" applyAlignment="1" applyProtection="1">
      <alignment horizontal="left" vertical="top" wrapText="1"/>
      <protection locked="0"/>
    </xf>
    <xf numFmtId="0" fontId="36" fillId="0" borderId="37" xfId="16" applyFont="1" applyBorder="1" applyAlignment="1" applyProtection="1">
      <alignment horizontal="left" vertical="top" wrapText="1"/>
      <protection locked="0"/>
    </xf>
    <xf numFmtId="0" fontId="36" fillId="0" borderId="52" xfId="16" applyFont="1" applyBorder="1" applyAlignment="1" applyProtection="1">
      <alignment horizontal="left" vertical="top" wrapText="1"/>
      <protection locked="0"/>
    </xf>
    <xf numFmtId="0" fontId="3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FC84-488A-94C1-50160FC2C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47137</c:v>
                </c:pt>
                <c:pt idx="1">
                  <c:v>65665</c:v>
                </c:pt>
                <c:pt idx="2">
                  <c:v>46655</c:v>
                </c:pt>
                <c:pt idx="3">
                  <c:v>38489</c:v>
                </c:pt>
                <c:pt idx="4">
                  <c:v>24629</c:v>
                </c:pt>
              </c:numCache>
            </c:numRef>
          </c:val>
          <c:smooth val="0"/>
          <c:extLst xmlns:c16r2="http://schemas.microsoft.com/office/drawing/2015/06/chart">
            <c:ext xmlns:c16="http://schemas.microsoft.com/office/drawing/2014/chart" uri="{C3380CC4-5D6E-409C-BE32-E72D297353CC}">
              <c16:uniqueId val="{00000001-FC84-488A-94C1-50160FC2C60E}"/>
            </c:ext>
          </c:extLst>
        </c:ser>
        <c:dLbls>
          <c:showLegendKey val="0"/>
          <c:showVal val="0"/>
          <c:showCatName val="0"/>
          <c:showSerName val="0"/>
          <c:showPercent val="0"/>
          <c:showBubbleSize val="0"/>
        </c:dLbls>
        <c:marker val="1"/>
        <c:smooth val="0"/>
        <c:axId val="181080448"/>
        <c:axId val="181082368"/>
      </c:lineChart>
      <c:catAx>
        <c:axId val="18108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82368"/>
        <c:crosses val="autoZero"/>
        <c:auto val="1"/>
        <c:lblAlgn val="ctr"/>
        <c:lblOffset val="100"/>
        <c:tickLblSkip val="1"/>
        <c:tickMarkSkip val="1"/>
        <c:noMultiLvlLbl val="0"/>
      </c:catAx>
      <c:valAx>
        <c:axId val="181082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08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7.45</c:v>
                </c:pt>
                <c:pt idx="1">
                  <c:v>7.43</c:v>
                </c:pt>
                <c:pt idx="2">
                  <c:v>9.64</c:v>
                </c:pt>
                <c:pt idx="3">
                  <c:v>8.6</c:v>
                </c:pt>
                <c:pt idx="4">
                  <c:v>7.08</c:v>
                </c:pt>
              </c:numCache>
            </c:numRef>
          </c:val>
          <c:extLst xmlns:c16r2="http://schemas.microsoft.com/office/drawing/2015/06/chart">
            <c:ext xmlns:c16="http://schemas.microsoft.com/office/drawing/2014/chart" uri="{C3380CC4-5D6E-409C-BE32-E72D297353CC}">
              <c16:uniqueId val="{00000000-168E-4426-A7E4-BC3E41EE3A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11.25</c:v>
                </c:pt>
                <c:pt idx="1">
                  <c:v>11.52</c:v>
                </c:pt>
                <c:pt idx="2">
                  <c:v>14.34</c:v>
                </c:pt>
                <c:pt idx="3">
                  <c:v>15.19</c:v>
                </c:pt>
                <c:pt idx="4">
                  <c:v>15.25</c:v>
                </c:pt>
              </c:numCache>
            </c:numRef>
          </c:val>
          <c:extLst xmlns:c16r2="http://schemas.microsoft.com/office/drawing/2015/06/chart">
            <c:ext xmlns:c16="http://schemas.microsoft.com/office/drawing/2014/chart" uri="{C3380CC4-5D6E-409C-BE32-E72D297353CC}">
              <c16:uniqueId val="{00000001-168E-4426-A7E4-BC3E41EE3A76}"/>
            </c:ext>
          </c:extLst>
        </c:ser>
        <c:dLbls>
          <c:showLegendKey val="0"/>
          <c:showVal val="0"/>
          <c:showCatName val="0"/>
          <c:showSerName val="0"/>
          <c:showPercent val="0"/>
          <c:showBubbleSize val="0"/>
        </c:dLbls>
        <c:gapWidth val="250"/>
        <c:overlap val="100"/>
        <c:axId val="190909440"/>
        <c:axId val="19091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c:v>
                </c:pt>
                <c:pt idx="1">
                  <c:v>-0.13</c:v>
                </c:pt>
                <c:pt idx="2">
                  <c:v>5.25</c:v>
                </c:pt>
                <c:pt idx="3">
                  <c:v>-0.5</c:v>
                </c:pt>
                <c:pt idx="4">
                  <c:v>-1.53</c:v>
                </c:pt>
              </c:numCache>
            </c:numRef>
          </c:val>
          <c:smooth val="0"/>
          <c:extLst xmlns:c16r2="http://schemas.microsoft.com/office/drawing/2015/06/chart">
            <c:ext xmlns:c16="http://schemas.microsoft.com/office/drawing/2014/chart" uri="{C3380CC4-5D6E-409C-BE32-E72D297353CC}">
              <c16:uniqueId val="{00000002-168E-4426-A7E4-BC3E41EE3A76}"/>
            </c:ext>
          </c:extLst>
        </c:ser>
        <c:dLbls>
          <c:showLegendKey val="0"/>
          <c:showVal val="0"/>
          <c:showCatName val="0"/>
          <c:showSerName val="0"/>
          <c:showPercent val="0"/>
          <c:showBubbleSize val="0"/>
        </c:dLbls>
        <c:marker val="1"/>
        <c:smooth val="0"/>
        <c:axId val="190909440"/>
        <c:axId val="190915712"/>
      </c:lineChart>
      <c:catAx>
        <c:axId val="1909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915712"/>
        <c:crosses val="autoZero"/>
        <c:auto val="1"/>
        <c:lblAlgn val="ctr"/>
        <c:lblOffset val="100"/>
        <c:tickLblSkip val="1"/>
        <c:tickMarkSkip val="1"/>
        <c:noMultiLvlLbl val="0"/>
      </c:catAx>
      <c:valAx>
        <c:axId val="1909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0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373-40D4-BCFE-ECC91721A1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73-40D4-BCFE-ECC91721A1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373-40D4-BCFE-ECC91721A1F4}"/>
            </c:ext>
          </c:extLst>
        </c:ser>
        <c:ser>
          <c:idx val="3"/>
          <c:order val="3"/>
          <c:tx>
            <c:strRef>
              <c:f>データシート!$A$30</c:f>
              <c:strCache>
                <c:ptCount val="1"/>
                <c:pt idx="0">
                  <c:v>高萩市国民健康保険事業特別会計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0.2</c:v>
                </c:pt>
                <c:pt idx="4">
                  <c:v>#N/A</c:v>
                </c:pt>
                <c:pt idx="5">
                  <c:v>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C373-40D4-BCFE-ECC91721A1F4}"/>
            </c:ext>
          </c:extLst>
        </c:ser>
        <c:ser>
          <c:idx val="4"/>
          <c:order val="4"/>
          <c:tx>
            <c:strRef>
              <c:f>データシート!$A$31</c:f>
              <c:strCache>
                <c:ptCount val="1"/>
                <c:pt idx="0">
                  <c:v>高萩市後期高齢者医療事業特別会計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C373-40D4-BCFE-ECC91721A1F4}"/>
            </c:ext>
          </c:extLst>
        </c:ser>
        <c:ser>
          <c:idx val="5"/>
          <c:order val="5"/>
          <c:tx>
            <c:strRef>
              <c:f>データシート!$A$32</c:f>
              <c:strCache>
                <c:ptCount val="1"/>
                <c:pt idx="0">
                  <c:v>高萩市霊園事業特別会計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0.08</c:v>
                </c:pt>
                <c:pt idx="4">
                  <c:v>#N/A</c:v>
                </c:pt>
                <c:pt idx="5">
                  <c:v>0.01</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5-C373-40D4-BCFE-ECC91721A1F4}"/>
            </c:ext>
          </c:extLst>
        </c:ser>
        <c:ser>
          <c:idx val="6"/>
          <c:order val="6"/>
          <c:tx>
            <c:strRef>
              <c:f>データシート!$A$33</c:f>
              <c:strCache>
                <c:ptCount val="1"/>
                <c:pt idx="0">
                  <c:v>高萩市介護保険事業特別会計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0.79</c:v>
                </c:pt>
                <c:pt idx="2">
                  <c:v>#N/A</c:v>
                </c:pt>
                <c:pt idx="3">
                  <c:v>1.78</c:v>
                </c:pt>
                <c:pt idx="4">
                  <c:v>#N/A</c:v>
                </c:pt>
                <c:pt idx="5">
                  <c:v>1.04</c:v>
                </c:pt>
                <c:pt idx="6">
                  <c:v>#N/A</c:v>
                </c:pt>
                <c:pt idx="7">
                  <c:v>1.07</c:v>
                </c:pt>
                <c:pt idx="8">
                  <c:v>#N/A</c:v>
                </c:pt>
                <c:pt idx="9">
                  <c:v>1.02</c:v>
                </c:pt>
              </c:numCache>
            </c:numRef>
          </c:val>
          <c:extLst xmlns:c16r2="http://schemas.microsoft.com/office/drawing/2015/06/chart">
            <c:ext xmlns:c16="http://schemas.microsoft.com/office/drawing/2014/chart" uri="{C3380CC4-5D6E-409C-BE32-E72D297353CC}">
              <c16:uniqueId val="{00000006-C373-40D4-BCFE-ECC91721A1F4}"/>
            </c:ext>
          </c:extLst>
        </c:ser>
        <c:ser>
          <c:idx val="7"/>
          <c:order val="7"/>
          <c:tx>
            <c:strRef>
              <c:f>データシート!$A$34</c:f>
              <c:strCache>
                <c:ptCount val="1"/>
                <c:pt idx="0">
                  <c:v>高萩市工業用水道事業会計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4.93</c:v>
                </c:pt>
                <c:pt idx="2">
                  <c:v>#N/A</c:v>
                </c:pt>
                <c:pt idx="3">
                  <c:v>4.76</c:v>
                </c:pt>
                <c:pt idx="4">
                  <c:v>#N/A</c:v>
                </c:pt>
                <c:pt idx="5">
                  <c:v>5.13</c:v>
                </c:pt>
                <c:pt idx="6">
                  <c:v>#N/A</c:v>
                </c:pt>
                <c:pt idx="7">
                  <c:v>6.18</c:v>
                </c:pt>
                <c:pt idx="8">
                  <c:v>#N/A</c:v>
                </c:pt>
                <c:pt idx="9">
                  <c:v>5.97</c:v>
                </c:pt>
              </c:numCache>
            </c:numRef>
          </c:val>
          <c:extLst xmlns:c16r2="http://schemas.microsoft.com/office/drawing/2015/06/chart">
            <c:ext xmlns:c16="http://schemas.microsoft.com/office/drawing/2014/chart" uri="{C3380CC4-5D6E-409C-BE32-E72D297353CC}">
              <c16:uniqueId val="{00000007-C373-40D4-BCFE-ECC91721A1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7.44</c:v>
                </c:pt>
                <c:pt idx="2">
                  <c:v>#N/A</c:v>
                </c:pt>
                <c:pt idx="3">
                  <c:v>7.35</c:v>
                </c:pt>
                <c:pt idx="4">
                  <c:v>#N/A</c:v>
                </c:pt>
                <c:pt idx="5">
                  <c:v>9.6300000000000008</c:v>
                </c:pt>
                <c:pt idx="6">
                  <c:v>#N/A</c:v>
                </c:pt>
                <c:pt idx="7">
                  <c:v>8.5</c:v>
                </c:pt>
                <c:pt idx="8">
                  <c:v>#N/A</c:v>
                </c:pt>
                <c:pt idx="9">
                  <c:v>6.94</c:v>
                </c:pt>
              </c:numCache>
            </c:numRef>
          </c:val>
          <c:extLst xmlns:c16r2="http://schemas.microsoft.com/office/drawing/2015/06/chart">
            <c:ext xmlns:c16="http://schemas.microsoft.com/office/drawing/2014/chart" uri="{C3380CC4-5D6E-409C-BE32-E72D297353CC}">
              <c16:uniqueId val="{00000008-C373-40D4-BCFE-ECC91721A1F4}"/>
            </c:ext>
          </c:extLst>
        </c:ser>
        <c:ser>
          <c:idx val="9"/>
          <c:order val="9"/>
          <c:tx>
            <c:strRef>
              <c:f>データシート!$A$36</c:f>
              <c:strCache>
                <c:ptCount val="1"/>
                <c:pt idx="0">
                  <c:v>高萩市水道事業会計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2.13</c:v>
                </c:pt>
                <c:pt idx="2">
                  <c:v>#N/A</c:v>
                </c:pt>
                <c:pt idx="3">
                  <c:v>0.12</c:v>
                </c:pt>
                <c:pt idx="4">
                  <c:v>#N/A</c:v>
                </c:pt>
                <c:pt idx="5">
                  <c:v>2.09</c:v>
                </c:pt>
                <c:pt idx="6">
                  <c:v>#N/A</c:v>
                </c:pt>
                <c:pt idx="7">
                  <c:v>6.21</c:v>
                </c:pt>
                <c:pt idx="8">
                  <c:v>#N/A</c:v>
                </c:pt>
                <c:pt idx="9">
                  <c:v>7.87</c:v>
                </c:pt>
              </c:numCache>
            </c:numRef>
          </c:val>
          <c:extLst xmlns:c16r2="http://schemas.microsoft.com/office/drawing/2015/06/chart">
            <c:ext xmlns:c16="http://schemas.microsoft.com/office/drawing/2014/chart" uri="{C3380CC4-5D6E-409C-BE32-E72D297353CC}">
              <c16:uniqueId val="{00000009-C373-40D4-BCFE-ECC91721A1F4}"/>
            </c:ext>
          </c:extLst>
        </c:ser>
        <c:dLbls>
          <c:showLegendKey val="0"/>
          <c:showVal val="0"/>
          <c:showCatName val="0"/>
          <c:showSerName val="0"/>
          <c:showPercent val="0"/>
          <c:showBubbleSize val="0"/>
        </c:dLbls>
        <c:gapWidth val="150"/>
        <c:overlap val="100"/>
        <c:axId val="196813952"/>
        <c:axId val="196815488"/>
      </c:barChart>
      <c:catAx>
        <c:axId val="1968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815488"/>
        <c:crosses val="autoZero"/>
        <c:auto val="1"/>
        <c:lblAlgn val="ctr"/>
        <c:lblOffset val="100"/>
        <c:tickLblSkip val="1"/>
        <c:tickMarkSkip val="1"/>
        <c:noMultiLvlLbl val="0"/>
      </c:catAx>
      <c:valAx>
        <c:axId val="19681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81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1480</c:v>
                </c:pt>
                <c:pt idx="5">
                  <c:v>1519</c:v>
                </c:pt>
                <c:pt idx="8">
                  <c:v>1431</c:v>
                </c:pt>
                <c:pt idx="11">
                  <c:v>1440</c:v>
                </c:pt>
                <c:pt idx="14">
                  <c:v>1377</c:v>
                </c:pt>
              </c:numCache>
            </c:numRef>
          </c:val>
          <c:extLst xmlns:c16r2="http://schemas.microsoft.com/office/drawing/2015/06/chart">
            <c:ext xmlns:c16="http://schemas.microsoft.com/office/drawing/2014/chart" uri="{C3380CC4-5D6E-409C-BE32-E72D297353CC}">
              <c16:uniqueId val="{00000000-5912-4730-81F9-2B2A02F55B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912-4730-81F9-2B2A02F55B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912-4730-81F9-2B2A02F55B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712</c:v>
                </c:pt>
                <c:pt idx="3">
                  <c:v>652</c:v>
                </c:pt>
                <c:pt idx="6">
                  <c:v>636</c:v>
                </c:pt>
                <c:pt idx="9">
                  <c:v>373</c:v>
                </c:pt>
                <c:pt idx="12">
                  <c:v>347</c:v>
                </c:pt>
              </c:numCache>
            </c:numRef>
          </c:val>
          <c:extLst xmlns:c16r2="http://schemas.microsoft.com/office/drawing/2015/06/chart">
            <c:ext xmlns:c16="http://schemas.microsoft.com/office/drawing/2014/chart" uri="{C3380CC4-5D6E-409C-BE32-E72D297353CC}">
              <c16:uniqueId val="{00000003-5912-4730-81F9-2B2A02F55B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c:v>
                </c:pt>
                <c:pt idx="3">
                  <c:v>2</c:v>
                </c:pt>
                <c:pt idx="6">
                  <c:v>2</c:v>
                </c:pt>
                <c:pt idx="9">
                  <c:v>3</c:v>
                </c:pt>
                <c:pt idx="12">
                  <c:v>2</c:v>
                </c:pt>
              </c:numCache>
            </c:numRef>
          </c:val>
          <c:extLst xmlns:c16r2="http://schemas.microsoft.com/office/drawing/2015/06/chart">
            <c:ext xmlns:c16="http://schemas.microsoft.com/office/drawing/2014/chart" uri="{C3380CC4-5D6E-409C-BE32-E72D297353CC}">
              <c16:uniqueId val="{00000004-5912-4730-81F9-2B2A02F55B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912-4730-81F9-2B2A02F55B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912-4730-81F9-2B2A02F55B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1729</c:v>
                </c:pt>
                <c:pt idx="3">
                  <c:v>1704</c:v>
                </c:pt>
                <c:pt idx="6">
                  <c:v>1682</c:v>
                </c:pt>
                <c:pt idx="9">
                  <c:v>1665</c:v>
                </c:pt>
                <c:pt idx="12">
                  <c:v>1709</c:v>
                </c:pt>
              </c:numCache>
            </c:numRef>
          </c:val>
          <c:extLst xmlns:c16r2="http://schemas.microsoft.com/office/drawing/2015/06/chart">
            <c:ext xmlns:c16="http://schemas.microsoft.com/office/drawing/2014/chart" uri="{C3380CC4-5D6E-409C-BE32-E72D297353CC}">
              <c16:uniqueId val="{00000007-5912-4730-81F9-2B2A02F55B44}"/>
            </c:ext>
          </c:extLst>
        </c:ser>
        <c:dLbls>
          <c:showLegendKey val="0"/>
          <c:showVal val="0"/>
          <c:showCatName val="0"/>
          <c:showSerName val="0"/>
          <c:showPercent val="0"/>
          <c:showBubbleSize val="0"/>
        </c:dLbls>
        <c:gapWidth val="100"/>
        <c:overlap val="100"/>
        <c:axId val="173387776"/>
        <c:axId val="17338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963</c:v>
                </c:pt>
                <c:pt idx="2">
                  <c:v>#N/A</c:v>
                </c:pt>
                <c:pt idx="3">
                  <c:v>#N/A</c:v>
                </c:pt>
                <c:pt idx="4">
                  <c:v>839</c:v>
                </c:pt>
                <c:pt idx="5">
                  <c:v>#N/A</c:v>
                </c:pt>
                <c:pt idx="6">
                  <c:v>#N/A</c:v>
                </c:pt>
                <c:pt idx="7">
                  <c:v>889</c:v>
                </c:pt>
                <c:pt idx="8">
                  <c:v>#N/A</c:v>
                </c:pt>
                <c:pt idx="9">
                  <c:v>#N/A</c:v>
                </c:pt>
                <c:pt idx="10">
                  <c:v>601</c:v>
                </c:pt>
                <c:pt idx="11">
                  <c:v>#N/A</c:v>
                </c:pt>
                <c:pt idx="12">
                  <c:v>#N/A</c:v>
                </c:pt>
                <c:pt idx="13">
                  <c:v>681</c:v>
                </c:pt>
                <c:pt idx="14">
                  <c:v>#N/A</c:v>
                </c:pt>
              </c:numCache>
            </c:numRef>
          </c:val>
          <c:smooth val="0"/>
          <c:extLst xmlns:c16r2="http://schemas.microsoft.com/office/drawing/2015/06/chart">
            <c:ext xmlns:c16="http://schemas.microsoft.com/office/drawing/2014/chart" uri="{C3380CC4-5D6E-409C-BE32-E72D297353CC}">
              <c16:uniqueId val="{00000008-5912-4730-81F9-2B2A02F55B44}"/>
            </c:ext>
          </c:extLst>
        </c:ser>
        <c:dLbls>
          <c:showLegendKey val="0"/>
          <c:showVal val="0"/>
          <c:showCatName val="0"/>
          <c:showSerName val="0"/>
          <c:showPercent val="0"/>
          <c:showBubbleSize val="0"/>
        </c:dLbls>
        <c:marker val="1"/>
        <c:smooth val="0"/>
        <c:axId val="173387776"/>
        <c:axId val="173389696"/>
      </c:lineChart>
      <c:catAx>
        <c:axId val="1733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389696"/>
        <c:crosses val="autoZero"/>
        <c:auto val="1"/>
        <c:lblAlgn val="ctr"/>
        <c:lblOffset val="100"/>
        <c:tickLblSkip val="1"/>
        <c:tickMarkSkip val="1"/>
        <c:noMultiLvlLbl val="0"/>
      </c:catAx>
      <c:valAx>
        <c:axId val="17338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8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11744</c:v>
                </c:pt>
                <c:pt idx="5">
                  <c:v>11440</c:v>
                </c:pt>
                <c:pt idx="8">
                  <c:v>11632</c:v>
                </c:pt>
                <c:pt idx="11">
                  <c:v>11404</c:v>
                </c:pt>
                <c:pt idx="14">
                  <c:v>11353</c:v>
                </c:pt>
              </c:numCache>
            </c:numRef>
          </c:val>
          <c:extLst xmlns:c16r2="http://schemas.microsoft.com/office/drawing/2015/06/chart">
            <c:ext xmlns:c16="http://schemas.microsoft.com/office/drawing/2014/chart" uri="{C3380CC4-5D6E-409C-BE32-E72D297353CC}">
              <c16:uniqueId val="{00000000-B59F-481F-B9A2-37B7ECAD95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3072</c:v>
                </c:pt>
                <c:pt idx="5">
                  <c:v>2842</c:v>
                </c:pt>
                <c:pt idx="8">
                  <c:v>2573</c:v>
                </c:pt>
                <c:pt idx="11">
                  <c:v>2142</c:v>
                </c:pt>
                <c:pt idx="14">
                  <c:v>1788</c:v>
                </c:pt>
              </c:numCache>
            </c:numRef>
          </c:val>
          <c:extLst xmlns:c16r2="http://schemas.microsoft.com/office/drawing/2015/06/chart">
            <c:ext xmlns:c16="http://schemas.microsoft.com/office/drawing/2014/chart" uri="{C3380CC4-5D6E-409C-BE32-E72D297353CC}">
              <c16:uniqueId val="{00000001-B59F-481F-B9A2-37B7ECAD95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2106</c:v>
                </c:pt>
                <c:pt idx="5">
                  <c:v>1927</c:v>
                </c:pt>
                <c:pt idx="8">
                  <c:v>1472</c:v>
                </c:pt>
                <c:pt idx="11">
                  <c:v>2521</c:v>
                </c:pt>
                <c:pt idx="14">
                  <c:v>1804</c:v>
                </c:pt>
              </c:numCache>
            </c:numRef>
          </c:val>
          <c:extLst xmlns:c16r2="http://schemas.microsoft.com/office/drawing/2015/06/chart">
            <c:ext xmlns:c16="http://schemas.microsoft.com/office/drawing/2014/chart" uri="{C3380CC4-5D6E-409C-BE32-E72D297353CC}">
              <c16:uniqueId val="{00000002-B59F-481F-B9A2-37B7ECAD95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9F-481F-B9A2-37B7ECAD95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59F-481F-B9A2-37B7ECAD95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c:v>
                </c:pt>
                <c:pt idx="3">
                  <c:v>0</c:v>
                </c:pt>
                <c:pt idx="6">
                  <c:v>6</c:v>
                </c:pt>
                <c:pt idx="9">
                  <c:v>0</c:v>
                </c:pt>
                <c:pt idx="12">
                  <c:v>1</c:v>
                </c:pt>
              </c:numCache>
            </c:numRef>
          </c:val>
          <c:extLst xmlns:c16r2="http://schemas.microsoft.com/office/drawing/2015/06/chart">
            <c:ext xmlns:c16="http://schemas.microsoft.com/office/drawing/2014/chart" uri="{C3380CC4-5D6E-409C-BE32-E72D297353CC}">
              <c16:uniqueId val="{00000005-B59F-481F-B9A2-37B7ECAD95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2833</c:v>
                </c:pt>
                <c:pt idx="3">
                  <c:v>2645</c:v>
                </c:pt>
                <c:pt idx="6">
                  <c:v>2536</c:v>
                </c:pt>
                <c:pt idx="9">
                  <c:v>2467</c:v>
                </c:pt>
                <c:pt idx="12">
                  <c:v>2560</c:v>
                </c:pt>
              </c:numCache>
            </c:numRef>
          </c:val>
          <c:extLst xmlns:c16r2="http://schemas.microsoft.com/office/drawing/2015/06/chart">
            <c:ext xmlns:c16="http://schemas.microsoft.com/office/drawing/2014/chart" uri="{C3380CC4-5D6E-409C-BE32-E72D297353CC}">
              <c16:uniqueId val="{00000006-B59F-481F-B9A2-37B7ECAD95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5485</c:v>
                </c:pt>
                <c:pt idx="3">
                  <c:v>4994</c:v>
                </c:pt>
                <c:pt idx="6">
                  <c:v>4463</c:v>
                </c:pt>
                <c:pt idx="9">
                  <c:v>3408</c:v>
                </c:pt>
                <c:pt idx="12">
                  <c:v>2618</c:v>
                </c:pt>
              </c:numCache>
            </c:numRef>
          </c:val>
          <c:extLst xmlns:c16r2="http://schemas.microsoft.com/office/drawing/2015/06/chart">
            <c:ext xmlns:c16="http://schemas.microsoft.com/office/drawing/2014/chart" uri="{C3380CC4-5D6E-409C-BE32-E72D297353CC}">
              <c16:uniqueId val="{00000007-B59F-481F-B9A2-37B7ECAD95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c:v>
                </c:pt>
                <c:pt idx="3">
                  <c:v>25</c:v>
                </c:pt>
                <c:pt idx="6">
                  <c:v>15</c:v>
                </c:pt>
                <c:pt idx="9">
                  <c:v>16</c:v>
                </c:pt>
                <c:pt idx="12">
                  <c:v>17</c:v>
                </c:pt>
              </c:numCache>
            </c:numRef>
          </c:val>
          <c:extLst xmlns:c16r2="http://schemas.microsoft.com/office/drawing/2015/06/chart">
            <c:ext xmlns:c16="http://schemas.microsoft.com/office/drawing/2014/chart" uri="{C3380CC4-5D6E-409C-BE32-E72D297353CC}">
              <c16:uniqueId val="{00000008-B59F-481F-B9A2-37B7ECAD95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202</c:v>
                </c:pt>
                <c:pt idx="3">
                  <c:v>101</c:v>
                </c:pt>
                <c:pt idx="6">
                  <c:v>0</c:v>
                </c:pt>
                <c:pt idx="9">
                  <c:v>0</c:v>
                </c:pt>
                <c:pt idx="12">
                  <c:v>0</c:v>
                </c:pt>
              </c:numCache>
            </c:numRef>
          </c:val>
          <c:extLst xmlns:c16r2="http://schemas.microsoft.com/office/drawing/2015/06/chart">
            <c:ext xmlns:c16="http://schemas.microsoft.com/office/drawing/2014/chart" uri="{C3380CC4-5D6E-409C-BE32-E72D297353CC}">
              <c16:uniqueId val="{00000009-B59F-481F-B9A2-37B7ECAD95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15956</c:v>
                </c:pt>
                <c:pt idx="3">
                  <c:v>15457</c:v>
                </c:pt>
                <c:pt idx="6">
                  <c:v>15496</c:v>
                </c:pt>
                <c:pt idx="9">
                  <c:v>14998</c:v>
                </c:pt>
                <c:pt idx="12">
                  <c:v>14587</c:v>
                </c:pt>
              </c:numCache>
            </c:numRef>
          </c:val>
          <c:extLst xmlns:c16r2="http://schemas.microsoft.com/office/drawing/2015/06/chart">
            <c:ext xmlns:c16="http://schemas.microsoft.com/office/drawing/2014/chart" uri="{C3380CC4-5D6E-409C-BE32-E72D297353CC}">
              <c16:uniqueId val="{0000000A-B59F-481F-B9A2-37B7ECAD9525}"/>
            </c:ext>
          </c:extLst>
        </c:ser>
        <c:dLbls>
          <c:showLegendKey val="0"/>
          <c:showVal val="0"/>
          <c:showCatName val="0"/>
          <c:showSerName val="0"/>
          <c:showPercent val="0"/>
          <c:showBubbleSize val="0"/>
        </c:dLbls>
        <c:gapWidth val="100"/>
        <c:overlap val="100"/>
        <c:axId val="197972352"/>
        <c:axId val="197974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7585</c:v>
                </c:pt>
                <c:pt idx="2">
                  <c:v>#N/A</c:v>
                </c:pt>
                <c:pt idx="3">
                  <c:v>#N/A</c:v>
                </c:pt>
                <c:pt idx="4">
                  <c:v>7014</c:v>
                </c:pt>
                <c:pt idx="5">
                  <c:v>#N/A</c:v>
                </c:pt>
                <c:pt idx="6">
                  <c:v>#N/A</c:v>
                </c:pt>
                <c:pt idx="7">
                  <c:v>6838</c:v>
                </c:pt>
                <c:pt idx="8">
                  <c:v>#N/A</c:v>
                </c:pt>
                <c:pt idx="9">
                  <c:v>#N/A</c:v>
                </c:pt>
                <c:pt idx="10">
                  <c:v>4822</c:v>
                </c:pt>
                <c:pt idx="11">
                  <c:v>#N/A</c:v>
                </c:pt>
                <c:pt idx="12">
                  <c:v>#N/A</c:v>
                </c:pt>
                <c:pt idx="13">
                  <c:v>4838</c:v>
                </c:pt>
                <c:pt idx="14">
                  <c:v>#N/A</c:v>
                </c:pt>
              </c:numCache>
            </c:numRef>
          </c:val>
          <c:smooth val="0"/>
          <c:extLst xmlns:c16r2="http://schemas.microsoft.com/office/drawing/2015/06/chart">
            <c:ext xmlns:c16="http://schemas.microsoft.com/office/drawing/2014/chart" uri="{C3380CC4-5D6E-409C-BE32-E72D297353CC}">
              <c16:uniqueId val="{0000000B-B59F-481F-B9A2-37B7ECAD9525}"/>
            </c:ext>
          </c:extLst>
        </c:ser>
        <c:dLbls>
          <c:showLegendKey val="0"/>
          <c:showVal val="0"/>
          <c:showCatName val="0"/>
          <c:showSerName val="0"/>
          <c:showPercent val="0"/>
          <c:showBubbleSize val="0"/>
        </c:dLbls>
        <c:marker val="1"/>
        <c:smooth val="0"/>
        <c:axId val="197972352"/>
        <c:axId val="197974272"/>
      </c:lineChart>
      <c:catAx>
        <c:axId val="1979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974272"/>
        <c:crosses val="autoZero"/>
        <c:auto val="1"/>
        <c:lblAlgn val="ctr"/>
        <c:lblOffset val="100"/>
        <c:tickLblSkip val="1"/>
        <c:tickMarkSkip val="1"/>
        <c:noMultiLvlLbl val="0"/>
      </c:catAx>
      <c:valAx>
        <c:axId val="19797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97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1052</c:v>
                </c:pt>
                <c:pt idx="1">
                  <c:v>1100</c:v>
                </c:pt>
                <c:pt idx="2">
                  <c:v>1101</c:v>
                </c:pt>
              </c:numCache>
            </c:numRef>
          </c:val>
          <c:extLst xmlns:c16r2="http://schemas.microsoft.com/office/drawing/2015/06/chart">
            <c:ext xmlns:c16="http://schemas.microsoft.com/office/drawing/2014/chart" uri="{C3380CC4-5D6E-409C-BE32-E72D297353CC}">
              <c16:uniqueId val="{00000000-70A0-4E33-96D1-1F239307FD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660</c:v>
                </c:pt>
                <c:pt idx="1">
                  <c:v>576</c:v>
                </c:pt>
                <c:pt idx="2">
                  <c:v>395</c:v>
                </c:pt>
              </c:numCache>
            </c:numRef>
          </c:val>
          <c:extLst xmlns:c16r2="http://schemas.microsoft.com/office/drawing/2015/06/chart">
            <c:ext xmlns:c16="http://schemas.microsoft.com/office/drawing/2014/chart" uri="{C3380CC4-5D6E-409C-BE32-E72D297353CC}">
              <c16:uniqueId val="{00000001-70A0-4E33-96D1-1F239307FD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1173</c:v>
                </c:pt>
                <c:pt idx="1">
                  <c:v>825</c:v>
                </c:pt>
                <c:pt idx="2">
                  <c:v>712</c:v>
                </c:pt>
              </c:numCache>
            </c:numRef>
          </c:val>
          <c:extLst xmlns:c16r2="http://schemas.microsoft.com/office/drawing/2015/06/chart">
            <c:ext xmlns:c16="http://schemas.microsoft.com/office/drawing/2014/chart" uri="{C3380CC4-5D6E-409C-BE32-E72D297353CC}">
              <c16:uniqueId val="{00000002-70A0-4E33-96D1-1F239307FD51}"/>
            </c:ext>
          </c:extLst>
        </c:ser>
        <c:dLbls>
          <c:showLegendKey val="0"/>
          <c:showVal val="0"/>
          <c:showCatName val="0"/>
          <c:showSerName val="0"/>
          <c:showPercent val="0"/>
          <c:showBubbleSize val="0"/>
        </c:dLbls>
        <c:gapWidth val="120"/>
        <c:overlap val="100"/>
        <c:axId val="197445504"/>
        <c:axId val="197447040"/>
      </c:barChart>
      <c:catAx>
        <c:axId val="1974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7447040"/>
        <c:crosses val="autoZero"/>
        <c:auto val="1"/>
        <c:lblAlgn val="ctr"/>
        <c:lblOffset val="100"/>
        <c:tickLblSkip val="1"/>
        <c:tickMarkSkip val="1"/>
        <c:noMultiLvlLbl val="0"/>
      </c:catAx>
      <c:valAx>
        <c:axId val="197447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744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E9-44B3-A74E-BF0E84B9E8A4}"/>
                </c:ext>
                <c:ext xmlns:c15="http://schemas.microsoft.com/office/drawing/2012/chart" uri="{CE6537A1-D6FC-4f65-9D91-7224C49458BB}">
                  <c15:dlblFieldTable>
                    <c15:dlblFTEntry>
                      <c15:txfldGUID>{89D719BA-1F95-4706-A0D8-D986B1B46D61}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E9-44B3-A74E-BF0E84B9E8A4}"/>
                </c:ext>
                <c:ext xmlns:c15="http://schemas.microsoft.com/office/drawing/2012/chart" uri="{CE6537A1-D6FC-4f65-9D91-7224C49458BB}">
                  <c15:dlblFieldTable>
                    <c15:dlblFTEntry>
                      <c15:txfldGUID>{AA3B7B7A-D50F-4DC6-8C9B-D26168819CEF}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DE9-44B3-A74E-BF0E84B9E8A4}"/>
                </c:ext>
                <c:ext xmlns:c15="http://schemas.microsoft.com/office/drawing/2012/chart" uri="{CE6537A1-D6FC-4f65-9D91-7224C49458BB}">
                  <c15:dlblFieldTable>
                    <c15:dlblFTEntry>
                      <c15:txfldGUID>{3CC03C98-61E1-4DD1-9CB0-EDB330F12213}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E9-44B3-A74E-BF0E84B9E8A4}"/>
                </c:ext>
                <c:ext xmlns:c15="http://schemas.microsoft.com/office/drawing/2012/chart" uri="{CE6537A1-D6FC-4f65-9D91-7224C49458BB}">
                  <c15:dlblFieldTable>
                    <c15:dlblFTEntry>
                      <c15:txfldGUID>{88DDE78B-C29A-45B8-A12D-666155547E4A}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DE9-44B3-A74E-BF0E84B9E8A4}"/>
                </c:ext>
                <c:ext xmlns:c15="http://schemas.microsoft.com/office/drawing/2012/chart" uri="{CE6537A1-D6FC-4f65-9D91-7224C49458BB}">
                  <c15:dlblFieldTable>
                    <c15:dlblFTEntry>
                      <c15:txfldGUID>{5B3A42DE-C74D-42DA-A8E5-5532C8CF1560}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DE9-44B3-A74E-BF0E84B9E8A4}"/>
                </c:ext>
                <c:ext xmlns:c15="http://schemas.microsoft.com/office/drawing/2012/chart" uri="{CE6537A1-D6FC-4f65-9D91-7224C49458BB}">
                  <c15:dlblFieldTable>
                    <c15:dlblFTEntry>
                      <c15:txfldGUID>{6BCAA780-DAD0-4E4D-B2BB-2377361561E9}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DE9-44B3-A74E-BF0E84B9E8A4}"/>
                </c:ext>
                <c:ext xmlns:c15="http://schemas.microsoft.com/office/drawing/2012/chart" uri="{CE6537A1-D6FC-4f65-9D91-7224C49458BB}">
                  <c15:dlblFieldTable>
                    <c15:dlblFTEntry>
                      <c15:txfldGUID>{97057B79-B0B6-45E6-BD8A-9B5394F39EF1}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DE9-44B3-A74E-BF0E84B9E8A4}"/>
                </c:ext>
                <c:ext xmlns:c15="http://schemas.microsoft.com/office/drawing/2012/chart" uri="{CE6537A1-D6FC-4f65-9D91-7224C49458BB}">
                  <c15:dlblFieldTable>
                    <c15:dlblFTEntry>
                      <c15:txfldGUID>{E834BFFB-DF8E-44BD-A326-380FA33C2084}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DE9-44B3-A74E-BF0E84B9E8A4}"/>
                </c:ext>
                <c:ext xmlns:c15="http://schemas.microsoft.com/office/drawing/2012/chart" uri="{CE6537A1-D6FC-4f65-9D91-7224C49458BB}">
                  <c15:dlblFieldTable>
                    <c15:dlblFTEntry>
                      <c15:txfldGUID>{FBFABB8C-DB3F-43B9-9352-928F1DECBD82}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57.1</c:v>
                </c:pt>
                <c:pt idx="32">
                  <c:v>54.6</c:v>
                </c:pt>
              </c:numCache>
            </c:numRef>
          </c:xVal>
          <c:yVal>
            <c:numRef>
              <c:f>公会計指標分析・財政指標組合せ分析表!$BP$51:$DC$51</c:f>
              <c:numCache>
                <c:formatCode>#,##0.0;"▲ "#,##0.0</c:formatCode>
                <c:ptCount val="40"/>
                <c:pt idx="16">
                  <c:v>109</c:v>
                </c:pt>
                <c:pt idx="24">
                  <c:v>78.099999999999994</c:v>
                </c:pt>
                <c:pt idx="32">
                  <c:v>78.7</c:v>
                </c:pt>
              </c:numCache>
            </c:numRef>
          </c:yVal>
          <c:smooth val="0"/>
          <c:extLst xmlns:c16r2="http://schemas.microsoft.com/office/drawing/2015/06/chart">
            <c:ext xmlns:c16="http://schemas.microsoft.com/office/drawing/2014/chart" uri="{C3380CC4-5D6E-409C-BE32-E72D297353CC}">
              <c16:uniqueId val="{00000009-0DE9-44B3-A74E-BF0E84B9E8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DE9-44B3-A74E-BF0E84B9E8A4}"/>
                </c:ext>
                <c:ext xmlns:c15="http://schemas.microsoft.com/office/drawing/2012/chart" uri="{CE6537A1-D6FC-4f65-9D91-7224C49458BB}">
                  <c15:dlblFieldTable>
                    <c15:dlblFTEntry>
                      <c15:txfldGUID>{5C96FF75-FEF2-4D1E-B728-71DE401EBB7D}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DE9-44B3-A74E-BF0E84B9E8A4}"/>
                </c:ext>
                <c:ext xmlns:c15="http://schemas.microsoft.com/office/drawing/2012/chart" uri="{CE6537A1-D6FC-4f65-9D91-7224C49458BB}">
                  <c15:dlblFieldTable>
                    <c15:dlblFTEntry>
                      <c15:txfldGUID>{0D52C09C-1C75-41A7-8526-11B50D0BE74C}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DE9-44B3-A74E-BF0E84B9E8A4}"/>
                </c:ext>
                <c:ext xmlns:c15="http://schemas.microsoft.com/office/drawing/2012/chart" uri="{CE6537A1-D6FC-4f65-9D91-7224C49458BB}">
                  <c15:dlblFieldTable>
                    <c15:dlblFTEntry>
                      <c15:txfldGUID>{6DCEF86F-EA7F-4B20-8989-047BF4AF1C1E}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DE9-44B3-A74E-BF0E84B9E8A4}"/>
                </c:ext>
                <c:ext xmlns:c15="http://schemas.microsoft.com/office/drawing/2012/chart" uri="{CE6537A1-D6FC-4f65-9D91-7224C49458BB}">
                  <c15:dlblFieldTable>
                    <c15:dlblFTEntry>
                      <c15:txfldGUID>{7A2A1659-D10F-447D-AD60-94CB9718C6BB}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DE9-44B3-A74E-BF0E84B9E8A4}"/>
                </c:ext>
                <c:ext xmlns:c15="http://schemas.microsoft.com/office/drawing/2012/chart" uri="{CE6537A1-D6FC-4f65-9D91-7224C49458BB}">
                  <c15:dlblFieldTable>
                    <c15:dlblFTEntry>
                      <c15:txfldGUID>{1990D04C-54BC-42E0-9ED4-318FC18D899F}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DE9-44B3-A74E-BF0E84B9E8A4}"/>
                </c:ext>
                <c:ext xmlns:c15="http://schemas.microsoft.com/office/drawing/2012/chart" uri="{CE6537A1-D6FC-4f65-9D91-7224C49458BB}">
                  <c15:dlblFieldTable>
                    <c15:dlblFTEntry>
                      <c15:txfldGUID>{8D5C071A-ACAE-4868-BE72-AE91628F493C}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DE9-44B3-A74E-BF0E84B9E8A4}"/>
                </c:ext>
                <c:ext xmlns:c15="http://schemas.microsoft.com/office/drawing/2012/chart" uri="{CE6537A1-D6FC-4f65-9D91-7224C49458BB}">
                  <c15:dlblFieldTable>
                    <c15:dlblFTEntry>
                      <c15:txfldGUID>{7C9C1EDB-1210-433B-B578-E43F0B5C1736}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DE9-44B3-A74E-BF0E84B9E8A4}"/>
                </c:ext>
                <c:ext xmlns:c15="http://schemas.microsoft.com/office/drawing/2012/chart" uri="{CE6537A1-D6FC-4f65-9D91-7224C49458BB}">
                  <c15:dlblFieldTable>
                    <c15:dlblFTEntry>
                      <c15:txfldGUID>{94A70AB1-BAB3-4697-BB7F-2F178645A23F}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DE9-44B3-A74E-BF0E84B9E8A4}"/>
                </c:ext>
                <c:ext xmlns:c15="http://schemas.microsoft.com/office/drawing/2012/chart" uri="{CE6537A1-D6FC-4f65-9D91-7224C49458BB}">
                  <c15:dlblFieldTable>
                    <c15:dlblFTEntry>
                      <c15:txfldGUID>{D7AB9A82-5650-4ABD-AF89-95DCFAE797D2}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0DE9-44B3-A74E-BF0E84B9E8A4}"/>
            </c:ext>
          </c:extLst>
        </c:ser>
        <c:dLbls>
          <c:showLegendKey val="0"/>
          <c:showVal val="1"/>
          <c:showCatName val="0"/>
          <c:showSerName val="0"/>
          <c:showPercent val="0"/>
          <c:showBubbleSize val="0"/>
        </c:dLbls>
        <c:axId val="197648384"/>
        <c:axId val="197650304"/>
      </c:scatterChart>
      <c:valAx>
        <c:axId val="197648384"/>
        <c:scaling>
          <c:orientation val="minMax"/>
          <c:max val="57.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650304"/>
        <c:crosses val="autoZero"/>
        <c:crossBetween val="midCat"/>
      </c:valAx>
      <c:valAx>
        <c:axId val="197650304"/>
        <c:scaling>
          <c:orientation val="minMax"/>
          <c:max val="119"/>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64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2C-4861-958A-F3E15D681DFD}"/>
                </c:ext>
                <c:ext xmlns:c15="http://schemas.microsoft.com/office/drawing/2012/chart" uri="{CE6537A1-D6FC-4f65-9D91-7224C49458BB}">
                  <c15:dlblFieldTable>
                    <c15:dlblFTEntry>
                      <c15:txfldGUID>{22ED6F3E-09AC-43E0-AA2E-39CD9C0413B4}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2C-4861-958A-F3E15D681DFD}"/>
                </c:ext>
                <c:ext xmlns:c15="http://schemas.microsoft.com/office/drawing/2012/chart" uri="{CE6537A1-D6FC-4f65-9D91-7224C49458BB}">
                  <c15:dlblFieldTable>
                    <c15:dlblFTEntry>
                      <c15:txfldGUID>{40D57A91-5ED1-41F5-8E5F-02F25E38ADB7}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2C-4861-958A-F3E15D681DFD}"/>
                </c:ext>
                <c:ext xmlns:c15="http://schemas.microsoft.com/office/drawing/2012/chart" uri="{CE6537A1-D6FC-4f65-9D91-7224C49458BB}">
                  <c15:dlblFieldTable>
                    <c15:dlblFTEntry>
                      <c15:txfldGUID>{D55B061E-B6C6-4AB1-957A-3510A8CCDE77}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2C-4861-958A-F3E15D681DFD}"/>
                </c:ext>
                <c:ext xmlns:c15="http://schemas.microsoft.com/office/drawing/2012/chart" uri="{CE6537A1-D6FC-4f65-9D91-7224C49458BB}">
                  <c15:dlblFieldTable>
                    <c15:dlblFTEntry>
                      <c15:txfldGUID>{C80DEC86-762B-4235-8FAE-FB65ED990DA5}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2C-4861-958A-F3E15D681DFD}"/>
                </c:ext>
                <c:ext xmlns:c15="http://schemas.microsoft.com/office/drawing/2012/chart" uri="{CE6537A1-D6FC-4f65-9D91-7224C49458BB}">
                  <c15:dlblFieldTable>
                    <c15:dlblFTEntry>
                      <c15:txfldGUID>{F1F1E9E4-61DF-4D73-80B2-CE4C693C93BA}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2C-4861-958A-F3E15D681DFD}"/>
                </c:ext>
                <c:ext xmlns:c15="http://schemas.microsoft.com/office/drawing/2012/chart" uri="{CE6537A1-D6FC-4f65-9D91-7224C49458BB}">
                  <c15:dlblFieldTable>
                    <c15:dlblFTEntry>
                      <c15:txfldGUID>{CB570ABC-6E50-40FC-A5D3-3870C560CFFB}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2C-4861-958A-F3E15D681DFD}"/>
                </c:ext>
                <c:ext xmlns:c15="http://schemas.microsoft.com/office/drawing/2012/chart" uri="{CE6537A1-D6FC-4f65-9D91-7224C49458BB}">
                  <c15:dlblFieldTable>
                    <c15:dlblFTEntry>
                      <c15:txfldGUID>{46AF4BDE-184C-4EB4-A5D7-F8358BA61033}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2C-4861-958A-F3E15D681DFD}"/>
                </c:ext>
                <c:ext xmlns:c15="http://schemas.microsoft.com/office/drawing/2012/chart" uri="{CE6537A1-D6FC-4f65-9D91-7224C49458BB}">
                  <c15:dlblFieldTable>
                    <c15:dlblFTEntry>
                      <c15:txfldGUID>{45A25E32-96D5-48D4-B458-9809CD9BB61C}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2C-4861-958A-F3E15D681DFD}"/>
                </c:ext>
                <c:ext xmlns:c15="http://schemas.microsoft.com/office/drawing/2012/chart" uri="{CE6537A1-D6FC-4f65-9D91-7224C49458BB}">
                  <c15:dlblFieldTable>
                    <c15:dlblFTEntry>
                      <c15:txfldGUID>{DD9F8C41-F0F5-4857-904D-605FFC45ABC0}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17.2</c:v>
                </c:pt>
                <c:pt idx="8">
                  <c:v>15.4</c:v>
                </c:pt>
                <c:pt idx="16">
                  <c:v>14.4</c:v>
                </c:pt>
                <c:pt idx="24">
                  <c:v>12.5</c:v>
                </c:pt>
                <c:pt idx="32">
                  <c:v>11.6</c:v>
                </c:pt>
              </c:numCache>
            </c:numRef>
          </c:xVal>
          <c:yVal>
            <c:numRef>
              <c:f>公会計指標分析・財政指標組合せ分析表!$BP$73:$DC$73</c:f>
              <c:numCache>
                <c:formatCode>#,##0.0;"▲ "#,##0.0</c:formatCode>
                <c:ptCount val="40"/>
                <c:pt idx="0">
                  <c:v>120.4</c:v>
                </c:pt>
                <c:pt idx="8">
                  <c:v>114.8</c:v>
                </c:pt>
                <c:pt idx="16">
                  <c:v>109</c:v>
                </c:pt>
                <c:pt idx="24">
                  <c:v>78.099999999999994</c:v>
                </c:pt>
                <c:pt idx="32">
                  <c:v>78.7</c:v>
                </c:pt>
              </c:numCache>
            </c:numRef>
          </c:yVal>
          <c:smooth val="0"/>
          <c:extLst xmlns:c16r2="http://schemas.microsoft.com/office/drawing/2015/06/chart">
            <c:ext xmlns:c16="http://schemas.microsoft.com/office/drawing/2014/chart" uri="{C3380CC4-5D6E-409C-BE32-E72D297353CC}">
              <c16:uniqueId val="{00000009-EC2C-4861-958A-F3E15D681D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2C-4861-958A-F3E15D681DFD}"/>
                </c:ext>
                <c:ext xmlns:c15="http://schemas.microsoft.com/office/drawing/2012/chart" uri="{CE6537A1-D6FC-4f65-9D91-7224C49458BB}">
                  <c15:dlblFieldTable>
                    <c15:dlblFTEntry>
                      <c15:txfldGUID>{62370492-8285-470F-9C2D-376A217FFE3B}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2C-4861-958A-F3E15D681DFD}"/>
                </c:ext>
                <c:ext xmlns:c15="http://schemas.microsoft.com/office/drawing/2012/chart" uri="{CE6537A1-D6FC-4f65-9D91-7224C49458BB}">
                  <c15:dlblFieldTable>
                    <c15:dlblFTEntry>
                      <c15:txfldGUID>{AEEACB7C-2450-4EC1-BF34-372E751432EA}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2C-4861-958A-F3E15D681DFD}"/>
                </c:ext>
                <c:ext xmlns:c15="http://schemas.microsoft.com/office/drawing/2012/chart" uri="{CE6537A1-D6FC-4f65-9D91-7224C49458BB}">
                  <c15:dlblFieldTable>
                    <c15:dlblFTEntry>
                      <c15:txfldGUID>{5431DF6A-12B4-4FF8-BC29-BF7717EC853A}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2C-4861-958A-F3E15D681DFD}"/>
                </c:ext>
                <c:ext xmlns:c15="http://schemas.microsoft.com/office/drawing/2012/chart" uri="{CE6537A1-D6FC-4f65-9D91-7224C49458BB}">
                  <c15:dlblFieldTable>
                    <c15:dlblFTEntry>
                      <c15:txfldGUID>{8350BFFA-6267-4F9E-9BD3-E7025C3E3C36}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2C-4861-958A-F3E15D681DFD}"/>
                </c:ext>
                <c:ext xmlns:c15="http://schemas.microsoft.com/office/drawing/2012/chart" uri="{CE6537A1-D6FC-4f65-9D91-7224C49458BB}">
                  <c15:dlblFieldTable>
                    <c15:dlblFTEntry>
                      <c15:txfldGUID>{53CF14F4-8010-4748-9FD5-EB46299096C6}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2C-4861-958A-F3E15D681DFD}"/>
                </c:ext>
                <c:ext xmlns:c15="http://schemas.microsoft.com/office/drawing/2012/chart" uri="{CE6537A1-D6FC-4f65-9D91-7224C49458BB}">
                  <c15:dlblFieldTable>
                    <c15:dlblFTEntry>
                      <c15:txfldGUID>{C744673A-ACD2-4A2A-8F2A-DF0FA36C6353}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2C-4861-958A-F3E15D681DFD}"/>
                </c:ext>
                <c:ext xmlns:c15="http://schemas.microsoft.com/office/drawing/2012/chart" uri="{CE6537A1-D6FC-4f65-9D91-7224C49458BB}">
                  <c15:dlblFieldTable>
                    <c15:dlblFTEntry>
                      <c15:txfldGUID>{E9D848D9-FA37-4026-A874-E408B49B2261}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2C-4861-958A-F3E15D681DFD}"/>
                </c:ext>
                <c:ext xmlns:c15="http://schemas.microsoft.com/office/drawing/2012/chart" uri="{CE6537A1-D6FC-4f65-9D91-7224C49458BB}">
                  <c15:dlblFieldTable>
                    <c15:dlblFTEntry>
                      <c15:txfldGUID>{4674FCB6-EF53-4A50-8DA8-FF628A45D9B1}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2C-4861-958A-F3E15D681DFD}"/>
                </c:ext>
                <c:ext xmlns:c15="http://schemas.microsoft.com/office/drawing/2012/chart" uri="{CE6537A1-D6FC-4f65-9D91-7224C49458BB}">
                  <c15:dlblFieldTable>
                    <c15:dlblFTEntry>
                      <c15:txfldGUID>{C27340BC-A908-429D-92D9-418ADCB5A514}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EC2C-4861-958A-F3E15D681DFD}"/>
            </c:ext>
          </c:extLst>
        </c:ser>
        <c:dLbls>
          <c:showLegendKey val="0"/>
          <c:showVal val="1"/>
          <c:showCatName val="0"/>
          <c:showSerName val="0"/>
          <c:showPercent val="0"/>
          <c:showBubbleSize val="0"/>
        </c:dLbls>
        <c:axId val="200445312"/>
        <c:axId val="200451584"/>
      </c:scatterChart>
      <c:valAx>
        <c:axId val="200445312"/>
        <c:scaling>
          <c:orientation val="minMax"/>
          <c:max val="17.900000000000002"/>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451584"/>
        <c:crosses val="autoZero"/>
        <c:crossBetween val="midCat"/>
      </c:valAx>
      <c:valAx>
        <c:axId val="200451584"/>
        <c:scaling>
          <c:orientation val="minMax"/>
          <c:max val="132"/>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445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元利償還金は平成</a:t>
          </a:r>
          <a:r>
            <a:rPr kumimoji="1" lang="en-US" altLang="ja-JP" sz="1100">
              <a:solidFill>
                <a:sysClr val="windowText" lastClr="000000"/>
              </a:solidFill>
              <a:latin typeface="ＭＳ ゴシック" pitchFamily="49" charset="-128"/>
              <a:ea typeface="ＭＳ ゴシック" pitchFamily="49" charset="-128"/>
            </a:rPr>
            <a:t>23</a:t>
          </a:r>
          <a:r>
            <a:rPr kumimoji="1" lang="ja-JP" altLang="en-US" sz="1100">
              <a:solidFill>
                <a:sysClr val="windowText" lastClr="000000"/>
              </a:solidFill>
              <a:latin typeface="ＭＳ ゴシック" pitchFamily="49" charset="-128"/>
              <a:ea typeface="ＭＳ ゴシック" pitchFamily="49" charset="-128"/>
            </a:rPr>
            <a:t>年度をピークにその後は縮小する見込みである。平成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年度からは日立・高萩広域下水道組合の法適化に伴い、出資金分が準元利償還金から除かれるため、この組合への負担金が大きく減少している。</a:t>
          </a:r>
        </a:p>
        <a:p>
          <a:r>
            <a:rPr kumimoji="1" lang="ja-JP" altLang="en-US" sz="1100">
              <a:solidFill>
                <a:sysClr val="windowText" lastClr="000000"/>
              </a:solidFill>
              <a:latin typeface="ＭＳ ゴシック" pitchFamily="49" charset="-128"/>
              <a:ea typeface="ＭＳ ゴシック" pitchFamily="49" charset="-128"/>
            </a:rPr>
            <a:t>　地方債の償還が進み、年々比率は減少してきたが、平成</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年度は、公債費総額で</a:t>
          </a:r>
          <a:r>
            <a:rPr kumimoji="1" lang="en-US" altLang="ja-JP" sz="1100">
              <a:solidFill>
                <a:sysClr val="windowText" lastClr="000000"/>
              </a:solidFill>
              <a:latin typeface="ＭＳ ゴシック" pitchFamily="49" charset="-128"/>
              <a:ea typeface="ＭＳ ゴシック" pitchFamily="49" charset="-128"/>
            </a:rPr>
            <a:t>44</a:t>
          </a:r>
          <a:r>
            <a:rPr kumimoji="1" lang="ja-JP" altLang="en-US" sz="1100">
              <a:solidFill>
                <a:sysClr val="windowText" lastClr="000000"/>
              </a:solidFill>
              <a:latin typeface="ＭＳ ゴシック" pitchFamily="49" charset="-128"/>
              <a:ea typeface="ＭＳ ゴシック" pitchFamily="49" charset="-128"/>
            </a:rPr>
            <a:t>百万円の増が影響したほか、さらに、充当される特定財源が</a:t>
          </a:r>
          <a:r>
            <a:rPr kumimoji="1" lang="en-US" altLang="ja-JP" sz="1100">
              <a:solidFill>
                <a:sysClr val="windowText" lastClr="000000"/>
              </a:solidFill>
              <a:latin typeface="ＭＳ ゴシック" pitchFamily="49" charset="-128"/>
              <a:ea typeface="ＭＳ ゴシック" pitchFamily="49" charset="-128"/>
            </a:rPr>
            <a:t>15</a:t>
          </a:r>
          <a:r>
            <a:rPr kumimoji="1" lang="ja-JP" altLang="en-US" sz="1100">
              <a:solidFill>
                <a:sysClr val="windowText" lastClr="000000"/>
              </a:solidFill>
              <a:latin typeface="ＭＳ ゴシック" pitchFamily="49" charset="-128"/>
              <a:ea typeface="ＭＳ ゴシック" pitchFamily="49" charset="-128"/>
            </a:rPr>
            <a:t>百万円増となったものの、一般財源負担が</a:t>
          </a:r>
          <a:r>
            <a:rPr kumimoji="1" lang="en-US" altLang="ja-JP" sz="1100">
              <a:solidFill>
                <a:sysClr val="windowText" lastClr="000000"/>
              </a:solidFill>
              <a:latin typeface="ＭＳ ゴシック" pitchFamily="49" charset="-128"/>
              <a:ea typeface="ＭＳ ゴシック" pitchFamily="49" charset="-128"/>
            </a:rPr>
            <a:t>29</a:t>
          </a:r>
          <a:r>
            <a:rPr kumimoji="1" lang="ja-JP" altLang="en-US" sz="1100">
              <a:solidFill>
                <a:sysClr val="windowText" lastClr="000000"/>
              </a:solidFill>
              <a:latin typeface="ＭＳ ゴシック" pitchFamily="49" charset="-128"/>
              <a:ea typeface="ＭＳ ゴシック" pitchFamily="49" charset="-128"/>
            </a:rPr>
            <a:t>百万円増となったことで、比率が再上昇した。今後、新庁舎建設費や国体関連施設整備費に係る公債費の償還が始まるので、さらなる比率の上昇を見込む。</a:t>
          </a:r>
        </a:p>
        <a:p>
          <a:r>
            <a:rPr kumimoji="1" lang="ja-JP" altLang="en-US" sz="1100">
              <a:solidFill>
                <a:sysClr val="windowText" lastClr="000000"/>
              </a:solidFill>
              <a:latin typeface="ＭＳ ゴシック" pitchFamily="49" charset="-128"/>
              <a:ea typeface="ＭＳ ゴシック" pitchFamily="49" charset="-128"/>
            </a:rPr>
            <a:t>　全ての事業において、緊急性や必要性を検証し、「事業の見直し」と「事業の再構築」の徹底のもと事業費の圧縮を図る。また、特定目的基金の繰入を行うなどにより、借入額を抑え、償還方法や据置期間の調整等を行いながら比率の上昇を抑え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B05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年度の土地開発公社健全化債の発行（</a:t>
          </a:r>
          <a:r>
            <a:rPr kumimoji="1" lang="en-US" altLang="ja-JP" sz="1400">
              <a:solidFill>
                <a:sysClr val="windowText" lastClr="000000"/>
              </a:solidFill>
              <a:latin typeface="ＭＳ ゴシック" pitchFamily="49" charset="-128"/>
              <a:ea typeface="ＭＳ ゴシック" pitchFamily="49" charset="-128"/>
            </a:rPr>
            <a:t>1,906</a:t>
          </a:r>
          <a:r>
            <a:rPr kumimoji="1" lang="ja-JP" altLang="en-US" sz="1400">
              <a:solidFill>
                <a:sysClr val="windowText" lastClr="000000"/>
              </a:solidFill>
              <a:latin typeface="ＭＳ ゴシック" pitchFamily="49" charset="-128"/>
              <a:ea typeface="ＭＳ ゴシック" pitchFamily="49" charset="-128"/>
            </a:rPr>
            <a:t>百万円）及び平成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年度の住宅公社破産手続き開始に伴う三セク債の発行（</a:t>
          </a:r>
          <a:r>
            <a:rPr kumimoji="1" lang="en-US" altLang="ja-JP" sz="1400">
              <a:solidFill>
                <a:sysClr val="windowText" lastClr="000000"/>
              </a:solidFill>
              <a:latin typeface="ＭＳ ゴシック" pitchFamily="49" charset="-128"/>
              <a:ea typeface="ＭＳ ゴシック" pitchFamily="49" charset="-128"/>
            </a:rPr>
            <a:t>4,678</a:t>
          </a:r>
          <a:r>
            <a:rPr kumimoji="1" lang="ja-JP" altLang="en-US" sz="1400">
              <a:solidFill>
                <a:sysClr val="windowText" lastClr="000000"/>
              </a:solidFill>
              <a:latin typeface="ＭＳ ゴシック" pitchFamily="49" charset="-128"/>
              <a:ea typeface="ＭＳ ゴシック" pitchFamily="49" charset="-128"/>
            </a:rPr>
            <a:t>百万円）等により将来負担比率は高い水準となっている。</a:t>
          </a:r>
        </a:p>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年度は、一般会計で償還元金に対し、発行額を抑えたため、地方債の現在高は減少したほか、日立・高萩広域下水道組合での地方債の減による組合負担等見込額が減少した。</a:t>
          </a:r>
        </a:p>
        <a:p>
          <a:r>
            <a:rPr kumimoji="1" lang="ja-JP" altLang="en-US" sz="1400">
              <a:solidFill>
                <a:sysClr val="windowText" lastClr="000000"/>
              </a:solidFill>
              <a:latin typeface="ＭＳ ゴシック" pitchFamily="49" charset="-128"/>
              <a:ea typeface="ＭＳ ゴシック" pitchFamily="49" charset="-128"/>
            </a:rPr>
            <a:t>　一方、充当可能基金では、平成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年度は財政調整基金からの繰替運用</a:t>
          </a:r>
          <a:r>
            <a:rPr kumimoji="1" lang="en-US" altLang="ja-JP" sz="1400">
              <a:solidFill>
                <a:sysClr val="windowText" lastClr="000000"/>
              </a:solidFill>
              <a:latin typeface="ＭＳ ゴシック" pitchFamily="49" charset="-128"/>
              <a:ea typeface="ＭＳ ゴシック" pitchFamily="49" charset="-128"/>
            </a:rPr>
            <a:t>(400</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等により、残額が減少したため、将来負担比率は、前年度とほぼ横ばいとなっている。</a:t>
          </a:r>
        </a:p>
        <a:p>
          <a:r>
            <a:rPr kumimoji="1" lang="ja-JP" altLang="en-US" sz="1400">
              <a:solidFill>
                <a:sysClr val="windowText" lastClr="000000"/>
              </a:solidFill>
              <a:latin typeface="ＭＳ ゴシック" pitchFamily="49" charset="-128"/>
              <a:ea typeface="ＭＳ ゴシック" pitchFamily="49" charset="-128"/>
            </a:rPr>
            <a:t>　今後は、施設の更新等のための地方債発行も想定されるので、資金調達に際しては慎重に行っていく必要がある。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茨城県高萩市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土地貸付収入やふるさと納税等の寄附金により地域振興基金に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百万円積立てた一方、東日本大震災で被災した本庁舎再建のため、庁舎建設基金を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百万円取り崩したこと、空調整備等各種学校施設整備のため、学校施設建設基金を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厳しい財政状況の中ではあるが、地方財政法の規定に基づき、基金の設置目的等を考慮しながら、特定目的基金への積立てを図っていく。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東日本大震災復興交付金管理基金：東日本大震災復興特別区域法（平成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庁舎建設基金：東日本大震災で被災した本庁舎再建のため、本庁舎災害復旧事業へ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百万円の取り崩しによる充当を行ったことで減少している。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地域振興基金：県指定文化財の穂積家住宅を活用する事業や高萩まつり開催委託料など各種地域振興に資する事業に対し、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百万円充当した一方で、土地貸付収入やふるさと納税等の寄附金により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等により、積立額を増やすとともに、各種地域振興に資する事業を基金充当により継続していく。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学校施設建設基金：学校施設整備（トイレ改修・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教育環境整備等）を行う際、基金取り崩しにより、地方債の発行を抑えていく。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土地等の公有財産の売払い収入等により、平成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大幅な税収の減や災害の発生等による支出の増加などに備え、引き続き積み立てを行っていく。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年度土地開発公社分譲地売却による長期貸付金元利収入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年度は、東日本大震災関連事業の公債費への充当財源として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地方債の償還が進んでいることから、新たな積立ては行う予定はないが、今後、地方債の発行額が大幅に増加した場合は、必要に応じて積立てを検討する。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年度は、前年度と比較すると</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ポイントの減となっているが、これは、東日本大震災で被災した本庁舎再建が完了したことに伴う有形固定資産（償却資産）額の増が主な要因である。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しかし、平成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年度において、市内の幼稚園・保育所</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箇所のうち耐用年数を経過しているものが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箇所あり、有形固定資産減価償却率が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高い数値であるなど、各施設等においても老朽化が進んでいることから、次年度以降数値の再上昇が懸念される。今後は、公共施設等管理計画基本方針の改訂や個別施設計画を策定するなど、計画的に老朽化対策に取り組んで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73889</xdr:rowOff>
    </xdr:from>
    <xdr:ext cx="405111" cy="259045"/>
    <xdr:sp macro="" textlink="">
      <xdr:nvSpPr>
        <xdr:cNvPr id="69" name="有形固定資産減価償却率平均値テキスト"/>
        <xdr:cNvSpPr txBox="1"/>
      </xdr:nvSpPr>
      <xdr:spPr>
        <a:xfrm>
          <a:off x="4813300" y="5646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72602</xdr:rowOff>
    </xdr:from>
    <xdr:to>
      <xdr:col>23</xdr:col>
      <xdr:colOff>136525</xdr:colOff>
      <xdr:row>30</xdr:row>
      <xdr:rowOff>2752</xdr:rowOff>
    </xdr:to>
    <xdr:sp macro="" textlink="">
      <xdr:nvSpPr>
        <xdr:cNvPr id="78" name="楕円 77"/>
        <xdr:cNvSpPr/>
      </xdr:nvSpPr>
      <xdr:spPr>
        <a:xfrm>
          <a:off x="47117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51029</xdr:rowOff>
    </xdr:from>
    <xdr:ext cx="405111" cy="259045"/>
    <xdr:sp macro="" textlink="">
      <xdr:nvSpPr>
        <xdr:cNvPr id="79" name="有形固定資産減価償却率該当値テキスト"/>
        <xdr:cNvSpPr txBox="1"/>
      </xdr:nvSpPr>
      <xdr:spPr>
        <a:xfrm>
          <a:off x="4813300" y="579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154093</xdr:rowOff>
    </xdr:from>
    <xdr:to>
      <xdr:col>19</xdr:col>
      <xdr:colOff>187325</xdr:colOff>
      <xdr:row>29</xdr:row>
      <xdr:rowOff>84243</xdr:rowOff>
    </xdr:to>
    <xdr:sp macro="" textlink="">
      <xdr:nvSpPr>
        <xdr:cNvPr id="80" name="楕円 79"/>
        <xdr:cNvSpPr/>
      </xdr:nvSpPr>
      <xdr:spPr>
        <a:xfrm>
          <a:off x="4000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33443</xdr:rowOff>
    </xdr:from>
    <xdr:to>
      <xdr:col>23</xdr:col>
      <xdr:colOff>85725</xdr:colOff>
      <xdr:row>29</xdr:row>
      <xdr:rowOff>123402</xdr:rowOff>
    </xdr:to>
    <xdr:cxnSp macro="">
      <xdr:nvCxnSpPr>
        <xdr:cNvPr id="81" name="直線コネクタ 80"/>
        <xdr:cNvCxnSpPr/>
      </xdr:nvCxnSpPr>
      <xdr:spPr>
        <a:xfrm>
          <a:off x="4051300" y="5777018"/>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4233</xdr:rowOff>
    </xdr:from>
    <xdr:to>
      <xdr:col>15</xdr:col>
      <xdr:colOff>187325</xdr:colOff>
      <xdr:row>29</xdr:row>
      <xdr:rowOff>105833</xdr:rowOff>
    </xdr:to>
    <xdr:sp macro="" textlink="">
      <xdr:nvSpPr>
        <xdr:cNvPr id="82" name="楕円 81"/>
        <xdr:cNvSpPr/>
      </xdr:nvSpPr>
      <xdr:spPr>
        <a:xfrm>
          <a:off x="3238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33443</xdr:rowOff>
    </xdr:from>
    <xdr:to>
      <xdr:col>19</xdr:col>
      <xdr:colOff>136525</xdr:colOff>
      <xdr:row>29</xdr:row>
      <xdr:rowOff>55033</xdr:rowOff>
    </xdr:to>
    <xdr:cxnSp macro="">
      <xdr:nvCxnSpPr>
        <xdr:cNvPr id="83" name="直線コネクタ 82"/>
        <xdr:cNvCxnSpPr/>
      </xdr:nvCxnSpPr>
      <xdr:spPr>
        <a:xfrm flipV="1">
          <a:off x="3289300" y="577701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100770</xdr:rowOff>
    </xdr:from>
    <xdr:ext cx="405111" cy="259045"/>
    <xdr:sp macro="" textlink="">
      <xdr:nvSpPr>
        <xdr:cNvPr id="86" name="n_1mainValue有形固定資産減価償却率"/>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87" name="n_2mainValue有形固定資産減価償却率"/>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本市の債務償還可能年数は、</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年であり、類似団体と比較すると</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年上回っているため、債務償還能力が</a:t>
          </a: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年分低いといえる。これは、債務償還原資を経常的な業務活動から確保しにくくなっている状態であり、この状態が続くと将来負担が大きくなることが懸念される。</a:t>
          </a:r>
          <a:endPar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今後、施設の更新等のための地方債発行も想定されることから、公共資産投資と公債残高のバランスを考慮し、将来世代への負担の先送りが顕著とならないよう安定的な財政運営を検討していくことが必要である。</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4"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1" name="楕円 130"/>
        <xdr:cNvSpPr/>
      </xdr:nvSpPr>
      <xdr:spPr>
        <a:xfrm>
          <a:off x="14744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56895</xdr:rowOff>
    </xdr:from>
    <xdr:ext cx="340478" cy="259045"/>
    <xdr:sp macro="" textlink="">
      <xdr:nvSpPr>
        <xdr:cNvPr id="132" name="債務償還可能年数該当値テキスト"/>
        <xdr:cNvSpPr txBox="1"/>
      </xdr:nvSpPr>
      <xdr:spPr>
        <a:xfrm>
          <a:off x="14846300" y="5971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69" name="楕円 68"/>
        <xdr:cNvSpPr/>
      </xdr:nvSpPr>
      <xdr:spPr>
        <a:xfrm>
          <a:off x="45847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160672</xdr:rowOff>
    </xdr:from>
    <xdr:ext cx="405111" cy="259045"/>
    <xdr:sp macro="" textlink="">
      <xdr:nvSpPr>
        <xdr:cNvPr id="70" name="【道路】&#10;有形固定資産減価償却率該当値テキスト"/>
        <xdr:cNvSpPr txBox="1"/>
      </xdr:nvSpPr>
      <xdr:spPr>
        <a:xfrm>
          <a:off x="4673600"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1" name="楕円 70"/>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17145</xdr:rowOff>
    </xdr:from>
    <xdr:to>
      <xdr:col>24</xdr:col>
      <xdr:colOff>63500</xdr:colOff>
      <xdr:row>36</xdr:row>
      <xdr:rowOff>30480</xdr:rowOff>
    </xdr:to>
    <xdr:cxnSp macro="">
      <xdr:nvCxnSpPr>
        <xdr:cNvPr id="72" name="直線コネクタ 71"/>
        <xdr:cNvCxnSpPr/>
      </xdr:nvCxnSpPr>
      <xdr:spPr>
        <a:xfrm flipV="1">
          <a:off x="3797300" y="61893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xdr:rowOff>
    </xdr:from>
    <xdr:to>
      <xdr:col>15</xdr:col>
      <xdr:colOff>101600</xdr:colOff>
      <xdr:row>36</xdr:row>
      <xdr:rowOff>104140</xdr:rowOff>
    </xdr:to>
    <xdr:sp macro="" textlink="">
      <xdr:nvSpPr>
        <xdr:cNvPr id="73" name="楕円 72"/>
        <xdr:cNvSpPr/>
      </xdr:nvSpPr>
      <xdr:spPr>
        <a:xfrm>
          <a:off x="285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53340</xdr:rowOff>
    </xdr:to>
    <xdr:cxnSp macro="">
      <xdr:nvCxnSpPr>
        <xdr:cNvPr id="74" name="直線コネクタ 73"/>
        <xdr:cNvCxnSpPr/>
      </xdr:nvCxnSpPr>
      <xdr:spPr>
        <a:xfrm flipV="1">
          <a:off x="2908300" y="620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72407</xdr:rowOff>
    </xdr:from>
    <xdr:ext cx="405111" cy="259045"/>
    <xdr:sp macro="" textlink="">
      <xdr:nvSpPr>
        <xdr:cNvPr id="77" name="n_1main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120667</xdr:rowOff>
    </xdr:from>
    <xdr:ext cx="405111" cy="259045"/>
    <xdr:sp macro="" textlink="">
      <xdr:nvSpPr>
        <xdr:cNvPr id="78" name="n_2mainValue【道路】&#10;有形固定資産減価償却率"/>
        <xdr:cNvSpPr txBox="1"/>
      </xdr:nvSpPr>
      <xdr:spPr>
        <a:xfrm>
          <a:off x="2705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97752</xdr:rowOff>
    </xdr:from>
    <xdr:to>
      <xdr:col>55</xdr:col>
      <xdr:colOff>50800</xdr:colOff>
      <xdr:row>40</xdr:row>
      <xdr:rowOff>27902</xdr:rowOff>
    </xdr:to>
    <xdr:sp macro="" textlink="">
      <xdr:nvSpPr>
        <xdr:cNvPr id="116" name="楕円 115"/>
        <xdr:cNvSpPr/>
      </xdr:nvSpPr>
      <xdr:spPr>
        <a:xfrm>
          <a:off x="10426700" y="67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76179</xdr:rowOff>
    </xdr:from>
    <xdr:ext cx="534377" cy="259045"/>
    <xdr:sp macro="" textlink="">
      <xdr:nvSpPr>
        <xdr:cNvPr id="117" name="【道路】&#10;一人当たり延長該当値テキスト"/>
        <xdr:cNvSpPr txBox="1"/>
      </xdr:nvSpPr>
      <xdr:spPr>
        <a:xfrm>
          <a:off x="10515600" y="67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103429</xdr:rowOff>
    </xdr:from>
    <xdr:to>
      <xdr:col>50</xdr:col>
      <xdr:colOff>165100</xdr:colOff>
      <xdr:row>40</xdr:row>
      <xdr:rowOff>33579</xdr:rowOff>
    </xdr:to>
    <xdr:sp macro="" textlink="">
      <xdr:nvSpPr>
        <xdr:cNvPr id="118" name="楕円 117"/>
        <xdr:cNvSpPr/>
      </xdr:nvSpPr>
      <xdr:spPr>
        <a:xfrm>
          <a:off x="9588500" y="67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148552</xdr:rowOff>
    </xdr:from>
    <xdr:to>
      <xdr:col>55</xdr:col>
      <xdr:colOff>0</xdr:colOff>
      <xdr:row>39</xdr:row>
      <xdr:rowOff>154229</xdr:rowOff>
    </xdr:to>
    <xdr:cxnSp macro="">
      <xdr:nvCxnSpPr>
        <xdr:cNvPr id="119" name="直線コネクタ 118"/>
        <xdr:cNvCxnSpPr/>
      </xdr:nvCxnSpPr>
      <xdr:spPr>
        <a:xfrm flipV="1">
          <a:off x="9639300" y="6835102"/>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114059</xdr:rowOff>
    </xdr:from>
    <xdr:to>
      <xdr:col>46</xdr:col>
      <xdr:colOff>38100</xdr:colOff>
      <xdr:row>40</xdr:row>
      <xdr:rowOff>44209</xdr:rowOff>
    </xdr:to>
    <xdr:sp macro="" textlink="">
      <xdr:nvSpPr>
        <xdr:cNvPr id="120" name="楕円 119"/>
        <xdr:cNvSpPr/>
      </xdr:nvSpPr>
      <xdr:spPr>
        <a:xfrm>
          <a:off x="8699500" y="6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154229</xdr:rowOff>
    </xdr:from>
    <xdr:to>
      <xdr:col>50</xdr:col>
      <xdr:colOff>114300</xdr:colOff>
      <xdr:row>39</xdr:row>
      <xdr:rowOff>164859</xdr:rowOff>
    </xdr:to>
    <xdr:cxnSp macro="">
      <xdr:nvCxnSpPr>
        <xdr:cNvPr id="121" name="直線コネクタ 120"/>
        <xdr:cNvCxnSpPr/>
      </xdr:nvCxnSpPr>
      <xdr:spPr>
        <a:xfrm flipV="1">
          <a:off x="8750300" y="684077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24706</xdr:rowOff>
    </xdr:from>
    <xdr:ext cx="534377" cy="259045"/>
    <xdr:sp macro="" textlink="">
      <xdr:nvSpPr>
        <xdr:cNvPr id="124" name="n_1mainValue【道路】&#10;一人当たり延長"/>
        <xdr:cNvSpPr txBox="1"/>
      </xdr:nvSpPr>
      <xdr:spPr>
        <a:xfrm>
          <a:off x="9359411" y="68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35336</xdr:rowOff>
    </xdr:from>
    <xdr:ext cx="534377" cy="259045"/>
    <xdr:sp macro="" textlink="">
      <xdr:nvSpPr>
        <xdr:cNvPr id="125" name="n_2mainValue【道路】&#10;一人当たり延長"/>
        <xdr:cNvSpPr txBox="1"/>
      </xdr:nvSpPr>
      <xdr:spPr>
        <a:xfrm>
          <a:off x="8483111" y="68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65" name="楕円 164"/>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66"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67" name="楕円 166"/>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78377</xdr:rowOff>
    </xdr:to>
    <xdr:cxnSp macro="">
      <xdr:nvCxnSpPr>
        <xdr:cNvPr id="168" name="直線コネクタ 167"/>
        <xdr:cNvCxnSpPr/>
      </xdr:nvCxnSpPr>
      <xdr:spPr>
        <a:xfrm flipV="1">
          <a:off x="3797300" y="101694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69" name="楕円 168"/>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78377</xdr:rowOff>
    </xdr:from>
    <xdr:to>
      <xdr:col>19</xdr:col>
      <xdr:colOff>177800</xdr:colOff>
      <xdr:row>59</xdr:row>
      <xdr:rowOff>96338</xdr:rowOff>
    </xdr:to>
    <xdr:cxnSp macro="">
      <xdr:nvCxnSpPr>
        <xdr:cNvPr id="170" name="直線コネクタ 169"/>
        <xdr:cNvCxnSpPr/>
      </xdr:nvCxnSpPr>
      <xdr:spPr>
        <a:xfrm flipV="1">
          <a:off x="2908300" y="101939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120304</xdr:rowOff>
    </xdr:from>
    <xdr:ext cx="405111" cy="259045"/>
    <xdr:sp macro="" textlink="">
      <xdr:nvSpPr>
        <xdr:cNvPr id="173" name="n_1mainValue【橋りょう・トンネル】&#10;有形固定資産減価償却率"/>
        <xdr:cNvSpPr txBox="1"/>
      </xdr:nvSpPr>
      <xdr:spPr>
        <a:xfrm>
          <a:off x="3582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138265</xdr:rowOff>
    </xdr:from>
    <xdr:ext cx="405111" cy="259045"/>
    <xdr:sp macro="" textlink="">
      <xdr:nvSpPr>
        <xdr:cNvPr id="174" name="n_2mainValue【橋りょう・トンネル】&#10;有形固定資産減価償却率"/>
        <xdr:cNvSpPr txBox="1"/>
      </xdr:nvSpPr>
      <xdr:spPr>
        <a:xfrm>
          <a:off x="2705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104646</xdr:rowOff>
    </xdr:from>
    <xdr:to>
      <xdr:col>55</xdr:col>
      <xdr:colOff>50800</xdr:colOff>
      <xdr:row>61</xdr:row>
      <xdr:rowOff>34796</xdr:rowOff>
    </xdr:to>
    <xdr:sp macro="" textlink="">
      <xdr:nvSpPr>
        <xdr:cNvPr id="212" name="楕円 211"/>
        <xdr:cNvSpPr/>
      </xdr:nvSpPr>
      <xdr:spPr>
        <a:xfrm>
          <a:off x="10426700" y="103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127523</xdr:rowOff>
    </xdr:from>
    <xdr:ext cx="599010" cy="259045"/>
    <xdr:sp macro="" textlink="">
      <xdr:nvSpPr>
        <xdr:cNvPr id="213" name="【橋りょう・トンネル】&#10;一人当たり有形固定資産（償却資産）額該当値テキスト"/>
        <xdr:cNvSpPr txBox="1"/>
      </xdr:nvSpPr>
      <xdr:spPr>
        <a:xfrm>
          <a:off x="10515600" y="1024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115285</xdr:rowOff>
    </xdr:from>
    <xdr:to>
      <xdr:col>50</xdr:col>
      <xdr:colOff>165100</xdr:colOff>
      <xdr:row>61</xdr:row>
      <xdr:rowOff>45435</xdr:rowOff>
    </xdr:to>
    <xdr:sp macro="" textlink="">
      <xdr:nvSpPr>
        <xdr:cNvPr id="214" name="楕円 213"/>
        <xdr:cNvSpPr/>
      </xdr:nvSpPr>
      <xdr:spPr>
        <a:xfrm>
          <a:off x="9588500" y="104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155446</xdr:rowOff>
    </xdr:from>
    <xdr:to>
      <xdr:col>55</xdr:col>
      <xdr:colOff>0</xdr:colOff>
      <xdr:row>60</xdr:row>
      <xdr:rowOff>166085</xdr:rowOff>
    </xdr:to>
    <xdr:cxnSp macro="">
      <xdr:nvCxnSpPr>
        <xdr:cNvPr id="215" name="直線コネクタ 214"/>
        <xdr:cNvCxnSpPr/>
      </xdr:nvCxnSpPr>
      <xdr:spPr>
        <a:xfrm flipV="1">
          <a:off x="9639300" y="10442446"/>
          <a:ext cx="8382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129866</xdr:rowOff>
    </xdr:from>
    <xdr:to>
      <xdr:col>46</xdr:col>
      <xdr:colOff>38100</xdr:colOff>
      <xdr:row>61</xdr:row>
      <xdr:rowOff>60016</xdr:rowOff>
    </xdr:to>
    <xdr:sp macro="" textlink="">
      <xdr:nvSpPr>
        <xdr:cNvPr id="216" name="楕円 215"/>
        <xdr:cNvSpPr/>
      </xdr:nvSpPr>
      <xdr:spPr>
        <a:xfrm>
          <a:off x="8699500" y="104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166085</xdr:rowOff>
    </xdr:from>
    <xdr:to>
      <xdr:col>50</xdr:col>
      <xdr:colOff>114300</xdr:colOff>
      <xdr:row>61</xdr:row>
      <xdr:rowOff>9216</xdr:rowOff>
    </xdr:to>
    <xdr:cxnSp macro="">
      <xdr:nvCxnSpPr>
        <xdr:cNvPr id="217" name="直線コネクタ 216"/>
        <xdr:cNvCxnSpPr/>
      </xdr:nvCxnSpPr>
      <xdr:spPr>
        <a:xfrm flipV="1">
          <a:off x="8750300" y="10453085"/>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61962</xdr:rowOff>
    </xdr:from>
    <xdr:ext cx="599010" cy="259045"/>
    <xdr:sp macro="" textlink="">
      <xdr:nvSpPr>
        <xdr:cNvPr id="220" name="n_1mainValue【橋りょう・トンネル】&#10;一人当たり有形固定資産（償却資産）額"/>
        <xdr:cNvSpPr txBox="1"/>
      </xdr:nvSpPr>
      <xdr:spPr>
        <a:xfrm>
          <a:off x="9327095" y="1017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76543</xdr:rowOff>
    </xdr:from>
    <xdr:ext cx="599010" cy="259045"/>
    <xdr:sp macro="" textlink="">
      <xdr:nvSpPr>
        <xdr:cNvPr id="221" name="n_2mainValue【橋りょう・トンネル】&#10;一人当たり有形固定資産（償却資産）額"/>
        <xdr:cNvSpPr txBox="1"/>
      </xdr:nvSpPr>
      <xdr:spPr>
        <a:xfrm>
          <a:off x="8450795" y="1019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260" name="楕円 259"/>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116857</xdr:rowOff>
    </xdr:from>
    <xdr:ext cx="405111" cy="259045"/>
    <xdr:sp macro="" textlink="">
      <xdr:nvSpPr>
        <xdr:cNvPr id="261" name="【公営住宅】&#10;有形固定資産減価償却率該当値テキスト"/>
        <xdr:cNvSpPr txBox="1"/>
      </xdr:nvSpPr>
      <xdr:spPr>
        <a:xfrm>
          <a:off x="4673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62" name="楕円 261"/>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82</xdr:row>
      <xdr:rowOff>11430</xdr:rowOff>
    </xdr:to>
    <xdr:cxnSp macro="">
      <xdr:nvCxnSpPr>
        <xdr:cNvPr id="263" name="直線コネクタ 262"/>
        <xdr:cNvCxnSpPr/>
      </xdr:nvCxnSpPr>
      <xdr:spPr>
        <a:xfrm flipV="1">
          <a:off x="3797300" y="14032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264" name="楕円 263"/>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47625</xdr:rowOff>
    </xdr:to>
    <xdr:cxnSp macro="">
      <xdr:nvCxnSpPr>
        <xdr:cNvPr id="265" name="直線コネクタ 264"/>
        <xdr:cNvCxnSpPr/>
      </xdr:nvCxnSpPr>
      <xdr:spPr>
        <a:xfrm flipV="1">
          <a:off x="2908300" y="1407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268" name="n_1mainValue【公営住宅】&#10;有形固定資産減価償却率"/>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9" name="n_2main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93218</xdr:rowOff>
    </xdr:from>
    <xdr:to>
      <xdr:col>55</xdr:col>
      <xdr:colOff>50800</xdr:colOff>
      <xdr:row>80</xdr:row>
      <xdr:rowOff>23368</xdr:rowOff>
    </xdr:to>
    <xdr:sp macro="" textlink="">
      <xdr:nvSpPr>
        <xdr:cNvPr id="307" name="楕円 306"/>
        <xdr:cNvSpPr/>
      </xdr:nvSpPr>
      <xdr:spPr>
        <a:xfrm>
          <a:off x="10426700" y="13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116095</xdr:rowOff>
    </xdr:from>
    <xdr:ext cx="469744" cy="259045"/>
    <xdr:sp macro="" textlink="">
      <xdr:nvSpPr>
        <xdr:cNvPr id="308" name="【公営住宅】&#10;一人当たり面積該当値テキスト"/>
        <xdr:cNvSpPr txBox="1"/>
      </xdr:nvSpPr>
      <xdr:spPr>
        <a:xfrm>
          <a:off x="10515600" y="134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102363</xdr:rowOff>
    </xdr:from>
    <xdr:to>
      <xdr:col>50</xdr:col>
      <xdr:colOff>165100</xdr:colOff>
      <xdr:row>80</xdr:row>
      <xdr:rowOff>32513</xdr:rowOff>
    </xdr:to>
    <xdr:sp macro="" textlink="">
      <xdr:nvSpPr>
        <xdr:cNvPr id="309" name="楕円 308"/>
        <xdr:cNvSpPr/>
      </xdr:nvSpPr>
      <xdr:spPr>
        <a:xfrm>
          <a:off x="9588500" y="136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144018</xdr:rowOff>
    </xdr:from>
    <xdr:to>
      <xdr:col>55</xdr:col>
      <xdr:colOff>0</xdr:colOff>
      <xdr:row>79</xdr:row>
      <xdr:rowOff>153163</xdr:rowOff>
    </xdr:to>
    <xdr:cxnSp macro="">
      <xdr:nvCxnSpPr>
        <xdr:cNvPr id="310" name="直線コネクタ 309"/>
        <xdr:cNvCxnSpPr/>
      </xdr:nvCxnSpPr>
      <xdr:spPr>
        <a:xfrm flipV="1">
          <a:off x="9639300" y="136885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107696</xdr:rowOff>
    </xdr:from>
    <xdr:to>
      <xdr:col>46</xdr:col>
      <xdr:colOff>38100</xdr:colOff>
      <xdr:row>80</xdr:row>
      <xdr:rowOff>37846</xdr:rowOff>
    </xdr:to>
    <xdr:sp macro="" textlink="">
      <xdr:nvSpPr>
        <xdr:cNvPr id="311" name="楕円 310"/>
        <xdr:cNvSpPr/>
      </xdr:nvSpPr>
      <xdr:spPr>
        <a:xfrm>
          <a:off x="8699500" y="13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153163</xdr:rowOff>
    </xdr:from>
    <xdr:to>
      <xdr:col>50</xdr:col>
      <xdr:colOff>114300</xdr:colOff>
      <xdr:row>79</xdr:row>
      <xdr:rowOff>158496</xdr:rowOff>
    </xdr:to>
    <xdr:cxnSp macro="">
      <xdr:nvCxnSpPr>
        <xdr:cNvPr id="312" name="直線コネクタ 311"/>
        <xdr:cNvCxnSpPr/>
      </xdr:nvCxnSpPr>
      <xdr:spPr>
        <a:xfrm flipV="1">
          <a:off x="8750300" y="13697713"/>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49040</xdr:rowOff>
    </xdr:from>
    <xdr:ext cx="469744" cy="259045"/>
    <xdr:sp macro="" textlink="">
      <xdr:nvSpPr>
        <xdr:cNvPr id="315" name="n_1mainValue【公営住宅】&#10;一人当たり面積"/>
        <xdr:cNvSpPr txBox="1"/>
      </xdr:nvSpPr>
      <xdr:spPr>
        <a:xfrm>
          <a:off x="9391727"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54373</xdr:rowOff>
    </xdr:from>
    <xdr:ext cx="469744" cy="259045"/>
    <xdr:sp macro="" textlink="">
      <xdr:nvSpPr>
        <xdr:cNvPr id="316" name="n_2mainValue【公営住宅】&#10;一人当たり面積"/>
        <xdr:cNvSpPr txBox="1"/>
      </xdr:nvSpPr>
      <xdr:spPr>
        <a:xfrm>
          <a:off x="8515427"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69487</xdr:rowOff>
    </xdr:from>
    <xdr:to>
      <xdr:col>85</xdr:col>
      <xdr:colOff>177800</xdr:colOff>
      <xdr:row>33</xdr:row>
      <xdr:rowOff>171087</xdr:rowOff>
    </xdr:to>
    <xdr:sp macro="" textlink="">
      <xdr:nvSpPr>
        <xdr:cNvPr id="372" name="楕円 371"/>
        <xdr:cNvSpPr/>
      </xdr:nvSpPr>
      <xdr:spPr>
        <a:xfrm>
          <a:off x="16268700" y="57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155864</xdr:rowOff>
    </xdr:from>
    <xdr:ext cx="405111" cy="259045"/>
    <xdr:sp macro="" textlink="">
      <xdr:nvSpPr>
        <xdr:cNvPr id="373" name="【認定こども園・幼稚園・保育所】&#10;有形固定資産減価償却率該当値テキスト"/>
        <xdr:cNvSpPr txBox="1"/>
      </xdr:nvSpPr>
      <xdr:spPr>
        <a:xfrm>
          <a:off x="16357600" y="564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157661</xdr:rowOff>
    </xdr:from>
    <xdr:to>
      <xdr:col>81</xdr:col>
      <xdr:colOff>101600</xdr:colOff>
      <xdr:row>33</xdr:row>
      <xdr:rowOff>87811</xdr:rowOff>
    </xdr:to>
    <xdr:sp macro="" textlink="">
      <xdr:nvSpPr>
        <xdr:cNvPr id="374" name="楕円 373"/>
        <xdr:cNvSpPr/>
      </xdr:nvSpPr>
      <xdr:spPr>
        <a:xfrm>
          <a:off x="15430500" y="56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37011</xdr:rowOff>
    </xdr:from>
    <xdr:to>
      <xdr:col>85</xdr:col>
      <xdr:colOff>127000</xdr:colOff>
      <xdr:row>33</xdr:row>
      <xdr:rowOff>120287</xdr:rowOff>
    </xdr:to>
    <xdr:cxnSp macro="">
      <xdr:nvCxnSpPr>
        <xdr:cNvPr id="375" name="直線コネクタ 374"/>
        <xdr:cNvCxnSpPr/>
      </xdr:nvCxnSpPr>
      <xdr:spPr>
        <a:xfrm>
          <a:off x="15481300" y="5694861"/>
          <a:ext cx="838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147864</xdr:rowOff>
    </xdr:from>
    <xdr:to>
      <xdr:col>76</xdr:col>
      <xdr:colOff>165100</xdr:colOff>
      <xdr:row>33</xdr:row>
      <xdr:rowOff>78014</xdr:rowOff>
    </xdr:to>
    <xdr:sp macro="" textlink="">
      <xdr:nvSpPr>
        <xdr:cNvPr id="376" name="楕円 375"/>
        <xdr:cNvSpPr/>
      </xdr:nvSpPr>
      <xdr:spPr>
        <a:xfrm>
          <a:off x="14541500" y="56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27214</xdr:rowOff>
    </xdr:from>
    <xdr:to>
      <xdr:col>81</xdr:col>
      <xdr:colOff>50800</xdr:colOff>
      <xdr:row>33</xdr:row>
      <xdr:rowOff>37011</xdr:rowOff>
    </xdr:to>
    <xdr:cxnSp macro="">
      <xdr:nvCxnSpPr>
        <xdr:cNvPr id="377" name="直線コネクタ 376"/>
        <xdr:cNvCxnSpPr/>
      </xdr:nvCxnSpPr>
      <xdr:spPr>
        <a:xfrm>
          <a:off x="14592300" y="568506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104338</xdr:rowOff>
    </xdr:from>
    <xdr:ext cx="405111" cy="259045"/>
    <xdr:sp macro="" textlink="">
      <xdr:nvSpPr>
        <xdr:cNvPr id="380" name="n_1mainValue【認定こども園・幼稚園・保育所】&#10;有形固定資産減価償却率"/>
        <xdr:cNvSpPr txBox="1"/>
      </xdr:nvSpPr>
      <xdr:spPr>
        <a:xfrm>
          <a:off x="15266044" y="54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94541</xdr:rowOff>
    </xdr:from>
    <xdr:ext cx="405111" cy="259045"/>
    <xdr:sp macro="" textlink="">
      <xdr:nvSpPr>
        <xdr:cNvPr id="381" name="n_2mainValue【認定こども園・幼稚園・保育所】&#10;有形固定資産減価償却率"/>
        <xdr:cNvSpPr txBox="1"/>
      </xdr:nvSpPr>
      <xdr:spPr>
        <a:xfrm>
          <a:off x="14389744" y="540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61323</xdr:rowOff>
    </xdr:from>
    <xdr:to>
      <xdr:col>116</xdr:col>
      <xdr:colOff>114300</xdr:colOff>
      <xdr:row>40</xdr:row>
      <xdr:rowOff>162923</xdr:rowOff>
    </xdr:to>
    <xdr:sp macro="" textlink="">
      <xdr:nvSpPr>
        <xdr:cNvPr id="421" name="楕円 420"/>
        <xdr:cNvSpPr/>
      </xdr:nvSpPr>
      <xdr:spPr>
        <a:xfrm>
          <a:off x="221107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39750</xdr:rowOff>
    </xdr:from>
    <xdr:ext cx="469744" cy="259045"/>
    <xdr:sp macro="" textlink="">
      <xdr:nvSpPr>
        <xdr:cNvPr id="422" name="【認定こども園・幼稚園・保育所】&#10;一人当たり面積該当値テキスト"/>
        <xdr:cNvSpPr txBox="1"/>
      </xdr:nvSpPr>
      <xdr:spPr>
        <a:xfrm>
          <a:off x="22199600"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64588</xdr:rowOff>
    </xdr:from>
    <xdr:to>
      <xdr:col>112</xdr:col>
      <xdr:colOff>38100</xdr:colOff>
      <xdr:row>40</xdr:row>
      <xdr:rowOff>166188</xdr:rowOff>
    </xdr:to>
    <xdr:sp macro="" textlink="">
      <xdr:nvSpPr>
        <xdr:cNvPr id="423" name="楕円 422"/>
        <xdr:cNvSpPr/>
      </xdr:nvSpPr>
      <xdr:spPr>
        <a:xfrm>
          <a:off x="2127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112123</xdr:rowOff>
    </xdr:from>
    <xdr:to>
      <xdr:col>116</xdr:col>
      <xdr:colOff>63500</xdr:colOff>
      <xdr:row>40</xdr:row>
      <xdr:rowOff>115388</xdr:rowOff>
    </xdr:to>
    <xdr:cxnSp macro="">
      <xdr:nvCxnSpPr>
        <xdr:cNvPr id="424" name="直線コネクタ 423"/>
        <xdr:cNvCxnSpPr/>
      </xdr:nvCxnSpPr>
      <xdr:spPr>
        <a:xfrm flipV="1">
          <a:off x="21323300" y="69701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25" name="楕円 424"/>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115388</xdr:rowOff>
    </xdr:from>
    <xdr:to>
      <xdr:col>111</xdr:col>
      <xdr:colOff>177800</xdr:colOff>
      <xdr:row>40</xdr:row>
      <xdr:rowOff>121920</xdr:rowOff>
    </xdr:to>
    <xdr:cxnSp macro="">
      <xdr:nvCxnSpPr>
        <xdr:cNvPr id="426" name="直線コネクタ 425"/>
        <xdr:cNvCxnSpPr/>
      </xdr:nvCxnSpPr>
      <xdr:spPr>
        <a:xfrm flipV="1">
          <a:off x="20434300" y="69733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157315</xdr:rowOff>
    </xdr:from>
    <xdr:ext cx="469744" cy="259045"/>
    <xdr:sp macro="" textlink="">
      <xdr:nvSpPr>
        <xdr:cNvPr id="429" name="n_1mainValue【認定こども園・幼稚園・保育所】&#10;一人当たり面積"/>
        <xdr:cNvSpPr txBox="1"/>
      </xdr:nvSpPr>
      <xdr:spPr>
        <a:xfrm>
          <a:off x="210757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30"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471" name="楕円 470"/>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472" name="【学校施設】&#10;有形固定資産減価償却率該当値テキスト"/>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73" name="楕円 47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57150</xdr:rowOff>
    </xdr:to>
    <xdr:cxnSp macro="">
      <xdr:nvCxnSpPr>
        <xdr:cNvPr id="474" name="直線コネクタ 473"/>
        <xdr:cNvCxnSpPr/>
      </xdr:nvCxnSpPr>
      <xdr:spPr>
        <a:xfrm flipV="1">
          <a:off x="15481300" y="101367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75" name="楕円 474"/>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70213</xdr:rowOff>
    </xdr:to>
    <xdr:cxnSp macro="">
      <xdr:nvCxnSpPr>
        <xdr:cNvPr id="476" name="直線コネクタ 475"/>
        <xdr:cNvCxnSpPr/>
      </xdr:nvCxnSpPr>
      <xdr:spPr>
        <a:xfrm flipV="1">
          <a:off x="14592300" y="101727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99077</xdr:rowOff>
    </xdr:from>
    <xdr:ext cx="405111" cy="259045"/>
    <xdr:sp macro="" textlink="">
      <xdr:nvSpPr>
        <xdr:cNvPr id="479" name="n_1mainValue【学校施設】&#10;有形固定資産減価償却率"/>
        <xdr:cNvSpPr txBox="1"/>
      </xdr:nvSpPr>
      <xdr:spPr>
        <a:xfrm>
          <a:off x="15266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80"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17" name="楕円 516"/>
        <xdr:cNvSpPr/>
      </xdr:nvSpPr>
      <xdr:spPr>
        <a:xfrm>
          <a:off x="22110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518" name="【学校施設】&#10;一人当たり面積該当値テキスト"/>
        <xdr:cNvSpPr txBox="1"/>
      </xdr:nvSpPr>
      <xdr:spPr>
        <a:xfrm>
          <a:off x="22199600"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16866</xdr:rowOff>
    </xdr:from>
    <xdr:to>
      <xdr:col>112</xdr:col>
      <xdr:colOff>38100</xdr:colOff>
      <xdr:row>62</xdr:row>
      <xdr:rowOff>118466</xdr:rowOff>
    </xdr:to>
    <xdr:sp macro="" textlink="">
      <xdr:nvSpPr>
        <xdr:cNvPr id="519" name="楕円 518"/>
        <xdr:cNvSpPr/>
      </xdr:nvSpPr>
      <xdr:spPr>
        <a:xfrm>
          <a:off x="21272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67666</xdr:rowOff>
    </xdr:to>
    <xdr:cxnSp macro="">
      <xdr:nvCxnSpPr>
        <xdr:cNvPr id="520" name="直線コネクタ 519"/>
        <xdr:cNvCxnSpPr/>
      </xdr:nvCxnSpPr>
      <xdr:spPr>
        <a:xfrm flipV="1">
          <a:off x="21323300" y="1068705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25095</xdr:rowOff>
    </xdr:from>
    <xdr:to>
      <xdr:col>107</xdr:col>
      <xdr:colOff>101600</xdr:colOff>
      <xdr:row>62</xdr:row>
      <xdr:rowOff>126695</xdr:rowOff>
    </xdr:to>
    <xdr:sp macro="" textlink="">
      <xdr:nvSpPr>
        <xdr:cNvPr id="521" name="楕円 520"/>
        <xdr:cNvSpPr/>
      </xdr:nvSpPr>
      <xdr:spPr>
        <a:xfrm>
          <a:off x="20383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67666</xdr:rowOff>
    </xdr:from>
    <xdr:to>
      <xdr:col>111</xdr:col>
      <xdr:colOff>177800</xdr:colOff>
      <xdr:row>62</xdr:row>
      <xdr:rowOff>75895</xdr:rowOff>
    </xdr:to>
    <xdr:cxnSp macro="">
      <xdr:nvCxnSpPr>
        <xdr:cNvPr id="522" name="直線コネクタ 521"/>
        <xdr:cNvCxnSpPr/>
      </xdr:nvCxnSpPr>
      <xdr:spPr>
        <a:xfrm flipV="1">
          <a:off x="20434300" y="1069756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109593</xdr:rowOff>
    </xdr:from>
    <xdr:ext cx="469744" cy="259045"/>
    <xdr:sp macro="" textlink="">
      <xdr:nvSpPr>
        <xdr:cNvPr id="525" name="n_1mainValue【学校施設】&#10;一人当たり面積"/>
        <xdr:cNvSpPr txBox="1"/>
      </xdr:nvSpPr>
      <xdr:spPr>
        <a:xfrm>
          <a:off x="21075727" y="107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117822</xdr:rowOff>
    </xdr:from>
    <xdr:ext cx="469744" cy="259045"/>
    <xdr:sp macro="" textlink="">
      <xdr:nvSpPr>
        <xdr:cNvPr id="526" name="n_2mainValue【学校施設】&#10;一人当たり面積"/>
        <xdr:cNvSpPr txBox="1"/>
      </xdr:nvSpPr>
      <xdr:spPr>
        <a:xfrm>
          <a:off x="20199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7" name="直線コネクタ 56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9" name="直線コネクタ 56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1" name="直線コネクタ 57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2"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3" name="フローチャート: 判断 57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4" name="フローチャート: 判断 57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5" name="フローチャート: 判断 57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581" name="楕円 580"/>
        <xdr:cNvSpPr/>
      </xdr:nvSpPr>
      <xdr:spPr>
        <a:xfrm>
          <a:off x="162687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40657</xdr:rowOff>
    </xdr:from>
    <xdr:ext cx="405111" cy="259045"/>
    <xdr:sp macro="" textlink="">
      <xdr:nvSpPr>
        <xdr:cNvPr id="582" name="【公民館】&#10;有形固定資産減価償却率該当値テキスト"/>
        <xdr:cNvSpPr txBox="1"/>
      </xdr:nvSpPr>
      <xdr:spPr>
        <a:xfrm>
          <a:off x="16357600"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52070</xdr:rowOff>
    </xdr:from>
    <xdr:to>
      <xdr:col>81</xdr:col>
      <xdr:colOff>101600</xdr:colOff>
      <xdr:row>101</xdr:row>
      <xdr:rowOff>153670</xdr:rowOff>
    </xdr:to>
    <xdr:sp macro="" textlink="">
      <xdr:nvSpPr>
        <xdr:cNvPr id="583" name="楕円 582"/>
        <xdr:cNvSpPr/>
      </xdr:nvSpPr>
      <xdr:spPr>
        <a:xfrm>
          <a:off x="1543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102870</xdr:rowOff>
    </xdr:to>
    <xdr:cxnSp macro="">
      <xdr:nvCxnSpPr>
        <xdr:cNvPr id="584" name="直線コネクタ 583"/>
        <xdr:cNvCxnSpPr/>
      </xdr:nvCxnSpPr>
      <xdr:spPr>
        <a:xfrm flipV="1">
          <a:off x="15481300" y="17385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585" name="楕円 584"/>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102870</xdr:rowOff>
    </xdr:to>
    <xdr:cxnSp macro="">
      <xdr:nvCxnSpPr>
        <xdr:cNvPr id="586" name="直線コネクタ 585"/>
        <xdr:cNvCxnSpPr/>
      </xdr:nvCxnSpPr>
      <xdr:spPr>
        <a:xfrm>
          <a:off x="14592300" y="173012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587"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88"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170197</xdr:rowOff>
    </xdr:from>
    <xdr:ext cx="405111" cy="259045"/>
    <xdr:sp macro="" textlink="">
      <xdr:nvSpPr>
        <xdr:cNvPr id="589" name="n_1mainValue【公民館】&#10;有形固定資産減価償却率"/>
        <xdr:cNvSpPr txBox="1"/>
      </xdr:nvSpPr>
      <xdr:spPr>
        <a:xfrm>
          <a:off x="15266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590" name="n_2mainValue【公民館】&#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6" name="直線コネクタ 615"/>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7"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8" name="直線コネクタ 617"/>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9"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20" name="直線コネクタ 619"/>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121756</xdr:rowOff>
    </xdr:from>
    <xdr:ext cx="469744" cy="259045"/>
    <xdr:sp macro="" textlink="">
      <xdr:nvSpPr>
        <xdr:cNvPr id="621" name="【公民館】&#10;一人当たり面積平均値テキスト"/>
        <xdr:cNvSpPr txBox="1"/>
      </xdr:nvSpPr>
      <xdr:spPr>
        <a:xfrm>
          <a:off x="221996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22" name="フローチャート: 判断 621"/>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3" name="フローチャート: 判断 622"/>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4" name="フローチャート: 判断 623"/>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134801</xdr:rowOff>
    </xdr:from>
    <xdr:to>
      <xdr:col>116</xdr:col>
      <xdr:colOff>114300</xdr:colOff>
      <xdr:row>108</xdr:row>
      <xdr:rowOff>64951</xdr:rowOff>
    </xdr:to>
    <xdr:sp macro="" textlink="">
      <xdr:nvSpPr>
        <xdr:cNvPr id="630" name="楕円 629"/>
        <xdr:cNvSpPr/>
      </xdr:nvSpPr>
      <xdr:spPr>
        <a:xfrm>
          <a:off x="22110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113228</xdr:rowOff>
    </xdr:from>
    <xdr:ext cx="469744" cy="259045"/>
    <xdr:sp macro="" textlink="">
      <xdr:nvSpPr>
        <xdr:cNvPr id="631" name="【公民館】&#10;一人当たり面積該当値テキスト"/>
        <xdr:cNvSpPr txBox="1"/>
      </xdr:nvSpPr>
      <xdr:spPr>
        <a:xfrm>
          <a:off x="22199600"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632" name="楕円 631"/>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14151</xdr:rowOff>
    </xdr:to>
    <xdr:cxnSp macro="">
      <xdr:nvCxnSpPr>
        <xdr:cNvPr id="633" name="直線コネクタ 632"/>
        <xdr:cNvCxnSpPr/>
      </xdr:nvCxnSpPr>
      <xdr:spPr>
        <a:xfrm>
          <a:off x="21323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634" name="楕円 633"/>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14151</xdr:rowOff>
    </xdr:from>
    <xdr:to>
      <xdr:col>111</xdr:col>
      <xdr:colOff>177800</xdr:colOff>
      <xdr:row>108</xdr:row>
      <xdr:rowOff>17418</xdr:rowOff>
    </xdr:to>
    <xdr:cxnSp macro="">
      <xdr:nvCxnSpPr>
        <xdr:cNvPr id="635" name="直線コネクタ 634"/>
        <xdr:cNvCxnSpPr/>
      </xdr:nvCxnSpPr>
      <xdr:spPr>
        <a:xfrm flipV="1">
          <a:off x="20434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16164</xdr:rowOff>
    </xdr:from>
    <xdr:ext cx="469744" cy="259045"/>
    <xdr:sp macro="" textlink="">
      <xdr:nvSpPr>
        <xdr:cNvPr id="636" name="n_1aveValue【公民館】&#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7"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638" name="n_1mainValue【公民館】&#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639" name="n_2mainValue【公民館】&#10;一人当たり面積"/>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類似団体と比較して特に有形固定資産減価償却率が高くなっている施設は、認定子ども園・幼稚園・保育所、公民館である。認定こども園・幼稚園・保育所については、市内の幼稚園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箇所及び保育所</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箇所の計</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箇所のうち、耐用年数を超えているものが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箇所となっているため、</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市内公立幼稚園・保育所の耐震診断調査及び施設の老朽化や将来の園児数の減少を踏まえ、施設の集約化を図るため、幼保連携型認定こども園の建設を検討している。公民館については、中央公民館と松岡地区公民館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箇所あるが、松岡地区公民館は、木造ということもあり、既に耐用年数を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年経過している状況である。中央公民館についても、昭和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年築による老朽化、耐震補強が未実施等もあり、有形固定資産減価償却率が</a:t>
          </a:r>
          <a:r>
            <a:rPr kumimoji="1" lang="en-US" altLang="ja-JP" sz="1200" strike="noStrike" baseline="0">
              <a:solidFill>
                <a:sysClr val="windowText" lastClr="000000"/>
              </a:solidFill>
              <a:latin typeface="ＭＳ Ｐゴシック" panose="020B0600070205080204" pitchFamily="50" charset="-128"/>
              <a:ea typeface="ＭＳ Ｐゴシック" panose="020B0600070205080204" pitchFamily="50" charset="-128"/>
            </a:rPr>
            <a:t>92.5</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と高い数値となっている。今後、公共施設等管理計画基本方針の改訂等を進める中で、集約化を検討していく。</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また、類似団体と比較して一人当たりの有形固定資産（償却資産）額が大きくなっている施設は、橋りょう・トンネルである。市域の約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％が山林原野等であるなど地形的な特徴から、橋りょうの数が多くなっているため、一人当たりの有形固定資産（償却資産）額が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318,401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高い数値となっている。さらに、類似団体と比較して特に一人当たりの面積が大きくなっている施設は公営住宅である。現在ある市営住宅の多くが、人口が増加傾向にあった昭和から平成初期にかけて建設され、工業団地の整備等により人口増が見込まれてい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年に人口のピークを迎えて以降、人口が減少しているため、一人当たりの面積が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1.536m</a:t>
          </a:r>
          <a:r>
            <a:rPr kumimoji="1" lang="en-US" altLang="ja-JP" sz="1200" baseline="30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と高い数値となっている。今後は、老朽化が進んでいる市営住宅の解体を計画的に進めていく必要がある。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1" name="楕円 70"/>
        <xdr:cNvSpPr/>
      </xdr:nvSpPr>
      <xdr:spPr>
        <a:xfrm>
          <a:off x="4584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2" name="【図書館】&#10;有形固定資産減価償却率該当値テキスト"/>
        <xdr:cNvSpPr txBox="1"/>
      </xdr:nvSpPr>
      <xdr:spPr>
        <a:xfrm>
          <a:off x="4673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3" name="楕円 72"/>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7620</xdr:rowOff>
    </xdr:to>
    <xdr:cxnSp macro="">
      <xdr:nvCxnSpPr>
        <xdr:cNvPr id="74" name="直線コネクタ 73"/>
        <xdr:cNvCxnSpPr/>
      </xdr:nvCxnSpPr>
      <xdr:spPr>
        <a:xfrm flipV="1">
          <a:off x="3797300" y="61471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5" name="楕円 74"/>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43543</xdr:rowOff>
    </xdr:to>
    <xdr:cxnSp macro="">
      <xdr:nvCxnSpPr>
        <xdr:cNvPr id="76" name="直線コネクタ 75"/>
        <xdr:cNvCxnSpPr/>
      </xdr:nvCxnSpPr>
      <xdr:spPr>
        <a:xfrm flipV="1">
          <a:off x="2908300" y="617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74947</xdr:rowOff>
    </xdr:from>
    <xdr:ext cx="405111" cy="259045"/>
    <xdr:sp macro="" textlink="">
      <xdr:nvSpPr>
        <xdr:cNvPr id="79" name="n_1mainValue【図書館】&#10;有形固定資産減価償却率"/>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0"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147864</xdr:rowOff>
    </xdr:from>
    <xdr:to>
      <xdr:col>55</xdr:col>
      <xdr:colOff>50800</xdr:colOff>
      <xdr:row>38</xdr:row>
      <xdr:rowOff>78014</xdr:rowOff>
    </xdr:to>
    <xdr:sp macro="" textlink="">
      <xdr:nvSpPr>
        <xdr:cNvPr id="120" name="楕円 119"/>
        <xdr:cNvSpPr/>
      </xdr:nvSpPr>
      <xdr:spPr>
        <a:xfrm>
          <a:off x="10426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170741</xdr:rowOff>
    </xdr:from>
    <xdr:ext cx="469744" cy="259045"/>
    <xdr:sp macro="" textlink="">
      <xdr:nvSpPr>
        <xdr:cNvPr id="121" name="【図書館】&#10;一人当たり面積該当値テキスト"/>
        <xdr:cNvSpPr txBox="1"/>
      </xdr:nvSpPr>
      <xdr:spPr>
        <a:xfrm>
          <a:off x="10515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2" name="楕円 121"/>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27215</xdr:rowOff>
    </xdr:from>
    <xdr:to>
      <xdr:col>55</xdr:col>
      <xdr:colOff>0</xdr:colOff>
      <xdr:row>38</xdr:row>
      <xdr:rowOff>38100</xdr:rowOff>
    </xdr:to>
    <xdr:cxnSp macro="">
      <xdr:nvCxnSpPr>
        <xdr:cNvPr id="123" name="直線コネクタ 122"/>
        <xdr:cNvCxnSpPr/>
      </xdr:nvCxnSpPr>
      <xdr:spPr>
        <a:xfrm flipV="1">
          <a:off x="9639300" y="65423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169635</xdr:rowOff>
    </xdr:from>
    <xdr:to>
      <xdr:col>46</xdr:col>
      <xdr:colOff>38100</xdr:colOff>
      <xdr:row>38</xdr:row>
      <xdr:rowOff>99785</xdr:rowOff>
    </xdr:to>
    <xdr:sp macro="" textlink="">
      <xdr:nvSpPr>
        <xdr:cNvPr id="124" name="楕円 123"/>
        <xdr:cNvSpPr/>
      </xdr:nvSpPr>
      <xdr:spPr>
        <a:xfrm>
          <a:off x="8699500" y="651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48985</xdr:rowOff>
    </xdr:to>
    <xdr:cxnSp macro="">
      <xdr:nvCxnSpPr>
        <xdr:cNvPr id="125" name="直線コネクタ 124"/>
        <xdr:cNvCxnSpPr/>
      </xdr:nvCxnSpPr>
      <xdr:spPr>
        <a:xfrm flipV="1">
          <a:off x="8750300" y="65532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105427</xdr:rowOff>
    </xdr:from>
    <xdr:ext cx="469744" cy="259045"/>
    <xdr:sp macro="" textlink="">
      <xdr:nvSpPr>
        <xdr:cNvPr id="128"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90912</xdr:rowOff>
    </xdr:from>
    <xdr:ext cx="469744" cy="259045"/>
    <xdr:sp macro="" textlink="">
      <xdr:nvSpPr>
        <xdr:cNvPr id="129" name="n_2mainValue【図書館】&#10;一人当たり面積"/>
        <xdr:cNvSpPr txBox="1"/>
      </xdr:nvSpPr>
      <xdr:spPr>
        <a:xfrm>
          <a:off x="8515427" y="660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66" name="楕円 165"/>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73677</xdr:rowOff>
    </xdr:from>
    <xdr:ext cx="469744" cy="259045"/>
    <xdr:sp macro="" textlink="">
      <xdr:nvSpPr>
        <xdr:cNvPr id="167" name="【体育館・プール】&#10;有形固定資産減価償却率該当値テキスト"/>
        <xdr:cNvSpPr txBox="1"/>
      </xdr:nvSpPr>
      <xdr:spPr>
        <a:xfrm>
          <a:off x="4673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68" name="楕円 167"/>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0</xdr:rowOff>
    </xdr:to>
    <xdr:cxnSp macro="">
      <xdr:nvCxnSpPr>
        <xdr:cNvPr id="169" name="直線コネクタ 168"/>
        <xdr:cNvCxnSpPr/>
      </xdr:nvCxnSpPr>
      <xdr:spPr>
        <a:xfrm>
          <a:off x="37973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120650</xdr:rowOff>
    </xdr:from>
    <xdr:to>
      <xdr:col>15</xdr:col>
      <xdr:colOff>101600</xdr:colOff>
      <xdr:row>56</xdr:row>
      <xdr:rowOff>50800</xdr:rowOff>
    </xdr:to>
    <xdr:sp macro="" textlink="">
      <xdr:nvSpPr>
        <xdr:cNvPr id="170" name="楕円 169"/>
        <xdr:cNvSpPr/>
      </xdr:nvSpPr>
      <xdr:spPr>
        <a:xfrm>
          <a:off x="2857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0</xdr:rowOff>
    </xdr:to>
    <xdr:cxnSp macro="">
      <xdr:nvCxnSpPr>
        <xdr:cNvPr id="171" name="直線コネクタ 170"/>
        <xdr:cNvCxnSpPr/>
      </xdr:nvCxnSpPr>
      <xdr:spPr>
        <a:xfrm>
          <a:off x="2908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54</xdr:row>
      <xdr:rowOff>67327</xdr:rowOff>
    </xdr:from>
    <xdr:ext cx="469744" cy="259045"/>
    <xdr:sp macro="" textlink="">
      <xdr:nvSpPr>
        <xdr:cNvPr id="174"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54</xdr:row>
      <xdr:rowOff>67327</xdr:rowOff>
    </xdr:from>
    <xdr:ext cx="469744" cy="259045"/>
    <xdr:sp macro="" textlink="">
      <xdr:nvSpPr>
        <xdr:cNvPr id="175" name="n_2mainValue【体育館・プール】&#10;有形固定資産減価償却率"/>
        <xdr:cNvSpPr txBox="1"/>
      </xdr:nvSpPr>
      <xdr:spPr>
        <a:xfrm>
          <a:off x="2673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110490</xdr:rowOff>
    </xdr:from>
    <xdr:to>
      <xdr:col>55</xdr:col>
      <xdr:colOff>50800</xdr:colOff>
      <xdr:row>64</xdr:row>
      <xdr:rowOff>40640</xdr:rowOff>
    </xdr:to>
    <xdr:sp macro="" textlink="">
      <xdr:nvSpPr>
        <xdr:cNvPr id="213" name="楕円 212"/>
        <xdr:cNvSpPr/>
      </xdr:nvSpPr>
      <xdr:spPr>
        <a:xfrm>
          <a:off x="10426700" y="1091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25417</xdr:rowOff>
    </xdr:from>
    <xdr:ext cx="469744" cy="259045"/>
    <xdr:sp macro="" textlink="">
      <xdr:nvSpPr>
        <xdr:cNvPr id="214" name="【体育館・プール】&#10;一人当たり面積該当値テキスト"/>
        <xdr:cNvSpPr txBox="1"/>
      </xdr:nvSpPr>
      <xdr:spPr>
        <a:xfrm>
          <a:off x="10515600" y="1082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111760</xdr:rowOff>
    </xdr:from>
    <xdr:to>
      <xdr:col>50</xdr:col>
      <xdr:colOff>165100</xdr:colOff>
      <xdr:row>64</xdr:row>
      <xdr:rowOff>41910</xdr:rowOff>
    </xdr:to>
    <xdr:sp macro="" textlink="">
      <xdr:nvSpPr>
        <xdr:cNvPr id="215" name="楕円 214"/>
        <xdr:cNvSpPr/>
      </xdr:nvSpPr>
      <xdr:spPr>
        <a:xfrm>
          <a:off x="9588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161290</xdr:rowOff>
    </xdr:from>
    <xdr:to>
      <xdr:col>55</xdr:col>
      <xdr:colOff>0</xdr:colOff>
      <xdr:row>63</xdr:row>
      <xdr:rowOff>162560</xdr:rowOff>
    </xdr:to>
    <xdr:cxnSp macro="">
      <xdr:nvCxnSpPr>
        <xdr:cNvPr id="216" name="直線コネクタ 215"/>
        <xdr:cNvCxnSpPr/>
      </xdr:nvCxnSpPr>
      <xdr:spPr>
        <a:xfrm flipV="1">
          <a:off x="9639300" y="109626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111760</xdr:rowOff>
    </xdr:from>
    <xdr:to>
      <xdr:col>46</xdr:col>
      <xdr:colOff>38100</xdr:colOff>
      <xdr:row>64</xdr:row>
      <xdr:rowOff>41910</xdr:rowOff>
    </xdr:to>
    <xdr:sp macro="" textlink="">
      <xdr:nvSpPr>
        <xdr:cNvPr id="217" name="楕円 216"/>
        <xdr:cNvSpPr/>
      </xdr:nvSpPr>
      <xdr:spPr>
        <a:xfrm>
          <a:off x="86995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162560</xdr:rowOff>
    </xdr:from>
    <xdr:to>
      <xdr:col>50</xdr:col>
      <xdr:colOff>114300</xdr:colOff>
      <xdr:row>63</xdr:row>
      <xdr:rowOff>162560</xdr:rowOff>
    </xdr:to>
    <xdr:cxnSp macro="">
      <xdr:nvCxnSpPr>
        <xdr:cNvPr id="218" name="直線コネクタ 217"/>
        <xdr:cNvCxnSpPr/>
      </xdr:nvCxnSpPr>
      <xdr:spPr>
        <a:xfrm>
          <a:off x="8750300" y="1096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33037</xdr:rowOff>
    </xdr:from>
    <xdr:ext cx="469744" cy="259045"/>
    <xdr:sp macro="" textlink="">
      <xdr:nvSpPr>
        <xdr:cNvPr id="221" name="n_1mainValue【体育館・プール】&#10;一人当たり面積"/>
        <xdr:cNvSpPr txBox="1"/>
      </xdr:nvSpPr>
      <xdr:spPr>
        <a:xfrm>
          <a:off x="93917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33037</xdr:rowOff>
    </xdr:from>
    <xdr:ext cx="469744" cy="259045"/>
    <xdr:sp macro="" textlink="">
      <xdr:nvSpPr>
        <xdr:cNvPr id="222" name="n_2mainValue【体育館・プール】&#10;一人当たり面積"/>
        <xdr:cNvSpPr txBox="1"/>
      </xdr:nvSpPr>
      <xdr:spPr>
        <a:xfrm>
          <a:off x="8515427" y="1100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9" name="直線コネクタ 24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0" name="テキスト ボックス 24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1" name="直線コネクタ 25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2" name="テキスト ボックス 25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3" name="直線コネクタ 25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4" name="テキスト ボックス 25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5" name="直線コネクタ 25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6" name="テキスト ボックス 25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7" name="直線コネクタ 25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8" name="テキスト ボックス 25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9" name="直線コネクタ 25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0" name="テキスト ボックス 25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264" name="直線コネクタ 263"/>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265"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66" name="直線コネクタ 265"/>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267"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268" name="直線コネクタ 267"/>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69"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70" name="フローチャート: 判断 26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271" name="フローチャート: 判断 270"/>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272" name="フローチャート: 判断 271"/>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3" name="テキスト ボックス 2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28666</xdr:rowOff>
    </xdr:from>
    <xdr:to>
      <xdr:col>24</xdr:col>
      <xdr:colOff>114300</xdr:colOff>
      <xdr:row>102</xdr:row>
      <xdr:rowOff>130266</xdr:rowOff>
    </xdr:to>
    <xdr:sp macro="" textlink="">
      <xdr:nvSpPr>
        <xdr:cNvPr id="278" name="楕円 277"/>
        <xdr:cNvSpPr/>
      </xdr:nvSpPr>
      <xdr:spPr>
        <a:xfrm>
          <a:off x="4584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51543</xdr:rowOff>
    </xdr:from>
    <xdr:ext cx="405111" cy="259045"/>
    <xdr:sp macro="" textlink="">
      <xdr:nvSpPr>
        <xdr:cNvPr id="279" name="【市民会館】&#10;有形固定資産減価償却率該当値テキスト"/>
        <xdr:cNvSpPr txBox="1"/>
      </xdr:nvSpPr>
      <xdr:spPr>
        <a:xfrm>
          <a:off x="4673600"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280" name="楕円 279"/>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79466</xdr:rowOff>
    </xdr:from>
    <xdr:to>
      <xdr:col>24</xdr:col>
      <xdr:colOff>63500</xdr:colOff>
      <xdr:row>102</xdr:row>
      <xdr:rowOff>115388</xdr:rowOff>
    </xdr:to>
    <xdr:cxnSp macro="">
      <xdr:nvCxnSpPr>
        <xdr:cNvPr id="281" name="直線コネクタ 280"/>
        <xdr:cNvCxnSpPr/>
      </xdr:nvCxnSpPr>
      <xdr:spPr>
        <a:xfrm flipV="1">
          <a:off x="3797300" y="175673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282" name="楕円 281"/>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92529</xdr:rowOff>
    </xdr:from>
    <xdr:to>
      <xdr:col>19</xdr:col>
      <xdr:colOff>177800</xdr:colOff>
      <xdr:row>102</xdr:row>
      <xdr:rowOff>115388</xdr:rowOff>
    </xdr:to>
    <xdr:cxnSp macro="">
      <xdr:nvCxnSpPr>
        <xdr:cNvPr id="283" name="直線コネクタ 282"/>
        <xdr:cNvCxnSpPr/>
      </xdr:nvCxnSpPr>
      <xdr:spPr>
        <a:xfrm>
          <a:off x="2908300" y="175804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284"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285" name="n_2ave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286"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287"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6" name="テキスト ボックス 29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7" name="直線コネクタ 29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8" name="直線コネクタ 29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9" name="テキスト ボックス 29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0" name="直線コネクタ 29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1" name="テキスト ボックス 30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4" name="直線コネクタ 30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5" name="テキスト ボックス 30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6" name="直線コネクタ 30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7" name="テキスト ボックス 30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11" name="直線コネクタ 310"/>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1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13" name="直線コネクタ 31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14"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15" name="直線コネクタ 314"/>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16"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17" name="フローチャート: 判断 316"/>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18" name="フローチャート: 判断 317"/>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19" name="フローチャート: 判断 318"/>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52070</xdr:rowOff>
    </xdr:from>
    <xdr:to>
      <xdr:col>55</xdr:col>
      <xdr:colOff>50800</xdr:colOff>
      <xdr:row>106</xdr:row>
      <xdr:rowOff>153670</xdr:rowOff>
    </xdr:to>
    <xdr:sp macro="" textlink="">
      <xdr:nvSpPr>
        <xdr:cNvPr id="325" name="楕円 324"/>
        <xdr:cNvSpPr/>
      </xdr:nvSpPr>
      <xdr:spPr>
        <a:xfrm>
          <a:off x="10426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30497</xdr:rowOff>
    </xdr:from>
    <xdr:ext cx="469744" cy="259045"/>
    <xdr:sp macro="" textlink="">
      <xdr:nvSpPr>
        <xdr:cNvPr id="326" name="【市民会館】&#10;一人当たり面積該当値テキスト"/>
        <xdr:cNvSpPr txBox="1"/>
      </xdr:nvSpPr>
      <xdr:spPr>
        <a:xfrm>
          <a:off x="10515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327" name="楕円 326"/>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102870</xdr:rowOff>
    </xdr:from>
    <xdr:to>
      <xdr:col>55</xdr:col>
      <xdr:colOff>0</xdr:colOff>
      <xdr:row>106</xdr:row>
      <xdr:rowOff>106680</xdr:rowOff>
    </xdr:to>
    <xdr:cxnSp macro="">
      <xdr:nvCxnSpPr>
        <xdr:cNvPr id="328" name="直線コネクタ 327"/>
        <xdr:cNvCxnSpPr/>
      </xdr:nvCxnSpPr>
      <xdr:spPr>
        <a:xfrm flipV="1">
          <a:off x="9639300" y="1827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59689</xdr:rowOff>
    </xdr:from>
    <xdr:to>
      <xdr:col>46</xdr:col>
      <xdr:colOff>38100</xdr:colOff>
      <xdr:row>106</xdr:row>
      <xdr:rowOff>161289</xdr:rowOff>
    </xdr:to>
    <xdr:sp macro="" textlink="">
      <xdr:nvSpPr>
        <xdr:cNvPr id="329" name="楕円 328"/>
        <xdr:cNvSpPr/>
      </xdr:nvSpPr>
      <xdr:spPr>
        <a:xfrm>
          <a:off x="8699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110489</xdr:rowOff>
    </xdr:to>
    <xdr:cxnSp macro="">
      <xdr:nvCxnSpPr>
        <xdr:cNvPr id="330" name="直線コネクタ 329"/>
        <xdr:cNvCxnSpPr/>
      </xdr:nvCxnSpPr>
      <xdr:spPr>
        <a:xfrm flipV="1">
          <a:off x="8750300" y="18280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331"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32"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148607</xdr:rowOff>
    </xdr:from>
    <xdr:ext cx="469744" cy="259045"/>
    <xdr:sp macro="" textlink="">
      <xdr:nvSpPr>
        <xdr:cNvPr id="333" name="n_1mainValue【市民会館】&#10;一人当たり面積"/>
        <xdr:cNvSpPr txBox="1"/>
      </xdr:nvSpPr>
      <xdr:spPr>
        <a:xfrm>
          <a:off x="93917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152416</xdr:rowOff>
    </xdr:from>
    <xdr:ext cx="469744" cy="259045"/>
    <xdr:sp macro="" textlink="">
      <xdr:nvSpPr>
        <xdr:cNvPr id="334" name="n_2mainValue【市民会館】&#10;一人当たり面積"/>
        <xdr:cNvSpPr txBox="1"/>
      </xdr:nvSpPr>
      <xdr:spPr>
        <a:xfrm>
          <a:off x="8515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360" name="直線コネクタ 359"/>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361"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362" name="直線コネクタ 361"/>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363"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64" name="直線コネクタ 363"/>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5"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6" name="フローチャート: 判断 365"/>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367" name="フローチャート: 判断 366"/>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368" name="フローチャート: 判断 367"/>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374" name="楕円 373"/>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375" name="【一般廃棄物処理施設】&#10;有形固定資産減価償却率該当値テキスト"/>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80917</xdr:rowOff>
    </xdr:from>
    <xdr:to>
      <xdr:col>81</xdr:col>
      <xdr:colOff>101600</xdr:colOff>
      <xdr:row>40</xdr:row>
      <xdr:rowOff>11067</xdr:rowOff>
    </xdr:to>
    <xdr:sp macro="" textlink="">
      <xdr:nvSpPr>
        <xdr:cNvPr id="376" name="楕円 375"/>
        <xdr:cNvSpPr/>
      </xdr:nvSpPr>
      <xdr:spPr>
        <a:xfrm>
          <a:off x="15430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130084</xdr:rowOff>
    </xdr:from>
    <xdr:to>
      <xdr:col>85</xdr:col>
      <xdr:colOff>127000</xdr:colOff>
      <xdr:row>39</xdr:row>
      <xdr:rowOff>131717</xdr:rowOff>
    </xdr:to>
    <xdr:cxnSp macro="">
      <xdr:nvCxnSpPr>
        <xdr:cNvPr id="377" name="直線コネクタ 376"/>
        <xdr:cNvCxnSpPr/>
      </xdr:nvCxnSpPr>
      <xdr:spPr>
        <a:xfrm flipV="1">
          <a:off x="15481300" y="681663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115207</xdr:rowOff>
    </xdr:from>
    <xdr:to>
      <xdr:col>76</xdr:col>
      <xdr:colOff>165100</xdr:colOff>
      <xdr:row>41</xdr:row>
      <xdr:rowOff>45357</xdr:rowOff>
    </xdr:to>
    <xdr:sp macro="" textlink="">
      <xdr:nvSpPr>
        <xdr:cNvPr id="378" name="楕円 377"/>
        <xdr:cNvSpPr/>
      </xdr:nvSpPr>
      <xdr:spPr>
        <a:xfrm>
          <a:off x="14541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40</xdr:row>
      <xdr:rowOff>166007</xdr:rowOff>
    </xdr:to>
    <xdr:cxnSp macro="">
      <xdr:nvCxnSpPr>
        <xdr:cNvPr id="379" name="直線コネクタ 378"/>
        <xdr:cNvCxnSpPr/>
      </xdr:nvCxnSpPr>
      <xdr:spPr>
        <a:xfrm flipV="1">
          <a:off x="14592300" y="681826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380"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381"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2194</xdr:rowOff>
    </xdr:from>
    <xdr:ext cx="405111" cy="259045"/>
    <xdr:sp macro="" textlink="">
      <xdr:nvSpPr>
        <xdr:cNvPr id="382" name="n_1mainValue【一般廃棄物処理施設】&#10;有形固定資産減価償却率"/>
        <xdr:cNvSpPr txBox="1"/>
      </xdr:nvSpPr>
      <xdr:spPr>
        <a:xfrm>
          <a:off x="152660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36484</xdr:rowOff>
    </xdr:from>
    <xdr:ext cx="405111" cy="259045"/>
    <xdr:sp macro="" textlink="">
      <xdr:nvSpPr>
        <xdr:cNvPr id="383" name="n_2mainValue【一般廃棄物処理施設】&#10;有形固定資産減価償却率"/>
        <xdr:cNvSpPr txBox="1"/>
      </xdr:nvSpPr>
      <xdr:spPr>
        <a:xfrm>
          <a:off x="143897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4" name="直線コネクタ 39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5" name="テキスト ボックス 39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6" name="直線コネクタ 39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7" name="テキスト ボックス 39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8" name="直線コネクタ 39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9" name="テキスト ボックス 39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0" name="直線コネクタ 39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1" name="テキスト ボックス 40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2" name="直線コネクタ 40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3" name="テキスト ボックス 40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4" name="直線コネクタ 40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5" name="テキスト ボックス 40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6" name="直線コネクタ 4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7" name="テキスト ボックス 40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09" name="直線コネクタ 408"/>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10"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11" name="直線コネクタ 410"/>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12"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13" name="直線コネクタ 412"/>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14"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15" name="フローチャート: 判断 414"/>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16" name="フローチャート: 判断 415"/>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17" name="フローチャート: 判断 416"/>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3383</xdr:rowOff>
    </xdr:from>
    <xdr:to>
      <xdr:col>116</xdr:col>
      <xdr:colOff>114300</xdr:colOff>
      <xdr:row>42</xdr:row>
      <xdr:rowOff>104983</xdr:rowOff>
    </xdr:to>
    <xdr:sp macro="" textlink="">
      <xdr:nvSpPr>
        <xdr:cNvPr id="423" name="楕円 422"/>
        <xdr:cNvSpPr/>
      </xdr:nvSpPr>
      <xdr:spPr>
        <a:xfrm>
          <a:off x="22110700" y="72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89760</xdr:rowOff>
    </xdr:from>
    <xdr:ext cx="534377" cy="259045"/>
    <xdr:sp macro="" textlink="">
      <xdr:nvSpPr>
        <xdr:cNvPr id="424" name="【一般廃棄物処理施設】&#10;一人当たり有形固定資産（償却資産）額該当値テキスト"/>
        <xdr:cNvSpPr txBox="1"/>
      </xdr:nvSpPr>
      <xdr:spPr>
        <a:xfrm>
          <a:off x="22199600" y="71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1805</xdr:rowOff>
    </xdr:from>
    <xdr:to>
      <xdr:col>112</xdr:col>
      <xdr:colOff>38100</xdr:colOff>
      <xdr:row>42</xdr:row>
      <xdr:rowOff>103405</xdr:rowOff>
    </xdr:to>
    <xdr:sp macro="" textlink="">
      <xdr:nvSpPr>
        <xdr:cNvPr id="425" name="楕円 424"/>
        <xdr:cNvSpPr/>
      </xdr:nvSpPr>
      <xdr:spPr>
        <a:xfrm>
          <a:off x="21272500" y="72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52605</xdr:rowOff>
    </xdr:from>
    <xdr:to>
      <xdr:col>116</xdr:col>
      <xdr:colOff>63500</xdr:colOff>
      <xdr:row>42</xdr:row>
      <xdr:rowOff>54183</xdr:rowOff>
    </xdr:to>
    <xdr:cxnSp macro="">
      <xdr:nvCxnSpPr>
        <xdr:cNvPr id="426" name="直線コネクタ 425"/>
        <xdr:cNvCxnSpPr/>
      </xdr:nvCxnSpPr>
      <xdr:spPr>
        <a:xfrm>
          <a:off x="21323300" y="7253505"/>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9320</xdr:rowOff>
    </xdr:from>
    <xdr:to>
      <xdr:col>107</xdr:col>
      <xdr:colOff>101600</xdr:colOff>
      <xdr:row>42</xdr:row>
      <xdr:rowOff>110920</xdr:rowOff>
    </xdr:to>
    <xdr:sp macro="" textlink="">
      <xdr:nvSpPr>
        <xdr:cNvPr id="427" name="楕円 426"/>
        <xdr:cNvSpPr/>
      </xdr:nvSpPr>
      <xdr:spPr>
        <a:xfrm>
          <a:off x="20383500" y="7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52605</xdr:rowOff>
    </xdr:from>
    <xdr:to>
      <xdr:col>111</xdr:col>
      <xdr:colOff>177800</xdr:colOff>
      <xdr:row>42</xdr:row>
      <xdr:rowOff>60120</xdr:rowOff>
    </xdr:to>
    <xdr:cxnSp macro="">
      <xdr:nvCxnSpPr>
        <xdr:cNvPr id="428" name="直線コネクタ 427"/>
        <xdr:cNvCxnSpPr/>
      </xdr:nvCxnSpPr>
      <xdr:spPr>
        <a:xfrm flipV="1">
          <a:off x="20434300" y="7253505"/>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429"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30"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94532</xdr:rowOff>
    </xdr:from>
    <xdr:ext cx="534377" cy="259045"/>
    <xdr:sp macro="" textlink="">
      <xdr:nvSpPr>
        <xdr:cNvPr id="431" name="n_1mainValue【一般廃棄物処理施設】&#10;一人当たり有形固定資産（償却資産）額"/>
        <xdr:cNvSpPr txBox="1"/>
      </xdr:nvSpPr>
      <xdr:spPr>
        <a:xfrm>
          <a:off x="21043411" y="72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102047</xdr:rowOff>
    </xdr:from>
    <xdr:ext cx="469744" cy="259045"/>
    <xdr:sp macro="" textlink="">
      <xdr:nvSpPr>
        <xdr:cNvPr id="432" name="n_2mainValue【一般廃棄物処理施設】&#10;一人当たり有形固定資産（償却資産）額"/>
        <xdr:cNvSpPr txBox="1"/>
      </xdr:nvSpPr>
      <xdr:spPr>
        <a:xfrm>
          <a:off x="20199428" y="730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4" name="テキスト ボックス 44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4" name="テキスト ボックス 45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58" name="直線コネクタ 457"/>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59"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0" name="直線コネクタ 459"/>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61"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62" name="直線コネクタ 461"/>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63"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64" name="フローチャート: 判断 463"/>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5" name="フローチャート: 判断 464"/>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66" name="フローチャート: 判断 465"/>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72" name="楕円 471"/>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473"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74" name="楕円 473"/>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475" name="直線コネクタ 474"/>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476" name="楕円 475"/>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477" name="直線コネクタ 476"/>
        <xdr:cNvCxnSpPr/>
      </xdr:nvCxnSpPr>
      <xdr:spPr>
        <a:xfrm flipV="1">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78"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79"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480"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481"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03" name="直線コネクタ 502"/>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04"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05" name="直線コネクタ 504"/>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06"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7" name="直線コネクタ 506"/>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08"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09" name="フローチャート: 判断 508"/>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10" name="フローチャート: 判断 509"/>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11" name="フローチャート: 判断 510"/>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150368</xdr:rowOff>
    </xdr:from>
    <xdr:to>
      <xdr:col>116</xdr:col>
      <xdr:colOff>114300</xdr:colOff>
      <xdr:row>63</xdr:row>
      <xdr:rowOff>80518</xdr:rowOff>
    </xdr:to>
    <xdr:sp macro="" textlink="">
      <xdr:nvSpPr>
        <xdr:cNvPr id="517" name="楕円 516"/>
        <xdr:cNvSpPr/>
      </xdr:nvSpPr>
      <xdr:spPr>
        <a:xfrm>
          <a:off x="22110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518" name="【保健センター・保健所】&#10;一人当たり面積該当値テキスト"/>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519" name="楕円 518"/>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29718</xdr:rowOff>
    </xdr:from>
    <xdr:to>
      <xdr:col>116</xdr:col>
      <xdr:colOff>63500</xdr:colOff>
      <xdr:row>63</xdr:row>
      <xdr:rowOff>34290</xdr:rowOff>
    </xdr:to>
    <xdr:cxnSp macro="">
      <xdr:nvCxnSpPr>
        <xdr:cNvPr id="520" name="直線コネクタ 519"/>
        <xdr:cNvCxnSpPr/>
      </xdr:nvCxnSpPr>
      <xdr:spPr>
        <a:xfrm flipV="1">
          <a:off x="21323300" y="1083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521" name="楕円 520"/>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522" name="直線コネクタ 521"/>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23"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24"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525"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526"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52" name="直線コネクタ 551"/>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3"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4" name="直線コネクタ 553"/>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5"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6" name="直線コネクタ 55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7"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8" name="フローチャート: 判断 557"/>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9" name="フローチャート: 判断 558"/>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60" name="フローチャート: 判断 559"/>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157118</xdr:rowOff>
    </xdr:from>
    <xdr:to>
      <xdr:col>85</xdr:col>
      <xdr:colOff>177800</xdr:colOff>
      <xdr:row>79</xdr:row>
      <xdr:rowOff>87268</xdr:rowOff>
    </xdr:to>
    <xdr:sp macro="" textlink="">
      <xdr:nvSpPr>
        <xdr:cNvPr id="566" name="楕円 565"/>
        <xdr:cNvSpPr/>
      </xdr:nvSpPr>
      <xdr:spPr>
        <a:xfrm>
          <a:off x="16268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8545</xdr:rowOff>
    </xdr:from>
    <xdr:ext cx="405111" cy="259045"/>
    <xdr:sp macro="" textlink="">
      <xdr:nvSpPr>
        <xdr:cNvPr id="567" name="【消防施設】&#10;有形固定資産減価償却率該当値テキスト"/>
        <xdr:cNvSpPr txBox="1"/>
      </xdr:nvSpPr>
      <xdr:spPr>
        <a:xfrm>
          <a:off x="16357600" y="1338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157118</xdr:rowOff>
    </xdr:from>
    <xdr:to>
      <xdr:col>81</xdr:col>
      <xdr:colOff>101600</xdr:colOff>
      <xdr:row>79</xdr:row>
      <xdr:rowOff>87268</xdr:rowOff>
    </xdr:to>
    <xdr:sp macro="" textlink="">
      <xdr:nvSpPr>
        <xdr:cNvPr id="568" name="楕円 567"/>
        <xdr:cNvSpPr/>
      </xdr:nvSpPr>
      <xdr:spPr>
        <a:xfrm>
          <a:off x="154305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36468</xdr:rowOff>
    </xdr:from>
    <xdr:to>
      <xdr:col>85</xdr:col>
      <xdr:colOff>127000</xdr:colOff>
      <xdr:row>79</xdr:row>
      <xdr:rowOff>36468</xdr:rowOff>
    </xdr:to>
    <xdr:cxnSp macro="">
      <xdr:nvCxnSpPr>
        <xdr:cNvPr id="569" name="直線コネクタ 568"/>
        <xdr:cNvCxnSpPr/>
      </xdr:nvCxnSpPr>
      <xdr:spPr>
        <a:xfrm>
          <a:off x="15481300" y="13581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28121</xdr:rowOff>
    </xdr:from>
    <xdr:to>
      <xdr:col>76</xdr:col>
      <xdr:colOff>165100</xdr:colOff>
      <xdr:row>79</xdr:row>
      <xdr:rowOff>129721</xdr:rowOff>
    </xdr:to>
    <xdr:sp macro="" textlink="">
      <xdr:nvSpPr>
        <xdr:cNvPr id="570" name="楕円 569"/>
        <xdr:cNvSpPr/>
      </xdr:nvSpPr>
      <xdr:spPr>
        <a:xfrm>
          <a:off x="14541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36468</xdr:rowOff>
    </xdr:from>
    <xdr:to>
      <xdr:col>81</xdr:col>
      <xdr:colOff>50800</xdr:colOff>
      <xdr:row>79</xdr:row>
      <xdr:rowOff>78921</xdr:rowOff>
    </xdr:to>
    <xdr:cxnSp macro="">
      <xdr:nvCxnSpPr>
        <xdr:cNvPr id="571" name="直線コネクタ 570"/>
        <xdr:cNvCxnSpPr/>
      </xdr:nvCxnSpPr>
      <xdr:spPr>
        <a:xfrm flipV="1">
          <a:off x="14592300" y="135810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72"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3"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103795</xdr:rowOff>
    </xdr:from>
    <xdr:ext cx="405111" cy="259045"/>
    <xdr:sp macro="" textlink="">
      <xdr:nvSpPr>
        <xdr:cNvPr id="574" name="n_1mainValue【消防施設】&#10;有形固定資産減価償却率"/>
        <xdr:cNvSpPr txBox="1"/>
      </xdr:nvSpPr>
      <xdr:spPr>
        <a:xfrm>
          <a:off x="15266044" y="1330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146248</xdr:rowOff>
    </xdr:from>
    <xdr:ext cx="405111" cy="259045"/>
    <xdr:sp macro="" textlink="">
      <xdr:nvSpPr>
        <xdr:cNvPr id="575" name="n_2mainValue【消防施設】&#10;有形固定資産減価償却率"/>
        <xdr:cNvSpPr txBox="1"/>
      </xdr:nvSpPr>
      <xdr:spPr>
        <a:xfrm>
          <a:off x="14389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7" name="直線コネクタ 59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9" name="直線コネクタ 5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0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01" name="直線コネクタ 60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02"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03" name="フローチャート: 判断 60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04" name="フローチャート: 判断 60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05" name="フローチャート: 判断 604"/>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11" name="楕円 610"/>
        <xdr:cNvSpPr/>
      </xdr:nvSpPr>
      <xdr:spPr>
        <a:xfrm>
          <a:off x="22110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100601</xdr:rowOff>
    </xdr:from>
    <xdr:ext cx="469744" cy="259045"/>
    <xdr:sp macro="" textlink="">
      <xdr:nvSpPr>
        <xdr:cNvPr id="612" name="【消防施設】&#10;一人当たり面積該当値テキスト"/>
        <xdr:cNvSpPr txBox="1"/>
      </xdr:nvSpPr>
      <xdr:spPr>
        <a:xfrm>
          <a:off x="22199600"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126746</xdr:rowOff>
    </xdr:from>
    <xdr:to>
      <xdr:col>112</xdr:col>
      <xdr:colOff>38100</xdr:colOff>
      <xdr:row>84</xdr:row>
      <xdr:rowOff>56896</xdr:rowOff>
    </xdr:to>
    <xdr:sp macro="" textlink="">
      <xdr:nvSpPr>
        <xdr:cNvPr id="613" name="楕円 612"/>
        <xdr:cNvSpPr/>
      </xdr:nvSpPr>
      <xdr:spPr>
        <a:xfrm>
          <a:off x="21272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6096</xdr:rowOff>
    </xdr:to>
    <xdr:cxnSp macro="">
      <xdr:nvCxnSpPr>
        <xdr:cNvPr id="614" name="直線コネクタ 613"/>
        <xdr:cNvCxnSpPr/>
      </xdr:nvCxnSpPr>
      <xdr:spPr>
        <a:xfrm flipV="1">
          <a:off x="21323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615" name="楕円 614"/>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xdr:rowOff>
    </xdr:from>
    <xdr:to>
      <xdr:col>111</xdr:col>
      <xdr:colOff>177800</xdr:colOff>
      <xdr:row>84</xdr:row>
      <xdr:rowOff>10668</xdr:rowOff>
    </xdr:to>
    <xdr:cxnSp macro="">
      <xdr:nvCxnSpPr>
        <xdr:cNvPr id="616" name="直線コネクタ 615"/>
        <xdr:cNvCxnSpPr/>
      </xdr:nvCxnSpPr>
      <xdr:spPr>
        <a:xfrm flipV="1">
          <a:off x="20434300" y="1440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17"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18"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48023</xdr:rowOff>
    </xdr:from>
    <xdr:ext cx="469744" cy="259045"/>
    <xdr:sp macro="" textlink="">
      <xdr:nvSpPr>
        <xdr:cNvPr id="619" name="n_1main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20" name="n_2mainValue【消防施設】&#10;一人当たり面積"/>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46" name="直線コネクタ 645"/>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7"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8" name="直線コネクタ 647"/>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9"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50" name="直線コネクタ 64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51"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52" name="フローチャート: 判断 651"/>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53" name="フローチャート: 判断 652"/>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54" name="フローチャート: 判断 653"/>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107043</xdr:rowOff>
    </xdr:from>
    <xdr:to>
      <xdr:col>85</xdr:col>
      <xdr:colOff>177800</xdr:colOff>
      <xdr:row>109</xdr:row>
      <xdr:rowOff>37193</xdr:rowOff>
    </xdr:to>
    <xdr:sp macro="" textlink="">
      <xdr:nvSpPr>
        <xdr:cNvPr id="660" name="楕円 659"/>
        <xdr:cNvSpPr/>
      </xdr:nvSpPr>
      <xdr:spPr>
        <a:xfrm>
          <a:off x="16268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21970</xdr:rowOff>
    </xdr:from>
    <xdr:ext cx="340478" cy="259045"/>
    <xdr:sp macro="" textlink="">
      <xdr:nvSpPr>
        <xdr:cNvPr id="661" name="【庁舎】&#10;有形固定資産減価償却率該当値テキスト"/>
        <xdr:cNvSpPr txBox="1"/>
      </xdr:nvSpPr>
      <xdr:spPr>
        <a:xfrm>
          <a:off x="16357600" y="18538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662" name="楕円 661"/>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108</xdr:row>
      <xdr:rowOff>157843</xdr:rowOff>
    </xdr:to>
    <xdr:cxnSp macro="">
      <xdr:nvCxnSpPr>
        <xdr:cNvPr id="663" name="直線コネクタ 662"/>
        <xdr:cNvCxnSpPr/>
      </xdr:nvCxnSpPr>
      <xdr:spPr>
        <a:xfrm>
          <a:off x="15481300" y="18285823"/>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664" name="楕円 663"/>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112123</xdr:rowOff>
    </xdr:to>
    <xdr:cxnSp macro="">
      <xdr:nvCxnSpPr>
        <xdr:cNvPr id="665" name="直線コネクタ 664"/>
        <xdr:cNvCxnSpPr/>
      </xdr:nvCxnSpPr>
      <xdr:spPr>
        <a:xfrm>
          <a:off x="14592300" y="1822214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66"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67"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668" name="n_1mainValue【庁舎】&#10;有形固定資産減価償却率"/>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669" name="n_2mainValue【庁舎】&#10;有形固定資産減価償却率"/>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0" name="直線コネクタ 6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1" name="テキスト ボックス 6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2" name="直線コネクタ 6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3" name="テキスト ボックス 6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4" name="直線コネクタ 6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5" name="テキスト ボックス 6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6" name="直線コネクタ 6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7" name="テキスト ボックス 6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91" name="直線コネクタ 690"/>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92"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93" name="直線コネクタ 692"/>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94"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95" name="直線コネクタ 694"/>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96"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7" name="フローチャート: 判断 696"/>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8" name="フローチャート: 判断 697"/>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9" name="フローチャート: 判断 698"/>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23113</xdr:rowOff>
    </xdr:from>
    <xdr:to>
      <xdr:col>116</xdr:col>
      <xdr:colOff>114300</xdr:colOff>
      <xdr:row>106</xdr:row>
      <xdr:rowOff>124713</xdr:rowOff>
    </xdr:to>
    <xdr:sp macro="" textlink="">
      <xdr:nvSpPr>
        <xdr:cNvPr id="705" name="楕円 704"/>
        <xdr:cNvSpPr/>
      </xdr:nvSpPr>
      <xdr:spPr>
        <a:xfrm>
          <a:off x="221107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109490</xdr:rowOff>
    </xdr:from>
    <xdr:ext cx="469744" cy="259045"/>
    <xdr:sp macro="" textlink="">
      <xdr:nvSpPr>
        <xdr:cNvPr id="706" name="【庁舎】&#10;一人当たり面積該当値テキスト"/>
        <xdr:cNvSpPr txBox="1"/>
      </xdr:nvSpPr>
      <xdr:spPr>
        <a:xfrm>
          <a:off x="22199600" y="181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07" name="楕円 706"/>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73913</xdr:rowOff>
    </xdr:to>
    <xdr:cxnSp macro="">
      <xdr:nvCxnSpPr>
        <xdr:cNvPr id="708" name="直線コネクタ 707"/>
        <xdr:cNvCxnSpPr/>
      </xdr:nvCxnSpPr>
      <xdr:spPr>
        <a:xfrm>
          <a:off x="21323300" y="18185892"/>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73406</xdr:rowOff>
    </xdr:from>
    <xdr:to>
      <xdr:col>107</xdr:col>
      <xdr:colOff>101600</xdr:colOff>
      <xdr:row>106</xdr:row>
      <xdr:rowOff>3556</xdr:rowOff>
    </xdr:to>
    <xdr:sp macro="" textlink="">
      <xdr:nvSpPr>
        <xdr:cNvPr id="709" name="楕円 708"/>
        <xdr:cNvSpPr/>
      </xdr:nvSpPr>
      <xdr:spPr>
        <a:xfrm>
          <a:off x="20383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124206</xdr:rowOff>
    </xdr:from>
    <xdr:to>
      <xdr:col>111</xdr:col>
      <xdr:colOff>177800</xdr:colOff>
      <xdr:row>106</xdr:row>
      <xdr:rowOff>12192</xdr:rowOff>
    </xdr:to>
    <xdr:cxnSp macro="">
      <xdr:nvCxnSpPr>
        <xdr:cNvPr id="710" name="直線コネクタ 709"/>
        <xdr:cNvCxnSpPr/>
      </xdr:nvCxnSpPr>
      <xdr:spPr>
        <a:xfrm>
          <a:off x="20434300" y="1812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11"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12"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13" name="n_1mainValue【庁舎】&#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166133</xdr:rowOff>
    </xdr:from>
    <xdr:ext cx="469744" cy="259045"/>
    <xdr:sp macro="" textlink="">
      <xdr:nvSpPr>
        <xdr:cNvPr id="714" name="n_2mainValue【庁舎】&#10;一人当たり面積"/>
        <xdr:cNvSpPr txBox="1"/>
      </xdr:nvSpPr>
      <xdr:spPr>
        <a:xfrm>
          <a:off x="201994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類似団体と比較して特に有形固定資産減価償却率が高くなっている施設は、図書館、体育館である</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いる。近年利用者数の減少がみられるが、市内唯一の図書館ということもあり、廃止を検討するには至らない。バリアフリー対応など、市民のニーズに即したサービスの提供を踏まえた施設改修の検討を要する。体育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年に建設、築後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おり、耐震安全性が確保されておらず、また屋根の状況等を含め、老朽化が激しくなっている。稼働率が高いため、今後、大規模改修を含め検討を要する。また、類似団体と比較して特に有形固定資産減価償却率が低くなっている施設は、庁舎である。庁舎については、東日本大震災で被災した本庁舎再建が完了したことに伴い、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庁舎を除く他施設において、年々有形固定資産減価償却率が微増の傾向にあることから、今後は、地方債発行状況等を踏まえながら、公共施設等管理計画基本方針の改訂や個別施設計画を策定するなど、計画的に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本庁舎災害復旧事業費が増となった影響を受け、その財源である震災復興特別交付税が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百万円、本庁舎災害復旧事業債が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百万円増等があったものの、平成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年度は前年度からほぼ横ばいの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となった。類似団体平均値との比較では、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年度から本格的に着手した土地開発公社健全化支援に加え、平成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年度には住宅公社破産に伴う債務解消のため第三セクター等改革推進債（</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4,678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百万円）を発行するなど財政の健全化に取り組んでいるが、引き続き職員数の削減（平成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年度までに対</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人）等による人件費の圧縮、事務事業のゼロベース見直し、投資的事業の圧縮等を着実に実行していく。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年度は、経常一財が歳出では扶助費の</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百万円増が大きく影響しており、中でも医療扶助費の影響が大きい。また、公債費も</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百万円の増となっている。歳入では、地方税</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百万円の減、普通交付税</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百万円の減の影響が大きく財産収入が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百万円の増となったものの、総額で</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百万円の減となり、経常収支比率は前年度比</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ポイントの増となる</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97.8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％となった。</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類似団体平均値との比較では、依然として非常に高い水準となっている。今後は、新庁舎建設費や国体関連施設整備費に係る公債費償還、及び幼保一元化、学校施設の整備費用が見込まれ、数値の上昇が懸念されるため、全ての事業において緊急性や必要性を検証し、効率的・効果的な事業執行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128778</xdr:rowOff>
    </xdr:to>
    <xdr:cxnSp macro="">
      <xdr:nvCxnSpPr>
        <xdr:cNvPr id="130" name="直線コネクタ 129"/>
        <xdr:cNvCxnSpPr/>
      </xdr:nvCxnSpPr>
      <xdr:spPr>
        <a:xfrm>
          <a:off x="4114800" y="1086739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56388</xdr:rowOff>
    </xdr:from>
    <xdr:to>
      <xdr:col>19</xdr:col>
      <xdr:colOff>133350</xdr:colOff>
      <xdr:row>63</xdr:row>
      <xdr:rowOff>66040</xdr:rowOff>
    </xdr:to>
    <xdr:cxnSp macro="">
      <xdr:nvCxnSpPr>
        <xdr:cNvPr id="133" name="直線コネクタ 132"/>
        <xdr:cNvCxnSpPr/>
      </xdr:nvCxnSpPr>
      <xdr:spPr>
        <a:xfrm>
          <a:off x="3225800" y="1085773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56388</xdr:rowOff>
    </xdr:from>
    <xdr:to>
      <xdr:col>15</xdr:col>
      <xdr:colOff>82550</xdr:colOff>
      <xdr:row>64</xdr:row>
      <xdr:rowOff>5588</xdr:rowOff>
    </xdr:to>
    <xdr:cxnSp macro="">
      <xdr:nvCxnSpPr>
        <xdr:cNvPr id="136" name="直線コネクタ 135"/>
        <xdr:cNvCxnSpPr/>
      </xdr:nvCxnSpPr>
      <xdr:spPr>
        <a:xfrm flipV="1">
          <a:off x="2336800" y="108577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5588</xdr:rowOff>
    </xdr:to>
    <xdr:cxnSp macro="">
      <xdr:nvCxnSpPr>
        <xdr:cNvPr id="139" name="直線コネクタ 138"/>
        <xdr:cNvCxnSpPr/>
      </xdr:nvCxnSpPr>
      <xdr:spPr>
        <a:xfrm>
          <a:off x="1447800" y="109735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50055</xdr:rowOff>
    </xdr:from>
    <xdr:ext cx="762000" cy="259045"/>
    <xdr:sp macro="" textlink="">
      <xdr:nvSpPr>
        <xdr:cNvPr id="150" name="財政構造の弾力性該当値テキスト"/>
        <xdr:cNvSpPr txBox="1"/>
      </xdr:nvSpPr>
      <xdr:spPr>
        <a:xfrm>
          <a:off x="5041900" y="10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1" name="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2" name="テキスト ボックス 151"/>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5588</xdr:rowOff>
    </xdr:from>
    <xdr:to>
      <xdr:col>15</xdr:col>
      <xdr:colOff>133350</xdr:colOff>
      <xdr:row>63</xdr:row>
      <xdr:rowOff>107188</xdr:rowOff>
    </xdr:to>
    <xdr:sp macro="" textlink="">
      <xdr:nvSpPr>
        <xdr:cNvPr id="153" name="楕円 152"/>
        <xdr:cNvSpPr/>
      </xdr:nvSpPr>
      <xdr:spPr>
        <a:xfrm>
          <a:off x="3175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54" name="テキスト ボックス 153"/>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7" name="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前年度と比較して、人件費では、平成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月より負担率が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185/1000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135/1000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に変更となったことに伴う退職手当負担金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百万円の減等により、総額も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百万円の減となっている。一方、物件費では、平成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年度から高萩まつり・海水浴場運営に関して、補助事業から委託事業に振替（</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百万円皆増）を行ったこと等により、総額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年度から行財政健全化を進めてきたことで、類似団体平均値と比べ低い水準となっている。</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今後は、職員削減等により委託料等の増加が見込まれるため、事務事業のゼロベースの見直し、経常経費の削減に努める。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63305</xdr:rowOff>
    </xdr:from>
    <xdr:to>
      <xdr:col>23</xdr:col>
      <xdr:colOff>133350</xdr:colOff>
      <xdr:row>81</xdr:row>
      <xdr:rowOff>76516</xdr:rowOff>
    </xdr:to>
    <xdr:cxnSp macro="">
      <xdr:nvCxnSpPr>
        <xdr:cNvPr id="193" name="直線コネクタ 192"/>
        <xdr:cNvCxnSpPr/>
      </xdr:nvCxnSpPr>
      <xdr:spPr>
        <a:xfrm>
          <a:off x="4114800" y="13950755"/>
          <a:ext cx="8382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63305</xdr:rowOff>
    </xdr:from>
    <xdr:to>
      <xdr:col>19</xdr:col>
      <xdr:colOff>133350</xdr:colOff>
      <xdr:row>81</xdr:row>
      <xdr:rowOff>67737</xdr:rowOff>
    </xdr:to>
    <xdr:cxnSp macro="">
      <xdr:nvCxnSpPr>
        <xdr:cNvPr id="196" name="直線コネクタ 195"/>
        <xdr:cNvCxnSpPr/>
      </xdr:nvCxnSpPr>
      <xdr:spPr>
        <a:xfrm flipV="1">
          <a:off x="3225800" y="13950755"/>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64266</xdr:rowOff>
    </xdr:from>
    <xdr:to>
      <xdr:col>15</xdr:col>
      <xdr:colOff>82550</xdr:colOff>
      <xdr:row>81</xdr:row>
      <xdr:rowOff>67737</xdr:rowOff>
    </xdr:to>
    <xdr:cxnSp macro="">
      <xdr:nvCxnSpPr>
        <xdr:cNvPr id="199" name="直線コネクタ 198"/>
        <xdr:cNvCxnSpPr/>
      </xdr:nvCxnSpPr>
      <xdr:spPr>
        <a:xfrm>
          <a:off x="2336800" y="13951716"/>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64266</xdr:rowOff>
    </xdr:from>
    <xdr:to>
      <xdr:col>11</xdr:col>
      <xdr:colOff>31750</xdr:colOff>
      <xdr:row>81</xdr:row>
      <xdr:rowOff>69230</xdr:rowOff>
    </xdr:to>
    <xdr:cxnSp macro="">
      <xdr:nvCxnSpPr>
        <xdr:cNvPr id="202" name="直線コネクタ 201"/>
        <xdr:cNvCxnSpPr/>
      </xdr:nvCxnSpPr>
      <xdr:spPr>
        <a:xfrm flipV="1">
          <a:off x="1447800" y="13951716"/>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25716</xdr:rowOff>
    </xdr:from>
    <xdr:to>
      <xdr:col>23</xdr:col>
      <xdr:colOff>184150</xdr:colOff>
      <xdr:row>81</xdr:row>
      <xdr:rowOff>127316</xdr:rowOff>
    </xdr:to>
    <xdr:sp macro="" textlink="">
      <xdr:nvSpPr>
        <xdr:cNvPr id="212" name="楕円 211"/>
        <xdr:cNvSpPr/>
      </xdr:nvSpPr>
      <xdr:spPr>
        <a:xfrm>
          <a:off x="4902200" y="139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42243</xdr:rowOff>
    </xdr:from>
    <xdr:ext cx="762000" cy="259045"/>
    <xdr:sp macro="" textlink="">
      <xdr:nvSpPr>
        <xdr:cNvPr id="213" name="人件費・物件費等の状況該当値テキスト"/>
        <xdr:cNvSpPr txBox="1"/>
      </xdr:nvSpPr>
      <xdr:spPr>
        <a:xfrm>
          <a:off x="5041900" y="137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12505</xdr:rowOff>
    </xdr:from>
    <xdr:to>
      <xdr:col>19</xdr:col>
      <xdr:colOff>184150</xdr:colOff>
      <xdr:row>81</xdr:row>
      <xdr:rowOff>114105</xdr:rowOff>
    </xdr:to>
    <xdr:sp macro="" textlink="">
      <xdr:nvSpPr>
        <xdr:cNvPr id="214" name="楕円 213"/>
        <xdr:cNvSpPr/>
      </xdr:nvSpPr>
      <xdr:spPr>
        <a:xfrm>
          <a:off x="4064000" y="13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124282</xdr:rowOff>
    </xdr:from>
    <xdr:ext cx="736600" cy="259045"/>
    <xdr:sp macro="" textlink="">
      <xdr:nvSpPr>
        <xdr:cNvPr id="215" name="テキスト ボックス 214"/>
        <xdr:cNvSpPr txBox="1"/>
      </xdr:nvSpPr>
      <xdr:spPr>
        <a:xfrm>
          <a:off x="3733800" y="1366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16937</xdr:rowOff>
    </xdr:from>
    <xdr:to>
      <xdr:col>15</xdr:col>
      <xdr:colOff>133350</xdr:colOff>
      <xdr:row>81</xdr:row>
      <xdr:rowOff>118537</xdr:rowOff>
    </xdr:to>
    <xdr:sp macro="" textlink="">
      <xdr:nvSpPr>
        <xdr:cNvPr id="216" name="楕円 215"/>
        <xdr:cNvSpPr/>
      </xdr:nvSpPr>
      <xdr:spPr>
        <a:xfrm>
          <a:off x="3175000" y="139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128714</xdr:rowOff>
    </xdr:from>
    <xdr:ext cx="762000" cy="259045"/>
    <xdr:sp macro="" textlink="">
      <xdr:nvSpPr>
        <xdr:cNvPr id="217" name="テキスト ボックス 216"/>
        <xdr:cNvSpPr txBox="1"/>
      </xdr:nvSpPr>
      <xdr:spPr>
        <a:xfrm>
          <a:off x="2844800" y="1367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13466</xdr:rowOff>
    </xdr:from>
    <xdr:to>
      <xdr:col>11</xdr:col>
      <xdr:colOff>82550</xdr:colOff>
      <xdr:row>81</xdr:row>
      <xdr:rowOff>115066</xdr:rowOff>
    </xdr:to>
    <xdr:sp macro="" textlink="">
      <xdr:nvSpPr>
        <xdr:cNvPr id="218" name="楕円 217"/>
        <xdr:cNvSpPr/>
      </xdr:nvSpPr>
      <xdr:spPr>
        <a:xfrm>
          <a:off x="2286000" y="139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125243</xdr:rowOff>
    </xdr:from>
    <xdr:ext cx="762000" cy="259045"/>
    <xdr:sp macro="" textlink="">
      <xdr:nvSpPr>
        <xdr:cNvPr id="219" name="テキスト ボックス 218"/>
        <xdr:cNvSpPr txBox="1"/>
      </xdr:nvSpPr>
      <xdr:spPr>
        <a:xfrm>
          <a:off x="1955800" y="1366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18430</xdr:rowOff>
    </xdr:from>
    <xdr:to>
      <xdr:col>7</xdr:col>
      <xdr:colOff>31750</xdr:colOff>
      <xdr:row>81</xdr:row>
      <xdr:rowOff>120030</xdr:rowOff>
    </xdr:to>
    <xdr:sp macro="" textlink="">
      <xdr:nvSpPr>
        <xdr:cNvPr id="220" name="楕円 219"/>
        <xdr:cNvSpPr/>
      </xdr:nvSpPr>
      <xdr:spPr>
        <a:xfrm>
          <a:off x="1397000" y="139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130207</xdr:rowOff>
    </xdr:from>
    <xdr:ext cx="762000" cy="259045"/>
    <xdr:sp macro="" textlink="">
      <xdr:nvSpPr>
        <xdr:cNvPr id="221" name="テキスト ボックス 220"/>
        <xdr:cNvSpPr txBox="1"/>
      </xdr:nvSpPr>
      <xdr:spPr>
        <a:xfrm>
          <a:off x="1066800" y="136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行財政健全化計画（平成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年度）に基づき、全職員を対象に平成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月から給与カット（～平成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月：階級に応じて△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月～：階級に応じて△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月～：階級に応じて△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級のみ△</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％）を行ったことから、県内市町村において最低水準、類似団体平均値と比較しても大きく下回っていた。平成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年度に給与復元をしたことや、国の給与改定に準じたことにより指数が回復したが、平成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年度は経験年数階層内の職員分布変動により、平均月額が高い階層が生じているため、類似団体平均値と比較して</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ポイント下回っている。今後は、財政状況等を考慮し、必要があれば給与の再カットも視野に入れた対応の検討を要する。</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5" name="直線コネクタ 254"/>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86</xdr:row>
      <xdr:rowOff>21166</xdr:rowOff>
    </xdr:to>
    <xdr:cxnSp macro="">
      <xdr:nvCxnSpPr>
        <xdr:cNvPr id="258" name="直線コネクタ 257"/>
        <xdr:cNvCxnSpPr/>
      </xdr:nvCxnSpPr>
      <xdr:spPr>
        <a:xfrm>
          <a:off x="15290800" y="146318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86</xdr:row>
      <xdr:rowOff>88195</xdr:rowOff>
    </xdr:to>
    <xdr:cxnSp macro="">
      <xdr:nvCxnSpPr>
        <xdr:cNvPr id="261" name="直線コネクタ 260"/>
        <xdr:cNvCxnSpPr/>
      </xdr:nvCxnSpPr>
      <xdr:spPr>
        <a:xfrm flipV="1">
          <a:off x="14401800" y="1463181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88195</xdr:rowOff>
    </xdr:to>
    <xdr:cxnSp macro="">
      <xdr:nvCxnSpPr>
        <xdr:cNvPr id="264" name="直線コネクタ 263"/>
        <xdr:cNvCxnSpPr/>
      </xdr:nvCxnSpPr>
      <xdr:spPr>
        <a:xfrm>
          <a:off x="13512800" y="1467202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4" name="楕円 273"/>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5"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79" name="テキスト ボックス 278"/>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0" name="楕円 279"/>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1" name="テキスト ボックス 280"/>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年度までに、平成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％）を目標に掲げ、職員数削減に努めている。平成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人であった職員数は、平成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人となっているが、これは高萩市・日立市事務組合及び高萩市住宅公社の解散に伴う職員の皆増によるものであり、これを除くと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人である。類似団体平均値と比べ高い水準であるが、これは平成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月の高萩市・日立市事務組合の解散に伴い、消防を単独で行うこととなったため、人件費が増加したことによるものである。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今後も、負担増による健康不安等を考慮しながら、引き続き適正な定員管理に努めていく。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69487</xdr:rowOff>
    </xdr:to>
    <xdr:cxnSp macro="">
      <xdr:nvCxnSpPr>
        <xdr:cNvPr id="320" name="直線コネクタ 319"/>
        <xdr:cNvCxnSpPr/>
      </xdr:nvCxnSpPr>
      <xdr:spPr>
        <a:xfrm>
          <a:off x="16179800" y="1084843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45357</xdr:rowOff>
    </xdr:from>
    <xdr:to>
      <xdr:col>77</xdr:col>
      <xdr:colOff>44450</xdr:colOff>
      <xdr:row>63</xdr:row>
      <xdr:rowOff>47081</xdr:rowOff>
    </xdr:to>
    <xdr:cxnSp macro="">
      <xdr:nvCxnSpPr>
        <xdr:cNvPr id="323" name="直線コネクタ 322"/>
        <xdr:cNvCxnSpPr/>
      </xdr:nvCxnSpPr>
      <xdr:spPr>
        <a:xfrm>
          <a:off x="15290800" y="1084670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40187</xdr:rowOff>
    </xdr:from>
    <xdr:to>
      <xdr:col>72</xdr:col>
      <xdr:colOff>203200</xdr:colOff>
      <xdr:row>63</xdr:row>
      <xdr:rowOff>45357</xdr:rowOff>
    </xdr:to>
    <xdr:cxnSp macro="">
      <xdr:nvCxnSpPr>
        <xdr:cNvPr id="326" name="直線コネクタ 325"/>
        <xdr:cNvCxnSpPr/>
      </xdr:nvCxnSpPr>
      <xdr:spPr>
        <a:xfrm>
          <a:off x="14401800" y="10841537"/>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24674</xdr:rowOff>
    </xdr:from>
    <xdr:to>
      <xdr:col>68</xdr:col>
      <xdr:colOff>152400</xdr:colOff>
      <xdr:row>63</xdr:row>
      <xdr:rowOff>40187</xdr:rowOff>
    </xdr:to>
    <xdr:cxnSp macro="">
      <xdr:nvCxnSpPr>
        <xdr:cNvPr id="329" name="直線コネクタ 328"/>
        <xdr:cNvCxnSpPr/>
      </xdr:nvCxnSpPr>
      <xdr:spPr>
        <a:xfrm>
          <a:off x="13512800" y="1082602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39" name="楕円 338"/>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40"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1" name="楕円 340"/>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2" name="テキスト ボックス 341"/>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166007</xdr:rowOff>
    </xdr:from>
    <xdr:to>
      <xdr:col>73</xdr:col>
      <xdr:colOff>44450</xdr:colOff>
      <xdr:row>63</xdr:row>
      <xdr:rowOff>96157</xdr:rowOff>
    </xdr:to>
    <xdr:sp macro="" textlink="">
      <xdr:nvSpPr>
        <xdr:cNvPr id="343" name="楕円 342"/>
        <xdr:cNvSpPr/>
      </xdr:nvSpPr>
      <xdr:spPr>
        <a:xfrm>
          <a:off x="15240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80934</xdr:rowOff>
    </xdr:from>
    <xdr:ext cx="762000" cy="259045"/>
    <xdr:sp macro="" textlink="">
      <xdr:nvSpPr>
        <xdr:cNvPr id="344" name="テキスト ボックス 343"/>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160837</xdr:rowOff>
    </xdr:from>
    <xdr:to>
      <xdr:col>68</xdr:col>
      <xdr:colOff>203200</xdr:colOff>
      <xdr:row>63</xdr:row>
      <xdr:rowOff>90987</xdr:rowOff>
    </xdr:to>
    <xdr:sp macro="" textlink="">
      <xdr:nvSpPr>
        <xdr:cNvPr id="345" name="楕円 344"/>
        <xdr:cNvSpPr/>
      </xdr:nvSpPr>
      <xdr:spPr>
        <a:xfrm>
          <a:off x="14351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101164</xdr:rowOff>
    </xdr:from>
    <xdr:ext cx="762000" cy="259045"/>
    <xdr:sp macro="" textlink="">
      <xdr:nvSpPr>
        <xdr:cNvPr id="346" name="テキスト ボックス 345"/>
        <xdr:cNvSpPr txBox="1"/>
      </xdr:nvSpPr>
      <xdr:spPr>
        <a:xfrm>
          <a:off x="14020800" y="105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145324</xdr:rowOff>
    </xdr:from>
    <xdr:to>
      <xdr:col>64</xdr:col>
      <xdr:colOff>152400</xdr:colOff>
      <xdr:row>63</xdr:row>
      <xdr:rowOff>75474</xdr:rowOff>
    </xdr:to>
    <xdr:sp macro="" textlink="">
      <xdr:nvSpPr>
        <xdr:cNvPr id="347" name="楕円 346"/>
        <xdr:cNvSpPr/>
      </xdr:nvSpPr>
      <xdr:spPr>
        <a:xfrm>
          <a:off x="13462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85651</xdr:rowOff>
    </xdr:from>
    <xdr:ext cx="762000" cy="259045"/>
    <xdr:sp macro="" textlink="">
      <xdr:nvSpPr>
        <xdr:cNvPr id="348" name="テキスト ボックス 347"/>
        <xdr:cNvSpPr txBox="1"/>
      </xdr:nvSpPr>
      <xdr:spPr>
        <a:xfrm>
          <a:off x="13131800" y="1054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年度における土地開発公社債務解消に加え、平成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年度には第三セクター等改革推進債発行による高萩市住宅公社の債務解消を実施したことにより比率は上昇した。元利償還金は平成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年度をピークに減少している。平成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年度からは日立・高萩広域下水道組合の法適化に伴い出資金が準元利償還金の算定から除外され、比率が減少した。平成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年度の比率（平成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年度の平均）は、平成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年度の比率（平成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年度の平均）に比べ、法適化以前の高い比率であった平成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年度分が外れたため、前年度よりも</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減となった。今後は、新庁舎建設費や国体関連施設整備に係る公債費償還の開始に伴い、再上昇が見込まれるため、引き続き投資的経費の抑制を図るなど既存事業の徹底的な見直しと事業の再構築により圧縮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156633</xdr:rowOff>
    </xdr:to>
    <xdr:cxnSp macro="">
      <xdr:nvCxnSpPr>
        <xdr:cNvPr id="382" name="直線コネクタ 381"/>
        <xdr:cNvCxnSpPr/>
      </xdr:nvCxnSpPr>
      <xdr:spPr>
        <a:xfrm flipV="1">
          <a:off x="16179800" y="711369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138006</xdr:rowOff>
    </xdr:to>
    <xdr:cxnSp macro="">
      <xdr:nvCxnSpPr>
        <xdr:cNvPr id="385" name="直線コネクタ 384"/>
        <xdr:cNvCxnSpPr/>
      </xdr:nvCxnSpPr>
      <xdr:spPr>
        <a:xfrm flipV="1">
          <a:off x="15290800" y="718608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43</xdr:row>
      <xdr:rowOff>46990</xdr:rowOff>
    </xdr:to>
    <xdr:cxnSp macro="">
      <xdr:nvCxnSpPr>
        <xdr:cNvPr id="388" name="直線コネクタ 387"/>
        <xdr:cNvCxnSpPr/>
      </xdr:nvCxnSpPr>
      <xdr:spPr>
        <a:xfrm flipV="1">
          <a:off x="14401800" y="73389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44</xdr:row>
      <xdr:rowOff>20320</xdr:rowOff>
    </xdr:to>
    <xdr:cxnSp macro="">
      <xdr:nvCxnSpPr>
        <xdr:cNvPr id="391" name="直線コネクタ 390"/>
        <xdr:cNvCxnSpPr/>
      </xdr:nvCxnSpPr>
      <xdr:spPr>
        <a:xfrm flipV="1">
          <a:off x="13512800" y="7419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1" name="楕円 400"/>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2"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3" name="楕円 402"/>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4" name="テキスト ボックス 403"/>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87206</xdr:rowOff>
    </xdr:from>
    <xdr:to>
      <xdr:col>73</xdr:col>
      <xdr:colOff>44450</xdr:colOff>
      <xdr:row>43</xdr:row>
      <xdr:rowOff>17356</xdr:rowOff>
    </xdr:to>
    <xdr:sp macro="" textlink="">
      <xdr:nvSpPr>
        <xdr:cNvPr id="405" name="楕円 404"/>
        <xdr:cNvSpPr/>
      </xdr:nvSpPr>
      <xdr:spPr>
        <a:xfrm>
          <a:off x="15240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2133</xdr:rowOff>
    </xdr:from>
    <xdr:ext cx="762000" cy="259045"/>
    <xdr:sp macro="" textlink="">
      <xdr:nvSpPr>
        <xdr:cNvPr id="406" name="テキスト ボックス 405"/>
        <xdr:cNvSpPr txBox="1"/>
      </xdr:nvSpPr>
      <xdr:spPr>
        <a:xfrm>
          <a:off x="14909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7" name="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9" name="楕円 408"/>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0" name="テキスト ボックス 409"/>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B05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年度から本格的に着手した土地開発公社健全化支援に加え、平成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年度には住宅公社破産に伴う債務解消のため第三セクター等改革推進債を発行し、これらの計画的な償還等による一般会計の地方債残高の減と日立・高萩広域下水道組合に係る地方債残高の減等により平成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年度以降、将来負担比率は大幅に低下し、平成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年度は、前年度とほぼ横ばいの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両公社の債務解消により、今後も指標は下降する見込みであるが、充当可能基金や地方債の借入の状況も大きく影響するため、引き続き、資金調達に際しては慎重に行っていく。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84201</xdr:rowOff>
    </xdr:from>
    <xdr:to>
      <xdr:col>81</xdr:col>
      <xdr:colOff>44450</xdr:colOff>
      <xdr:row>17</xdr:row>
      <xdr:rowOff>89027</xdr:rowOff>
    </xdr:to>
    <xdr:cxnSp macro="">
      <xdr:nvCxnSpPr>
        <xdr:cNvPr id="444" name="直線コネクタ 443"/>
        <xdr:cNvCxnSpPr/>
      </xdr:nvCxnSpPr>
      <xdr:spPr>
        <a:xfrm>
          <a:off x="16179800" y="299885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84201</xdr:rowOff>
    </xdr:from>
    <xdr:to>
      <xdr:col>77</xdr:col>
      <xdr:colOff>44450</xdr:colOff>
      <xdr:row>18</xdr:row>
      <xdr:rowOff>161290</xdr:rowOff>
    </xdr:to>
    <xdr:cxnSp macro="">
      <xdr:nvCxnSpPr>
        <xdr:cNvPr id="447" name="直線コネクタ 446"/>
        <xdr:cNvCxnSpPr/>
      </xdr:nvCxnSpPr>
      <xdr:spPr>
        <a:xfrm flipV="1">
          <a:off x="15290800" y="2998851"/>
          <a:ext cx="889000" cy="2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161290</xdr:rowOff>
    </xdr:from>
    <xdr:to>
      <xdr:col>72</xdr:col>
      <xdr:colOff>203200</xdr:colOff>
      <xdr:row>19</xdr:row>
      <xdr:rowOff>36491</xdr:rowOff>
    </xdr:to>
    <xdr:cxnSp macro="">
      <xdr:nvCxnSpPr>
        <xdr:cNvPr id="450" name="直線コネクタ 449"/>
        <xdr:cNvCxnSpPr/>
      </xdr:nvCxnSpPr>
      <xdr:spPr>
        <a:xfrm flipV="1">
          <a:off x="14401800" y="3247390"/>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36491</xdr:rowOff>
    </xdr:from>
    <xdr:to>
      <xdr:col>68</xdr:col>
      <xdr:colOff>152400</xdr:colOff>
      <xdr:row>19</xdr:row>
      <xdr:rowOff>81534</xdr:rowOff>
    </xdr:to>
    <xdr:cxnSp macro="">
      <xdr:nvCxnSpPr>
        <xdr:cNvPr id="453" name="直線コネクタ 452"/>
        <xdr:cNvCxnSpPr/>
      </xdr:nvCxnSpPr>
      <xdr:spPr>
        <a:xfrm flipV="1">
          <a:off x="13512800" y="329404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38227</xdr:rowOff>
    </xdr:from>
    <xdr:to>
      <xdr:col>81</xdr:col>
      <xdr:colOff>95250</xdr:colOff>
      <xdr:row>17</xdr:row>
      <xdr:rowOff>139827</xdr:rowOff>
    </xdr:to>
    <xdr:sp macro="" textlink="">
      <xdr:nvSpPr>
        <xdr:cNvPr id="463" name="楕円 462"/>
        <xdr:cNvSpPr/>
      </xdr:nvSpPr>
      <xdr:spPr>
        <a:xfrm>
          <a:off x="16967200" y="29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10304</xdr:rowOff>
    </xdr:from>
    <xdr:ext cx="762000" cy="259045"/>
    <xdr:sp macro="" textlink="">
      <xdr:nvSpPr>
        <xdr:cNvPr id="464" name="将来負担の状況該当値テキスト"/>
        <xdr:cNvSpPr txBox="1"/>
      </xdr:nvSpPr>
      <xdr:spPr>
        <a:xfrm>
          <a:off x="17106900" y="29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33401</xdr:rowOff>
    </xdr:from>
    <xdr:to>
      <xdr:col>77</xdr:col>
      <xdr:colOff>95250</xdr:colOff>
      <xdr:row>17</xdr:row>
      <xdr:rowOff>135001</xdr:rowOff>
    </xdr:to>
    <xdr:sp macro="" textlink="">
      <xdr:nvSpPr>
        <xdr:cNvPr id="465" name="楕円 464"/>
        <xdr:cNvSpPr/>
      </xdr:nvSpPr>
      <xdr:spPr>
        <a:xfrm>
          <a:off x="16129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119778</xdr:rowOff>
    </xdr:from>
    <xdr:ext cx="736600" cy="259045"/>
    <xdr:sp macro="" textlink="">
      <xdr:nvSpPr>
        <xdr:cNvPr id="466" name="テキスト ボックス 465"/>
        <xdr:cNvSpPr txBox="1"/>
      </xdr:nvSpPr>
      <xdr:spPr>
        <a:xfrm>
          <a:off x="15798800" y="3034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110490</xdr:rowOff>
    </xdr:from>
    <xdr:to>
      <xdr:col>73</xdr:col>
      <xdr:colOff>44450</xdr:colOff>
      <xdr:row>19</xdr:row>
      <xdr:rowOff>40640</xdr:rowOff>
    </xdr:to>
    <xdr:sp macro="" textlink="">
      <xdr:nvSpPr>
        <xdr:cNvPr id="467" name="楕円 466"/>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25417</xdr:rowOff>
    </xdr:from>
    <xdr:ext cx="762000" cy="259045"/>
    <xdr:sp macro="" textlink="">
      <xdr:nvSpPr>
        <xdr:cNvPr id="468" name="テキスト ボックス 467"/>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157141</xdr:rowOff>
    </xdr:from>
    <xdr:to>
      <xdr:col>68</xdr:col>
      <xdr:colOff>203200</xdr:colOff>
      <xdr:row>19</xdr:row>
      <xdr:rowOff>87292</xdr:rowOff>
    </xdr:to>
    <xdr:sp macro="" textlink="">
      <xdr:nvSpPr>
        <xdr:cNvPr id="469" name="楕円 468"/>
        <xdr:cNvSpPr/>
      </xdr:nvSpPr>
      <xdr:spPr>
        <a:xfrm>
          <a:off x="14351000" y="3243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72068</xdr:rowOff>
    </xdr:from>
    <xdr:ext cx="762000" cy="259045"/>
    <xdr:sp macro="" textlink="">
      <xdr:nvSpPr>
        <xdr:cNvPr id="470" name="テキスト ボックス 469"/>
        <xdr:cNvSpPr txBox="1"/>
      </xdr:nvSpPr>
      <xdr:spPr>
        <a:xfrm>
          <a:off x="14020800" y="332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30734</xdr:rowOff>
    </xdr:from>
    <xdr:to>
      <xdr:col>64</xdr:col>
      <xdr:colOff>152400</xdr:colOff>
      <xdr:row>19</xdr:row>
      <xdr:rowOff>132334</xdr:rowOff>
    </xdr:to>
    <xdr:sp macro="" textlink="">
      <xdr:nvSpPr>
        <xdr:cNvPr id="471" name="楕円 470"/>
        <xdr:cNvSpPr/>
      </xdr:nvSpPr>
      <xdr:spPr>
        <a:xfrm>
          <a:off x="13462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117111</xdr:rowOff>
    </xdr:from>
    <xdr:ext cx="762000" cy="259045"/>
    <xdr:sp macro="" textlink="">
      <xdr:nvSpPr>
        <xdr:cNvPr id="472" name="テキスト ボックス 471"/>
        <xdr:cNvSpPr txBox="1"/>
      </xdr:nvSpPr>
      <xdr:spPr>
        <a:xfrm>
          <a:off x="13131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ポイントの減となったものの、類似団体平均値との比較では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年度は、退職手当負担金が負担率の減により前年度比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百万円の減となったことが影響し、経常一財が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百万円の減となった。今後も職員数削減（対</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年度までに実行するなど、引き続き、適正な定員管理に努めていく。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39</xdr:row>
      <xdr:rowOff>146050</xdr:rowOff>
    </xdr:to>
    <xdr:cxnSp macro="">
      <xdr:nvCxnSpPr>
        <xdr:cNvPr id="66" name="直線コネクタ 65"/>
        <xdr:cNvCxnSpPr/>
      </xdr:nvCxnSpPr>
      <xdr:spPr>
        <a:xfrm flipV="1">
          <a:off x="3987800" y="6779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146050</xdr:rowOff>
    </xdr:to>
    <xdr:cxnSp macro="">
      <xdr:nvCxnSpPr>
        <xdr:cNvPr id="69" name="直線コネクタ 68"/>
        <xdr:cNvCxnSpPr/>
      </xdr:nvCxnSpPr>
      <xdr:spPr>
        <a:xfrm>
          <a:off x="3098800" y="6733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40</xdr:row>
      <xdr:rowOff>27940</xdr:rowOff>
    </xdr:to>
    <xdr:cxnSp macro="">
      <xdr:nvCxnSpPr>
        <xdr:cNvPr id="72" name="直線コネクタ 71"/>
        <xdr:cNvCxnSpPr/>
      </xdr:nvCxnSpPr>
      <xdr:spPr>
        <a:xfrm flipV="1">
          <a:off x="2209800" y="6733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27940</xdr:rowOff>
    </xdr:from>
    <xdr:to>
      <xdr:col>11</xdr:col>
      <xdr:colOff>9525</xdr:colOff>
      <xdr:row>40</xdr:row>
      <xdr:rowOff>157480</xdr:rowOff>
    </xdr:to>
    <xdr:cxnSp macro="">
      <xdr:nvCxnSpPr>
        <xdr:cNvPr id="75" name="直線コネクタ 74"/>
        <xdr:cNvCxnSpPr/>
      </xdr:nvCxnSpPr>
      <xdr:spPr>
        <a:xfrm flipV="1">
          <a:off x="1320800" y="68859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5" name="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95250</xdr:rowOff>
    </xdr:from>
    <xdr:to>
      <xdr:col>20</xdr:col>
      <xdr:colOff>38100</xdr:colOff>
      <xdr:row>40</xdr:row>
      <xdr:rowOff>25400</xdr:rowOff>
    </xdr:to>
    <xdr:sp macro="" textlink="">
      <xdr:nvSpPr>
        <xdr:cNvPr id="87" name="楕円 86"/>
        <xdr:cNvSpPr/>
      </xdr:nvSpPr>
      <xdr:spPr>
        <a:xfrm>
          <a:off x="3937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10177</xdr:rowOff>
    </xdr:from>
    <xdr:ext cx="736600" cy="259045"/>
    <xdr:sp macro="" textlink="">
      <xdr:nvSpPr>
        <xdr:cNvPr id="88" name="テキスト ボックス 87"/>
        <xdr:cNvSpPr txBox="1"/>
      </xdr:nvSpPr>
      <xdr:spPr>
        <a:xfrm>
          <a:off x="3606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106680</xdr:rowOff>
    </xdr:from>
    <xdr:to>
      <xdr:col>6</xdr:col>
      <xdr:colOff>171450</xdr:colOff>
      <xdr:row>41</xdr:row>
      <xdr:rowOff>36830</xdr:rowOff>
    </xdr:to>
    <xdr:sp macro="" textlink="">
      <xdr:nvSpPr>
        <xdr:cNvPr id="93" name="楕円 92"/>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21607</xdr:rowOff>
    </xdr:from>
    <xdr:ext cx="762000" cy="259045"/>
    <xdr:sp macro="" textlink="">
      <xdr:nvSpPr>
        <xdr:cNvPr id="94" name="テキスト ボックス 93"/>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ポイントの増で、類似団体平均値と比較して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年度は、観光事務経費（高萩まつり・海水浴場委託料）</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百万円の皆増等により経常一財が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今後も職員削減により委託料の増加が見込まれることから、公共施設等総合管理計画などを有効に活用しながら施設管理の見直し等により経費削減に努めていく。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140607</xdr:rowOff>
    </xdr:to>
    <xdr:cxnSp macro="">
      <xdr:nvCxnSpPr>
        <xdr:cNvPr id="129" name="直線コネクタ 128"/>
        <xdr:cNvCxnSpPr/>
      </xdr:nvCxnSpPr>
      <xdr:spPr>
        <a:xfrm>
          <a:off x="15671800" y="2668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97064</xdr:rowOff>
    </xdr:to>
    <xdr:cxnSp macro="">
      <xdr:nvCxnSpPr>
        <xdr:cNvPr id="132" name="直線コネクタ 131"/>
        <xdr:cNvCxnSpPr/>
      </xdr:nvCxnSpPr>
      <xdr:spPr>
        <a:xfrm>
          <a:off x="14782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31750</xdr:rowOff>
    </xdr:to>
    <xdr:cxnSp macro="">
      <xdr:nvCxnSpPr>
        <xdr:cNvPr id="135" name="直線コネクタ 134"/>
        <xdr:cNvCxnSpPr/>
      </xdr:nvCxnSpPr>
      <xdr:spPr>
        <a:xfrm>
          <a:off x="13893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42636</xdr:rowOff>
    </xdr:to>
    <xdr:cxnSp macro="">
      <xdr:nvCxnSpPr>
        <xdr:cNvPr id="138" name="直線コネクタ 137"/>
        <xdr:cNvCxnSpPr/>
      </xdr:nvCxnSpPr>
      <xdr:spPr>
        <a:xfrm flipV="1">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34670</xdr:rowOff>
    </xdr:from>
    <xdr:ext cx="762000" cy="259045"/>
    <xdr:sp macro="" textlink="">
      <xdr:nvSpPr>
        <xdr:cNvPr id="155" name="テキスト ボックス 154"/>
        <xdr:cNvSpPr txBox="1"/>
      </xdr:nvSpPr>
      <xdr:spPr>
        <a:xfrm>
          <a:off x="13512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57" name="テキスト ボックス 156"/>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ポイント増で、類似団体平均値との比較では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ポイント上回っている。これは医療扶助費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百万円の増、障害福祉サービス等給付費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百万円の増等により、経常一財が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百万円増となったものである。少子高齢化に伴い、高齢者に係る医療・介護費用の増が今後も見込まれる。また、生活保護費については、厳正な受給資格審査を継続し適正支給に努めていく。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133350</xdr:rowOff>
    </xdr:from>
    <xdr:to>
      <xdr:col>24</xdr:col>
      <xdr:colOff>25400</xdr:colOff>
      <xdr:row>58</xdr:row>
      <xdr:rowOff>88900</xdr:rowOff>
    </xdr:to>
    <xdr:cxnSp macro="">
      <xdr:nvCxnSpPr>
        <xdr:cNvPr id="190" name="直線コネクタ 189"/>
        <xdr:cNvCxnSpPr/>
      </xdr:nvCxnSpPr>
      <xdr:spPr>
        <a:xfrm>
          <a:off x="3987800" y="9906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133350</xdr:rowOff>
    </xdr:to>
    <xdr:cxnSp macro="">
      <xdr:nvCxnSpPr>
        <xdr:cNvPr id="193" name="直線コネクタ 192"/>
        <xdr:cNvCxnSpPr/>
      </xdr:nvCxnSpPr>
      <xdr:spPr>
        <a:xfrm>
          <a:off x="3098800" y="984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19050</xdr:rowOff>
    </xdr:from>
    <xdr:to>
      <xdr:col>15</xdr:col>
      <xdr:colOff>98425</xdr:colOff>
      <xdr:row>57</xdr:row>
      <xdr:rowOff>69850</xdr:rowOff>
    </xdr:to>
    <xdr:cxnSp macro="">
      <xdr:nvCxnSpPr>
        <xdr:cNvPr id="196" name="直線コネクタ 195"/>
        <xdr:cNvCxnSpPr/>
      </xdr:nvCxnSpPr>
      <xdr:spPr>
        <a:xfrm>
          <a:off x="2209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57</xdr:row>
      <xdr:rowOff>19050</xdr:rowOff>
    </xdr:to>
    <xdr:cxnSp macro="">
      <xdr:nvCxnSpPr>
        <xdr:cNvPr id="199" name="直線コネクタ 198"/>
        <xdr:cNvCxnSpPr/>
      </xdr:nvCxnSpPr>
      <xdr:spPr>
        <a:xfrm>
          <a:off x="1320800" y="9550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139700</xdr:rowOff>
    </xdr:from>
    <xdr:to>
      <xdr:col>11</xdr:col>
      <xdr:colOff>60325</xdr:colOff>
      <xdr:row>57</xdr:row>
      <xdr:rowOff>69850</xdr:rowOff>
    </xdr:to>
    <xdr:sp macro="" textlink="">
      <xdr:nvSpPr>
        <xdr:cNvPr id="215" name="楕円 214"/>
        <xdr:cNvSpPr/>
      </xdr:nvSpPr>
      <xdr:spPr>
        <a:xfrm>
          <a:off x="2159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16" name="テキスト ボックス 215"/>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その他に係る経常収支比率は、類似団体平均値を大きく上回る状況が続いていたが、平成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年度からは繰出金において、日立・高萩広域下水道組合負担金が法適化により補助費等へ振替えしたことにより大きく数値が減少したため、平成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年度は、類似団体平均値を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少子高齢化により、医療費や介護費用の増加等により国民健康保険事業特別会計や介護保険事業特別会計等への繰出金の増加が懸念されるが、疾病の早期発見・早期治療を図るなど、長期的な医療費の抑制等に努め、普通会計の負担額軽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142240</xdr:rowOff>
    </xdr:to>
    <xdr:cxnSp macro="">
      <xdr:nvCxnSpPr>
        <xdr:cNvPr id="251" name="直線コネクタ 250"/>
        <xdr:cNvCxnSpPr/>
      </xdr:nvCxnSpPr>
      <xdr:spPr>
        <a:xfrm>
          <a:off x="15671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60</xdr:row>
      <xdr:rowOff>20320</xdr:rowOff>
    </xdr:to>
    <xdr:cxnSp macro="">
      <xdr:nvCxnSpPr>
        <xdr:cNvPr id="254" name="直線コネクタ 253"/>
        <xdr:cNvCxnSpPr/>
      </xdr:nvCxnSpPr>
      <xdr:spPr>
        <a:xfrm flipV="1">
          <a:off x="14782800" y="97282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20320</xdr:rowOff>
    </xdr:from>
    <xdr:to>
      <xdr:col>73</xdr:col>
      <xdr:colOff>180975</xdr:colOff>
      <xdr:row>60</xdr:row>
      <xdr:rowOff>20320</xdr:rowOff>
    </xdr:to>
    <xdr:cxnSp macro="">
      <xdr:nvCxnSpPr>
        <xdr:cNvPr id="257" name="直線コネクタ 256"/>
        <xdr:cNvCxnSpPr/>
      </xdr:nvCxnSpPr>
      <xdr:spPr>
        <a:xfrm>
          <a:off x="13893800" y="1030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xdr:rowOff>
    </xdr:from>
    <xdr:to>
      <xdr:col>69</xdr:col>
      <xdr:colOff>92075</xdr:colOff>
      <xdr:row>60</xdr:row>
      <xdr:rowOff>20320</xdr:rowOff>
    </xdr:to>
    <xdr:cxnSp macro="">
      <xdr:nvCxnSpPr>
        <xdr:cNvPr id="260" name="直線コネクタ 259"/>
        <xdr:cNvCxnSpPr/>
      </xdr:nvCxnSpPr>
      <xdr:spPr>
        <a:xfrm>
          <a:off x="13004800" y="1029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74" name="楕円 273"/>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75" name="テキスト ボックス 274"/>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6" name="楕円 275"/>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7" name="テキスト ボックス 276"/>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8" name="楕円 277"/>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9" name="テキスト ボックス 278"/>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補助費等における経常収支比率は、行財政健全化計画に着手した平成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年度から減少傾向にあるが、平成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年度からは、日立・高萩広域下水道組合の法適化に伴いこれまでの繰出金から補助費等での支出への振替え等により大きく数値が上昇した。平成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年度は、日立・高萩広域下水道組合負担金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百万円の減等により経常一財が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百万円減となり、対前年度比で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ポイント減となった。今後も、同水準で推移すると見込まれるため、引き続き必要性と効果を検証し増加抑制を図る。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65278</xdr:rowOff>
    </xdr:to>
    <xdr:cxnSp macro="">
      <xdr:nvCxnSpPr>
        <xdr:cNvPr id="309" name="直線コネクタ 308"/>
        <xdr:cNvCxnSpPr/>
      </xdr:nvCxnSpPr>
      <xdr:spPr>
        <a:xfrm flipV="1">
          <a:off x="15671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170434</xdr:rowOff>
    </xdr:from>
    <xdr:to>
      <xdr:col>78</xdr:col>
      <xdr:colOff>69850</xdr:colOff>
      <xdr:row>35</xdr:row>
      <xdr:rowOff>65278</xdr:rowOff>
    </xdr:to>
    <xdr:cxnSp macro="">
      <xdr:nvCxnSpPr>
        <xdr:cNvPr id="312" name="直線コネクタ 311"/>
        <xdr:cNvCxnSpPr/>
      </xdr:nvCxnSpPr>
      <xdr:spPr>
        <a:xfrm>
          <a:off x="14782800" y="582828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34</xdr:row>
      <xdr:rowOff>12700</xdr:rowOff>
    </xdr:to>
    <xdr:cxnSp macro="">
      <xdr:nvCxnSpPr>
        <xdr:cNvPr id="315" name="直線コネクタ 314"/>
        <xdr:cNvCxnSpPr/>
      </xdr:nvCxnSpPr>
      <xdr:spPr>
        <a:xfrm flipV="1">
          <a:off x="13893800" y="58282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30988</xdr:rowOff>
    </xdr:to>
    <xdr:cxnSp macro="">
      <xdr:nvCxnSpPr>
        <xdr:cNvPr id="318" name="直線コネクタ 317"/>
        <xdr:cNvCxnSpPr/>
      </xdr:nvCxnSpPr>
      <xdr:spPr>
        <a:xfrm flipV="1">
          <a:off x="13004800" y="5842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8" name="楕円 327"/>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9"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0" name="楕円 329"/>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1" name="テキスト ボックス 330"/>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119634</xdr:rowOff>
    </xdr:from>
    <xdr:to>
      <xdr:col>74</xdr:col>
      <xdr:colOff>31750</xdr:colOff>
      <xdr:row>34</xdr:row>
      <xdr:rowOff>49784</xdr:rowOff>
    </xdr:to>
    <xdr:sp macro="" textlink="">
      <xdr:nvSpPr>
        <xdr:cNvPr id="332" name="楕円 331"/>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59961</xdr:rowOff>
    </xdr:from>
    <xdr:ext cx="762000" cy="259045"/>
    <xdr:sp macro="" textlink="">
      <xdr:nvSpPr>
        <xdr:cNvPr id="333" name="テキスト ボックス 332"/>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4" name="楕円 333"/>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5" name="テキスト ボックス 334"/>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36" name="楕円 335"/>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37" name="テキスト ボックス 336"/>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年度発行の第三セクター等改革推進債償還金の増により類似団体平均値を上回っている。平成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年度は、災害公営住宅避難設備整備事業の償還開始により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百万円の増、松岡中学校体育館耐震補強改修事業の償還開始により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百万円の増、臨財債（</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）の償還開始により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百万円増等により、経常一財が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百万円の増となったため、公債費に係る経常収支比率は、前年度と比較すると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た。今後は、学校耐震化経費、新庁舎建設費や国体関連施設整備費に係る公債費償還が開始となれば、再上昇が見込まれるため、引き続き投資的経費の抑制を図るなど既存事業の徹底的な見直しと事業の再構築により圧縮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96520</xdr:rowOff>
    </xdr:to>
    <xdr:cxnSp macro="">
      <xdr:nvCxnSpPr>
        <xdr:cNvPr id="370" name="直線コネクタ 369"/>
        <xdr:cNvCxnSpPr/>
      </xdr:nvCxnSpPr>
      <xdr:spPr>
        <a:xfrm>
          <a:off x="3987800" y="1342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50800</xdr:rowOff>
    </xdr:to>
    <xdr:cxnSp macro="">
      <xdr:nvCxnSpPr>
        <xdr:cNvPr id="373" name="直線コネクタ 372"/>
        <xdr:cNvCxnSpPr/>
      </xdr:nvCxnSpPr>
      <xdr:spPr>
        <a:xfrm>
          <a:off x="3098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104139</xdr:rowOff>
    </xdr:to>
    <xdr:cxnSp macro="">
      <xdr:nvCxnSpPr>
        <xdr:cNvPr id="376" name="直線コネクタ 375"/>
        <xdr:cNvCxnSpPr/>
      </xdr:nvCxnSpPr>
      <xdr:spPr>
        <a:xfrm flipV="1">
          <a:off x="2209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104139</xdr:rowOff>
    </xdr:to>
    <xdr:cxnSp macro="">
      <xdr:nvCxnSpPr>
        <xdr:cNvPr id="379" name="直線コネクタ 378"/>
        <xdr:cNvCxnSpPr/>
      </xdr:nvCxnSpPr>
      <xdr:spPr>
        <a:xfrm>
          <a:off x="1320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1" name="テキスト ボックス 380"/>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3" name="テキスト ボックス 382"/>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9" name="楕円 388"/>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90"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1" name="楕円 390"/>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2" name="テキスト ボックス 391"/>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3" name="楕円 392"/>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4" name="テキスト ボックス 393"/>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5" name="楕円 394"/>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6" name="テキスト ボックス 395"/>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7" name="楕円 396"/>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8" name="テキスト ボックス 397"/>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公債費以外の経常収支比率は、類似団体平均値を上回る状況が続いている。平成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年度以降、人件費や扶助費、繰出金などの増により類似団体平均値と比べ高い水準となっているが、平成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年度からは日立・高萩広域下水道組合の法適化に伴い基準外繰出金の臨時的経費への移行が比率減に大きく寄与した。しかし、平成</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年度において、歳入では普通交付税と臨時財政対策債を合わせた実質的な交付税額</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百万円の減、地方税</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百万円減等の経常一般財源の減が比率増の要因となり、前年度に比べ、</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今後もすべての事業において緊急性や必要性を検証し、「事業の見直し」と「事業の再構築」の徹底を図る。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78994</xdr:rowOff>
    </xdr:to>
    <xdr:cxnSp macro="">
      <xdr:nvCxnSpPr>
        <xdr:cNvPr id="429" name="直線コネクタ 428"/>
        <xdr:cNvCxnSpPr/>
      </xdr:nvCxnSpPr>
      <xdr:spPr>
        <a:xfrm>
          <a:off x="15671800" y="132486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46989</xdr:rowOff>
    </xdr:to>
    <xdr:cxnSp macro="">
      <xdr:nvCxnSpPr>
        <xdr:cNvPr id="432" name="直線コネクタ 431"/>
        <xdr:cNvCxnSpPr/>
      </xdr:nvCxnSpPr>
      <xdr:spPr>
        <a:xfrm>
          <a:off x="14782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120142</xdr:rowOff>
    </xdr:to>
    <xdr:cxnSp macro="">
      <xdr:nvCxnSpPr>
        <xdr:cNvPr id="435" name="直線コネクタ 434"/>
        <xdr:cNvCxnSpPr/>
      </xdr:nvCxnSpPr>
      <xdr:spPr>
        <a:xfrm flipV="1">
          <a:off x="13893800" y="132486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138430</xdr:rowOff>
    </xdr:to>
    <xdr:cxnSp macro="">
      <xdr:nvCxnSpPr>
        <xdr:cNvPr id="438" name="直線コネクタ 437"/>
        <xdr:cNvCxnSpPr/>
      </xdr:nvCxnSpPr>
      <xdr:spPr>
        <a:xfrm flipV="1">
          <a:off x="13004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0" name="楕円 449"/>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51" name="テキスト ボックス 45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2" name="楕円 451"/>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3" name="テキスト ボックス 45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4" name="楕円 453"/>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5" name="テキスト ボックス 454"/>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6" name="楕円 455"/>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7" name="テキスト ボックス 456"/>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71526</xdr:rowOff>
    </xdr:from>
    <xdr:to>
      <xdr:col>29</xdr:col>
      <xdr:colOff>127000</xdr:colOff>
      <xdr:row>15</xdr:row>
      <xdr:rowOff>108350</xdr:rowOff>
    </xdr:to>
    <xdr:cxnSp macro="">
      <xdr:nvCxnSpPr>
        <xdr:cNvPr id="50" name="直線コネクタ 49"/>
        <xdr:cNvCxnSpPr/>
      </xdr:nvCxnSpPr>
      <xdr:spPr bwMode="auto">
        <a:xfrm flipV="1">
          <a:off x="5003800" y="2690901"/>
          <a:ext cx="647700" cy="3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56303</xdr:rowOff>
    </xdr:from>
    <xdr:ext cx="762000" cy="259045"/>
    <xdr:sp macro="" textlink="">
      <xdr:nvSpPr>
        <xdr:cNvPr id="51" name="人口1人当たり決算額の推移平均値テキスト130"/>
        <xdr:cNvSpPr txBox="1"/>
      </xdr:nvSpPr>
      <xdr:spPr>
        <a:xfrm>
          <a:off x="5740400" y="2675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94805</xdr:rowOff>
    </xdr:from>
    <xdr:to>
      <xdr:col>26</xdr:col>
      <xdr:colOff>50800</xdr:colOff>
      <xdr:row>15</xdr:row>
      <xdr:rowOff>108350</xdr:rowOff>
    </xdr:to>
    <xdr:cxnSp macro="">
      <xdr:nvCxnSpPr>
        <xdr:cNvPr id="53" name="直線コネクタ 52"/>
        <xdr:cNvCxnSpPr/>
      </xdr:nvCxnSpPr>
      <xdr:spPr bwMode="auto">
        <a:xfrm>
          <a:off x="4305300" y="2714180"/>
          <a:ext cx="698500" cy="1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94805</xdr:rowOff>
    </xdr:from>
    <xdr:to>
      <xdr:col>22</xdr:col>
      <xdr:colOff>114300</xdr:colOff>
      <xdr:row>15</xdr:row>
      <xdr:rowOff>120694</xdr:rowOff>
    </xdr:to>
    <xdr:cxnSp macro="">
      <xdr:nvCxnSpPr>
        <xdr:cNvPr id="56" name="直線コネクタ 55"/>
        <xdr:cNvCxnSpPr/>
      </xdr:nvCxnSpPr>
      <xdr:spPr bwMode="auto">
        <a:xfrm flipV="1">
          <a:off x="3606800" y="2714180"/>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120694</xdr:rowOff>
    </xdr:from>
    <xdr:to>
      <xdr:col>18</xdr:col>
      <xdr:colOff>177800</xdr:colOff>
      <xdr:row>15</xdr:row>
      <xdr:rowOff>146336</xdr:rowOff>
    </xdr:to>
    <xdr:cxnSp macro="">
      <xdr:nvCxnSpPr>
        <xdr:cNvPr id="59" name="直線コネクタ 58"/>
        <xdr:cNvCxnSpPr/>
      </xdr:nvCxnSpPr>
      <xdr:spPr bwMode="auto">
        <a:xfrm flipV="1">
          <a:off x="2908300" y="2740069"/>
          <a:ext cx="698500" cy="25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20726</xdr:rowOff>
    </xdr:from>
    <xdr:to>
      <xdr:col>29</xdr:col>
      <xdr:colOff>177800</xdr:colOff>
      <xdr:row>15</xdr:row>
      <xdr:rowOff>122326</xdr:rowOff>
    </xdr:to>
    <xdr:sp macro="" textlink="">
      <xdr:nvSpPr>
        <xdr:cNvPr id="69" name="楕円 68"/>
        <xdr:cNvSpPr/>
      </xdr:nvSpPr>
      <xdr:spPr bwMode="auto">
        <a:xfrm>
          <a:off x="5600700" y="2640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37253</xdr:rowOff>
    </xdr:from>
    <xdr:ext cx="762000" cy="259045"/>
    <xdr:sp macro="" textlink="">
      <xdr:nvSpPr>
        <xdr:cNvPr id="70" name="人口1人当たり決算額の推移該当値テキスト130"/>
        <xdr:cNvSpPr txBox="1"/>
      </xdr:nvSpPr>
      <xdr:spPr>
        <a:xfrm>
          <a:off x="5740400" y="24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57550</xdr:rowOff>
    </xdr:from>
    <xdr:to>
      <xdr:col>26</xdr:col>
      <xdr:colOff>101600</xdr:colOff>
      <xdr:row>15</xdr:row>
      <xdr:rowOff>159150</xdr:rowOff>
    </xdr:to>
    <xdr:sp macro="" textlink="">
      <xdr:nvSpPr>
        <xdr:cNvPr id="71" name="楕円 70"/>
        <xdr:cNvSpPr/>
      </xdr:nvSpPr>
      <xdr:spPr bwMode="auto">
        <a:xfrm>
          <a:off x="4953000" y="267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143927</xdr:rowOff>
    </xdr:from>
    <xdr:ext cx="736600" cy="259045"/>
    <xdr:sp macro="" textlink="">
      <xdr:nvSpPr>
        <xdr:cNvPr id="72" name="テキスト ボックス 71"/>
        <xdr:cNvSpPr txBox="1"/>
      </xdr:nvSpPr>
      <xdr:spPr>
        <a:xfrm>
          <a:off x="4622800" y="276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44005</xdr:rowOff>
    </xdr:from>
    <xdr:to>
      <xdr:col>22</xdr:col>
      <xdr:colOff>165100</xdr:colOff>
      <xdr:row>15</xdr:row>
      <xdr:rowOff>145605</xdr:rowOff>
    </xdr:to>
    <xdr:sp macro="" textlink="">
      <xdr:nvSpPr>
        <xdr:cNvPr id="73" name="楕円 72"/>
        <xdr:cNvSpPr/>
      </xdr:nvSpPr>
      <xdr:spPr bwMode="auto">
        <a:xfrm>
          <a:off x="4254500" y="2663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130382</xdr:rowOff>
    </xdr:from>
    <xdr:ext cx="762000" cy="259045"/>
    <xdr:sp macro="" textlink="">
      <xdr:nvSpPr>
        <xdr:cNvPr id="74" name="テキスト ボックス 73"/>
        <xdr:cNvSpPr txBox="1"/>
      </xdr:nvSpPr>
      <xdr:spPr>
        <a:xfrm>
          <a:off x="3924300" y="274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69894</xdr:rowOff>
    </xdr:from>
    <xdr:to>
      <xdr:col>19</xdr:col>
      <xdr:colOff>38100</xdr:colOff>
      <xdr:row>16</xdr:row>
      <xdr:rowOff>44</xdr:rowOff>
    </xdr:to>
    <xdr:sp macro="" textlink="">
      <xdr:nvSpPr>
        <xdr:cNvPr id="75" name="楕円 74"/>
        <xdr:cNvSpPr/>
      </xdr:nvSpPr>
      <xdr:spPr bwMode="auto">
        <a:xfrm>
          <a:off x="3556000" y="268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156271</xdr:rowOff>
    </xdr:from>
    <xdr:ext cx="762000" cy="259045"/>
    <xdr:sp macro="" textlink="">
      <xdr:nvSpPr>
        <xdr:cNvPr id="76" name="テキスト ボックス 75"/>
        <xdr:cNvSpPr txBox="1"/>
      </xdr:nvSpPr>
      <xdr:spPr>
        <a:xfrm>
          <a:off x="3225800" y="277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95536</xdr:rowOff>
    </xdr:from>
    <xdr:to>
      <xdr:col>15</xdr:col>
      <xdr:colOff>101600</xdr:colOff>
      <xdr:row>16</xdr:row>
      <xdr:rowOff>25686</xdr:rowOff>
    </xdr:to>
    <xdr:sp macro="" textlink="">
      <xdr:nvSpPr>
        <xdr:cNvPr id="77" name="楕円 76"/>
        <xdr:cNvSpPr/>
      </xdr:nvSpPr>
      <xdr:spPr bwMode="auto">
        <a:xfrm>
          <a:off x="2857500" y="271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10463</xdr:rowOff>
    </xdr:from>
    <xdr:ext cx="762000" cy="259045"/>
    <xdr:sp macro="" textlink="">
      <xdr:nvSpPr>
        <xdr:cNvPr id="78" name="テキスト ボックス 77"/>
        <xdr:cNvSpPr txBox="1"/>
      </xdr:nvSpPr>
      <xdr:spPr>
        <a:xfrm>
          <a:off x="2527300" y="280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337632</xdr:rowOff>
    </xdr:from>
    <xdr:to>
      <xdr:col>29</xdr:col>
      <xdr:colOff>127000</xdr:colOff>
      <xdr:row>36</xdr:row>
      <xdr:rowOff>63769</xdr:rowOff>
    </xdr:to>
    <xdr:cxnSp macro="">
      <xdr:nvCxnSpPr>
        <xdr:cNvPr id="110" name="直線コネクタ 109"/>
        <xdr:cNvCxnSpPr/>
      </xdr:nvCxnSpPr>
      <xdr:spPr bwMode="auto">
        <a:xfrm flipV="1">
          <a:off x="5003800" y="6947982"/>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322409</xdr:rowOff>
    </xdr:from>
    <xdr:ext cx="762000" cy="259045"/>
    <xdr:sp macro="" textlink="">
      <xdr:nvSpPr>
        <xdr:cNvPr id="111" name="人口1人当たり決算額の推移平均値テキスト445"/>
        <xdr:cNvSpPr txBox="1"/>
      </xdr:nvSpPr>
      <xdr:spPr>
        <a:xfrm>
          <a:off x="5740400" y="69327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192105</xdr:rowOff>
    </xdr:from>
    <xdr:to>
      <xdr:col>26</xdr:col>
      <xdr:colOff>50800</xdr:colOff>
      <xdr:row>36</xdr:row>
      <xdr:rowOff>63769</xdr:rowOff>
    </xdr:to>
    <xdr:cxnSp macro="">
      <xdr:nvCxnSpPr>
        <xdr:cNvPr id="113" name="直線コネクタ 112"/>
        <xdr:cNvCxnSpPr/>
      </xdr:nvCxnSpPr>
      <xdr:spPr bwMode="auto">
        <a:xfrm>
          <a:off x="4305300" y="6802455"/>
          <a:ext cx="698500" cy="21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192105</xdr:rowOff>
    </xdr:from>
    <xdr:to>
      <xdr:col>22</xdr:col>
      <xdr:colOff>114300</xdr:colOff>
      <xdr:row>35</xdr:row>
      <xdr:rowOff>238557</xdr:rowOff>
    </xdr:to>
    <xdr:cxnSp macro="">
      <xdr:nvCxnSpPr>
        <xdr:cNvPr id="116" name="直線コネクタ 115"/>
        <xdr:cNvCxnSpPr/>
      </xdr:nvCxnSpPr>
      <xdr:spPr bwMode="auto">
        <a:xfrm flipV="1">
          <a:off x="3606800" y="6802455"/>
          <a:ext cx="698500" cy="4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154523</xdr:rowOff>
    </xdr:from>
    <xdr:to>
      <xdr:col>18</xdr:col>
      <xdr:colOff>177800</xdr:colOff>
      <xdr:row>35</xdr:row>
      <xdr:rowOff>238557</xdr:rowOff>
    </xdr:to>
    <xdr:cxnSp macro="">
      <xdr:nvCxnSpPr>
        <xdr:cNvPr id="119" name="直線コネクタ 118"/>
        <xdr:cNvCxnSpPr/>
      </xdr:nvCxnSpPr>
      <xdr:spPr bwMode="auto">
        <a:xfrm>
          <a:off x="2908300" y="6764873"/>
          <a:ext cx="698500" cy="84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286832</xdr:rowOff>
    </xdr:from>
    <xdr:to>
      <xdr:col>29</xdr:col>
      <xdr:colOff>177800</xdr:colOff>
      <xdr:row>36</xdr:row>
      <xdr:rowOff>45532</xdr:rowOff>
    </xdr:to>
    <xdr:sp macro="" textlink="">
      <xdr:nvSpPr>
        <xdr:cNvPr id="129" name="楕円 128"/>
        <xdr:cNvSpPr/>
      </xdr:nvSpPr>
      <xdr:spPr bwMode="auto">
        <a:xfrm>
          <a:off x="5600700" y="689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131909</xdr:rowOff>
    </xdr:from>
    <xdr:ext cx="762000" cy="259045"/>
    <xdr:sp macro="" textlink="">
      <xdr:nvSpPr>
        <xdr:cNvPr id="130" name="人口1人当たり決算額の推移該当値テキスト445"/>
        <xdr:cNvSpPr txBox="1"/>
      </xdr:nvSpPr>
      <xdr:spPr>
        <a:xfrm>
          <a:off x="5740400" y="674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12969</xdr:rowOff>
    </xdr:from>
    <xdr:to>
      <xdr:col>26</xdr:col>
      <xdr:colOff>101600</xdr:colOff>
      <xdr:row>36</xdr:row>
      <xdr:rowOff>114569</xdr:rowOff>
    </xdr:to>
    <xdr:sp macro="" textlink="">
      <xdr:nvSpPr>
        <xdr:cNvPr id="131" name="楕円 130"/>
        <xdr:cNvSpPr/>
      </xdr:nvSpPr>
      <xdr:spPr bwMode="auto">
        <a:xfrm>
          <a:off x="4953000" y="696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99346</xdr:rowOff>
    </xdr:from>
    <xdr:ext cx="736600" cy="259045"/>
    <xdr:sp macro="" textlink="">
      <xdr:nvSpPr>
        <xdr:cNvPr id="132" name="テキスト ボックス 131"/>
        <xdr:cNvSpPr txBox="1"/>
      </xdr:nvSpPr>
      <xdr:spPr>
        <a:xfrm>
          <a:off x="4622800" y="705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141305</xdr:rowOff>
    </xdr:from>
    <xdr:to>
      <xdr:col>22</xdr:col>
      <xdr:colOff>165100</xdr:colOff>
      <xdr:row>35</xdr:row>
      <xdr:rowOff>242905</xdr:rowOff>
    </xdr:to>
    <xdr:sp macro="" textlink="">
      <xdr:nvSpPr>
        <xdr:cNvPr id="133" name="楕円 132"/>
        <xdr:cNvSpPr/>
      </xdr:nvSpPr>
      <xdr:spPr bwMode="auto">
        <a:xfrm>
          <a:off x="4254500" y="6751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253082</xdr:rowOff>
    </xdr:from>
    <xdr:ext cx="762000" cy="259045"/>
    <xdr:sp macro="" textlink="">
      <xdr:nvSpPr>
        <xdr:cNvPr id="134" name="テキスト ボックス 133"/>
        <xdr:cNvSpPr txBox="1"/>
      </xdr:nvSpPr>
      <xdr:spPr>
        <a:xfrm>
          <a:off x="3924300" y="652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187757</xdr:rowOff>
    </xdr:from>
    <xdr:to>
      <xdr:col>19</xdr:col>
      <xdr:colOff>38100</xdr:colOff>
      <xdr:row>35</xdr:row>
      <xdr:rowOff>289357</xdr:rowOff>
    </xdr:to>
    <xdr:sp macro="" textlink="">
      <xdr:nvSpPr>
        <xdr:cNvPr id="135" name="楕円 134"/>
        <xdr:cNvSpPr/>
      </xdr:nvSpPr>
      <xdr:spPr bwMode="auto">
        <a:xfrm>
          <a:off x="3556000" y="679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299534</xdr:rowOff>
    </xdr:from>
    <xdr:ext cx="762000" cy="259045"/>
    <xdr:sp macro="" textlink="">
      <xdr:nvSpPr>
        <xdr:cNvPr id="136" name="テキスト ボックス 135"/>
        <xdr:cNvSpPr txBox="1"/>
      </xdr:nvSpPr>
      <xdr:spPr>
        <a:xfrm>
          <a:off x="3225800" y="656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103723</xdr:rowOff>
    </xdr:from>
    <xdr:to>
      <xdr:col>15</xdr:col>
      <xdr:colOff>101600</xdr:colOff>
      <xdr:row>35</xdr:row>
      <xdr:rowOff>205323</xdr:rowOff>
    </xdr:to>
    <xdr:sp macro="" textlink="">
      <xdr:nvSpPr>
        <xdr:cNvPr id="137" name="楕円 136"/>
        <xdr:cNvSpPr/>
      </xdr:nvSpPr>
      <xdr:spPr bwMode="auto">
        <a:xfrm>
          <a:off x="2857500" y="671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215500</xdr:rowOff>
    </xdr:from>
    <xdr:ext cx="762000" cy="259045"/>
    <xdr:sp macro="" textlink="">
      <xdr:nvSpPr>
        <xdr:cNvPr id="138" name="テキスト ボックス 137"/>
        <xdr:cNvSpPr txBox="1"/>
      </xdr:nvSpPr>
      <xdr:spPr>
        <a:xfrm>
          <a:off x="2527300" y="6482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119926</xdr:rowOff>
    </xdr:from>
    <xdr:to>
      <xdr:col>24</xdr:col>
      <xdr:colOff>63500</xdr:colOff>
      <xdr:row>34</xdr:row>
      <xdr:rowOff>133109</xdr:rowOff>
    </xdr:to>
    <xdr:cxnSp macro="">
      <xdr:nvCxnSpPr>
        <xdr:cNvPr id="61" name="直線コネクタ 60"/>
        <xdr:cNvCxnSpPr/>
      </xdr:nvCxnSpPr>
      <xdr:spPr>
        <a:xfrm>
          <a:off x="3797300" y="5949226"/>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119926</xdr:rowOff>
    </xdr:from>
    <xdr:to>
      <xdr:col>19</xdr:col>
      <xdr:colOff>177800</xdr:colOff>
      <xdr:row>34</xdr:row>
      <xdr:rowOff>148482</xdr:rowOff>
    </xdr:to>
    <xdr:cxnSp macro="">
      <xdr:nvCxnSpPr>
        <xdr:cNvPr id="64" name="直線コネクタ 63"/>
        <xdr:cNvCxnSpPr/>
      </xdr:nvCxnSpPr>
      <xdr:spPr>
        <a:xfrm flipV="1">
          <a:off x="2908300" y="5949226"/>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130175</xdr:rowOff>
    </xdr:from>
    <xdr:to>
      <xdr:col>15</xdr:col>
      <xdr:colOff>50800</xdr:colOff>
      <xdr:row>34</xdr:row>
      <xdr:rowOff>148482</xdr:rowOff>
    </xdr:to>
    <xdr:cxnSp macro="">
      <xdr:nvCxnSpPr>
        <xdr:cNvPr id="67" name="直線コネクタ 66"/>
        <xdr:cNvCxnSpPr/>
      </xdr:nvCxnSpPr>
      <xdr:spPr>
        <a:xfrm>
          <a:off x="2019300" y="595947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63805</xdr:rowOff>
    </xdr:from>
    <xdr:to>
      <xdr:col>10</xdr:col>
      <xdr:colOff>114300</xdr:colOff>
      <xdr:row>34</xdr:row>
      <xdr:rowOff>130175</xdr:rowOff>
    </xdr:to>
    <xdr:cxnSp macro="">
      <xdr:nvCxnSpPr>
        <xdr:cNvPr id="70" name="直線コネクタ 69"/>
        <xdr:cNvCxnSpPr/>
      </xdr:nvCxnSpPr>
      <xdr:spPr>
        <a:xfrm>
          <a:off x="1130300" y="5893105"/>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82309</xdr:rowOff>
    </xdr:from>
    <xdr:to>
      <xdr:col>24</xdr:col>
      <xdr:colOff>114300</xdr:colOff>
      <xdr:row>35</xdr:row>
      <xdr:rowOff>12459</xdr:rowOff>
    </xdr:to>
    <xdr:sp macro="" textlink="">
      <xdr:nvSpPr>
        <xdr:cNvPr id="80" name="楕円 79"/>
        <xdr:cNvSpPr/>
      </xdr:nvSpPr>
      <xdr:spPr>
        <a:xfrm>
          <a:off x="4584700" y="59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105186</xdr:rowOff>
    </xdr:from>
    <xdr:ext cx="534377" cy="259045"/>
    <xdr:sp macro="" textlink="">
      <xdr:nvSpPr>
        <xdr:cNvPr id="81" name="人件費該当値テキスト"/>
        <xdr:cNvSpPr txBox="1"/>
      </xdr:nvSpPr>
      <xdr:spPr>
        <a:xfrm>
          <a:off x="4686300" y="576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69126</xdr:rowOff>
    </xdr:from>
    <xdr:to>
      <xdr:col>20</xdr:col>
      <xdr:colOff>38100</xdr:colOff>
      <xdr:row>34</xdr:row>
      <xdr:rowOff>170726</xdr:rowOff>
    </xdr:to>
    <xdr:sp macro="" textlink="">
      <xdr:nvSpPr>
        <xdr:cNvPr id="82" name="楕円 81"/>
        <xdr:cNvSpPr/>
      </xdr:nvSpPr>
      <xdr:spPr>
        <a:xfrm>
          <a:off x="3746500" y="58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15803</xdr:rowOff>
    </xdr:from>
    <xdr:ext cx="534377" cy="259045"/>
    <xdr:sp macro="" textlink="">
      <xdr:nvSpPr>
        <xdr:cNvPr id="83" name="テキスト ボックス 82"/>
        <xdr:cNvSpPr txBox="1"/>
      </xdr:nvSpPr>
      <xdr:spPr>
        <a:xfrm>
          <a:off x="3530111" y="56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97682</xdr:rowOff>
    </xdr:from>
    <xdr:to>
      <xdr:col>15</xdr:col>
      <xdr:colOff>101600</xdr:colOff>
      <xdr:row>35</xdr:row>
      <xdr:rowOff>27832</xdr:rowOff>
    </xdr:to>
    <xdr:sp macro="" textlink="">
      <xdr:nvSpPr>
        <xdr:cNvPr id="84" name="楕円 83"/>
        <xdr:cNvSpPr/>
      </xdr:nvSpPr>
      <xdr:spPr>
        <a:xfrm>
          <a:off x="2857500" y="592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44359</xdr:rowOff>
    </xdr:from>
    <xdr:ext cx="534377" cy="259045"/>
    <xdr:sp macro="" textlink="">
      <xdr:nvSpPr>
        <xdr:cNvPr id="85" name="テキスト ボックス 84"/>
        <xdr:cNvSpPr txBox="1"/>
      </xdr:nvSpPr>
      <xdr:spPr>
        <a:xfrm>
          <a:off x="2641111" y="570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79375</xdr:rowOff>
    </xdr:from>
    <xdr:to>
      <xdr:col>10</xdr:col>
      <xdr:colOff>165100</xdr:colOff>
      <xdr:row>35</xdr:row>
      <xdr:rowOff>9525</xdr:rowOff>
    </xdr:to>
    <xdr:sp macro="" textlink="">
      <xdr:nvSpPr>
        <xdr:cNvPr id="86" name="楕円 85"/>
        <xdr:cNvSpPr/>
      </xdr:nvSpPr>
      <xdr:spPr>
        <a:xfrm>
          <a:off x="196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652</xdr:rowOff>
    </xdr:from>
    <xdr:ext cx="534377" cy="259045"/>
    <xdr:sp macro="" textlink="">
      <xdr:nvSpPr>
        <xdr:cNvPr id="87" name="テキスト ボックス 86"/>
        <xdr:cNvSpPr txBox="1"/>
      </xdr:nvSpPr>
      <xdr:spPr>
        <a:xfrm>
          <a:off x="1752111" y="60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13005</xdr:rowOff>
    </xdr:from>
    <xdr:to>
      <xdr:col>6</xdr:col>
      <xdr:colOff>38100</xdr:colOff>
      <xdr:row>34</xdr:row>
      <xdr:rowOff>114605</xdr:rowOff>
    </xdr:to>
    <xdr:sp macro="" textlink="">
      <xdr:nvSpPr>
        <xdr:cNvPr id="88" name="楕円 87"/>
        <xdr:cNvSpPr/>
      </xdr:nvSpPr>
      <xdr:spPr>
        <a:xfrm>
          <a:off x="1079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131132</xdr:rowOff>
    </xdr:from>
    <xdr:ext cx="534377" cy="259045"/>
    <xdr:sp macro="" textlink="">
      <xdr:nvSpPr>
        <xdr:cNvPr id="89" name="テキスト ボックス 88"/>
        <xdr:cNvSpPr txBox="1"/>
      </xdr:nvSpPr>
      <xdr:spPr>
        <a:xfrm>
          <a:off x="863111" y="561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164423</xdr:rowOff>
    </xdr:from>
    <xdr:to>
      <xdr:col>24</xdr:col>
      <xdr:colOff>63500</xdr:colOff>
      <xdr:row>57</xdr:row>
      <xdr:rowOff>170904</xdr:rowOff>
    </xdr:to>
    <xdr:cxnSp macro="">
      <xdr:nvCxnSpPr>
        <xdr:cNvPr id="118" name="直線コネクタ 117"/>
        <xdr:cNvCxnSpPr/>
      </xdr:nvCxnSpPr>
      <xdr:spPr>
        <a:xfrm flipV="1">
          <a:off x="3797300" y="9937073"/>
          <a:ext cx="8382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167825</xdr:rowOff>
    </xdr:from>
    <xdr:to>
      <xdr:col>19</xdr:col>
      <xdr:colOff>177800</xdr:colOff>
      <xdr:row>57</xdr:row>
      <xdr:rowOff>170904</xdr:rowOff>
    </xdr:to>
    <xdr:cxnSp macro="">
      <xdr:nvCxnSpPr>
        <xdr:cNvPr id="121" name="直線コネクタ 120"/>
        <xdr:cNvCxnSpPr/>
      </xdr:nvCxnSpPr>
      <xdr:spPr>
        <a:xfrm>
          <a:off x="2908300" y="9940475"/>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167384</xdr:rowOff>
    </xdr:from>
    <xdr:to>
      <xdr:col>15</xdr:col>
      <xdr:colOff>50800</xdr:colOff>
      <xdr:row>57</xdr:row>
      <xdr:rowOff>167825</xdr:rowOff>
    </xdr:to>
    <xdr:cxnSp macro="">
      <xdr:nvCxnSpPr>
        <xdr:cNvPr id="124" name="直線コネクタ 123"/>
        <xdr:cNvCxnSpPr/>
      </xdr:nvCxnSpPr>
      <xdr:spPr>
        <a:xfrm>
          <a:off x="2019300" y="9940034"/>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156361</xdr:rowOff>
    </xdr:from>
    <xdr:to>
      <xdr:col>10</xdr:col>
      <xdr:colOff>114300</xdr:colOff>
      <xdr:row>57</xdr:row>
      <xdr:rowOff>167384</xdr:rowOff>
    </xdr:to>
    <xdr:cxnSp macro="">
      <xdr:nvCxnSpPr>
        <xdr:cNvPr id="127" name="直線コネクタ 126"/>
        <xdr:cNvCxnSpPr/>
      </xdr:nvCxnSpPr>
      <xdr:spPr>
        <a:xfrm>
          <a:off x="1130300" y="9929011"/>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113623</xdr:rowOff>
    </xdr:from>
    <xdr:to>
      <xdr:col>24</xdr:col>
      <xdr:colOff>114300</xdr:colOff>
      <xdr:row>58</xdr:row>
      <xdr:rowOff>43773</xdr:rowOff>
    </xdr:to>
    <xdr:sp macro="" textlink="">
      <xdr:nvSpPr>
        <xdr:cNvPr id="137" name="楕円 136"/>
        <xdr:cNvSpPr/>
      </xdr:nvSpPr>
      <xdr:spPr>
        <a:xfrm>
          <a:off x="4584700" y="98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120104</xdr:rowOff>
    </xdr:from>
    <xdr:to>
      <xdr:col>20</xdr:col>
      <xdr:colOff>38100</xdr:colOff>
      <xdr:row>58</xdr:row>
      <xdr:rowOff>50254</xdr:rowOff>
    </xdr:to>
    <xdr:sp macro="" textlink="">
      <xdr:nvSpPr>
        <xdr:cNvPr id="139" name="楕円 138"/>
        <xdr:cNvSpPr/>
      </xdr:nvSpPr>
      <xdr:spPr>
        <a:xfrm>
          <a:off x="3746500" y="989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41381</xdr:rowOff>
    </xdr:from>
    <xdr:ext cx="534377" cy="259045"/>
    <xdr:sp macro="" textlink="">
      <xdr:nvSpPr>
        <xdr:cNvPr id="140" name="テキスト ボックス 139"/>
        <xdr:cNvSpPr txBox="1"/>
      </xdr:nvSpPr>
      <xdr:spPr>
        <a:xfrm>
          <a:off x="3530111" y="99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117025</xdr:rowOff>
    </xdr:from>
    <xdr:to>
      <xdr:col>15</xdr:col>
      <xdr:colOff>101600</xdr:colOff>
      <xdr:row>58</xdr:row>
      <xdr:rowOff>47175</xdr:rowOff>
    </xdr:to>
    <xdr:sp macro="" textlink="">
      <xdr:nvSpPr>
        <xdr:cNvPr id="141" name="楕円 140"/>
        <xdr:cNvSpPr/>
      </xdr:nvSpPr>
      <xdr:spPr>
        <a:xfrm>
          <a:off x="2857500" y="98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38302</xdr:rowOff>
    </xdr:from>
    <xdr:ext cx="534377" cy="259045"/>
    <xdr:sp macro="" textlink="">
      <xdr:nvSpPr>
        <xdr:cNvPr id="142" name="テキスト ボックス 141"/>
        <xdr:cNvSpPr txBox="1"/>
      </xdr:nvSpPr>
      <xdr:spPr>
        <a:xfrm>
          <a:off x="2641111" y="99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116584</xdr:rowOff>
    </xdr:from>
    <xdr:to>
      <xdr:col>10</xdr:col>
      <xdr:colOff>165100</xdr:colOff>
      <xdr:row>58</xdr:row>
      <xdr:rowOff>46734</xdr:rowOff>
    </xdr:to>
    <xdr:sp macro="" textlink="">
      <xdr:nvSpPr>
        <xdr:cNvPr id="143" name="楕円 142"/>
        <xdr:cNvSpPr/>
      </xdr:nvSpPr>
      <xdr:spPr>
        <a:xfrm>
          <a:off x="1968500" y="98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37861</xdr:rowOff>
    </xdr:from>
    <xdr:ext cx="534377" cy="259045"/>
    <xdr:sp macro="" textlink="">
      <xdr:nvSpPr>
        <xdr:cNvPr id="144" name="テキスト ボックス 143"/>
        <xdr:cNvSpPr txBox="1"/>
      </xdr:nvSpPr>
      <xdr:spPr>
        <a:xfrm>
          <a:off x="1752111" y="9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105561</xdr:rowOff>
    </xdr:from>
    <xdr:to>
      <xdr:col>6</xdr:col>
      <xdr:colOff>38100</xdr:colOff>
      <xdr:row>58</xdr:row>
      <xdr:rowOff>35711</xdr:rowOff>
    </xdr:to>
    <xdr:sp macro="" textlink="">
      <xdr:nvSpPr>
        <xdr:cNvPr id="145" name="楕円 144"/>
        <xdr:cNvSpPr/>
      </xdr:nvSpPr>
      <xdr:spPr>
        <a:xfrm>
          <a:off x="1079500" y="98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26838</xdr:rowOff>
    </xdr:from>
    <xdr:ext cx="534377" cy="259045"/>
    <xdr:sp macro="" textlink="">
      <xdr:nvSpPr>
        <xdr:cNvPr id="146" name="テキスト ボックス 145"/>
        <xdr:cNvSpPr txBox="1"/>
      </xdr:nvSpPr>
      <xdr:spPr>
        <a:xfrm>
          <a:off x="863111" y="997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128857</xdr:rowOff>
    </xdr:from>
    <xdr:to>
      <xdr:col>24</xdr:col>
      <xdr:colOff>63500</xdr:colOff>
      <xdr:row>78</xdr:row>
      <xdr:rowOff>132941</xdr:rowOff>
    </xdr:to>
    <xdr:cxnSp macro="">
      <xdr:nvCxnSpPr>
        <xdr:cNvPr id="177" name="直線コネクタ 176"/>
        <xdr:cNvCxnSpPr/>
      </xdr:nvCxnSpPr>
      <xdr:spPr>
        <a:xfrm>
          <a:off x="3797300" y="13501957"/>
          <a:ext cx="83820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128857</xdr:rowOff>
    </xdr:from>
    <xdr:to>
      <xdr:col>19</xdr:col>
      <xdr:colOff>177800</xdr:colOff>
      <xdr:row>78</xdr:row>
      <xdr:rowOff>132384</xdr:rowOff>
    </xdr:to>
    <xdr:cxnSp macro="">
      <xdr:nvCxnSpPr>
        <xdr:cNvPr id="180" name="直線コネクタ 179"/>
        <xdr:cNvCxnSpPr/>
      </xdr:nvCxnSpPr>
      <xdr:spPr>
        <a:xfrm flipV="1">
          <a:off x="2908300" y="13501957"/>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126245</xdr:rowOff>
    </xdr:from>
    <xdr:to>
      <xdr:col>15</xdr:col>
      <xdr:colOff>50800</xdr:colOff>
      <xdr:row>78</xdr:row>
      <xdr:rowOff>132384</xdr:rowOff>
    </xdr:to>
    <xdr:cxnSp macro="">
      <xdr:nvCxnSpPr>
        <xdr:cNvPr id="183" name="直線コネクタ 182"/>
        <xdr:cNvCxnSpPr/>
      </xdr:nvCxnSpPr>
      <xdr:spPr>
        <a:xfrm>
          <a:off x="2019300" y="13499345"/>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126245</xdr:rowOff>
    </xdr:from>
    <xdr:to>
      <xdr:col>10</xdr:col>
      <xdr:colOff>114300</xdr:colOff>
      <xdr:row>78</xdr:row>
      <xdr:rowOff>143227</xdr:rowOff>
    </xdr:to>
    <xdr:cxnSp macro="">
      <xdr:nvCxnSpPr>
        <xdr:cNvPr id="186" name="直線コネクタ 185"/>
        <xdr:cNvCxnSpPr/>
      </xdr:nvCxnSpPr>
      <xdr:spPr>
        <a:xfrm flipV="1">
          <a:off x="1130300" y="1349934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82141</xdr:rowOff>
    </xdr:from>
    <xdr:to>
      <xdr:col>24</xdr:col>
      <xdr:colOff>114300</xdr:colOff>
      <xdr:row>79</xdr:row>
      <xdr:rowOff>12291</xdr:rowOff>
    </xdr:to>
    <xdr:sp macro="" textlink="">
      <xdr:nvSpPr>
        <xdr:cNvPr id="196" name="楕円 195"/>
        <xdr:cNvSpPr/>
      </xdr:nvSpPr>
      <xdr:spPr>
        <a:xfrm>
          <a:off x="4584700" y="134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168518</xdr:rowOff>
    </xdr:from>
    <xdr:ext cx="469744" cy="259045"/>
    <xdr:sp macro="" textlink="">
      <xdr:nvSpPr>
        <xdr:cNvPr id="197" name="維持補修費該当値テキスト"/>
        <xdr:cNvSpPr txBox="1"/>
      </xdr:nvSpPr>
      <xdr:spPr>
        <a:xfrm>
          <a:off x="4686300" y="133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78057</xdr:rowOff>
    </xdr:from>
    <xdr:to>
      <xdr:col>20</xdr:col>
      <xdr:colOff>38100</xdr:colOff>
      <xdr:row>79</xdr:row>
      <xdr:rowOff>8207</xdr:rowOff>
    </xdr:to>
    <xdr:sp macro="" textlink="">
      <xdr:nvSpPr>
        <xdr:cNvPr id="198" name="楕円 197"/>
        <xdr:cNvSpPr/>
      </xdr:nvSpPr>
      <xdr:spPr>
        <a:xfrm>
          <a:off x="3746500" y="134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170784</xdr:rowOff>
    </xdr:from>
    <xdr:ext cx="469744" cy="259045"/>
    <xdr:sp macro="" textlink="">
      <xdr:nvSpPr>
        <xdr:cNvPr id="199" name="テキスト ボックス 198"/>
        <xdr:cNvSpPr txBox="1"/>
      </xdr:nvSpPr>
      <xdr:spPr>
        <a:xfrm>
          <a:off x="3562428" y="1354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81584</xdr:rowOff>
    </xdr:from>
    <xdr:to>
      <xdr:col>15</xdr:col>
      <xdr:colOff>101600</xdr:colOff>
      <xdr:row>79</xdr:row>
      <xdr:rowOff>11734</xdr:rowOff>
    </xdr:to>
    <xdr:sp macro="" textlink="">
      <xdr:nvSpPr>
        <xdr:cNvPr id="200" name="楕円 199"/>
        <xdr:cNvSpPr/>
      </xdr:nvSpPr>
      <xdr:spPr>
        <a:xfrm>
          <a:off x="2857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2861</xdr:rowOff>
    </xdr:from>
    <xdr:ext cx="469744" cy="259045"/>
    <xdr:sp macro="" textlink="">
      <xdr:nvSpPr>
        <xdr:cNvPr id="201" name="テキスト ボックス 200"/>
        <xdr:cNvSpPr txBox="1"/>
      </xdr:nvSpPr>
      <xdr:spPr>
        <a:xfrm>
          <a:off x="2673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75445</xdr:rowOff>
    </xdr:from>
    <xdr:to>
      <xdr:col>10</xdr:col>
      <xdr:colOff>165100</xdr:colOff>
      <xdr:row>79</xdr:row>
      <xdr:rowOff>5595</xdr:rowOff>
    </xdr:to>
    <xdr:sp macro="" textlink="">
      <xdr:nvSpPr>
        <xdr:cNvPr id="202" name="楕円 201"/>
        <xdr:cNvSpPr/>
      </xdr:nvSpPr>
      <xdr:spPr>
        <a:xfrm>
          <a:off x="1968500" y="134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168172</xdr:rowOff>
    </xdr:from>
    <xdr:ext cx="469744" cy="259045"/>
    <xdr:sp macro="" textlink="">
      <xdr:nvSpPr>
        <xdr:cNvPr id="203" name="テキスト ボックス 202"/>
        <xdr:cNvSpPr txBox="1"/>
      </xdr:nvSpPr>
      <xdr:spPr>
        <a:xfrm>
          <a:off x="1784428" y="1354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92427</xdr:rowOff>
    </xdr:from>
    <xdr:to>
      <xdr:col>6</xdr:col>
      <xdr:colOff>38100</xdr:colOff>
      <xdr:row>79</xdr:row>
      <xdr:rowOff>22577</xdr:rowOff>
    </xdr:to>
    <xdr:sp macro="" textlink="">
      <xdr:nvSpPr>
        <xdr:cNvPr id="204" name="楕円 203"/>
        <xdr:cNvSpPr/>
      </xdr:nvSpPr>
      <xdr:spPr>
        <a:xfrm>
          <a:off x="1079500" y="134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13704</xdr:rowOff>
    </xdr:from>
    <xdr:ext cx="469744" cy="259045"/>
    <xdr:sp macro="" textlink="">
      <xdr:nvSpPr>
        <xdr:cNvPr id="205" name="テキスト ボックス 204"/>
        <xdr:cNvSpPr txBox="1"/>
      </xdr:nvSpPr>
      <xdr:spPr>
        <a:xfrm>
          <a:off x="895428" y="1355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12064</xdr:rowOff>
    </xdr:from>
    <xdr:to>
      <xdr:col>24</xdr:col>
      <xdr:colOff>63500</xdr:colOff>
      <xdr:row>94</xdr:row>
      <xdr:rowOff>98361</xdr:rowOff>
    </xdr:to>
    <xdr:cxnSp macro="">
      <xdr:nvCxnSpPr>
        <xdr:cNvPr id="235" name="直線コネクタ 234"/>
        <xdr:cNvCxnSpPr/>
      </xdr:nvCxnSpPr>
      <xdr:spPr>
        <a:xfrm flipV="1">
          <a:off x="3797300" y="16128364"/>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98361</xdr:rowOff>
    </xdr:from>
    <xdr:to>
      <xdr:col>19</xdr:col>
      <xdr:colOff>177800</xdr:colOff>
      <xdr:row>95</xdr:row>
      <xdr:rowOff>47765</xdr:rowOff>
    </xdr:to>
    <xdr:cxnSp macro="">
      <xdr:nvCxnSpPr>
        <xdr:cNvPr id="238" name="直線コネクタ 237"/>
        <xdr:cNvCxnSpPr/>
      </xdr:nvCxnSpPr>
      <xdr:spPr>
        <a:xfrm flipV="1">
          <a:off x="2908300" y="16214661"/>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47765</xdr:rowOff>
    </xdr:from>
    <xdr:to>
      <xdr:col>15</xdr:col>
      <xdr:colOff>50800</xdr:colOff>
      <xdr:row>95</xdr:row>
      <xdr:rowOff>92475</xdr:rowOff>
    </xdr:to>
    <xdr:cxnSp macro="">
      <xdr:nvCxnSpPr>
        <xdr:cNvPr id="241" name="直線コネクタ 240"/>
        <xdr:cNvCxnSpPr/>
      </xdr:nvCxnSpPr>
      <xdr:spPr>
        <a:xfrm flipV="1">
          <a:off x="2019300" y="16335515"/>
          <a:ext cx="8890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92475</xdr:rowOff>
    </xdr:from>
    <xdr:to>
      <xdr:col>10</xdr:col>
      <xdr:colOff>114300</xdr:colOff>
      <xdr:row>96</xdr:row>
      <xdr:rowOff>60528</xdr:rowOff>
    </xdr:to>
    <xdr:cxnSp macro="">
      <xdr:nvCxnSpPr>
        <xdr:cNvPr id="244" name="直線コネクタ 243"/>
        <xdr:cNvCxnSpPr/>
      </xdr:nvCxnSpPr>
      <xdr:spPr>
        <a:xfrm flipV="1">
          <a:off x="1130300" y="16380225"/>
          <a:ext cx="889000" cy="1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132714</xdr:rowOff>
    </xdr:from>
    <xdr:to>
      <xdr:col>24</xdr:col>
      <xdr:colOff>114300</xdr:colOff>
      <xdr:row>94</xdr:row>
      <xdr:rowOff>62864</xdr:rowOff>
    </xdr:to>
    <xdr:sp macro="" textlink="">
      <xdr:nvSpPr>
        <xdr:cNvPr id="254" name="楕円 253"/>
        <xdr:cNvSpPr/>
      </xdr:nvSpPr>
      <xdr:spPr>
        <a:xfrm>
          <a:off x="4584700" y="160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155591</xdr:rowOff>
    </xdr:from>
    <xdr:ext cx="534377" cy="259045"/>
    <xdr:sp macro="" textlink="">
      <xdr:nvSpPr>
        <xdr:cNvPr id="255" name="扶助費該当値テキスト"/>
        <xdr:cNvSpPr txBox="1"/>
      </xdr:nvSpPr>
      <xdr:spPr>
        <a:xfrm>
          <a:off x="4686300" y="1592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47561</xdr:rowOff>
    </xdr:from>
    <xdr:to>
      <xdr:col>20</xdr:col>
      <xdr:colOff>38100</xdr:colOff>
      <xdr:row>94</xdr:row>
      <xdr:rowOff>149161</xdr:rowOff>
    </xdr:to>
    <xdr:sp macro="" textlink="">
      <xdr:nvSpPr>
        <xdr:cNvPr id="256" name="楕円 255"/>
        <xdr:cNvSpPr/>
      </xdr:nvSpPr>
      <xdr:spPr>
        <a:xfrm>
          <a:off x="3746500" y="161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165688</xdr:rowOff>
    </xdr:from>
    <xdr:ext cx="534377" cy="259045"/>
    <xdr:sp macro="" textlink="">
      <xdr:nvSpPr>
        <xdr:cNvPr id="257" name="テキスト ボックス 256"/>
        <xdr:cNvSpPr txBox="1"/>
      </xdr:nvSpPr>
      <xdr:spPr>
        <a:xfrm>
          <a:off x="3530111" y="159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168415</xdr:rowOff>
    </xdr:from>
    <xdr:to>
      <xdr:col>15</xdr:col>
      <xdr:colOff>101600</xdr:colOff>
      <xdr:row>95</xdr:row>
      <xdr:rowOff>98565</xdr:rowOff>
    </xdr:to>
    <xdr:sp macro="" textlink="">
      <xdr:nvSpPr>
        <xdr:cNvPr id="258" name="楕円 257"/>
        <xdr:cNvSpPr/>
      </xdr:nvSpPr>
      <xdr:spPr>
        <a:xfrm>
          <a:off x="2857500" y="162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115092</xdr:rowOff>
    </xdr:from>
    <xdr:ext cx="534377" cy="259045"/>
    <xdr:sp macro="" textlink="">
      <xdr:nvSpPr>
        <xdr:cNvPr id="259" name="テキスト ボックス 258"/>
        <xdr:cNvSpPr txBox="1"/>
      </xdr:nvSpPr>
      <xdr:spPr>
        <a:xfrm>
          <a:off x="2641111" y="160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41675</xdr:rowOff>
    </xdr:from>
    <xdr:to>
      <xdr:col>10</xdr:col>
      <xdr:colOff>165100</xdr:colOff>
      <xdr:row>95</xdr:row>
      <xdr:rowOff>143275</xdr:rowOff>
    </xdr:to>
    <xdr:sp macro="" textlink="">
      <xdr:nvSpPr>
        <xdr:cNvPr id="260" name="楕円 259"/>
        <xdr:cNvSpPr/>
      </xdr:nvSpPr>
      <xdr:spPr>
        <a:xfrm>
          <a:off x="1968500" y="163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134402</xdr:rowOff>
    </xdr:from>
    <xdr:ext cx="534377" cy="259045"/>
    <xdr:sp macro="" textlink="">
      <xdr:nvSpPr>
        <xdr:cNvPr id="261" name="テキスト ボックス 260"/>
        <xdr:cNvSpPr txBox="1"/>
      </xdr:nvSpPr>
      <xdr:spPr>
        <a:xfrm>
          <a:off x="1752111" y="164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9728</xdr:rowOff>
    </xdr:from>
    <xdr:to>
      <xdr:col>6</xdr:col>
      <xdr:colOff>38100</xdr:colOff>
      <xdr:row>96</xdr:row>
      <xdr:rowOff>111328</xdr:rowOff>
    </xdr:to>
    <xdr:sp macro="" textlink="">
      <xdr:nvSpPr>
        <xdr:cNvPr id="262" name="楕円 261"/>
        <xdr:cNvSpPr/>
      </xdr:nvSpPr>
      <xdr:spPr>
        <a:xfrm>
          <a:off x="1079500" y="164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102455</xdr:rowOff>
    </xdr:from>
    <xdr:ext cx="534377" cy="259045"/>
    <xdr:sp macro="" textlink="">
      <xdr:nvSpPr>
        <xdr:cNvPr id="263" name="テキスト ボックス 262"/>
        <xdr:cNvSpPr txBox="1"/>
      </xdr:nvSpPr>
      <xdr:spPr>
        <a:xfrm>
          <a:off x="863111" y="165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118082</xdr:rowOff>
    </xdr:from>
    <xdr:to>
      <xdr:col>55</xdr:col>
      <xdr:colOff>0</xdr:colOff>
      <xdr:row>37</xdr:row>
      <xdr:rowOff>137764</xdr:rowOff>
    </xdr:to>
    <xdr:cxnSp macro="">
      <xdr:nvCxnSpPr>
        <xdr:cNvPr id="292" name="直線コネクタ 291"/>
        <xdr:cNvCxnSpPr/>
      </xdr:nvCxnSpPr>
      <xdr:spPr>
        <a:xfrm>
          <a:off x="9639300" y="6461732"/>
          <a:ext cx="8382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118082</xdr:rowOff>
    </xdr:from>
    <xdr:to>
      <xdr:col>50</xdr:col>
      <xdr:colOff>114300</xdr:colOff>
      <xdr:row>38</xdr:row>
      <xdr:rowOff>83739</xdr:rowOff>
    </xdr:to>
    <xdr:cxnSp macro="">
      <xdr:nvCxnSpPr>
        <xdr:cNvPr id="295" name="直線コネクタ 294"/>
        <xdr:cNvCxnSpPr/>
      </xdr:nvCxnSpPr>
      <xdr:spPr>
        <a:xfrm flipV="1">
          <a:off x="8750300" y="6461732"/>
          <a:ext cx="889000" cy="13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83739</xdr:rowOff>
    </xdr:from>
    <xdr:to>
      <xdr:col>45</xdr:col>
      <xdr:colOff>177800</xdr:colOff>
      <xdr:row>38</xdr:row>
      <xdr:rowOff>88044</xdr:rowOff>
    </xdr:to>
    <xdr:cxnSp macro="">
      <xdr:nvCxnSpPr>
        <xdr:cNvPr id="298" name="直線コネクタ 297"/>
        <xdr:cNvCxnSpPr/>
      </xdr:nvCxnSpPr>
      <xdr:spPr>
        <a:xfrm flipV="1">
          <a:off x="7861300" y="659883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88044</xdr:rowOff>
    </xdr:from>
    <xdr:to>
      <xdr:col>41</xdr:col>
      <xdr:colOff>50800</xdr:colOff>
      <xdr:row>38</xdr:row>
      <xdr:rowOff>106949</xdr:rowOff>
    </xdr:to>
    <xdr:cxnSp macro="">
      <xdr:nvCxnSpPr>
        <xdr:cNvPr id="301" name="直線コネクタ 300"/>
        <xdr:cNvCxnSpPr/>
      </xdr:nvCxnSpPr>
      <xdr:spPr>
        <a:xfrm flipV="1">
          <a:off x="6972300" y="6603144"/>
          <a:ext cx="889000" cy="1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86964</xdr:rowOff>
    </xdr:from>
    <xdr:to>
      <xdr:col>55</xdr:col>
      <xdr:colOff>50800</xdr:colOff>
      <xdr:row>38</xdr:row>
      <xdr:rowOff>17114</xdr:rowOff>
    </xdr:to>
    <xdr:sp macro="" textlink="">
      <xdr:nvSpPr>
        <xdr:cNvPr id="311" name="楕円 310"/>
        <xdr:cNvSpPr/>
      </xdr:nvSpPr>
      <xdr:spPr>
        <a:xfrm>
          <a:off x="10426700" y="64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1891</xdr:rowOff>
    </xdr:from>
    <xdr:ext cx="534377" cy="259045"/>
    <xdr:sp macro="" textlink="">
      <xdr:nvSpPr>
        <xdr:cNvPr id="312" name="補助費等該当値テキスト"/>
        <xdr:cNvSpPr txBox="1"/>
      </xdr:nvSpPr>
      <xdr:spPr>
        <a:xfrm>
          <a:off x="10528300" y="63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67282</xdr:rowOff>
    </xdr:from>
    <xdr:to>
      <xdr:col>50</xdr:col>
      <xdr:colOff>165100</xdr:colOff>
      <xdr:row>37</xdr:row>
      <xdr:rowOff>168882</xdr:rowOff>
    </xdr:to>
    <xdr:sp macro="" textlink="">
      <xdr:nvSpPr>
        <xdr:cNvPr id="313" name="楕円 312"/>
        <xdr:cNvSpPr/>
      </xdr:nvSpPr>
      <xdr:spPr>
        <a:xfrm>
          <a:off x="9588500" y="64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160009</xdr:rowOff>
    </xdr:from>
    <xdr:ext cx="534377" cy="259045"/>
    <xdr:sp macro="" textlink="">
      <xdr:nvSpPr>
        <xdr:cNvPr id="314" name="テキスト ボックス 313"/>
        <xdr:cNvSpPr txBox="1"/>
      </xdr:nvSpPr>
      <xdr:spPr>
        <a:xfrm>
          <a:off x="9372111" y="65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32939</xdr:rowOff>
    </xdr:from>
    <xdr:to>
      <xdr:col>46</xdr:col>
      <xdr:colOff>38100</xdr:colOff>
      <xdr:row>38</xdr:row>
      <xdr:rowOff>134539</xdr:rowOff>
    </xdr:to>
    <xdr:sp macro="" textlink="">
      <xdr:nvSpPr>
        <xdr:cNvPr id="315" name="楕円 314"/>
        <xdr:cNvSpPr/>
      </xdr:nvSpPr>
      <xdr:spPr>
        <a:xfrm>
          <a:off x="8699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125666</xdr:rowOff>
    </xdr:from>
    <xdr:ext cx="534377" cy="259045"/>
    <xdr:sp macro="" textlink="">
      <xdr:nvSpPr>
        <xdr:cNvPr id="316" name="テキスト ボックス 315"/>
        <xdr:cNvSpPr txBox="1"/>
      </xdr:nvSpPr>
      <xdr:spPr>
        <a:xfrm>
          <a:off x="8483111" y="66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37244</xdr:rowOff>
    </xdr:from>
    <xdr:to>
      <xdr:col>41</xdr:col>
      <xdr:colOff>101600</xdr:colOff>
      <xdr:row>38</xdr:row>
      <xdr:rowOff>138844</xdr:rowOff>
    </xdr:to>
    <xdr:sp macro="" textlink="">
      <xdr:nvSpPr>
        <xdr:cNvPr id="317" name="楕円 316"/>
        <xdr:cNvSpPr/>
      </xdr:nvSpPr>
      <xdr:spPr>
        <a:xfrm>
          <a:off x="7810500" y="655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129971</xdr:rowOff>
    </xdr:from>
    <xdr:ext cx="534377" cy="259045"/>
    <xdr:sp macro="" textlink="">
      <xdr:nvSpPr>
        <xdr:cNvPr id="318" name="テキスト ボックス 317"/>
        <xdr:cNvSpPr txBox="1"/>
      </xdr:nvSpPr>
      <xdr:spPr>
        <a:xfrm>
          <a:off x="7594111" y="66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56149</xdr:rowOff>
    </xdr:from>
    <xdr:to>
      <xdr:col>36</xdr:col>
      <xdr:colOff>165100</xdr:colOff>
      <xdr:row>38</xdr:row>
      <xdr:rowOff>157749</xdr:rowOff>
    </xdr:to>
    <xdr:sp macro="" textlink="">
      <xdr:nvSpPr>
        <xdr:cNvPr id="319" name="楕円 318"/>
        <xdr:cNvSpPr/>
      </xdr:nvSpPr>
      <xdr:spPr>
        <a:xfrm>
          <a:off x="6921500" y="65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148876</xdr:rowOff>
    </xdr:from>
    <xdr:ext cx="534377" cy="259045"/>
    <xdr:sp macro="" textlink="">
      <xdr:nvSpPr>
        <xdr:cNvPr id="320" name="テキスト ボックス 319"/>
        <xdr:cNvSpPr txBox="1"/>
      </xdr:nvSpPr>
      <xdr:spPr>
        <a:xfrm>
          <a:off x="6705111" y="66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36032</xdr:rowOff>
    </xdr:from>
    <xdr:to>
      <xdr:col>55</xdr:col>
      <xdr:colOff>0</xdr:colOff>
      <xdr:row>59</xdr:row>
      <xdr:rowOff>58663</xdr:rowOff>
    </xdr:to>
    <xdr:cxnSp macro="">
      <xdr:nvCxnSpPr>
        <xdr:cNvPr id="351" name="直線コネクタ 350"/>
        <xdr:cNvCxnSpPr/>
      </xdr:nvCxnSpPr>
      <xdr:spPr>
        <a:xfrm>
          <a:off x="9639300" y="10151582"/>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22698</xdr:rowOff>
    </xdr:from>
    <xdr:to>
      <xdr:col>50</xdr:col>
      <xdr:colOff>114300</xdr:colOff>
      <xdr:row>59</xdr:row>
      <xdr:rowOff>36032</xdr:rowOff>
    </xdr:to>
    <xdr:cxnSp macro="">
      <xdr:nvCxnSpPr>
        <xdr:cNvPr id="354" name="直線コネクタ 353"/>
        <xdr:cNvCxnSpPr/>
      </xdr:nvCxnSpPr>
      <xdr:spPr>
        <a:xfrm>
          <a:off x="8750300" y="10138248"/>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163107</xdr:rowOff>
    </xdr:from>
    <xdr:to>
      <xdr:col>45</xdr:col>
      <xdr:colOff>177800</xdr:colOff>
      <xdr:row>59</xdr:row>
      <xdr:rowOff>22698</xdr:rowOff>
    </xdr:to>
    <xdr:cxnSp macro="">
      <xdr:nvCxnSpPr>
        <xdr:cNvPr id="357" name="直線コネクタ 356"/>
        <xdr:cNvCxnSpPr/>
      </xdr:nvCxnSpPr>
      <xdr:spPr>
        <a:xfrm>
          <a:off x="7861300" y="10107207"/>
          <a:ext cx="889000" cy="3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163107</xdr:rowOff>
    </xdr:from>
    <xdr:to>
      <xdr:col>41</xdr:col>
      <xdr:colOff>50800</xdr:colOff>
      <xdr:row>59</xdr:row>
      <xdr:rowOff>21910</xdr:rowOff>
    </xdr:to>
    <xdr:cxnSp macro="">
      <xdr:nvCxnSpPr>
        <xdr:cNvPr id="360" name="直線コネクタ 359"/>
        <xdr:cNvCxnSpPr/>
      </xdr:nvCxnSpPr>
      <xdr:spPr>
        <a:xfrm flipV="1">
          <a:off x="6972300" y="10107207"/>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7863</xdr:rowOff>
    </xdr:from>
    <xdr:to>
      <xdr:col>55</xdr:col>
      <xdr:colOff>50800</xdr:colOff>
      <xdr:row>59</xdr:row>
      <xdr:rowOff>109463</xdr:rowOff>
    </xdr:to>
    <xdr:sp macro="" textlink="">
      <xdr:nvSpPr>
        <xdr:cNvPr id="370" name="楕円 369"/>
        <xdr:cNvSpPr/>
      </xdr:nvSpPr>
      <xdr:spPr>
        <a:xfrm>
          <a:off x="10426700" y="1012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94240</xdr:rowOff>
    </xdr:from>
    <xdr:ext cx="534377" cy="259045"/>
    <xdr:sp macro="" textlink="">
      <xdr:nvSpPr>
        <xdr:cNvPr id="371" name="普通建設事業費該当値テキスト"/>
        <xdr:cNvSpPr txBox="1"/>
      </xdr:nvSpPr>
      <xdr:spPr>
        <a:xfrm>
          <a:off x="10528300" y="1003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156682</xdr:rowOff>
    </xdr:from>
    <xdr:to>
      <xdr:col>50</xdr:col>
      <xdr:colOff>165100</xdr:colOff>
      <xdr:row>59</xdr:row>
      <xdr:rowOff>86832</xdr:rowOff>
    </xdr:to>
    <xdr:sp macro="" textlink="">
      <xdr:nvSpPr>
        <xdr:cNvPr id="372" name="楕円 371"/>
        <xdr:cNvSpPr/>
      </xdr:nvSpPr>
      <xdr:spPr>
        <a:xfrm>
          <a:off x="9588500" y="101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77959</xdr:rowOff>
    </xdr:from>
    <xdr:ext cx="534377" cy="259045"/>
    <xdr:sp macro="" textlink="">
      <xdr:nvSpPr>
        <xdr:cNvPr id="373" name="テキスト ボックス 372"/>
        <xdr:cNvSpPr txBox="1"/>
      </xdr:nvSpPr>
      <xdr:spPr>
        <a:xfrm>
          <a:off x="9372111" y="101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143348</xdr:rowOff>
    </xdr:from>
    <xdr:to>
      <xdr:col>46</xdr:col>
      <xdr:colOff>38100</xdr:colOff>
      <xdr:row>59</xdr:row>
      <xdr:rowOff>73498</xdr:rowOff>
    </xdr:to>
    <xdr:sp macro="" textlink="">
      <xdr:nvSpPr>
        <xdr:cNvPr id="374" name="楕円 373"/>
        <xdr:cNvSpPr/>
      </xdr:nvSpPr>
      <xdr:spPr>
        <a:xfrm>
          <a:off x="8699500" y="100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64625</xdr:rowOff>
    </xdr:from>
    <xdr:ext cx="534377" cy="259045"/>
    <xdr:sp macro="" textlink="">
      <xdr:nvSpPr>
        <xdr:cNvPr id="375" name="テキスト ボックス 374"/>
        <xdr:cNvSpPr txBox="1"/>
      </xdr:nvSpPr>
      <xdr:spPr>
        <a:xfrm>
          <a:off x="8483111" y="1018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112307</xdr:rowOff>
    </xdr:from>
    <xdr:to>
      <xdr:col>41</xdr:col>
      <xdr:colOff>101600</xdr:colOff>
      <xdr:row>59</xdr:row>
      <xdr:rowOff>42457</xdr:rowOff>
    </xdr:to>
    <xdr:sp macro="" textlink="">
      <xdr:nvSpPr>
        <xdr:cNvPr id="376" name="楕円 375"/>
        <xdr:cNvSpPr/>
      </xdr:nvSpPr>
      <xdr:spPr>
        <a:xfrm>
          <a:off x="7810500" y="100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33584</xdr:rowOff>
    </xdr:from>
    <xdr:ext cx="534377" cy="259045"/>
    <xdr:sp macro="" textlink="">
      <xdr:nvSpPr>
        <xdr:cNvPr id="377" name="テキスト ボックス 376"/>
        <xdr:cNvSpPr txBox="1"/>
      </xdr:nvSpPr>
      <xdr:spPr>
        <a:xfrm>
          <a:off x="7594111" y="101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142560</xdr:rowOff>
    </xdr:from>
    <xdr:to>
      <xdr:col>36</xdr:col>
      <xdr:colOff>165100</xdr:colOff>
      <xdr:row>59</xdr:row>
      <xdr:rowOff>72710</xdr:rowOff>
    </xdr:to>
    <xdr:sp macro="" textlink="">
      <xdr:nvSpPr>
        <xdr:cNvPr id="378" name="楕円 377"/>
        <xdr:cNvSpPr/>
      </xdr:nvSpPr>
      <xdr:spPr>
        <a:xfrm>
          <a:off x="6921500" y="100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63837</xdr:rowOff>
    </xdr:from>
    <xdr:ext cx="534377" cy="259045"/>
    <xdr:sp macro="" textlink="">
      <xdr:nvSpPr>
        <xdr:cNvPr id="379" name="テキスト ボックス 378"/>
        <xdr:cNvSpPr txBox="1"/>
      </xdr:nvSpPr>
      <xdr:spPr>
        <a:xfrm>
          <a:off x="6705111" y="101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26256</xdr:rowOff>
    </xdr:from>
    <xdr:to>
      <xdr:col>55</xdr:col>
      <xdr:colOff>0</xdr:colOff>
      <xdr:row>79</xdr:row>
      <xdr:rowOff>27107</xdr:rowOff>
    </xdr:to>
    <xdr:cxnSp macro="">
      <xdr:nvCxnSpPr>
        <xdr:cNvPr id="408" name="直線コネクタ 407"/>
        <xdr:cNvCxnSpPr/>
      </xdr:nvCxnSpPr>
      <xdr:spPr>
        <a:xfrm flipV="1">
          <a:off x="9639300" y="13570806"/>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474</xdr:rowOff>
    </xdr:from>
    <xdr:to>
      <xdr:col>50</xdr:col>
      <xdr:colOff>114300</xdr:colOff>
      <xdr:row>79</xdr:row>
      <xdr:rowOff>27107</xdr:rowOff>
    </xdr:to>
    <xdr:cxnSp macro="">
      <xdr:nvCxnSpPr>
        <xdr:cNvPr id="411" name="直線コネクタ 410"/>
        <xdr:cNvCxnSpPr/>
      </xdr:nvCxnSpPr>
      <xdr:spPr>
        <a:xfrm>
          <a:off x="8750300" y="13545024"/>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149352</xdr:rowOff>
    </xdr:from>
    <xdr:to>
      <xdr:col>45</xdr:col>
      <xdr:colOff>177800</xdr:colOff>
      <xdr:row>79</xdr:row>
      <xdr:rowOff>474</xdr:rowOff>
    </xdr:to>
    <xdr:cxnSp macro="">
      <xdr:nvCxnSpPr>
        <xdr:cNvPr id="414" name="直線コネクタ 413"/>
        <xdr:cNvCxnSpPr/>
      </xdr:nvCxnSpPr>
      <xdr:spPr>
        <a:xfrm>
          <a:off x="7861300" y="13522452"/>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146906</xdr:rowOff>
    </xdr:from>
    <xdr:to>
      <xdr:col>55</xdr:col>
      <xdr:colOff>50800</xdr:colOff>
      <xdr:row>79</xdr:row>
      <xdr:rowOff>77056</xdr:rowOff>
    </xdr:to>
    <xdr:sp macro="" textlink="">
      <xdr:nvSpPr>
        <xdr:cNvPr id="424" name="楕円 423"/>
        <xdr:cNvSpPr/>
      </xdr:nvSpPr>
      <xdr:spPr>
        <a:xfrm>
          <a:off x="10426700" y="135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147757</xdr:rowOff>
    </xdr:from>
    <xdr:to>
      <xdr:col>50</xdr:col>
      <xdr:colOff>165100</xdr:colOff>
      <xdr:row>79</xdr:row>
      <xdr:rowOff>77907</xdr:rowOff>
    </xdr:to>
    <xdr:sp macro="" textlink="">
      <xdr:nvSpPr>
        <xdr:cNvPr id="426" name="楕円 425"/>
        <xdr:cNvSpPr/>
      </xdr:nvSpPr>
      <xdr:spPr>
        <a:xfrm>
          <a:off x="9588500" y="135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69034</xdr:rowOff>
    </xdr:from>
    <xdr:ext cx="469744" cy="259045"/>
    <xdr:sp macro="" textlink="">
      <xdr:nvSpPr>
        <xdr:cNvPr id="427" name="テキスト ボックス 426"/>
        <xdr:cNvSpPr txBox="1"/>
      </xdr:nvSpPr>
      <xdr:spPr>
        <a:xfrm>
          <a:off x="9404428" y="136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121124</xdr:rowOff>
    </xdr:from>
    <xdr:to>
      <xdr:col>46</xdr:col>
      <xdr:colOff>38100</xdr:colOff>
      <xdr:row>79</xdr:row>
      <xdr:rowOff>51274</xdr:rowOff>
    </xdr:to>
    <xdr:sp macro="" textlink="">
      <xdr:nvSpPr>
        <xdr:cNvPr id="428" name="楕円 427"/>
        <xdr:cNvSpPr/>
      </xdr:nvSpPr>
      <xdr:spPr>
        <a:xfrm>
          <a:off x="8699500" y="134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42401</xdr:rowOff>
    </xdr:from>
    <xdr:ext cx="534377" cy="259045"/>
    <xdr:sp macro="" textlink="">
      <xdr:nvSpPr>
        <xdr:cNvPr id="429" name="テキスト ボックス 428"/>
        <xdr:cNvSpPr txBox="1"/>
      </xdr:nvSpPr>
      <xdr:spPr>
        <a:xfrm>
          <a:off x="8483111" y="135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98552</xdr:rowOff>
    </xdr:from>
    <xdr:to>
      <xdr:col>41</xdr:col>
      <xdr:colOff>101600</xdr:colOff>
      <xdr:row>79</xdr:row>
      <xdr:rowOff>28702</xdr:rowOff>
    </xdr:to>
    <xdr:sp macro="" textlink="">
      <xdr:nvSpPr>
        <xdr:cNvPr id="430" name="楕円 429"/>
        <xdr:cNvSpPr/>
      </xdr:nvSpPr>
      <xdr:spPr>
        <a:xfrm>
          <a:off x="7810500" y="1347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19829</xdr:rowOff>
    </xdr:from>
    <xdr:ext cx="534377" cy="259045"/>
    <xdr:sp macro="" textlink="">
      <xdr:nvSpPr>
        <xdr:cNvPr id="431" name="テキスト ボックス 430"/>
        <xdr:cNvSpPr txBox="1"/>
      </xdr:nvSpPr>
      <xdr:spPr>
        <a:xfrm>
          <a:off x="7594111" y="1356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51536</xdr:rowOff>
    </xdr:from>
    <xdr:to>
      <xdr:col>55</xdr:col>
      <xdr:colOff>0</xdr:colOff>
      <xdr:row>98</xdr:row>
      <xdr:rowOff>32105</xdr:rowOff>
    </xdr:to>
    <xdr:cxnSp macro="">
      <xdr:nvCxnSpPr>
        <xdr:cNvPr id="460" name="直線コネクタ 459"/>
        <xdr:cNvCxnSpPr/>
      </xdr:nvCxnSpPr>
      <xdr:spPr>
        <a:xfrm>
          <a:off x="9639300" y="16682186"/>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51536</xdr:rowOff>
    </xdr:from>
    <xdr:to>
      <xdr:col>50</xdr:col>
      <xdr:colOff>114300</xdr:colOff>
      <xdr:row>97</xdr:row>
      <xdr:rowOff>165697</xdr:rowOff>
    </xdr:to>
    <xdr:cxnSp macro="">
      <xdr:nvCxnSpPr>
        <xdr:cNvPr id="463" name="直線コネクタ 462"/>
        <xdr:cNvCxnSpPr/>
      </xdr:nvCxnSpPr>
      <xdr:spPr>
        <a:xfrm flipV="1">
          <a:off x="8750300" y="16682186"/>
          <a:ext cx="889000" cy="1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145745</xdr:rowOff>
    </xdr:from>
    <xdr:to>
      <xdr:col>45</xdr:col>
      <xdr:colOff>177800</xdr:colOff>
      <xdr:row>97</xdr:row>
      <xdr:rowOff>165697</xdr:rowOff>
    </xdr:to>
    <xdr:cxnSp macro="">
      <xdr:nvCxnSpPr>
        <xdr:cNvPr id="466" name="直線コネクタ 465"/>
        <xdr:cNvCxnSpPr/>
      </xdr:nvCxnSpPr>
      <xdr:spPr>
        <a:xfrm>
          <a:off x="7861300" y="16776395"/>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152755</xdr:rowOff>
    </xdr:from>
    <xdr:to>
      <xdr:col>55</xdr:col>
      <xdr:colOff>50800</xdr:colOff>
      <xdr:row>98</xdr:row>
      <xdr:rowOff>82905</xdr:rowOff>
    </xdr:to>
    <xdr:sp macro="" textlink="">
      <xdr:nvSpPr>
        <xdr:cNvPr id="476" name="楕円 475"/>
        <xdr:cNvSpPr/>
      </xdr:nvSpPr>
      <xdr:spPr>
        <a:xfrm>
          <a:off x="10426700" y="167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67682</xdr:rowOff>
    </xdr:from>
    <xdr:ext cx="534377" cy="259045"/>
    <xdr:sp macro="" textlink="">
      <xdr:nvSpPr>
        <xdr:cNvPr id="477" name="普通建設事業費 （ うち更新整備　）該当値テキスト"/>
        <xdr:cNvSpPr txBox="1"/>
      </xdr:nvSpPr>
      <xdr:spPr>
        <a:xfrm>
          <a:off x="10528300" y="166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xdr:rowOff>
    </xdr:from>
    <xdr:to>
      <xdr:col>50</xdr:col>
      <xdr:colOff>165100</xdr:colOff>
      <xdr:row>97</xdr:row>
      <xdr:rowOff>102336</xdr:rowOff>
    </xdr:to>
    <xdr:sp macro="" textlink="">
      <xdr:nvSpPr>
        <xdr:cNvPr id="478" name="楕円 477"/>
        <xdr:cNvSpPr/>
      </xdr:nvSpPr>
      <xdr:spPr>
        <a:xfrm>
          <a:off x="9588500" y="166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93463</xdr:rowOff>
    </xdr:from>
    <xdr:ext cx="534377" cy="259045"/>
    <xdr:sp macro="" textlink="">
      <xdr:nvSpPr>
        <xdr:cNvPr id="479" name="テキスト ボックス 478"/>
        <xdr:cNvSpPr txBox="1"/>
      </xdr:nvSpPr>
      <xdr:spPr>
        <a:xfrm>
          <a:off x="9372111" y="167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114897</xdr:rowOff>
    </xdr:from>
    <xdr:to>
      <xdr:col>46</xdr:col>
      <xdr:colOff>38100</xdr:colOff>
      <xdr:row>98</xdr:row>
      <xdr:rowOff>45047</xdr:rowOff>
    </xdr:to>
    <xdr:sp macro="" textlink="">
      <xdr:nvSpPr>
        <xdr:cNvPr id="480" name="楕円 479"/>
        <xdr:cNvSpPr/>
      </xdr:nvSpPr>
      <xdr:spPr>
        <a:xfrm>
          <a:off x="8699500" y="167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36174</xdr:rowOff>
    </xdr:from>
    <xdr:ext cx="534377" cy="259045"/>
    <xdr:sp macro="" textlink="">
      <xdr:nvSpPr>
        <xdr:cNvPr id="481" name="テキスト ボックス 480"/>
        <xdr:cNvSpPr txBox="1"/>
      </xdr:nvSpPr>
      <xdr:spPr>
        <a:xfrm>
          <a:off x="8483111" y="168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94945</xdr:rowOff>
    </xdr:from>
    <xdr:to>
      <xdr:col>41</xdr:col>
      <xdr:colOff>101600</xdr:colOff>
      <xdr:row>98</xdr:row>
      <xdr:rowOff>25095</xdr:rowOff>
    </xdr:to>
    <xdr:sp macro="" textlink="">
      <xdr:nvSpPr>
        <xdr:cNvPr id="482" name="楕円 481"/>
        <xdr:cNvSpPr/>
      </xdr:nvSpPr>
      <xdr:spPr>
        <a:xfrm>
          <a:off x="7810500" y="167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16222</xdr:rowOff>
    </xdr:from>
    <xdr:ext cx="534377" cy="259045"/>
    <xdr:sp macro="" textlink="">
      <xdr:nvSpPr>
        <xdr:cNvPr id="483" name="テキスト ボックス 482"/>
        <xdr:cNvSpPr txBox="1"/>
      </xdr:nvSpPr>
      <xdr:spPr>
        <a:xfrm>
          <a:off x="7594111" y="1681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101232</xdr:rowOff>
    </xdr:from>
    <xdr:to>
      <xdr:col>85</xdr:col>
      <xdr:colOff>127000</xdr:colOff>
      <xdr:row>37</xdr:row>
      <xdr:rowOff>64657</xdr:rowOff>
    </xdr:to>
    <xdr:cxnSp macro="">
      <xdr:nvCxnSpPr>
        <xdr:cNvPr id="508" name="直線コネクタ 507"/>
        <xdr:cNvCxnSpPr/>
      </xdr:nvCxnSpPr>
      <xdr:spPr>
        <a:xfrm flipV="1">
          <a:off x="15481300" y="6273432"/>
          <a:ext cx="8382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98428</xdr:rowOff>
    </xdr:from>
    <xdr:ext cx="469744" cy="259045"/>
    <xdr:sp macro="" textlink="">
      <xdr:nvSpPr>
        <xdr:cNvPr id="509" name="災害復旧事業費平均値テキスト"/>
        <xdr:cNvSpPr txBox="1"/>
      </xdr:nvSpPr>
      <xdr:spPr>
        <a:xfrm>
          <a:off x="16370300" y="6442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44734</xdr:rowOff>
    </xdr:from>
    <xdr:to>
      <xdr:col>81</xdr:col>
      <xdr:colOff>50800</xdr:colOff>
      <xdr:row>37</xdr:row>
      <xdr:rowOff>64657</xdr:rowOff>
    </xdr:to>
    <xdr:cxnSp macro="">
      <xdr:nvCxnSpPr>
        <xdr:cNvPr id="511" name="直線コネクタ 510"/>
        <xdr:cNvCxnSpPr/>
      </xdr:nvCxnSpPr>
      <xdr:spPr>
        <a:xfrm>
          <a:off x="14592300" y="6216934"/>
          <a:ext cx="889000" cy="19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56051</xdr:rowOff>
    </xdr:from>
    <xdr:ext cx="469744" cy="259045"/>
    <xdr:sp macro="" textlink="">
      <xdr:nvSpPr>
        <xdr:cNvPr id="513" name="テキスト ボックス 512"/>
        <xdr:cNvSpPr txBox="1"/>
      </xdr:nvSpPr>
      <xdr:spPr>
        <a:xfrm>
          <a:off x="15246428" y="65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44734</xdr:rowOff>
    </xdr:from>
    <xdr:to>
      <xdr:col>76</xdr:col>
      <xdr:colOff>114300</xdr:colOff>
      <xdr:row>38</xdr:row>
      <xdr:rowOff>9935</xdr:rowOff>
    </xdr:to>
    <xdr:cxnSp macro="">
      <xdr:nvCxnSpPr>
        <xdr:cNvPr id="514" name="直線コネクタ 513"/>
        <xdr:cNvCxnSpPr/>
      </xdr:nvCxnSpPr>
      <xdr:spPr>
        <a:xfrm flipV="1">
          <a:off x="13703300" y="6216934"/>
          <a:ext cx="889000" cy="3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50645</xdr:rowOff>
    </xdr:from>
    <xdr:ext cx="469744" cy="259045"/>
    <xdr:sp macro="" textlink="">
      <xdr:nvSpPr>
        <xdr:cNvPr id="516" name="テキスト ボックス 515"/>
        <xdr:cNvSpPr txBox="1"/>
      </xdr:nvSpPr>
      <xdr:spPr>
        <a:xfrm>
          <a:off x="14357428" y="656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4260</xdr:rowOff>
    </xdr:from>
    <xdr:to>
      <xdr:col>71</xdr:col>
      <xdr:colOff>177800</xdr:colOff>
      <xdr:row>38</xdr:row>
      <xdr:rowOff>9935</xdr:rowOff>
    </xdr:to>
    <xdr:cxnSp macro="">
      <xdr:nvCxnSpPr>
        <xdr:cNvPr id="517" name="直線コネクタ 516"/>
        <xdr:cNvCxnSpPr/>
      </xdr:nvCxnSpPr>
      <xdr:spPr>
        <a:xfrm>
          <a:off x="12814300" y="6519360"/>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50432</xdr:rowOff>
    </xdr:from>
    <xdr:to>
      <xdr:col>85</xdr:col>
      <xdr:colOff>177800</xdr:colOff>
      <xdr:row>36</xdr:row>
      <xdr:rowOff>152032</xdr:rowOff>
    </xdr:to>
    <xdr:sp macro="" textlink="">
      <xdr:nvSpPr>
        <xdr:cNvPr id="527" name="楕円 526"/>
        <xdr:cNvSpPr/>
      </xdr:nvSpPr>
      <xdr:spPr>
        <a:xfrm>
          <a:off x="16268700" y="622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73309</xdr:rowOff>
    </xdr:from>
    <xdr:ext cx="534377" cy="259045"/>
    <xdr:sp macro="" textlink="">
      <xdr:nvSpPr>
        <xdr:cNvPr id="528" name="災害復旧事業費該当値テキスト"/>
        <xdr:cNvSpPr txBox="1"/>
      </xdr:nvSpPr>
      <xdr:spPr>
        <a:xfrm>
          <a:off x="16370300" y="60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13857</xdr:rowOff>
    </xdr:from>
    <xdr:to>
      <xdr:col>81</xdr:col>
      <xdr:colOff>101600</xdr:colOff>
      <xdr:row>37</xdr:row>
      <xdr:rowOff>115457</xdr:rowOff>
    </xdr:to>
    <xdr:sp macro="" textlink="">
      <xdr:nvSpPr>
        <xdr:cNvPr id="529" name="楕円 528"/>
        <xdr:cNvSpPr/>
      </xdr:nvSpPr>
      <xdr:spPr>
        <a:xfrm>
          <a:off x="15430500" y="6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131984</xdr:rowOff>
    </xdr:from>
    <xdr:ext cx="534377" cy="259045"/>
    <xdr:sp macro="" textlink="">
      <xdr:nvSpPr>
        <xdr:cNvPr id="530" name="テキスト ボックス 529"/>
        <xdr:cNvSpPr txBox="1"/>
      </xdr:nvSpPr>
      <xdr:spPr>
        <a:xfrm>
          <a:off x="15214111" y="61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165384</xdr:rowOff>
    </xdr:from>
    <xdr:to>
      <xdr:col>76</xdr:col>
      <xdr:colOff>165100</xdr:colOff>
      <xdr:row>36</xdr:row>
      <xdr:rowOff>95534</xdr:rowOff>
    </xdr:to>
    <xdr:sp macro="" textlink="">
      <xdr:nvSpPr>
        <xdr:cNvPr id="531" name="楕円 530"/>
        <xdr:cNvSpPr/>
      </xdr:nvSpPr>
      <xdr:spPr>
        <a:xfrm>
          <a:off x="14541500" y="61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112061</xdr:rowOff>
    </xdr:from>
    <xdr:ext cx="534377" cy="259045"/>
    <xdr:sp macro="" textlink="">
      <xdr:nvSpPr>
        <xdr:cNvPr id="532" name="テキスト ボックス 531"/>
        <xdr:cNvSpPr txBox="1"/>
      </xdr:nvSpPr>
      <xdr:spPr>
        <a:xfrm>
          <a:off x="14325111" y="59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130585</xdr:rowOff>
    </xdr:from>
    <xdr:to>
      <xdr:col>72</xdr:col>
      <xdr:colOff>38100</xdr:colOff>
      <xdr:row>38</xdr:row>
      <xdr:rowOff>60735</xdr:rowOff>
    </xdr:to>
    <xdr:sp macro="" textlink="">
      <xdr:nvSpPr>
        <xdr:cNvPr id="533" name="楕円 532"/>
        <xdr:cNvSpPr/>
      </xdr:nvSpPr>
      <xdr:spPr>
        <a:xfrm>
          <a:off x="13652500" y="64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51862</xdr:rowOff>
    </xdr:from>
    <xdr:ext cx="469744" cy="259045"/>
    <xdr:sp macro="" textlink="">
      <xdr:nvSpPr>
        <xdr:cNvPr id="534" name="テキスト ボックス 533"/>
        <xdr:cNvSpPr txBox="1"/>
      </xdr:nvSpPr>
      <xdr:spPr>
        <a:xfrm>
          <a:off x="13468428" y="656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124910</xdr:rowOff>
    </xdr:from>
    <xdr:to>
      <xdr:col>67</xdr:col>
      <xdr:colOff>101600</xdr:colOff>
      <xdr:row>38</xdr:row>
      <xdr:rowOff>55060</xdr:rowOff>
    </xdr:to>
    <xdr:sp macro="" textlink="">
      <xdr:nvSpPr>
        <xdr:cNvPr id="535" name="楕円 534"/>
        <xdr:cNvSpPr/>
      </xdr:nvSpPr>
      <xdr:spPr>
        <a:xfrm>
          <a:off x="12763500" y="64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46187</xdr:rowOff>
    </xdr:from>
    <xdr:ext cx="469744" cy="259045"/>
    <xdr:sp macro="" textlink="">
      <xdr:nvSpPr>
        <xdr:cNvPr id="536" name="テキスト ボックス 535"/>
        <xdr:cNvSpPr txBox="1"/>
      </xdr:nvSpPr>
      <xdr:spPr>
        <a:xfrm>
          <a:off x="12579428" y="65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159385</xdr:rowOff>
    </xdr:from>
    <xdr:to>
      <xdr:col>85</xdr:col>
      <xdr:colOff>127000</xdr:colOff>
      <xdr:row>75</xdr:row>
      <xdr:rowOff>17208</xdr:rowOff>
    </xdr:to>
    <xdr:cxnSp macro="">
      <xdr:nvCxnSpPr>
        <xdr:cNvPr id="620" name="直線コネクタ 619"/>
        <xdr:cNvCxnSpPr/>
      </xdr:nvCxnSpPr>
      <xdr:spPr>
        <a:xfrm flipV="1">
          <a:off x="15481300" y="12846685"/>
          <a:ext cx="8382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17208</xdr:rowOff>
    </xdr:from>
    <xdr:to>
      <xdr:col>81</xdr:col>
      <xdr:colOff>50800</xdr:colOff>
      <xdr:row>75</xdr:row>
      <xdr:rowOff>18224</xdr:rowOff>
    </xdr:to>
    <xdr:cxnSp macro="">
      <xdr:nvCxnSpPr>
        <xdr:cNvPr id="623" name="直線コネクタ 622"/>
        <xdr:cNvCxnSpPr/>
      </xdr:nvCxnSpPr>
      <xdr:spPr>
        <a:xfrm flipV="1">
          <a:off x="14592300" y="12875958"/>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18224</xdr:rowOff>
    </xdr:from>
    <xdr:to>
      <xdr:col>76</xdr:col>
      <xdr:colOff>114300</xdr:colOff>
      <xdr:row>75</xdr:row>
      <xdr:rowOff>18618</xdr:rowOff>
    </xdr:to>
    <xdr:cxnSp macro="">
      <xdr:nvCxnSpPr>
        <xdr:cNvPr id="626" name="直線コネクタ 625"/>
        <xdr:cNvCxnSpPr/>
      </xdr:nvCxnSpPr>
      <xdr:spPr>
        <a:xfrm flipV="1">
          <a:off x="13703300" y="12876974"/>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6909</xdr:rowOff>
    </xdr:from>
    <xdr:to>
      <xdr:col>71</xdr:col>
      <xdr:colOff>177800</xdr:colOff>
      <xdr:row>75</xdr:row>
      <xdr:rowOff>18618</xdr:rowOff>
    </xdr:to>
    <xdr:cxnSp macro="">
      <xdr:nvCxnSpPr>
        <xdr:cNvPr id="629" name="直線コネクタ 628"/>
        <xdr:cNvCxnSpPr/>
      </xdr:nvCxnSpPr>
      <xdr:spPr>
        <a:xfrm>
          <a:off x="12814300" y="12865659"/>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108585</xdr:rowOff>
    </xdr:from>
    <xdr:to>
      <xdr:col>85</xdr:col>
      <xdr:colOff>177800</xdr:colOff>
      <xdr:row>75</xdr:row>
      <xdr:rowOff>38735</xdr:rowOff>
    </xdr:to>
    <xdr:sp macro="" textlink="">
      <xdr:nvSpPr>
        <xdr:cNvPr id="639" name="楕円 638"/>
        <xdr:cNvSpPr/>
      </xdr:nvSpPr>
      <xdr:spPr>
        <a:xfrm>
          <a:off x="162687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131462</xdr:rowOff>
    </xdr:from>
    <xdr:ext cx="534377" cy="259045"/>
    <xdr:sp macro="" textlink="">
      <xdr:nvSpPr>
        <xdr:cNvPr id="640" name="公債費該当値テキスト"/>
        <xdr:cNvSpPr txBox="1"/>
      </xdr:nvSpPr>
      <xdr:spPr>
        <a:xfrm>
          <a:off x="16370300" y="126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137858</xdr:rowOff>
    </xdr:from>
    <xdr:to>
      <xdr:col>81</xdr:col>
      <xdr:colOff>101600</xdr:colOff>
      <xdr:row>75</xdr:row>
      <xdr:rowOff>68008</xdr:rowOff>
    </xdr:to>
    <xdr:sp macro="" textlink="">
      <xdr:nvSpPr>
        <xdr:cNvPr id="641" name="楕円 640"/>
        <xdr:cNvSpPr/>
      </xdr:nvSpPr>
      <xdr:spPr>
        <a:xfrm>
          <a:off x="15430500" y="128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84535</xdr:rowOff>
    </xdr:from>
    <xdr:ext cx="534377" cy="259045"/>
    <xdr:sp macro="" textlink="">
      <xdr:nvSpPr>
        <xdr:cNvPr id="642" name="テキスト ボックス 641"/>
        <xdr:cNvSpPr txBox="1"/>
      </xdr:nvSpPr>
      <xdr:spPr>
        <a:xfrm>
          <a:off x="15214111" y="12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138874</xdr:rowOff>
    </xdr:from>
    <xdr:to>
      <xdr:col>76</xdr:col>
      <xdr:colOff>165100</xdr:colOff>
      <xdr:row>75</xdr:row>
      <xdr:rowOff>69024</xdr:rowOff>
    </xdr:to>
    <xdr:sp macro="" textlink="">
      <xdr:nvSpPr>
        <xdr:cNvPr id="643" name="楕円 642"/>
        <xdr:cNvSpPr/>
      </xdr:nvSpPr>
      <xdr:spPr>
        <a:xfrm>
          <a:off x="14541500" y="12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85551</xdr:rowOff>
    </xdr:from>
    <xdr:ext cx="534377" cy="259045"/>
    <xdr:sp macro="" textlink="">
      <xdr:nvSpPr>
        <xdr:cNvPr id="644" name="テキスト ボックス 643"/>
        <xdr:cNvSpPr txBox="1"/>
      </xdr:nvSpPr>
      <xdr:spPr>
        <a:xfrm>
          <a:off x="14325111" y="126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139268</xdr:rowOff>
    </xdr:from>
    <xdr:to>
      <xdr:col>72</xdr:col>
      <xdr:colOff>38100</xdr:colOff>
      <xdr:row>75</xdr:row>
      <xdr:rowOff>69418</xdr:rowOff>
    </xdr:to>
    <xdr:sp macro="" textlink="">
      <xdr:nvSpPr>
        <xdr:cNvPr id="645" name="楕円 644"/>
        <xdr:cNvSpPr/>
      </xdr:nvSpPr>
      <xdr:spPr>
        <a:xfrm>
          <a:off x="13652500" y="128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60545</xdr:rowOff>
    </xdr:from>
    <xdr:ext cx="534377" cy="259045"/>
    <xdr:sp macro="" textlink="">
      <xdr:nvSpPr>
        <xdr:cNvPr id="646" name="テキスト ボックス 645"/>
        <xdr:cNvSpPr txBox="1"/>
      </xdr:nvSpPr>
      <xdr:spPr>
        <a:xfrm>
          <a:off x="13436111" y="129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127559</xdr:rowOff>
    </xdr:from>
    <xdr:to>
      <xdr:col>67</xdr:col>
      <xdr:colOff>101600</xdr:colOff>
      <xdr:row>75</xdr:row>
      <xdr:rowOff>57709</xdr:rowOff>
    </xdr:to>
    <xdr:sp macro="" textlink="">
      <xdr:nvSpPr>
        <xdr:cNvPr id="647" name="楕円 646"/>
        <xdr:cNvSpPr/>
      </xdr:nvSpPr>
      <xdr:spPr>
        <a:xfrm>
          <a:off x="12763500" y="1281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48836</xdr:rowOff>
    </xdr:from>
    <xdr:ext cx="534377" cy="259045"/>
    <xdr:sp macro="" textlink="">
      <xdr:nvSpPr>
        <xdr:cNvPr id="648" name="テキスト ボックス 647"/>
        <xdr:cNvSpPr txBox="1"/>
      </xdr:nvSpPr>
      <xdr:spPr>
        <a:xfrm>
          <a:off x="12547111" y="129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24890</xdr:rowOff>
    </xdr:from>
    <xdr:to>
      <xdr:col>85</xdr:col>
      <xdr:colOff>127000</xdr:colOff>
      <xdr:row>99</xdr:row>
      <xdr:rowOff>30223</xdr:rowOff>
    </xdr:to>
    <xdr:cxnSp macro="">
      <xdr:nvCxnSpPr>
        <xdr:cNvPr id="677" name="直線コネクタ 676"/>
        <xdr:cNvCxnSpPr/>
      </xdr:nvCxnSpPr>
      <xdr:spPr>
        <a:xfrm>
          <a:off x="15481300" y="16998440"/>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141712</xdr:rowOff>
    </xdr:from>
    <xdr:to>
      <xdr:col>81</xdr:col>
      <xdr:colOff>50800</xdr:colOff>
      <xdr:row>99</xdr:row>
      <xdr:rowOff>24890</xdr:rowOff>
    </xdr:to>
    <xdr:cxnSp macro="">
      <xdr:nvCxnSpPr>
        <xdr:cNvPr id="680" name="直線コネクタ 679"/>
        <xdr:cNvCxnSpPr/>
      </xdr:nvCxnSpPr>
      <xdr:spPr>
        <a:xfrm>
          <a:off x="14592300" y="16943812"/>
          <a:ext cx="889000" cy="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141712</xdr:rowOff>
    </xdr:from>
    <xdr:to>
      <xdr:col>76</xdr:col>
      <xdr:colOff>114300</xdr:colOff>
      <xdr:row>99</xdr:row>
      <xdr:rowOff>38545</xdr:rowOff>
    </xdr:to>
    <xdr:cxnSp macro="">
      <xdr:nvCxnSpPr>
        <xdr:cNvPr id="683" name="直線コネクタ 682"/>
        <xdr:cNvCxnSpPr/>
      </xdr:nvCxnSpPr>
      <xdr:spPr>
        <a:xfrm flipV="1">
          <a:off x="13703300" y="16943812"/>
          <a:ext cx="8890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96982</xdr:rowOff>
    </xdr:from>
    <xdr:to>
      <xdr:col>71</xdr:col>
      <xdr:colOff>177800</xdr:colOff>
      <xdr:row>99</xdr:row>
      <xdr:rowOff>38545</xdr:rowOff>
    </xdr:to>
    <xdr:cxnSp macro="">
      <xdr:nvCxnSpPr>
        <xdr:cNvPr id="686" name="直線コネクタ 685"/>
        <xdr:cNvCxnSpPr/>
      </xdr:nvCxnSpPr>
      <xdr:spPr>
        <a:xfrm>
          <a:off x="12814300" y="16899082"/>
          <a:ext cx="889000" cy="1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150873</xdr:rowOff>
    </xdr:from>
    <xdr:to>
      <xdr:col>85</xdr:col>
      <xdr:colOff>177800</xdr:colOff>
      <xdr:row>99</xdr:row>
      <xdr:rowOff>81023</xdr:rowOff>
    </xdr:to>
    <xdr:sp macro="" textlink="">
      <xdr:nvSpPr>
        <xdr:cNvPr id="696" name="楕円 695"/>
        <xdr:cNvSpPr/>
      </xdr:nvSpPr>
      <xdr:spPr>
        <a:xfrm>
          <a:off x="16268700" y="169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65800</xdr:rowOff>
    </xdr:from>
    <xdr:ext cx="469744" cy="259045"/>
    <xdr:sp macro="" textlink="">
      <xdr:nvSpPr>
        <xdr:cNvPr id="697" name="積立金該当値テキスト"/>
        <xdr:cNvSpPr txBox="1"/>
      </xdr:nvSpPr>
      <xdr:spPr>
        <a:xfrm>
          <a:off x="16370300" y="1686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145540</xdr:rowOff>
    </xdr:from>
    <xdr:to>
      <xdr:col>81</xdr:col>
      <xdr:colOff>101600</xdr:colOff>
      <xdr:row>99</xdr:row>
      <xdr:rowOff>75690</xdr:rowOff>
    </xdr:to>
    <xdr:sp macro="" textlink="">
      <xdr:nvSpPr>
        <xdr:cNvPr id="698" name="楕円 697"/>
        <xdr:cNvSpPr/>
      </xdr:nvSpPr>
      <xdr:spPr>
        <a:xfrm>
          <a:off x="15430500" y="16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66817</xdr:rowOff>
    </xdr:from>
    <xdr:ext cx="469744" cy="259045"/>
    <xdr:sp macro="" textlink="">
      <xdr:nvSpPr>
        <xdr:cNvPr id="699" name="テキスト ボックス 698"/>
        <xdr:cNvSpPr txBox="1"/>
      </xdr:nvSpPr>
      <xdr:spPr>
        <a:xfrm>
          <a:off x="15246428" y="1704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90912</xdr:rowOff>
    </xdr:from>
    <xdr:to>
      <xdr:col>76</xdr:col>
      <xdr:colOff>165100</xdr:colOff>
      <xdr:row>99</xdr:row>
      <xdr:rowOff>21062</xdr:rowOff>
    </xdr:to>
    <xdr:sp macro="" textlink="">
      <xdr:nvSpPr>
        <xdr:cNvPr id="700" name="楕円 699"/>
        <xdr:cNvSpPr/>
      </xdr:nvSpPr>
      <xdr:spPr>
        <a:xfrm>
          <a:off x="14541500" y="168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12189</xdr:rowOff>
    </xdr:from>
    <xdr:ext cx="469744" cy="259045"/>
    <xdr:sp macro="" textlink="">
      <xdr:nvSpPr>
        <xdr:cNvPr id="701" name="テキスト ボックス 700"/>
        <xdr:cNvSpPr txBox="1"/>
      </xdr:nvSpPr>
      <xdr:spPr>
        <a:xfrm>
          <a:off x="14357428" y="1698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159195</xdr:rowOff>
    </xdr:from>
    <xdr:to>
      <xdr:col>72</xdr:col>
      <xdr:colOff>38100</xdr:colOff>
      <xdr:row>99</xdr:row>
      <xdr:rowOff>89345</xdr:rowOff>
    </xdr:to>
    <xdr:sp macro="" textlink="">
      <xdr:nvSpPr>
        <xdr:cNvPr id="702" name="楕円 701"/>
        <xdr:cNvSpPr/>
      </xdr:nvSpPr>
      <xdr:spPr>
        <a:xfrm>
          <a:off x="13652500" y="169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80472</xdr:rowOff>
    </xdr:from>
    <xdr:ext cx="378565" cy="259045"/>
    <xdr:sp macro="" textlink="">
      <xdr:nvSpPr>
        <xdr:cNvPr id="703" name="テキスト ボックス 702"/>
        <xdr:cNvSpPr txBox="1"/>
      </xdr:nvSpPr>
      <xdr:spPr>
        <a:xfrm>
          <a:off x="13514017" y="17054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46182</xdr:rowOff>
    </xdr:from>
    <xdr:to>
      <xdr:col>67</xdr:col>
      <xdr:colOff>101600</xdr:colOff>
      <xdr:row>98</xdr:row>
      <xdr:rowOff>147782</xdr:rowOff>
    </xdr:to>
    <xdr:sp macro="" textlink="">
      <xdr:nvSpPr>
        <xdr:cNvPr id="704" name="楕円 703"/>
        <xdr:cNvSpPr/>
      </xdr:nvSpPr>
      <xdr:spPr>
        <a:xfrm>
          <a:off x="12763500" y="168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138909</xdr:rowOff>
    </xdr:from>
    <xdr:ext cx="534377" cy="259045"/>
    <xdr:sp macro="" textlink="">
      <xdr:nvSpPr>
        <xdr:cNvPr id="705" name="テキスト ボックス 704"/>
        <xdr:cNvSpPr txBox="1"/>
      </xdr:nvSpPr>
      <xdr:spPr>
        <a:xfrm>
          <a:off x="12547111" y="1694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145546</xdr:rowOff>
    </xdr:from>
    <xdr:to>
      <xdr:col>116</xdr:col>
      <xdr:colOff>63500</xdr:colOff>
      <xdr:row>37</xdr:row>
      <xdr:rowOff>164846</xdr:rowOff>
    </xdr:to>
    <xdr:cxnSp macro="">
      <xdr:nvCxnSpPr>
        <xdr:cNvPr id="736" name="直線コネクタ 735"/>
        <xdr:cNvCxnSpPr/>
      </xdr:nvCxnSpPr>
      <xdr:spPr>
        <a:xfrm>
          <a:off x="21323300" y="6489196"/>
          <a:ext cx="8382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7"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145546</xdr:rowOff>
    </xdr:from>
    <xdr:to>
      <xdr:col>111</xdr:col>
      <xdr:colOff>177800</xdr:colOff>
      <xdr:row>39</xdr:row>
      <xdr:rowOff>61389</xdr:rowOff>
    </xdr:to>
    <xdr:cxnSp macro="">
      <xdr:nvCxnSpPr>
        <xdr:cNvPr id="739" name="直線コネクタ 738"/>
        <xdr:cNvCxnSpPr/>
      </xdr:nvCxnSpPr>
      <xdr:spPr>
        <a:xfrm flipV="1">
          <a:off x="20434300" y="6489196"/>
          <a:ext cx="889000" cy="25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41" name="テキスト ボックス 740"/>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61389</xdr:rowOff>
    </xdr:from>
    <xdr:to>
      <xdr:col>107</xdr:col>
      <xdr:colOff>50800</xdr:colOff>
      <xdr:row>39</xdr:row>
      <xdr:rowOff>61454</xdr:rowOff>
    </xdr:to>
    <xdr:cxnSp macro="">
      <xdr:nvCxnSpPr>
        <xdr:cNvPr id="742" name="直線コネクタ 741"/>
        <xdr:cNvCxnSpPr/>
      </xdr:nvCxnSpPr>
      <xdr:spPr>
        <a:xfrm flipV="1">
          <a:off x="19545300" y="674793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60082</xdr:rowOff>
    </xdr:from>
    <xdr:to>
      <xdr:col>102</xdr:col>
      <xdr:colOff>114300</xdr:colOff>
      <xdr:row>39</xdr:row>
      <xdr:rowOff>61454</xdr:rowOff>
    </xdr:to>
    <xdr:cxnSp macro="">
      <xdr:nvCxnSpPr>
        <xdr:cNvPr id="745" name="直線コネクタ 744"/>
        <xdr:cNvCxnSpPr/>
      </xdr:nvCxnSpPr>
      <xdr:spPr>
        <a:xfrm>
          <a:off x="18656300" y="674663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55" name="楕円 754"/>
        <xdr:cNvSpPr/>
      </xdr:nvSpPr>
      <xdr:spPr>
        <a:xfrm>
          <a:off x="22110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136923</xdr:rowOff>
    </xdr:from>
    <xdr:ext cx="469744" cy="259045"/>
    <xdr:sp macro="" textlink="">
      <xdr:nvSpPr>
        <xdr:cNvPr id="756" name="投資及び出資金該当値テキスト"/>
        <xdr:cNvSpPr txBox="1"/>
      </xdr:nvSpPr>
      <xdr:spPr>
        <a:xfrm>
          <a:off x="22212300"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94746</xdr:rowOff>
    </xdr:from>
    <xdr:to>
      <xdr:col>112</xdr:col>
      <xdr:colOff>38100</xdr:colOff>
      <xdr:row>38</xdr:row>
      <xdr:rowOff>24896</xdr:rowOff>
    </xdr:to>
    <xdr:sp macro="" textlink="">
      <xdr:nvSpPr>
        <xdr:cNvPr id="757" name="楕円 756"/>
        <xdr:cNvSpPr/>
      </xdr:nvSpPr>
      <xdr:spPr>
        <a:xfrm>
          <a:off x="21272500" y="64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41423</xdr:rowOff>
    </xdr:from>
    <xdr:ext cx="469744" cy="259045"/>
    <xdr:sp macro="" textlink="">
      <xdr:nvSpPr>
        <xdr:cNvPr id="758" name="テキスト ボックス 757"/>
        <xdr:cNvSpPr txBox="1"/>
      </xdr:nvSpPr>
      <xdr:spPr>
        <a:xfrm>
          <a:off x="21088428" y="621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10589</xdr:rowOff>
    </xdr:from>
    <xdr:to>
      <xdr:col>107</xdr:col>
      <xdr:colOff>101600</xdr:colOff>
      <xdr:row>39</xdr:row>
      <xdr:rowOff>112189</xdr:rowOff>
    </xdr:to>
    <xdr:sp macro="" textlink="">
      <xdr:nvSpPr>
        <xdr:cNvPr id="759" name="楕円 758"/>
        <xdr:cNvSpPr/>
      </xdr:nvSpPr>
      <xdr:spPr>
        <a:xfrm>
          <a:off x="20383500" y="6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103316</xdr:rowOff>
    </xdr:from>
    <xdr:ext cx="469744" cy="259045"/>
    <xdr:sp macro="" textlink="">
      <xdr:nvSpPr>
        <xdr:cNvPr id="760" name="テキスト ボックス 759"/>
        <xdr:cNvSpPr txBox="1"/>
      </xdr:nvSpPr>
      <xdr:spPr>
        <a:xfrm>
          <a:off x="20199428" y="67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10654</xdr:rowOff>
    </xdr:from>
    <xdr:to>
      <xdr:col>102</xdr:col>
      <xdr:colOff>165100</xdr:colOff>
      <xdr:row>39</xdr:row>
      <xdr:rowOff>112254</xdr:rowOff>
    </xdr:to>
    <xdr:sp macro="" textlink="">
      <xdr:nvSpPr>
        <xdr:cNvPr id="761" name="楕円 760"/>
        <xdr:cNvSpPr/>
      </xdr:nvSpPr>
      <xdr:spPr>
        <a:xfrm>
          <a:off x="19494500" y="6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103381</xdr:rowOff>
    </xdr:from>
    <xdr:ext cx="469744" cy="259045"/>
    <xdr:sp macro="" textlink="">
      <xdr:nvSpPr>
        <xdr:cNvPr id="762" name="テキスト ボックス 761"/>
        <xdr:cNvSpPr txBox="1"/>
      </xdr:nvSpPr>
      <xdr:spPr>
        <a:xfrm>
          <a:off x="19310428" y="67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9282</xdr:rowOff>
    </xdr:from>
    <xdr:to>
      <xdr:col>98</xdr:col>
      <xdr:colOff>38100</xdr:colOff>
      <xdr:row>39</xdr:row>
      <xdr:rowOff>110882</xdr:rowOff>
    </xdr:to>
    <xdr:sp macro="" textlink="">
      <xdr:nvSpPr>
        <xdr:cNvPr id="763" name="楕円 762"/>
        <xdr:cNvSpPr/>
      </xdr:nvSpPr>
      <xdr:spPr>
        <a:xfrm>
          <a:off x="18605500" y="66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102009</xdr:rowOff>
    </xdr:from>
    <xdr:ext cx="469744" cy="259045"/>
    <xdr:sp macro="" textlink="">
      <xdr:nvSpPr>
        <xdr:cNvPr id="764" name="テキスト ボックス 763"/>
        <xdr:cNvSpPr txBox="1"/>
      </xdr:nvSpPr>
      <xdr:spPr>
        <a:xfrm>
          <a:off x="18421428" y="678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131196</xdr:rowOff>
    </xdr:from>
    <xdr:to>
      <xdr:col>116</xdr:col>
      <xdr:colOff>63500</xdr:colOff>
      <xdr:row>58</xdr:row>
      <xdr:rowOff>134991</xdr:rowOff>
    </xdr:to>
    <xdr:cxnSp macro="">
      <xdr:nvCxnSpPr>
        <xdr:cNvPr id="791" name="直線コネクタ 790"/>
        <xdr:cNvCxnSpPr/>
      </xdr:nvCxnSpPr>
      <xdr:spPr>
        <a:xfrm>
          <a:off x="21323300" y="10075296"/>
          <a:ext cx="8382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129779</xdr:rowOff>
    </xdr:from>
    <xdr:to>
      <xdr:col>111</xdr:col>
      <xdr:colOff>177800</xdr:colOff>
      <xdr:row>58</xdr:row>
      <xdr:rowOff>131196</xdr:rowOff>
    </xdr:to>
    <xdr:cxnSp macro="">
      <xdr:nvCxnSpPr>
        <xdr:cNvPr id="794" name="直線コネクタ 793"/>
        <xdr:cNvCxnSpPr/>
      </xdr:nvCxnSpPr>
      <xdr:spPr>
        <a:xfrm>
          <a:off x="20434300" y="1007387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129779</xdr:rowOff>
    </xdr:from>
    <xdr:to>
      <xdr:col>107</xdr:col>
      <xdr:colOff>50800</xdr:colOff>
      <xdr:row>58</xdr:row>
      <xdr:rowOff>131836</xdr:rowOff>
    </xdr:to>
    <xdr:cxnSp macro="">
      <xdr:nvCxnSpPr>
        <xdr:cNvPr id="797" name="直線コネクタ 796"/>
        <xdr:cNvCxnSpPr/>
      </xdr:nvCxnSpPr>
      <xdr:spPr>
        <a:xfrm flipV="1">
          <a:off x="19545300" y="100738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127081</xdr:rowOff>
    </xdr:from>
    <xdr:to>
      <xdr:col>102</xdr:col>
      <xdr:colOff>114300</xdr:colOff>
      <xdr:row>58</xdr:row>
      <xdr:rowOff>131836</xdr:rowOff>
    </xdr:to>
    <xdr:cxnSp macro="">
      <xdr:nvCxnSpPr>
        <xdr:cNvPr id="800" name="直線コネクタ 799"/>
        <xdr:cNvCxnSpPr/>
      </xdr:nvCxnSpPr>
      <xdr:spPr>
        <a:xfrm>
          <a:off x="18656300" y="10071181"/>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84191</xdr:rowOff>
    </xdr:from>
    <xdr:to>
      <xdr:col>116</xdr:col>
      <xdr:colOff>114300</xdr:colOff>
      <xdr:row>59</xdr:row>
      <xdr:rowOff>14341</xdr:rowOff>
    </xdr:to>
    <xdr:sp macro="" textlink="">
      <xdr:nvSpPr>
        <xdr:cNvPr id="810" name="楕円 809"/>
        <xdr:cNvSpPr/>
      </xdr:nvSpPr>
      <xdr:spPr>
        <a:xfrm>
          <a:off x="22110700" y="100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170568</xdr:rowOff>
    </xdr:from>
    <xdr:ext cx="378565" cy="259045"/>
    <xdr:sp macro="" textlink="">
      <xdr:nvSpPr>
        <xdr:cNvPr id="811" name="貸付金該当値テキスト"/>
        <xdr:cNvSpPr txBox="1"/>
      </xdr:nvSpPr>
      <xdr:spPr>
        <a:xfrm>
          <a:off x="22212300" y="994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80396</xdr:rowOff>
    </xdr:from>
    <xdr:to>
      <xdr:col>112</xdr:col>
      <xdr:colOff>38100</xdr:colOff>
      <xdr:row>59</xdr:row>
      <xdr:rowOff>10546</xdr:rowOff>
    </xdr:to>
    <xdr:sp macro="" textlink="">
      <xdr:nvSpPr>
        <xdr:cNvPr id="812" name="楕円 811"/>
        <xdr:cNvSpPr/>
      </xdr:nvSpPr>
      <xdr:spPr>
        <a:xfrm>
          <a:off x="21272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1673</xdr:rowOff>
    </xdr:from>
    <xdr:ext cx="378565" cy="259045"/>
    <xdr:sp macro="" textlink="">
      <xdr:nvSpPr>
        <xdr:cNvPr id="813" name="テキスト ボックス 812"/>
        <xdr:cNvSpPr txBox="1"/>
      </xdr:nvSpPr>
      <xdr:spPr>
        <a:xfrm>
          <a:off x="21134017" y="1011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78979</xdr:rowOff>
    </xdr:from>
    <xdr:to>
      <xdr:col>107</xdr:col>
      <xdr:colOff>101600</xdr:colOff>
      <xdr:row>59</xdr:row>
      <xdr:rowOff>9129</xdr:rowOff>
    </xdr:to>
    <xdr:sp macro="" textlink="">
      <xdr:nvSpPr>
        <xdr:cNvPr id="814" name="楕円 813"/>
        <xdr:cNvSpPr/>
      </xdr:nvSpPr>
      <xdr:spPr>
        <a:xfrm>
          <a:off x="20383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256</xdr:rowOff>
    </xdr:from>
    <xdr:ext cx="378565" cy="259045"/>
    <xdr:sp macro="" textlink="">
      <xdr:nvSpPr>
        <xdr:cNvPr id="815" name="テキスト ボックス 814"/>
        <xdr:cNvSpPr txBox="1"/>
      </xdr:nvSpPr>
      <xdr:spPr>
        <a:xfrm>
          <a:off x="20245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81036</xdr:rowOff>
    </xdr:from>
    <xdr:to>
      <xdr:col>102</xdr:col>
      <xdr:colOff>165100</xdr:colOff>
      <xdr:row>59</xdr:row>
      <xdr:rowOff>11186</xdr:rowOff>
    </xdr:to>
    <xdr:sp macro="" textlink="">
      <xdr:nvSpPr>
        <xdr:cNvPr id="816" name="楕円 815"/>
        <xdr:cNvSpPr/>
      </xdr:nvSpPr>
      <xdr:spPr>
        <a:xfrm>
          <a:off x="19494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2313</xdr:rowOff>
    </xdr:from>
    <xdr:ext cx="378565" cy="259045"/>
    <xdr:sp macro="" textlink="">
      <xdr:nvSpPr>
        <xdr:cNvPr id="817" name="テキスト ボックス 816"/>
        <xdr:cNvSpPr txBox="1"/>
      </xdr:nvSpPr>
      <xdr:spPr>
        <a:xfrm>
          <a:off x="19356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76281</xdr:rowOff>
    </xdr:from>
    <xdr:to>
      <xdr:col>98</xdr:col>
      <xdr:colOff>38100</xdr:colOff>
      <xdr:row>59</xdr:row>
      <xdr:rowOff>6431</xdr:rowOff>
    </xdr:to>
    <xdr:sp macro="" textlink="">
      <xdr:nvSpPr>
        <xdr:cNvPr id="818" name="楕円 817"/>
        <xdr:cNvSpPr/>
      </xdr:nvSpPr>
      <xdr:spPr>
        <a:xfrm>
          <a:off x="18605500" y="100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169008</xdr:rowOff>
    </xdr:from>
    <xdr:ext cx="378565" cy="259045"/>
    <xdr:sp macro="" textlink="">
      <xdr:nvSpPr>
        <xdr:cNvPr id="819" name="テキスト ボックス 818"/>
        <xdr:cNvSpPr txBox="1"/>
      </xdr:nvSpPr>
      <xdr:spPr>
        <a:xfrm>
          <a:off x="18467017" y="1011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11722</xdr:rowOff>
    </xdr:from>
    <xdr:to>
      <xdr:col>116</xdr:col>
      <xdr:colOff>63500</xdr:colOff>
      <xdr:row>77</xdr:row>
      <xdr:rowOff>28524</xdr:rowOff>
    </xdr:to>
    <xdr:cxnSp macro="">
      <xdr:nvCxnSpPr>
        <xdr:cNvPr id="849" name="直線コネクタ 848"/>
        <xdr:cNvCxnSpPr/>
      </xdr:nvCxnSpPr>
      <xdr:spPr>
        <a:xfrm>
          <a:off x="21323300" y="13213372"/>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50"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164865</xdr:rowOff>
    </xdr:from>
    <xdr:to>
      <xdr:col>111</xdr:col>
      <xdr:colOff>177800</xdr:colOff>
      <xdr:row>77</xdr:row>
      <xdr:rowOff>11722</xdr:rowOff>
    </xdr:to>
    <xdr:cxnSp macro="">
      <xdr:nvCxnSpPr>
        <xdr:cNvPr id="852" name="直線コネクタ 851"/>
        <xdr:cNvCxnSpPr/>
      </xdr:nvCxnSpPr>
      <xdr:spPr>
        <a:xfrm>
          <a:off x="20434300" y="12852165"/>
          <a:ext cx="889000" cy="3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164865</xdr:rowOff>
    </xdr:from>
    <xdr:to>
      <xdr:col>107</xdr:col>
      <xdr:colOff>50800</xdr:colOff>
      <xdr:row>75</xdr:row>
      <xdr:rowOff>25933</xdr:rowOff>
    </xdr:to>
    <xdr:cxnSp macro="">
      <xdr:nvCxnSpPr>
        <xdr:cNvPr id="855" name="直線コネクタ 854"/>
        <xdr:cNvCxnSpPr/>
      </xdr:nvCxnSpPr>
      <xdr:spPr>
        <a:xfrm flipV="1">
          <a:off x="19545300" y="12852165"/>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144329</xdr:rowOff>
    </xdr:from>
    <xdr:to>
      <xdr:col>102</xdr:col>
      <xdr:colOff>114300</xdr:colOff>
      <xdr:row>75</xdr:row>
      <xdr:rowOff>25933</xdr:rowOff>
    </xdr:to>
    <xdr:cxnSp macro="">
      <xdr:nvCxnSpPr>
        <xdr:cNvPr id="858" name="直線コネクタ 857"/>
        <xdr:cNvCxnSpPr/>
      </xdr:nvCxnSpPr>
      <xdr:spPr>
        <a:xfrm>
          <a:off x="18656300" y="12831629"/>
          <a:ext cx="8890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149174</xdr:rowOff>
    </xdr:from>
    <xdr:to>
      <xdr:col>116</xdr:col>
      <xdr:colOff>114300</xdr:colOff>
      <xdr:row>77</xdr:row>
      <xdr:rowOff>79324</xdr:rowOff>
    </xdr:to>
    <xdr:sp macro="" textlink="">
      <xdr:nvSpPr>
        <xdr:cNvPr id="868" name="楕円 867"/>
        <xdr:cNvSpPr/>
      </xdr:nvSpPr>
      <xdr:spPr>
        <a:xfrm>
          <a:off x="22110700" y="131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127601</xdr:rowOff>
    </xdr:from>
    <xdr:ext cx="534377" cy="259045"/>
    <xdr:sp macro="" textlink="">
      <xdr:nvSpPr>
        <xdr:cNvPr id="869" name="繰出金該当値テキスト"/>
        <xdr:cNvSpPr txBox="1"/>
      </xdr:nvSpPr>
      <xdr:spPr>
        <a:xfrm>
          <a:off x="22212300" y="131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132372</xdr:rowOff>
    </xdr:from>
    <xdr:to>
      <xdr:col>112</xdr:col>
      <xdr:colOff>38100</xdr:colOff>
      <xdr:row>77</xdr:row>
      <xdr:rowOff>62522</xdr:rowOff>
    </xdr:to>
    <xdr:sp macro="" textlink="">
      <xdr:nvSpPr>
        <xdr:cNvPr id="870" name="楕円 869"/>
        <xdr:cNvSpPr/>
      </xdr:nvSpPr>
      <xdr:spPr>
        <a:xfrm>
          <a:off x="21272500" y="1316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53649</xdr:rowOff>
    </xdr:from>
    <xdr:ext cx="534377" cy="259045"/>
    <xdr:sp macro="" textlink="">
      <xdr:nvSpPr>
        <xdr:cNvPr id="871" name="テキスト ボックス 870"/>
        <xdr:cNvSpPr txBox="1"/>
      </xdr:nvSpPr>
      <xdr:spPr>
        <a:xfrm>
          <a:off x="21056111" y="1325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114065</xdr:rowOff>
    </xdr:from>
    <xdr:to>
      <xdr:col>107</xdr:col>
      <xdr:colOff>101600</xdr:colOff>
      <xdr:row>75</xdr:row>
      <xdr:rowOff>44215</xdr:rowOff>
    </xdr:to>
    <xdr:sp macro="" textlink="">
      <xdr:nvSpPr>
        <xdr:cNvPr id="872" name="楕円 871"/>
        <xdr:cNvSpPr/>
      </xdr:nvSpPr>
      <xdr:spPr>
        <a:xfrm>
          <a:off x="20383500" y="128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60742</xdr:rowOff>
    </xdr:from>
    <xdr:ext cx="534377" cy="259045"/>
    <xdr:sp macro="" textlink="">
      <xdr:nvSpPr>
        <xdr:cNvPr id="873" name="テキスト ボックス 872"/>
        <xdr:cNvSpPr txBox="1"/>
      </xdr:nvSpPr>
      <xdr:spPr>
        <a:xfrm>
          <a:off x="20167111" y="125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146583</xdr:rowOff>
    </xdr:from>
    <xdr:to>
      <xdr:col>102</xdr:col>
      <xdr:colOff>165100</xdr:colOff>
      <xdr:row>75</xdr:row>
      <xdr:rowOff>76733</xdr:rowOff>
    </xdr:to>
    <xdr:sp macro="" textlink="">
      <xdr:nvSpPr>
        <xdr:cNvPr id="874" name="楕円 873"/>
        <xdr:cNvSpPr/>
      </xdr:nvSpPr>
      <xdr:spPr>
        <a:xfrm>
          <a:off x="19494500" y="12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67860</xdr:rowOff>
    </xdr:from>
    <xdr:ext cx="534377" cy="259045"/>
    <xdr:sp macro="" textlink="">
      <xdr:nvSpPr>
        <xdr:cNvPr id="875" name="テキスト ボックス 874"/>
        <xdr:cNvSpPr txBox="1"/>
      </xdr:nvSpPr>
      <xdr:spPr>
        <a:xfrm>
          <a:off x="19278111" y="12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93529</xdr:rowOff>
    </xdr:from>
    <xdr:to>
      <xdr:col>98</xdr:col>
      <xdr:colOff>38100</xdr:colOff>
      <xdr:row>75</xdr:row>
      <xdr:rowOff>23679</xdr:rowOff>
    </xdr:to>
    <xdr:sp macro="" textlink="">
      <xdr:nvSpPr>
        <xdr:cNvPr id="876" name="楕円 875"/>
        <xdr:cNvSpPr/>
      </xdr:nvSpPr>
      <xdr:spPr>
        <a:xfrm>
          <a:off x="18605500" y="127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40206</xdr:rowOff>
    </xdr:from>
    <xdr:ext cx="534377" cy="259045"/>
    <xdr:sp macro="" textlink="">
      <xdr:nvSpPr>
        <xdr:cNvPr id="877" name="テキスト ボックス 876"/>
        <xdr:cNvSpPr txBox="1"/>
      </xdr:nvSpPr>
      <xdr:spPr>
        <a:xfrm>
          <a:off x="18389111" y="1255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12,909,255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千円で住民一人当たり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441,614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80,346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年度から類似団体平均値と同程度で推移してきたが、平成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年度においても類似団体平均値と比べ高い水準となった。今後も職員数削減（対</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年度までに実行するなど、引き続き適正な定員管理に努めていく。扶助費は、住民一人当たり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86,700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少子高齢化に伴う社会保障費の増等により年々増加しており、類似団体平均値と比べ高い水準となっている。補助費等は行財政健全化計画に着手し補助金等の見直しを行ってきたことから、類似団体平均値と比べ低い水準で推移してきたが、これまで繰出金であった日立・高萩広域下水道組合負担金を、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年度からは法適化により補助費等で支出するため大きく増加している。引き続き必要性と効果の検証により増加抑制を図る。普通建設事業費は、住民一人当たり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24,629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比べ低い水準となっている。これは震災関連事業が進んできたことで減少傾向となっている。今後は施設の老朽化対策（更新整備）に要する経費が見込まれるため、公共施設等総合管理計画や統一的な基準による財務書類等を活用しながら計画的に更新等を進めていく。災害復旧事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46,731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円であり、類似団体平均値と比べ高い水準となっている。これは、東日本大震災で被災した本庁舎再建の本体工事によるもので、平成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年度までの継続費事業のため、今後は、減少することが見込まれる。公債費は、住民一人当たり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58,450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年度以降は類似団体平均値より低い水準で推移してきたが、平成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以降から類似団体平均値より高い水準に転じた。今後は、新庁舎建設費や国体関連施設整備費に係る公債費の償還が始まることに伴い上昇が見込まれるため、引き続き投資的経費の抑制を図るなど既存事業の徹底的な見直しと事業再構築により圧縮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茨城県高萩市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29,232
29,077
193.58
13,492,124
12,909,255
511,214
7,218,083
14,586,763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17236</xdr:rowOff>
    </xdr:from>
    <xdr:to>
      <xdr:col>24</xdr:col>
      <xdr:colOff>63500</xdr:colOff>
      <xdr:row>34</xdr:row>
      <xdr:rowOff>52832</xdr:rowOff>
    </xdr:to>
    <xdr:cxnSp macro="">
      <xdr:nvCxnSpPr>
        <xdr:cNvPr id="63" name="直線コネクタ 62"/>
        <xdr:cNvCxnSpPr/>
      </xdr:nvCxnSpPr>
      <xdr:spPr>
        <a:xfrm flipV="1">
          <a:off x="3797300" y="5846536"/>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29645</xdr:rowOff>
    </xdr:from>
    <xdr:to>
      <xdr:col>19</xdr:col>
      <xdr:colOff>177800</xdr:colOff>
      <xdr:row>34</xdr:row>
      <xdr:rowOff>52832</xdr:rowOff>
    </xdr:to>
    <xdr:cxnSp macro="">
      <xdr:nvCxnSpPr>
        <xdr:cNvPr id="66" name="直線コネクタ 65"/>
        <xdr:cNvCxnSpPr/>
      </xdr:nvCxnSpPr>
      <xdr:spPr>
        <a:xfrm>
          <a:off x="2908300" y="5687495"/>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29645</xdr:rowOff>
    </xdr:from>
    <xdr:to>
      <xdr:col>15</xdr:col>
      <xdr:colOff>50800</xdr:colOff>
      <xdr:row>33</xdr:row>
      <xdr:rowOff>115207</xdr:rowOff>
    </xdr:to>
    <xdr:cxnSp macro="">
      <xdr:nvCxnSpPr>
        <xdr:cNvPr id="69" name="直線コネクタ 68"/>
        <xdr:cNvCxnSpPr/>
      </xdr:nvCxnSpPr>
      <xdr:spPr>
        <a:xfrm flipV="1">
          <a:off x="2019300" y="5687495"/>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79611</xdr:rowOff>
    </xdr:from>
    <xdr:to>
      <xdr:col>10</xdr:col>
      <xdr:colOff>114300</xdr:colOff>
      <xdr:row>33</xdr:row>
      <xdr:rowOff>115207</xdr:rowOff>
    </xdr:to>
    <xdr:cxnSp macro="">
      <xdr:nvCxnSpPr>
        <xdr:cNvPr id="72" name="直線コネクタ 71"/>
        <xdr:cNvCxnSpPr/>
      </xdr:nvCxnSpPr>
      <xdr:spPr>
        <a:xfrm>
          <a:off x="1130300" y="5737461"/>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137886</xdr:rowOff>
    </xdr:from>
    <xdr:to>
      <xdr:col>24</xdr:col>
      <xdr:colOff>114300</xdr:colOff>
      <xdr:row>34</xdr:row>
      <xdr:rowOff>68036</xdr:rowOff>
    </xdr:to>
    <xdr:sp macro="" textlink="">
      <xdr:nvSpPr>
        <xdr:cNvPr id="82" name="楕円 81"/>
        <xdr:cNvSpPr/>
      </xdr:nvSpPr>
      <xdr:spPr>
        <a:xfrm>
          <a:off x="4584700" y="5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160763</xdr:rowOff>
    </xdr:from>
    <xdr:ext cx="469744" cy="259045"/>
    <xdr:sp macro="" textlink="">
      <xdr:nvSpPr>
        <xdr:cNvPr id="83" name="議会費該当値テキスト"/>
        <xdr:cNvSpPr txBox="1"/>
      </xdr:nvSpPr>
      <xdr:spPr>
        <a:xfrm>
          <a:off x="4686300" y="564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2032</xdr:rowOff>
    </xdr:from>
    <xdr:to>
      <xdr:col>20</xdr:col>
      <xdr:colOff>38100</xdr:colOff>
      <xdr:row>34</xdr:row>
      <xdr:rowOff>103632</xdr:rowOff>
    </xdr:to>
    <xdr:sp macro="" textlink="">
      <xdr:nvSpPr>
        <xdr:cNvPr id="84" name="楕円 83"/>
        <xdr:cNvSpPr/>
      </xdr:nvSpPr>
      <xdr:spPr>
        <a:xfrm>
          <a:off x="3746500" y="58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120159</xdr:rowOff>
    </xdr:from>
    <xdr:ext cx="469744" cy="259045"/>
    <xdr:sp macro="" textlink="">
      <xdr:nvSpPr>
        <xdr:cNvPr id="85" name="テキスト ボックス 84"/>
        <xdr:cNvSpPr txBox="1"/>
      </xdr:nvSpPr>
      <xdr:spPr>
        <a:xfrm>
          <a:off x="3562428" y="560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150295</xdr:rowOff>
    </xdr:from>
    <xdr:to>
      <xdr:col>15</xdr:col>
      <xdr:colOff>101600</xdr:colOff>
      <xdr:row>33</xdr:row>
      <xdr:rowOff>80445</xdr:rowOff>
    </xdr:to>
    <xdr:sp macro="" textlink="">
      <xdr:nvSpPr>
        <xdr:cNvPr id="86" name="楕円 85"/>
        <xdr:cNvSpPr/>
      </xdr:nvSpPr>
      <xdr:spPr>
        <a:xfrm>
          <a:off x="2857500" y="56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96972</xdr:rowOff>
    </xdr:from>
    <xdr:ext cx="469744" cy="259045"/>
    <xdr:sp macro="" textlink="">
      <xdr:nvSpPr>
        <xdr:cNvPr id="87" name="テキスト ボックス 86"/>
        <xdr:cNvSpPr txBox="1"/>
      </xdr:nvSpPr>
      <xdr:spPr>
        <a:xfrm>
          <a:off x="2673428" y="54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64407</xdr:rowOff>
    </xdr:from>
    <xdr:to>
      <xdr:col>10</xdr:col>
      <xdr:colOff>165100</xdr:colOff>
      <xdr:row>33</xdr:row>
      <xdr:rowOff>166007</xdr:rowOff>
    </xdr:to>
    <xdr:sp macro="" textlink="">
      <xdr:nvSpPr>
        <xdr:cNvPr id="88" name="楕円 87"/>
        <xdr:cNvSpPr/>
      </xdr:nvSpPr>
      <xdr:spPr>
        <a:xfrm>
          <a:off x="1968500" y="57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11084</xdr:rowOff>
    </xdr:from>
    <xdr:ext cx="469744" cy="259045"/>
    <xdr:sp macro="" textlink="">
      <xdr:nvSpPr>
        <xdr:cNvPr id="89" name="テキスト ボックス 88"/>
        <xdr:cNvSpPr txBox="1"/>
      </xdr:nvSpPr>
      <xdr:spPr>
        <a:xfrm>
          <a:off x="1784428"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28811</xdr:rowOff>
    </xdr:from>
    <xdr:to>
      <xdr:col>6</xdr:col>
      <xdr:colOff>38100</xdr:colOff>
      <xdr:row>33</xdr:row>
      <xdr:rowOff>130411</xdr:rowOff>
    </xdr:to>
    <xdr:sp macro="" textlink="">
      <xdr:nvSpPr>
        <xdr:cNvPr id="90" name="楕円 89"/>
        <xdr:cNvSpPr/>
      </xdr:nvSpPr>
      <xdr:spPr>
        <a:xfrm>
          <a:off x="1079500" y="56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146938</xdr:rowOff>
    </xdr:from>
    <xdr:ext cx="469744" cy="259045"/>
    <xdr:sp macro="" textlink="">
      <xdr:nvSpPr>
        <xdr:cNvPr id="91" name="テキスト ボックス 90"/>
        <xdr:cNvSpPr txBox="1"/>
      </xdr:nvSpPr>
      <xdr:spPr>
        <a:xfrm>
          <a:off x="895428" y="546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71038</xdr:rowOff>
    </xdr:from>
    <xdr:to>
      <xdr:col>24</xdr:col>
      <xdr:colOff>63500</xdr:colOff>
      <xdr:row>57</xdr:row>
      <xdr:rowOff>90835</xdr:rowOff>
    </xdr:to>
    <xdr:cxnSp macro="">
      <xdr:nvCxnSpPr>
        <xdr:cNvPr id="118" name="直線コネクタ 117"/>
        <xdr:cNvCxnSpPr/>
      </xdr:nvCxnSpPr>
      <xdr:spPr>
        <a:xfrm>
          <a:off x="3797300" y="9843688"/>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34988</xdr:rowOff>
    </xdr:from>
    <xdr:to>
      <xdr:col>19</xdr:col>
      <xdr:colOff>177800</xdr:colOff>
      <xdr:row>57</xdr:row>
      <xdr:rowOff>71038</xdr:rowOff>
    </xdr:to>
    <xdr:cxnSp macro="">
      <xdr:nvCxnSpPr>
        <xdr:cNvPr id="121" name="直線コネクタ 120"/>
        <xdr:cNvCxnSpPr/>
      </xdr:nvCxnSpPr>
      <xdr:spPr>
        <a:xfrm>
          <a:off x="2908300" y="9807638"/>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34988</xdr:rowOff>
    </xdr:from>
    <xdr:to>
      <xdr:col>15</xdr:col>
      <xdr:colOff>50800</xdr:colOff>
      <xdr:row>57</xdr:row>
      <xdr:rowOff>102397</xdr:rowOff>
    </xdr:to>
    <xdr:cxnSp macro="">
      <xdr:nvCxnSpPr>
        <xdr:cNvPr id="124" name="直線コネクタ 123"/>
        <xdr:cNvCxnSpPr/>
      </xdr:nvCxnSpPr>
      <xdr:spPr>
        <a:xfrm flipV="1">
          <a:off x="2019300" y="9807638"/>
          <a:ext cx="889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17303</xdr:rowOff>
    </xdr:from>
    <xdr:to>
      <xdr:col>10</xdr:col>
      <xdr:colOff>114300</xdr:colOff>
      <xdr:row>57</xdr:row>
      <xdr:rowOff>102397</xdr:rowOff>
    </xdr:to>
    <xdr:cxnSp macro="">
      <xdr:nvCxnSpPr>
        <xdr:cNvPr id="127" name="直線コネクタ 126"/>
        <xdr:cNvCxnSpPr/>
      </xdr:nvCxnSpPr>
      <xdr:spPr>
        <a:xfrm>
          <a:off x="1130300" y="9789953"/>
          <a:ext cx="889000" cy="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40035</xdr:rowOff>
    </xdr:from>
    <xdr:to>
      <xdr:col>24</xdr:col>
      <xdr:colOff>114300</xdr:colOff>
      <xdr:row>57</xdr:row>
      <xdr:rowOff>141635</xdr:rowOff>
    </xdr:to>
    <xdr:sp macro="" textlink="">
      <xdr:nvSpPr>
        <xdr:cNvPr id="137" name="楕円 136"/>
        <xdr:cNvSpPr/>
      </xdr:nvSpPr>
      <xdr:spPr>
        <a:xfrm>
          <a:off x="4584700" y="98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126412</xdr:rowOff>
    </xdr:from>
    <xdr:ext cx="534377" cy="259045"/>
    <xdr:sp macro="" textlink="">
      <xdr:nvSpPr>
        <xdr:cNvPr id="138" name="総務費該当値テキスト"/>
        <xdr:cNvSpPr txBox="1"/>
      </xdr:nvSpPr>
      <xdr:spPr>
        <a:xfrm>
          <a:off x="4686300" y="972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20238</xdr:rowOff>
    </xdr:from>
    <xdr:to>
      <xdr:col>20</xdr:col>
      <xdr:colOff>38100</xdr:colOff>
      <xdr:row>57</xdr:row>
      <xdr:rowOff>121838</xdr:rowOff>
    </xdr:to>
    <xdr:sp macro="" textlink="">
      <xdr:nvSpPr>
        <xdr:cNvPr id="139" name="楕円 138"/>
        <xdr:cNvSpPr/>
      </xdr:nvSpPr>
      <xdr:spPr>
        <a:xfrm>
          <a:off x="3746500" y="97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112965</xdr:rowOff>
    </xdr:from>
    <xdr:ext cx="534377" cy="259045"/>
    <xdr:sp macro="" textlink="">
      <xdr:nvSpPr>
        <xdr:cNvPr id="140" name="テキスト ボックス 139"/>
        <xdr:cNvSpPr txBox="1"/>
      </xdr:nvSpPr>
      <xdr:spPr>
        <a:xfrm>
          <a:off x="3530111" y="98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155638</xdr:rowOff>
    </xdr:from>
    <xdr:to>
      <xdr:col>15</xdr:col>
      <xdr:colOff>101600</xdr:colOff>
      <xdr:row>57</xdr:row>
      <xdr:rowOff>85788</xdr:rowOff>
    </xdr:to>
    <xdr:sp macro="" textlink="">
      <xdr:nvSpPr>
        <xdr:cNvPr id="141" name="楕円 140"/>
        <xdr:cNvSpPr/>
      </xdr:nvSpPr>
      <xdr:spPr>
        <a:xfrm>
          <a:off x="2857500" y="97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76915</xdr:rowOff>
    </xdr:from>
    <xdr:ext cx="534377" cy="259045"/>
    <xdr:sp macro="" textlink="">
      <xdr:nvSpPr>
        <xdr:cNvPr id="142" name="テキスト ボックス 141"/>
        <xdr:cNvSpPr txBox="1"/>
      </xdr:nvSpPr>
      <xdr:spPr>
        <a:xfrm>
          <a:off x="2641111" y="98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51597</xdr:rowOff>
    </xdr:from>
    <xdr:to>
      <xdr:col>10</xdr:col>
      <xdr:colOff>165100</xdr:colOff>
      <xdr:row>57</xdr:row>
      <xdr:rowOff>153197</xdr:rowOff>
    </xdr:to>
    <xdr:sp macro="" textlink="">
      <xdr:nvSpPr>
        <xdr:cNvPr id="143" name="楕円 142"/>
        <xdr:cNvSpPr/>
      </xdr:nvSpPr>
      <xdr:spPr>
        <a:xfrm>
          <a:off x="1968500" y="98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144324</xdr:rowOff>
    </xdr:from>
    <xdr:ext cx="534377" cy="259045"/>
    <xdr:sp macro="" textlink="">
      <xdr:nvSpPr>
        <xdr:cNvPr id="144" name="テキスト ボックス 143"/>
        <xdr:cNvSpPr txBox="1"/>
      </xdr:nvSpPr>
      <xdr:spPr>
        <a:xfrm>
          <a:off x="1752111" y="99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137953</xdr:rowOff>
    </xdr:from>
    <xdr:to>
      <xdr:col>6</xdr:col>
      <xdr:colOff>38100</xdr:colOff>
      <xdr:row>57</xdr:row>
      <xdr:rowOff>68103</xdr:rowOff>
    </xdr:to>
    <xdr:sp macro="" textlink="">
      <xdr:nvSpPr>
        <xdr:cNvPr id="145" name="楕円 144"/>
        <xdr:cNvSpPr/>
      </xdr:nvSpPr>
      <xdr:spPr>
        <a:xfrm>
          <a:off x="1079500" y="97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59230</xdr:rowOff>
    </xdr:from>
    <xdr:ext cx="534377" cy="259045"/>
    <xdr:sp macro="" textlink="">
      <xdr:nvSpPr>
        <xdr:cNvPr id="146" name="テキスト ボックス 145"/>
        <xdr:cNvSpPr txBox="1"/>
      </xdr:nvSpPr>
      <xdr:spPr>
        <a:xfrm>
          <a:off x="863111" y="983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61351</xdr:rowOff>
    </xdr:from>
    <xdr:to>
      <xdr:col>24</xdr:col>
      <xdr:colOff>63500</xdr:colOff>
      <xdr:row>78</xdr:row>
      <xdr:rowOff>76538</xdr:rowOff>
    </xdr:to>
    <xdr:cxnSp macro="">
      <xdr:nvCxnSpPr>
        <xdr:cNvPr id="176" name="直線コネクタ 175"/>
        <xdr:cNvCxnSpPr/>
      </xdr:nvCxnSpPr>
      <xdr:spPr>
        <a:xfrm flipV="1">
          <a:off x="3797300" y="13434451"/>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76538</xdr:rowOff>
    </xdr:from>
    <xdr:to>
      <xdr:col>19</xdr:col>
      <xdr:colOff>177800</xdr:colOff>
      <xdr:row>78</xdr:row>
      <xdr:rowOff>110843</xdr:rowOff>
    </xdr:to>
    <xdr:cxnSp macro="">
      <xdr:nvCxnSpPr>
        <xdr:cNvPr id="179" name="直線コネクタ 178"/>
        <xdr:cNvCxnSpPr/>
      </xdr:nvCxnSpPr>
      <xdr:spPr>
        <a:xfrm flipV="1">
          <a:off x="2908300" y="13449638"/>
          <a:ext cx="889000" cy="3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87519</xdr:rowOff>
    </xdr:from>
    <xdr:to>
      <xdr:col>15</xdr:col>
      <xdr:colOff>50800</xdr:colOff>
      <xdr:row>78</xdr:row>
      <xdr:rowOff>110843</xdr:rowOff>
    </xdr:to>
    <xdr:cxnSp macro="">
      <xdr:nvCxnSpPr>
        <xdr:cNvPr id="182" name="直線コネクタ 181"/>
        <xdr:cNvCxnSpPr/>
      </xdr:nvCxnSpPr>
      <xdr:spPr>
        <a:xfrm>
          <a:off x="2019300" y="13460619"/>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87519</xdr:rowOff>
    </xdr:from>
    <xdr:to>
      <xdr:col>10</xdr:col>
      <xdr:colOff>114300</xdr:colOff>
      <xdr:row>78</xdr:row>
      <xdr:rowOff>119986</xdr:rowOff>
    </xdr:to>
    <xdr:cxnSp macro="">
      <xdr:nvCxnSpPr>
        <xdr:cNvPr id="185" name="直線コネクタ 184"/>
        <xdr:cNvCxnSpPr/>
      </xdr:nvCxnSpPr>
      <xdr:spPr>
        <a:xfrm flipV="1">
          <a:off x="1130300" y="13460619"/>
          <a:ext cx="889000" cy="3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10551</xdr:rowOff>
    </xdr:from>
    <xdr:to>
      <xdr:col>24</xdr:col>
      <xdr:colOff>114300</xdr:colOff>
      <xdr:row>78</xdr:row>
      <xdr:rowOff>112151</xdr:rowOff>
    </xdr:to>
    <xdr:sp macro="" textlink="">
      <xdr:nvSpPr>
        <xdr:cNvPr id="195" name="楕円 194"/>
        <xdr:cNvSpPr/>
      </xdr:nvSpPr>
      <xdr:spPr>
        <a:xfrm>
          <a:off x="4584700" y="133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128028</xdr:rowOff>
    </xdr:from>
    <xdr:ext cx="599010" cy="259045"/>
    <xdr:sp macro="" textlink="">
      <xdr:nvSpPr>
        <xdr:cNvPr id="196" name="民生費該当値テキスト"/>
        <xdr:cNvSpPr txBox="1"/>
      </xdr:nvSpPr>
      <xdr:spPr>
        <a:xfrm>
          <a:off x="4686300" y="1332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25738</xdr:rowOff>
    </xdr:from>
    <xdr:to>
      <xdr:col>20</xdr:col>
      <xdr:colOff>38100</xdr:colOff>
      <xdr:row>78</xdr:row>
      <xdr:rowOff>127338</xdr:rowOff>
    </xdr:to>
    <xdr:sp macro="" textlink="">
      <xdr:nvSpPr>
        <xdr:cNvPr id="197" name="楕円 196"/>
        <xdr:cNvSpPr/>
      </xdr:nvSpPr>
      <xdr:spPr>
        <a:xfrm>
          <a:off x="3746500" y="133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118465</xdr:rowOff>
    </xdr:from>
    <xdr:ext cx="599010" cy="259045"/>
    <xdr:sp macro="" textlink="">
      <xdr:nvSpPr>
        <xdr:cNvPr id="198" name="テキスト ボックス 197"/>
        <xdr:cNvSpPr txBox="1"/>
      </xdr:nvSpPr>
      <xdr:spPr>
        <a:xfrm>
          <a:off x="3497795" y="1349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60043</xdr:rowOff>
    </xdr:from>
    <xdr:to>
      <xdr:col>15</xdr:col>
      <xdr:colOff>101600</xdr:colOff>
      <xdr:row>78</xdr:row>
      <xdr:rowOff>161643</xdr:rowOff>
    </xdr:to>
    <xdr:sp macro="" textlink="">
      <xdr:nvSpPr>
        <xdr:cNvPr id="199" name="楕円 198"/>
        <xdr:cNvSpPr/>
      </xdr:nvSpPr>
      <xdr:spPr>
        <a:xfrm>
          <a:off x="2857500" y="134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152770</xdr:rowOff>
    </xdr:from>
    <xdr:ext cx="599010" cy="259045"/>
    <xdr:sp macro="" textlink="">
      <xdr:nvSpPr>
        <xdr:cNvPr id="200" name="テキスト ボックス 199"/>
        <xdr:cNvSpPr txBox="1"/>
      </xdr:nvSpPr>
      <xdr:spPr>
        <a:xfrm>
          <a:off x="2608795" y="13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36719</xdr:rowOff>
    </xdr:from>
    <xdr:to>
      <xdr:col>10</xdr:col>
      <xdr:colOff>165100</xdr:colOff>
      <xdr:row>78</xdr:row>
      <xdr:rowOff>138319</xdr:rowOff>
    </xdr:to>
    <xdr:sp macro="" textlink="">
      <xdr:nvSpPr>
        <xdr:cNvPr id="201" name="楕円 200"/>
        <xdr:cNvSpPr/>
      </xdr:nvSpPr>
      <xdr:spPr>
        <a:xfrm>
          <a:off x="1968500" y="13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129446</xdr:rowOff>
    </xdr:from>
    <xdr:ext cx="599010" cy="259045"/>
    <xdr:sp macro="" textlink="">
      <xdr:nvSpPr>
        <xdr:cNvPr id="202" name="テキスト ボックス 201"/>
        <xdr:cNvSpPr txBox="1"/>
      </xdr:nvSpPr>
      <xdr:spPr>
        <a:xfrm>
          <a:off x="1719795" y="135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69186</xdr:rowOff>
    </xdr:from>
    <xdr:to>
      <xdr:col>6</xdr:col>
      <xdr:colOff>38100</xdr:colOff>
      <xdr:row>78</xdr:row>
      <xdr:rowOff>170786</xdr:rowOff>
    </xdr:to>
    <xdr:sp macro="" textlink="">
      <xdr:nvSpPr>
        <xdr:cNvPr id="203" name="楕円 202"/>
        <xdr:cNvSpPr/>
      </xdr:nvSpPr>
      <xdr:spPr>
        <a:xfrm>
          <a:off x="1079500" y="1344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161913</xdr:rowOff>
    </xdr:from>
    <xdr:ext cx="599010" cy="259045"/>
    <xdr:sp macro="" textlink="">
      <xdr:nvSpPr>
        <xdr:cNvPr id="204" name="テキスト ボックス 203"/>
        <xdr:cNvSpPr txBox="1"/>
      </xdr:nvSpPr>
      <xdr:spPr>
        <a:xfrm>
          <a:off x="830795" y="1353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133364</xdr:rowOff>
    </xdr:from>
    <xdr:to>
      <xdr:col>24</xdr:col>
      <xdr:colOff>63500</xdr:colOff>
      <xdr:row>98</xdr:row>
      <xdr:rowOff>153970</xdr:rowOff>
    </xdr:to>
    <xdr:cxnSp macro="">
      <xdr:nvCxnSpPr>
        <xdr:cNvPr id="236" name="直線コネクタ 235"/>
        <xdr:cNvCxnSpPr/>
      </xdr:nvCxnSpPr>
      <xdr:spPr>
        <a:xfrm flipV="1">
          <a:off x="3797300" y="16935464"/>
          <a:ext cx="8382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146999</xdr:rowOff>
    </xdr:from>
    <xdr:to>
      <xdr:col>19</xdr:col>
      <xdr:colOff>177800</xdr:colOff>
      <xdr:row>98</xdr:row>
      <xdr:rowOff>153970</xdr:rowOff>
    </xdr:to>
    <xdr:cxnSp macro="">
      <xdr:nvCxnSpPr>
        <xdr:cNvPr id="239" name="直線コネクタ 238"/>
        <xdr:cNvCxnSpPr/>
      </xdr:nvCxnSpPr>
      <xdr:spPr>
        <a:xfrm>
          <a:off x="2908300" y="16949099"/>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146999</xdr:rowOff>
    </xdr:from>
    <xdr:to>
      <xdr:col>15</xdr:col>
      <xdr:colOff>50800</xdr:colOff>
      <xdr:row>98</xdr:row>
      <xdr:rowOff>157645</xdr:rowOff>
    </xdr:to>
    <xdr:cxnSp macro="">
      <xdr:nvCxnSpPr>
        <xdr:cNvPr id="242" name="直線コネクタ 241"/>
        <xdr:cNvCxnSpPr/>
      </xdr:nvCxnSpPr>
      <xdr:spPr>
        <a:xfrm flipV="1">
          <a:off x="2019300" y="16949099"/>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157645</xdr:rowOff>
    </xdr:from>
    <xdr:to>
      <xdr:col>10</xdr:col>
      <xdr:colOff>114300</xdr:colOff>
      <xdr:row>98</xdr:row>
      <xdr:rowOff>170610</xdr:rowOff>
    </xdr:to>
    <xdr:cxnSp macro="">
      <xdr:nvCxnSpPr>
        <xdr:cNvPr id="245" name="直線コネクタ 244"/>
        <xdr:cNvCxnSpPr/>
      </xdr:nvCxnSpPr>
      <xdr:spPr>
        <a:xfrm flipV="1">
          <a:off x="1130300" y="16959745"/>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82564</xdr:rowOff>
    </xdr:from>
    <xdr:to>
      <xdr:col>24</xdr:col>
      <xdr:colOff>114300</xdr:colOff>
      <xdr:row>99</xdr:row>
      <xdr:rowOff>12714</xdr:rowOff>
    </xdr:to>
    <xdr:sp macro="" textlink="">
      <xdr:nvSpPr>
        <xdr:cNvPr id="255" name="楕円 254"/>
        <xdr:cNvSpPr/>
      </xdr:nvSpPr>
      <xdr:spPr>
        <a:xfrm>
          <a:off x="4584700" y="1688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168941</xdr:rowOff>
    </xdr:from>
    <xdr:ext cx="534377" cy="259045"/>
    <xdr:sp macro="" textlink="">
      <xdr:nvSpPr>
        <xdr:cNvPr id="256" name="衛生費該当値テキスト"/>
        <xdr:cNvSpPr txBox="1"/>
      </xdr:nvSpPr>
      <xdr:spPr>
        <a:xfrm>
          <a:off x="4686300" y="167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103170</xdr:rowOff>
    </xdr:from>
    <xdr:to>
      <xdr:col>20</xdr:col>
      <xdr:colOff>38100</xdr:colOff>
      <xdr:row>99</xdr:row>
      <xdr:rowOff>33320</xdr:rowOff>
    </xdr:to>
    <xdr:sp macro="" textlink="">
      <xdr:nvSpPr>
        <xdr:cNvPr id="257" name="楕円 256"/>
        <xdr:cNvSpPr/>
      </xdr:nvSpPr>
      <xdr:spPr>
        <a:xfrm>
          <a:off x="3746500" y="169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24447</xdr:rowOff>
    </xdr:from>
    <xdr:ext cx="534377" cy="259045"/>
    <xdr:sp macro="" textlink="">
      <xdr:nvSpPr>
        <xdr:cNvPr id="258" name="テキスト ボックス 257"/>
        <xdr:cNvSpPr txBox="1"/>
      </xdr:nvSpPr>
      <xdr:spPr>
        <a:xfrm>
          <a:off x="3530111" y="16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96199</xdr:rowOff>
    </xdr:from>
    <xdr:to>
      <xdr:col>15</xdr:col>
      <xdr:colOff>101600</xdr:colOff>
      <xdr:row>99</xdr:row>
      <xdr:rowOff>26349</xdr:rowOff>
    </xdr:to>
    <xdr:sp macro="" textlink="">
      <xdr:nvSpPr>
        <xdr:cNvPr id="259" name="楕円 258"/>
        <xdr:cNvSpPr/>
      </xdr:nvSpPr>
      <xdr:spPr>
        <a:xfrm>
          <a:off x="2857500" y="16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17476</xdr:rowOff>
    </xdr:from>
    <xdr:ext cx="534377" cy="259045"/>
    <xdr:sp macro="" textlink="">
      <xdr:nvSpPr>
        <xdr:cNvPr id="260" name="テキスト ボックス 259"/>
        <xdr:cNvSpPr txBox="1"/>
      </xdr:nvSpPr>
      <xdr:spPr>
        <a:xfrm>
          <a:off x="2641111" y="169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106845</xdr:rowOff>
    </xdr:from>
    <xdr:to>
      <xdr:col>10</xdr:col>
      <xdr:colOff>165100</xdr:colOff>
      <xdr:row>99</xdr:row>
      <xdr:rowOff>36995</xdr:rowOff>
    </xdr:to>
    <xdr:sp macro="" textlink="">
      <xdr:nvSpPr>
        <xdr:cNvPr id="261" name="楕円 260"/>
        <xdr:cNvSpPr/>
      </xdr:nvSpPr>
      <xdr:spPr>
        <a:xfrm>
          <a:off x="1968500" y="169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28122</xdr:rowOff>
    </xdr:from>
    <xdr:ext cx="534377" cy="259045"/>
    <xdr:sp macro="" textlink="">
      <xdr:nvSpPr>
        <xdr:cNvPr id="262" name="テキスト ボックス 261"/>
        <xdr:cNvSpPr txBox="1"/>
      </xdr:nvSpPr>
      <xdr:spPr>
        <a:xfrm>
          <a:off x="1752111" y="1700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119810</xdr:rowOff>
    </xdr:from>
    <xdr:to>
      <xdr:col>6</xdr:col>
      <xdr:colOff>38100</xdr:colOff>
      <xdr:row>99</xdr:row>
      <xdr:rowOff>49960</xdr:rowOff>
    </xdr:to>
    <xdr:sp macro="" textlink="">
      <xdr:nvSpPr>
        <xdr:cNvPr id="263" name="楕円 262"/>
        <xdr:cNvSpPr/>
      </xdr:nvSpPr>
      <xdr:spPr>
        <a:xfrm>
          <a:off x="1079500" y="169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41087</xdr:rowOff>
    </xdr:from>
    <xdr:ext cx="534377" cy="259045"/>
    <xdr:sp macro="" textlink="">
      <xdr:nvSpPr>
        <xdr:cNvPr id="264" name="テキスト ボックス 263"/>
        <xdr:cNvSpPr txBox="1"/>
      </xdr:nvSpPr>
      <xdr:spPr>
        <a:xfrm>
          <a:off x="863111" y="170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64719</xdr:rowOff>
    </xdr:from>
    <xdr:to>
      <xdr:col>55</xdr:col>
      <xdr:colOff>0</xdr:colOff>
      <xdr:row>38</xdr:row>
      <xdr:rowOff>65634</xdr:rowOff>
    </xdr:to>
    <xdr:cxnSp macro="">
      <xdr:nvCxnSpPr>
        <xdr:cNvPr id="291" name="直線コネクタ 290"/>
        <xdr:cNvCxnSpPr/>
      </xdr:nvCxnSpPr>
      <xdr:spPr>
        <a:xfrm flipV="1">
          <a:off x="9639300" y="657981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102438</xdr:rowOff>
    </xdr:from>
    <xdr:to>
      <xdr:col>50</xdr:col>
      <xdr:colOff>114300</xdr:colOff>
      <xdr:row>38</xdr:row>
      <xdr:rowOff>65634</xdr:rowOff>
    </xdr:to>
    <xdr:cxnSp macro="">
      <xdr:nvCxnSpPr>
        <xdr:cNvPr id="294" name="直線コネクタ 293"/>
        <xdr:cNvCxnSpPr/>
      </xdr:nvCxnSpPr>
      <xdr:spPr>
        <a:xfrm>
          <a:off x="8750300" y="6446088"/>
          <a:ext cx="889000" cy="1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23571</xdr:rowOff>
    </xdr:from>
    <xdr:to>
      <xdr:col>45</xdr:col>
      <xdr:colOff>177800</xdr:colOff>
      <xdr:row>37</xdr:row>
      <xdr:rowOff>102438</xdr:rowOff>
    </xdr:to>
    <xdr:cxnSp macro="">
      <xdr:nvCxnSpPr>
        <xdr:cNvPr id="297" name="直線コネクタ 296"/>
        <xdr:cNvCxnSpPr/>
      </xdr:nvCxnSpPr>
      <xdr:spPr>
        <a:xfrm>
          <a:off x="7861300" y="6367221"/>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84379</xdr:rowOff>
    </xdr:from>
    <xdr:to>
      <xdr:col>41</xdr:col>
      <xdr:colOff>50800</xdr:colOff>
      <xdr:row>37</xdr:row>
      <xdr:rowOff>23571</xdr:rowOff>
    </xdr:to>
    <xdr:cxnSp macro="">
      <xdr:nvCxnSpPr>
        <xdr:cNvPr id="300" name="直線コネクタ 299"/>
        <xdr:cNvCxnSpPr/>
      </xdr:nvCxnSpPr>
      <xdr:spPr>
        <a:xfrm>
          <a:off x="6972300" y="6256579"/>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13919</xdr:rowOff>
    </xdr:from>
    <xdr:to>
      <xdr:col>55</xdr:col>
      <xdr:colOff>50800</xdr:colOff>
      <xdr:row>38</xdr:row>
      <xdr:rowOff>115519</xdr:rowOff>
    </xdr:to>
    <xdr:sp macro="" textlink="">
      <xdr:nvSpPr>
        <xdr:cNvPr id="310" name="楕円 309"/>
        <xdr:cNvSpPr/>
      </xdr:nvSpPr>
      <xdr:spPr>
        <a:xfrm>
          <a:off x="10426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100296</xdr:rowOff>
    </xdr:from>
    <xdr:ext cx="378565" cy="259045"/>
    <xdr:sp macro="" textlink="">
      <xdr:nvSpPr>
        <xdr:cNvPr id="311" name="労働費該当値テキスト"/>
        <xdr:cNvSpPr txBox="1"/>
      </xdr:nvSpPr>
      <xdr:spPr>
        <a:xfrm>
          <a:off x="10528300"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14834</xdr:rowOff>
    </xdr:from>
    <xdr:to>
      <xdr:col>50</xdr:col>
      <xdr:colOff>165100</xdr:colOff>
      <xdr:row>38</xdr:row>
      <xdr:rowOff>116434</xdr:rowOff>
    </xdr:to>
    <xdr:sp macro="" textlink="">
      <xdr:nvSpPr>
        <xdr:cNvPr id="312" name="楕円 311"/>
        <xdr:cNvSpPr/>
      </xdr:nvSpPr>
      <xdr:spPr>
        <a:xfrm>
          <a:off x="9588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107561</xdr:rowOff>
    </xdr:from>
    <xdr:ext cx="378565" cy="259045"/>
    <xdr:sp macro="" textlink="">
      <xdr:nvSpPr>
        <xdr:cNvPr id="313" name="テキスト ボックス 312"/>
        <xdr:cNvSpPr txBox="1"/>
      </xdr:nvSpPr>
      <xdr:spPr>
        <a:xfrm>
          <a:off x="9450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51638</xdr:rowOff>
    </xdr:from>
    <xdr:to>
      <xdr:col>46</xdr:col>
      <xdr:colOff>38100</xdr:colOff>
      <xdr:row>37</xdr:row>
      <xdr:rowOff>153238</xdr:rowOff>
    </xdr:to>
    <xdr:sp macro="" textlink="">
      <xdr:nvSpPr>
        <xdr:cNvPr id="314" name="楕円 313"/>
        <xdr:cNvSpPr/>
      </xdr:nvSpPr>
      <xdr:spPr>
        <a:xfrm>
          <a:off x="86995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144365</xdr:rowOff>
    </xdr:from>
    <xdr:ext cx="378565" cy="259045"/>
    <xdr:sp macro="" textlink="">
      <xdr:nvSpPr>
        <xdr:cNvPr id="315" name="テキスト ボックス 314"/>
        <xdr:cNvSpPr txBox="1"/>
      </xdr:nvSpPr>
      <xdr:spPr>
        <a:xfrm>
          <a:off x="8561017" y="6488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144221</xdr:rowOff>
    </xdr:from>
    <xdr:to>
      <xdr:col>41</xdr:col>
      <xdr:colOff>101600</xdr:colOff>
      <xdr:row>37</xdr:row>
      <xdr:rowOff>74371</xdr:rowOff>
    </xdr:to>
    <xdr:sp macro="" textlink="">
      <xdr:nvSpPr>
        <xdr:cNvPr id="316" name="楕円 315"/>
        <xdr:cNvSpPr/>
      </xdr:nvSpPr>
      <xdr:spPr>
        <a:xfrm>
          <a:off x="7810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65498</xdr:rowOff>
    </xdr:from>
    <xdr:ext cx="469744" cy="259045"/>
    <xdr:sp macro="" textlink="">
      <xdr:nvSpPr>
        <xdr:cNvPr id="317" name="テキスト ボックス 316"/>
        <xdr:cNvSpPr txBox="1"/>
      </xdr:nvSpPr>
      <xdr:spPr>
        <a:xfrm>
          <a:off x="7626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33579</xdr:rowOff>
    </xdr:from>
    <xdr:to>
      <xdr:col>36</xdr:col>
      <xdr:colOff>165100</xdr:colOff>
      <xdr:row>36</xdr:row>
      <xdr:rowOff>135179</xdr:rowOff>
    </xdr:to>
    <xdr:sp macro="" textlink="">
      <xdr:nvSpPr>
        <xdr:cNvPr id="318" name="楕円 317"/>
        <xdr:cNvSpPr/>
      </xdr:nvSpPr>
      <xdr:spPr>
        <a:xfrm>
          <a:off x="6921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126306</xdr:rowOff>
    </xdr:from>
    <xdr:ext cx="469744" cy="259045"/>
    <xdr:sp macro="" textlink="">
      <xdr:nvSpPr>
        <xdr:cNvPr id="319" name="テキスト ボックス 318"/>
        <xdr:cNvSpPr txBox="1"/>
      </xdr:nvSpPr>
      <xdr:spPr>
        <a:xfrm>
          <a:off x="6737428"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63976</xdr:rowOff>
    </xdr:from>
    <xdr:to>
      <xdr:col>55</xdr:col>
      <xdr:colOff>0</xdr:colOff>
      <xdr:row>58</xdr:row>
      <xdr:rowOff>68320</xdr:rowOff>
    </xdr:to>
    <xdr:cxnSp macro="">
      <xdr:nvCxnSpPr>
        <xdr:cNvPr id="348" name="直線コネクタ 347"/>
        <xdr:cNvCxnSpPr/>
      </xdr:nvCxnSpPr>
      <xdr:spPr>
        <a:xfrm flipV="1">
          <a:off x="9639300" y="10008076"/>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68320</xdr:rowOff>
    </xdr:from>
    <xdr:to>
      <xdr:col>50</xdr:col>
      <xdr:colOff>114300</xdr:colOff>
      <xdr:row>58</xdr:row>
      <xdr:rowOff>69920</xdr:rowOff>
    </xdr:to>
    <xdr:cxnSp macro="">
      <xdr:nvCxnSpPr>
        <xdr:cNvPr id="351" name="直線コネクタ 350"/>
        <xdr:cNvCxnSpPr/>
      </xdr:nvCxnSpPr>
      <xdr:spPr>
        <a:xfrm flipV="1">
          <a:off x="8750300" y="100124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69920</xdr:rowOff>
    </xdr:from>
    <xdr:to>
      <xdr:col>45</xdr:col>
      <xdr:colOff>177800</xdr:colOff>
      <xdr:row>58</xdr:row>
      <xdr:rowOff>82226</xdr:rowOff>
    </xdr:to>
    <xdr:cxnSp macro="">
      <xdr:nvCxnSpPr>
        <xdr:cNvPr id="354" name="直線コネクタ 353"/>
        <xdr:cNvCxnSpPr/>
      </xdr:nvCxnSpPr>
      <xdr:spPr>
        <a:xfrm flipV="1">
          <a:off x="7861300" y="10014020"/>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76416</xdr:rowOff>
    </xdr:from>
    <xdr:to>
      <xdr:col>41</xdr:col>
      <xdr:colOff>50800</xdr:colOff>
      <xdr:row>58</xdr:row>
      <xdr:rowOff>82226</xdr:rowOff>
    </xdr:to>
    <xdr:cxnSp macro="">
      <xdr:nvCxnSpPr>
        <xdr:cNvPr id="357" name="直線コネクタ 356"/>
        <xdr:cNvCxnSpPr/>
      </xdr:nvCxnSpPr>
      <xdr:spPr>
        <a:xfrm>
          <a:off x="6972300" y="10020516"/>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13176</xdr:rowOff>
    </xdr:from>
    <xdr:to>
      <xdr:col>55</xdr:col>
      <xdr:colOff>50800</xdr:colOff>
      <xdr:row>58</xdr:row>
      <xdr:rowOff>114776</xdr:rowOff>
    </xdr:to>
    <xdr:sp macro="" textlink="">
      <xdr:nvSpPr>
        <xdr:cNvPr id="367" name="楕円 366"/>
        <xdr:cNvSpPr/>
      </xdr:nvSpPr>
      <xdr:spPr>
        <a:xfrm>
          <a:off x="10426700" y="99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99553</xdr:rowOff>
    </xdr:from>
    <xdr:ext cx="469744" cy="259045"/>
    <xdr:sp macro="" textlink="">
      <xdr:nvSpPr>
        <xdr:cNvPr id="368" name="農林水産業費該当値テキスト"/>
        <xdr:cNvSpPr txBox="1"/>
      </xdr:nvSpPr>
      <xdr:spPr>
        <a:xfrm>
          <a:off x="10528300" y="98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17520</xdr:rowOff>
    </xdr:from>
    <xdr:to>
      <xdr:col>50</xdr:col>
      <xdr:colOff>165100</xdr:colOff>
      <xdr:row>58</xdr:row>
      <xdr:rowOff>119120</xdr:rowOff>
    </xdr:to>
    <xdr:sp macro="" textlink="">
      <xdr:nvSpPr>
        <xdr:cNvPr id="369" name="楕円 368"/>
        <xdr:cNvSpPr/>
      </xdr:nvSpPr>
      <xdr:spPr>
        <a:xfrm>
          <a:off x="9588500" y="9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110247</xdr:rowOff>
    </xdr:from>
    <xdr:ext cx="469744" cy="259045"/>
    <xdr:sp macro="" textlink="">
      <xdr:nvSpPr>
        <xdr:cNvPr id="370" name="テキスト ボックス 369"/>
        <xdr:cNvSpPr txBox="1"/>
      </xdr:nvSpPr>
      <xdr:spPr>
        <a:xfrm>
          <a:off x="9404428" y="10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19120</xdr:rowOff>
    </xdr:from>
    <xdr:to>
      <xdr:col>46</xdr:col>
      <xdr:colOff>38100</xdr:colOff>
      <xdr:row>58</xdr:row>
      <xdr:rowOff>120720</xdr:rowOff>
    </xdr:to>
    <xdr:sp macro="" textlink="">
      <xdr:nvSpPr>
        <xdr:cNvPr id="371" name="楕円 370"/>
        <xdr:cNvSpPr/>
      </xdr:nvSpPr>
      <xdr:spPr>
        <a:xfrm>
          <a:off x="8699500" y="99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111847</xdr:rowOff>
    </xdr:from>
    <xdr:ext cx="469744" cy="259045"/>
    <xdr:sp macro="" textlink="">
      <xdr:nvSpPr>
        <xdr:cNvPr id="372" name="テキスト ボックス 371"/>
        <xdr:cNvSpPr txBox="1"/>
      </xdr:nvSpPr>
      <xdr:spPr>
        <a:xfrm>
          <a:off x="8515428" y="100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31426</xdr:rowOff>
    </xdr:from>
    <xdr:to>
      <xdr:col>41</xdr:col>
      <xdr:colOff>101600</xdr:colOff>
      <xdr:row>58</xdr:row>
      <xdr:rowOff>133026</xdr:rowOff>
    </xdr:to>
    <xdr:sp macro="" textlink="">
      <xdr:nvSpPr>
        <xdr:cNvPr id="373" name="楕円 372"/>
        <xdr:cNvSpPr/>
      </xdr:nvSpPr>
      <xdr:spPr>
        <a:xfrm>
          <a:off x="7810500" y="99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124153</xdr:rowOff>
    </xdr:from>
    <xdr:ext cx="469744" cy="259045"/>
    <xdr:sp macro="" textlink="">
      <xdr:nvSpPr>
        <xdr:cNvPr id="374" name="テキスト ボックス 373"/>
        <xdr:cNvSpPr txBox="1"/>
      </xdr:nvSpPr>
      <xdr:spPr>
        <a:xfrm>
          <a:off x="7626428" y="1006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25616</xdr:rowOff>
    </xdr:from>
    <xdr:to>
      <xdr:col>36</xdr:col>
      <xdr:colOff>165100</xdr:colOff>
      <xdr:row>58</xdr:row>
      <xdr:rowOff>127216</xdr:rowOff>
    </xdr:to>
    <xdr:sp macro="" textlink="">
      <xdr:nvSpPr>
        <xdr:cNvPr id="375" name="楕円 374"/>
        <xdr:cNvSpPr/>
      </xdr:nvSpPr>
      <xdr:spPr>
        <a:xfrm>
          <a:off x="6921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118343</xdr:rowOff>
    </xdr:from>
    <xdr:ext cx="469744" cy="259045"/>
    <xdr:sp macro="" textlink="">
      <xdr:nvSpPr>
        <xdr:cNvPr id="376" name="テキスト ボックス 375"/>
        <xdr:cNvSpPr txBox="1"/>
      </xdr:nvSpPr>
      <xdr:spPr>
        <a:xfrm>
          <a:off x="6737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141660</xdr:rowOff>
    </xdr:from>
    <xdr:to>
      <xdr:col>55</xdr:col>
      <xdr:colOff>0</xdr:colOff>
      <xdr:row>78</xdr:row>
      <xdr:rowOff>167442</xdr:rowOff>
    </xdr:to>
    <xdr:cxnSp macro="">
      <xdr:nvCxnSpPr>
        <xdr:cNvPr id="407" name="直線コネクタ 406"/>
        <xdr:cNvCxnSpPr/>
      </xdr:nvCxnSpPr>
      <xdr:spPr>
        <a:xfrm flipV="1">
          <a:off x="9639300" y="13514760"/>
          <a:ext cx="8382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167442</xdr:rowOff>
    </xdr:from>
    <xdr:to>
      <xdr:col>50</xdr:col>
      <xdr:colOff>114300</xdr:colOff>
      <xdr:row>78</xdr:row>
      <xdr:rowOff>169157</xdr:rowOff>
    </xdr:to>
    <xdr:cxnSp macro="">
      <xdr:nvCxnSpPr>
        <xdr:cNvPr id="410" name="直線コネクタ 409"/>
        <xdr:cNvCxnSpPr/>
      </xdr:nvCxnSpPr>
      <xdr:spPr>
        <a:xfrm flipV="1">
          <a:off x="8750300" y="1354054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145366</xdr:rowOff>
    </xdr:from>
    <xdr:to>
      <xdr:col>45</xdr:col>
      <xdr:colOff>177800</xdr:colOff>
      <xdr:row>78</xdr:row>
      <xdr:rowOff>169157</xdr:rowOff>
    </xdr:to>
    <xdr:cxnSp macro="">
      <xdr:nvCxnSpPr>
        <xdr:cNvPr id="413" name="直線コネクタ 412"/>
        <xdr:cNvCxnSpPr/>
      </xdr:nvCxnSpPr>
      <xdr:spPr>
        <a:xfrm>
          <a:off x="7861300" y="13518466"/>
          <a:ext cx="8890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145366</xdr:rowOff>
    </xdr:from>
    <xdr:to>
      <xdr:col>41</xdr:col>
      <xdr:colOff>50800</xdr:colOff>
      <xdr:row>78</xdr:row>
      <xdr:rowOff>154820</xdr:rowOff>
    </xdr:to>
    <xdr:cxnSp macro="">
      <xdr:nvCxnSpPr>
        <xdr:cNvPr id="416" name="直線コネクタ 415"/>
        <xdr:cNvCxnSpPr/>
      </xdr:nvCxnSpPr>
      <xdr:spPr>
        <a:xfrm flipV="1">
          <a:off x="6972300" y="13518466"/>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90860</xdr:rowOff>
    </xdr:from>
    <xdr:to>
      <xdr:col>55</xdr:col>
      <xdr:colOff>50800</xdr:colOff>
      <xdr:row>79</xdr:row>
      <xdr:rowOff>21010</xdr:rowOff>
    </xdr:to>
    <xdr:sp macro="" textlink="">
      <xdr:nvSpPr>
        <xdr:cNvPr id="426" name="楕円 425"/>
        <xdr:cNvSpPr/>
      </xdr:nvSpPr>
      <xdr:spPr>
        <a:xfrm>
          <a:off x="10426700" y="13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5787</xdr:rowOff>
    </xdr:from>
    <xdr:ext cx="469744" cy="259045"/>
    <xdr:sp macro="" textlink="">
      <xdr:nvSpPr>
        <xdr:cNvPr id="427" name="商工費該当値テキスト"/>
        <xdr:cNvSpPr txBox="1"/>
      </xdr:nvSpPr>
      <xdr:spPr>
        <a:xfrm>
          <a:off x="10528300" y="133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116642</xdr:rowOff>
    </xdr:from>
    <xdr:to>
      <xdr:col>50</xdr:col>
      <xdr:colOff>165100</xdr:colOff>
      <xdr:row>79</xdr:row>
      <xdr:rowOff>46792</xdr:rowOff>
    </xdr:to>
    <xdr:sp macro="" textlink="">
      <xdr:nvSpPr>
        <xdr:cNvPr id="428" name="楕円 427"/>
        <xdr:cNvSpPr/>
      </xdr:nvSpPr>
      <xdr:spPr>
        <a:xfrm>
          <a:off x="9588500" y="134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37919</xdr:rowOff>
    </xdr:from>
    <xdr:ext cx="469744" cy="259045"/>
    <xdr:sp macro="" textlink="">
      <xdr:nvSpPr>
        <xdr:cNvPr id="429" name="テキスト ボックス 428"/>
        <xdr:cNvSpPr txBox="1"/>
      </xdr:nvSpPr>
      <xdr:spPr>
        <a:xfrm>
          <a:off x="9404428" y="1358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118357</xdr:rowOff>
    </xdr:from>
    <xdr:to>
      <xdr:col>46</xdr:col>
      <xdr:colOff>38100</xdr:colOff>
      <xdr:row>79</xdr:row>
      <xdr:rowOff>48507</xdr:rowOff>
    </xdr:to>
    <xdr:sp macro="" textlink="">
      <xdr:nvSpPr>
        <xdr:cNvPr id="430" name="楕円 429"/>
        <xdr:cNvSpPr/>
      </xdr:nvSpPr>
      <xdr:spPr>
        <a:xfrm>
          <a:off x="86995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39634</xdr:rowOff>
    </xdr:from>
    <xdr:ext cx="469744" cy="259045"/>
    <xdr:sp macro="" textlink="">
      <xdr:nvSpPr>
        <xdr:cNvPr id="431" name="テキスト ボックス 430"/>
        <xdr:cNvSpPr txBox="1"/>
      </xdr:nvSpPr>
      <xdr:spPr>
        <a:xfrm>
          <a:off x="8515428" y="135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94566</xdr:rowOff>
    </xdr:from>
    <xdr:to>
      <xdr:col>41</xdr:col>
      <xdr:colOff>101600</xdr:colOff>
      <xdr:row>79</xdr:row>
      <xdr:rowOff>24716</xdr:rowOff>
    </xdr:to>
    <xdr:sp macro="" textlink="">
      <xdr:nvSpPr>
        <xdr:cNvPr id="432" name="楕円 431"/>
        <xdr:cNvSpPr/>
      </xdr:nvSpPr>
      <xdr:spPr>
        <a:xfrm>
          <a:off x="7810500" y="13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15843</xdr:rowOff>
    </xdr:from>
    <xdr:ext cx="469744" cy="259045"/>
    <xdr:sp macro="" textlink="">
      <xdr:nvSpPr>
        <xdr:cNvPr id="433" name="テキスト ボックス 432"/>
        <xdr:cNvSpPr txBox="1"/>
      </xdr:nvSpPr>
      <xdr:spPr>
        <a:xfrm>
          <a:off x="7626428" y="1356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104020</xdr:rowOff>
    </xdr:from>
    <xdr:to>
      <xdr:col>36</xdr:col>
      <xdr:colOff>165100</xdr:colOff>
      <xdr:row>79</xdr:row>
      <xdr:rowOff>34170</xdr:rowOff>
    </xdr:to>
    <xdr:sp macro="" textlink="">
      <xdr:nvSpPr>
        <xdr:cNvPr id="434" name="楕円 433"/>
        <xdr:cNvSpPr/>
      </xdr:nvSpPr>
      <xdr:spPr>
        <a:xfrm>
          <a:off x="6921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25297</xdr:rowOff>
    </xdr:from>
    <xdr:ext cx="469744" cy="259045"/>
    <xdr:sp macro="" textlink="">
      <xdr:nvSpPr>
        <xdr:cNvPr id="435" name="テキスト ボックス 434"/>
        <xdr:cNvSpPr txBox="1"/>
      </xdr:nvSpPr>
      <xdr:spPr>
        <a:xfrm>
          <a:off x="67374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133465</xdr:rowOff>
    </xdr:from>
    <xdr:to>
      <xdr:col>55</xdr:col>
      <xdr:colOff>0</xdr:colOff>
      <xdr:row>98</xdr:row>
      <xdr:rowOff>144799</xdr:rowOff>
    </xdr:to>
    <xdr:cxnSp macro="">
      <xdr:nvCxnSpPr>
        <xdr:cNvPr id="464" name="直線コネクタ 463"/>
        <xdr:cNvCxnSpPr/>
      </xdr:nvCxnSpPr>
      <xdr:spPr>
        <a:xfrm>
          <a:off x="9639300" y="16935565"/>
          <a:ext cx="8382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131532</xdr:rowOff>
    </xdr:from>
    <xdr:to>
      <xdr:col>50</xdr:col>
      <xdr:colOff>114300</xdr:colOff>
      <xdr:row>98</xdr:row>
      <xdr:rowOff>133465</xdr:rowOff>
    </xdr:to>
    <xdr:cxnSp macro="">
      <xdr:nvCxnSpPr>
        <xdr:cNvPr id="467" name="直線コネクタ 466"/>
        <xdr:cNvCxnSpPr/>
      </xdr:nvCxnSpPr>
      <xdr:spPr>
        <a:xfrm>
          <a:off x="8750300" y="16933632"/>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111620</xdr:rowOff>
    </xdr:from>
    <xdr:to>
      <xdr:col>45</xdr:col>
      <xdr:colOff>177800</xdr:colOff>
      <xdr:row>98</xdr:row>
      <xdr:rowOff>131532</xdr:rowOff>
    </xdr:to>
    <xdr:cxnSp macro="">
      <xdr:nvCxnSpPr>
        <xdr:cNvPr id="470" name="直線コネクタ 469"/>
        <xdr:cNvCxnSpPr/>
      </xdr:nvCxnSpPr>
      <xdr:spPr>
        <a:xfrm>
          <a:off x="7861300" y="16913720"/>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111620</xdr:rowOff>
    </xdr:from>
    <xdr:to>
      <xdr:col>41</xdr:col>
      <xdr:colOff>50800</xdr:colOff>
      <xdr:row>98</xdr:row>
      <xdr:rowOff>128332</xdr:rowOff>
    </xdr:to>
    <xdr:cxnSp macro="">
      <xdr:nvCxnSpPr>
        <xdr:cNvPr id="473" name="直線コネクタ 472"/>
        <xdr:cNvCxnSpPr/>
      </xdr:nvCxnSpPr>
      <xdr:spPr>
        <a:xfrm flipV="1">
          <a:off x="6972300" y="16913720"/>
          <a:ext cx="889000" cy="1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93999</xdr:rowOff>
    </xdr:from>
    <xdr:to>
      <xdr:col>55</xdr:col>
      <xdr:colOff>50800</xdr:colOff>
      <xdr:row>99</xdr:row>
      <xdr:rowOff>24149</xdr:rowOff>
    </xdr:to>
    <xdr:sp macro="" textlink="">
      <xdr:nvSpPr>
        <xdr:cNvPr id="483" name="楕円 482"/>
        <xdr:cNvSpPr/>
      </xdr:nvSpPr>
      <xdr:spPr>
        <a:xfrm>
          <a:off x="10426700" y="168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82665</xdr:rowOff>
    </xdr:from>
    <xdr:to>
      <xdr:col>50</xdr:col>
      <xdr:colOff>165100</xdr:colOff>
      <xdr:row>99</xdr:row>
      <xdr:rowOff>12815</xdr:rowOff>
    </xdr:to>
    <xdr:sp macro="" textlink="">
      <xdr:nvSpPr>
        <xdr:cNvPr id="485" name="楕円 484"/>
        <xdr:cNvSpPr/>
      </xdr:nvSpPr>
      <xdr:spPr>
        <a:xfrm>
          <a:off x="9588500" y="168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3942</xdr:rowOff>
    </xdr:from>
    <xdr:ext cx="534377" cy="259045"/>
    <xdr:sp macro="" textlink="">
      <xdr:nvSpPr>
        <xdr:cNvPr id="486" name="テキスト ボックス 485"/>
        <xdr:cNvSpPr txBox="1"/>
      </xdr:nvSpPr>
      <xdr:spPr>
        <a:xfrm>
          <a:off x="9372111" y="169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80732</xdr:rowOff>
    </xdr:from>
    <xdr:to>
      <xdr:col>46</xdr:col>
      <xdr:colOff>38100</xdr:colOff>
      <xdr:row>99</xdr:row>
      <xdr:rowOff>10882</xdr:rowOff>
    </xdr:to>
    <xdr:sp macro="" textlink="">
      <xdr:nvSpPr>
        <xdr:cNvPr id="487" name="楕円 486"/>
        <xdr:cNvSpPr/>
      </xdr:nvSpPr>
      <xdr:spPr>
        <a:xfrm>
          <a:off x="8699500" y="168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2009</xdr:rowOff>
    </xdr:from>
    <xdr:ext cx="534377" cy="259045"/>
    <xdr:sp macro="" textlink="">
      <xdr:nvSpPr>
        <xdr:cNvPr id="488" name="テキスト ボックス 487"/>
        <xdr:cNvSpPr txBox="1"/>
      </xdr:nvSpPr>
      <xdr:spPr>
        <a:xfrm>
          <a:off x="8483111" y="169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60820</xdr:rowOff>
    </xdr:from>
    <xdr:to>
      <xdr:col>41</xdr:col>
      <xdr:colOff>101600</xdr:colOff>
      <xdr:row>98</xdr:row>
      <xdr:rowOff>162420</xdr:rowOff>
    </xdr:to>
    <xdr:sp macro="" textlink="">
      <xdr:nvSpPr>
        <xdr:cNvPr id="489" name="楕円 488"/>
        <xdr:cNvSpPr/>
      </xdr:nvSpPr>
      <xdr:spPr>
        <a:xfrm>
          <a:off x="7810500" y="168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153547</xdr:rowOff>
    </xdr:from>
    <xdr:ext cx="534377" cy="259045"/>
    <xdr:sp macro="" textlink="">
      <xdr:nvSpPr>
        <xdr:cNvPr id="490" name="テキスト ボックス 489"/>
        <xdr:cNvSpPr txBox="1"/>
      </xdr:nvSpPr>
      <xdr:spPr>
        <a:xfrm>
          <a:off x="7594111" y="16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77532</xdr:rowOff>
    </xdr:from>
    <xdr:to>
      <xdr:col>36</xdr:col>
      <xdr:colOff>165100</xdr:colOff>
      <xdr:row>99</xdr:row>
      <xdr:rowOff>7682</xdr:rowOff>
    </xdr:to>
    <xdr:sp macro="" textlink="">
      <xdr:nvSpPr>
        <xdr:cNvPr id="491" name="楕円 490"/>
        <xdr:cNvSpPr/>
      </xdr:nvSpPr>
      <xdr:spPr>
        <a:xfrm>
          <a:off x="6921500" y="168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170259</xdr:rowOff>
    </xdr:from>
    <xdr:ext cx="534377" cy="259045"/>
    <xdr:sp macro="" textlink="">
      <xdr:nvSpPr>
        <xdr:cNvPr id="492" name="テキスト ボックス 491"/>
        <xdr:cNvSpPr txBox="1"/>
      </xdr:nvSpPr>
      <xdr:spPr>
        <a:xfrm>
          <a:off x="6705111" y="169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45593</xdr:rowOff>
    </xdr:from>
    <xdr:to>
      <xdr:col>85</xdr:col>
      <xdr:colOff>127000</xdr:colOff>
      <xdr:row>36</xdr:row>
      <xdr:rowOff>123203</xdr:rowOff>
    </xdr:to>
    <xdr:cxnSp macro="">
      <xdr:nvCxnSpPr>
        <xdr:cNvPr id="522" name="直線コネクタ 521"/>
        <xdr:cNvCxnSpPr/>
      </xdr:nvCxnSpPr>
      <xdr:spPr>
        <a:xfrm flipV="1">
          <a:off x="15481300" y="6217793"/>
          <a:ext cx="8382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123165</xdr:rowOff>
    </xdr:from>
    <xdr:to>
      <xdr:col>81</xdr:col>
      <xdr:colOff>50800</xdr:colOff>
      <xdr:row>36</xdr:row>
      <xdr:rowOff>123203</xdr:rowOff>
    </xdr:to>
    <xdr:cxnSp macro="">
      <xdr:nvCxnSpPr>
        <xdr:cNvPr id="525" name="直線コネクタ 524"/>
        <xdr:cNvCxnSpPr/>
      </xdr:nvCxnSpPr>
      <xdr:spPr>
        <a:xfrm>
          <a:off x="14592300" y="62953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69253</xdr:rowOff>
    </xdr:from>
    <xdr:to>
      <xdr:col>76</xdr:col>
      <xdr:colOff>114300</xdr:colOff>
      <xdr:row>36</xdr:row>
      <xdr:rowOff>123165</xdr:rowOff>
    </xdr:to>
    <xdr:cxnSp macro="">
      <xdr:nvCxnSpPr>
        <xdr:cNvPr id="528" name="直線コネクタ 527"/>
        <xdr:cNvCxnSpPr/>
      </xdr:nvCxnSpPr>
      <xdr:spPr>
        <a:xfrm>
          <a:off x="13703300" y="6241453"/>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70320</xdr:rowOff>
    </xdr:from>
    <xdr:to>
      <xdr:col>71</xdr:col>
      <xdr:colOff>177800</xdr:colOff>
      <xdr:row>36</xdr:row>
      <xdr:rowOff>69253</xdr:rowOff>
    </xdr:to>
    <xdr:cxnSp macro="">
      <xdr:nvCxnSpPr>
        <xdr:cNvPr id="531" name="直線コネクタ 530"/>
        <xdr:cNvCxnSpPr/>
      </xdr:nvCxnSpPr>
      <xdr:spPr>
        <a:xfrm>
          <a:off x="12814300" y="6071070"/>
          <a:ext cx="889000" cy="1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166243</xdr:rowOff>
    </xdr:from>
    <xdr:to>
      <xdr:col>85</xdr:col>
      <xdr:colOff>177800</xdr:colOff>
      <xdr:row>36</xdr:row>
      <xdr:rowOff>96393</xdr:rowOff>
    </xdr:to>
    <xdr:sp macro="" textlink="">
      <xdr:nvSpPr>
        <xdr:cNvPr id="541" name="楕円 540"/>
        <xdr:cNvSpPr/>
      </xdr:nvSpPr>
      <xdr:spPr>
        <a:xfrm>
          <a:off x="162687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17670</xdr:rowOff>
    </xdr:from>
    <xdr:ext cx="534377" cy="259045"/>
    <xdr:sp macro="" textlink="">
      <xdr:nvSpPr>
        <xdr:cNvPr id="542" name="消防費該当値テキスト"/>
        <xdr:cNvSpPr txBox="1"/>
      </xdr:nvSpPr>
      <xdr:spPr>
        <a:xfrm>
          <a:off x="16370300" y="60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72403</xdr:rowOff>
    </xdr:from>
    <xdr:to>
      <xdr:col>81</xdr:col>
      <xdr:colOff>101600</xdr:colOff>
      <xdr:row>37</xdr:row>
      <xdr:rowOff>2553</xdr:rowOff>
    </xdr:to>
    <xdr:sp macro="" textlink="">
      <xdr:nvSpPr>
        <xdr:cNvPr id="543" name="楕円 542"/>
        <xdr:cNvSpPr/>
      </xdr:nvSpPr>
      <xdr:spPr>
        <a:xfrm>
          <a:off x="15430500" y="62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19080</xdr:rowOff>
    </xdr:from>
    <xdr:ext cx="534377" cy="259045"/>
    <xdr:sp macro="" textlink="">
      <xdr:nvSpPr>
        <xdr:cNvPr id="544" name="テキスト ボックス 543"/>
        <xdr:cNvSpPr txBox="1"/>
      </xdr:nvSpPr>
      <xdr:spPr>
        <a:xfrm>
          <a:off x="15214111" y="60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72365</xdr:rowOff>
    </xdr:from>
    <xdr:to>
      <xdr:col>76</xdr:col>
      <xdr:colOff>165100</xdr:colOff>
      <xdr:row>37</xdr:row>
      <xdr:rowOff>2515</xdr:rowOff>
    </xdr:to>
    <xdr:sp macro="" textlink="">
      <xdr:nvSpPr>
        <xdr:cNvPr id="545" name="楕円 544"/>
        <xdr:cNvSpPr/>
      </xdr:nvSpPr>
      <xdr:spPr>
        <a:xfrm>
          <a:off x="14541500" y="62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19042</xdr:rowOff>
    </xdr:from>
    <xdr:ext cx="534377" cy="259045"/>
    <xdr:sp macro="" textlink="">
      <xdr:nvSpPr>
        <xdr:cNvPr id="546" name="テキスト ボックス 545"/>
        <xdr:cNvSpPr txBox="1"/>
      </xdr:nvSpPr>
      <xdr:spPr>
        <a:xfrm>
          <a:off x="14325111" y="601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18453</xdr:rowOff>
    </xdr:from>
    <xdr:to>
      <xdr:col>72</xdr:col>
      <xdr:colOff>38100</xdr:colOff>
      <xdr:row>36</xdr:row>
      <xdr:rowOff>120053</xdr:rowOff>
    </xdr:to>
    <xdr:sp macro="" textlink="">
      <xdr:nvSpPr>
        <xdr:cNvPr id="547" name="楕円 546"/>
        <xdr:cNvSpPr/>
      </xdr:nvSpPr>
      <xdr:spPr>
        <a:xfrm>
          <a:off x="13652500" y="61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111180</xdr:rowOff>
    </xdr:from>
    <xdr:ext cx="534377" cy="259045"/>
    <xdr:sp macro="" textlink="">
      <xdr:nvSpPr>
        <xdr:cNvPr id="548" name="テキスト ボックス 547"/>
        <xdr:cNvSpPr txBox="1"/>
      </xdr:nvSpPr>
      <xdr:spPr>
        <a:xfrm>
          <a:off x="13436111" y="628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19520</xdr:rowOff>
    </xdr:from>
    <xdr:to>
      <xdr:col>67</xdr:col>
      <xdr:colOff>101600</xdr:colOff>
      <xdr:row>35</xdr:row>
      <xdr:rowOff>121120</xdr:rowOff>
    </xdr:to>
    <xdr:sp macro="" textlink="">
      <xdr:nvSpPr>
        <xdr:cNvPr id="549" name="楕円 548"/>
        <xdr:cNvSpPr/>
      </xdr:nvSpPr>
      <xdr:spPr>
        <a:xfrm>
          <a:off x="12763500" y="60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137647</xdr:rowOff>
    </xdr:from>
    <xdr:ext cx="534377" cy="259045"/>
    <xdr:sp macro="" textlink="">
      <xdr:nvSpPr>
        <xdr:cNvPr id="550" name="テキスト ボックス 549"/>
        <xdr:cNvSpPr txBox="1"/>
      </xdr:nvSpPr>
      <xdr:spPr>
        <a:xfrm>
          <a:off x="12547111" y="57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145676</xdr:rowOff>
    </xdr:from>
    <xdr:to>
      <xdr:col>85</xdr:col>
      <xdr:colOff>127000</xdr:colOff>
      <xdr:row>58</xdr:row>
      <xdr:rowOff>2197</xdr:rowOff>
    </xdr:to>
    <xdr:cxnSp macro="">
      <xdr:nvCxnSpPr>
        <xdr:cNvPr id="582" name="直線コネクタ 581"/>
        <xdr:cNvCxnSpPr/>
      </xdr:nvCxnSpPr>
      <xdr:spPr>
        <a:xfrm>
          <a:off x="15481300" y="9746876"/>
          <a:ext cx="838200" cy="19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145676</xdr:rowOff>
    </xdr:from>
    <xdr:to>
      <xdr:col>81</xdr:col>
      <xdr:colOff>50800</xdr:colOff>
      <xdr:row>57</xdr:row>
      <xdr:rowOff>30038</xdr:rowOff>
    </xdr:to>
    <xdr:cxnSp macro="">
      <xdr:nvCxnSpPr>
        <xdr:cNvPr id="585" name="直線コネクタ 584"/>
        <xdr:cNvCxnSpPr/>
      </xdr:nvCxnSpPr>
      <xdr:spPr>
        <a:xfrm flipV="1">
          <a:off x="14592300" y="9746876"/>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149122</xdr:rowOff>
    </xdr:from>
    <xdr:to>
      <xdr:col>76</xdr:col>
      <xdr:colOff>114300</xdr:colOff>
      <xdr:row>57</xdr:row>
      <xdr:rowOff>30038</xdr:rowOff>
    </xdr:to>
    <xdr:cxnSp macro="">
      <xdr:nvCxnSpPr>
        <xdr:cNvPr id="588" name="直線コネクタ 587"/>
        <xdr:cNvCxnSpPr/>
      </xdr:nvCxnSpPr>
      <xdr:spPr>
        <a:xfrm>
          <a:off x="13703300" y="9750322"/>
          <a:ext cx="889000" cy="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149122</xdr:rowOff>
    </xdr:from>
    <xdr:to>
      <xdr:col>71</xdr:col>
      <xdr:colOff>177800</xdr:colOff>
      <xdr:row>57</xdr:row>
      <xdr:rowOff>140729</xdr:rowOff>
    </xdr:to>
    <xdr:cxnSp macro="">
      <xdr:nvCxnSpPr>
        <xdr:cNvPr id="591" name="直線コネクタ 590"/>
        <xdr:cNvCxnSpPr/>
      </xdr:nvCxnSpPr>
      <xdr:spPr>
        <a:xfrm flipV="1">
          <a:off x="12814300" y="9750322"/>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122847</xdr:rowOff>
    </xdr:from>
    <xdr:to>
      <xdr:col>85</xdr:col>
      <xdr:colOff>177800</xdr:colOff>
      <xdr:row>58</xdr:row>
      <xdr:rowOff>52997</xdr:rowOff>
    </xdr:to>
    <xdr:sp macro="" textlink="">
      <xdr:nvSpPr>
        <xdr:cNvPr id="601" name="楕円 600"/>
        <xdr:cNvSpPr/>
      </xdr:nvSpPr>
      <xdr:spPr>
        <a:xfrm>
          <a:off x="162687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101274</xdr:rowOff>
    </xdr:from>
    <xdr:ext cx="534377" cy="259045"/>
    <xdr:sp macro="" textlink="">
      <xdr:nvSpPr>
        <xdr:cNvPr id="602" name="教育費該当値テキスト"/>
        <xdr:cNvSpPr txBox="1"/>
      </xdr:nvSpPr>
      <xdr:spPr>
        <a:xfrm>
          <a:off x="16370300" y="98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94876</xdr:rowOff>
    </xdr:from>
    <xdr:to>
      <xdr:col>81</xdr:col>
      <xdr:colOff>101600</xdr:colOff>
      <xdr:row>57</xdr:row>
      <xdr:rowOff>25026</xdr:rowOff>
    </xdr:to>
    <xdr:sp macro="" textlink="">
      <xdr:nvSpPr>
        <xdr:cNvPr id="603" name="楕円 602"/>
        <xdr:cNvSpPr/>
      </xdr:nvSpPr>
      <xdr:spPr>
        <a:xfrm>
          <a:off x="15430500" y="969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16153</xdr:rowOff>
    </xdr:from>
    <xdr:ext cx="534377" cy="259045"/>
    <xdr:sp macro="" textlink="">
      <xdr:nvSpPr>
        <xdr:cNvPr id="604" name="テキスト ボックス 603"/>
        <xdr:cNvSpPr txBox="1"/>
      </xdr:nvSpPr>
      <xdr:spPr>
        <a:xfrm>
          <a:off x="15214111" y="97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150688</xdr:rowOff>
    </xdr:from>
    <xdr:to>
      <xdr:col>76</xdr:col>
      <xdr:colOff>165100</xdr:colOff>
      <xdr:row>57</xdr:row>
      <xdr:rowOff>80838</xdr:rowOff>
    </xdr:to>
    <xdr:sp macro="" textlink="">
      <xdr:nvSpPr>
        <xdr:cNvPr id="605" name="楕円 604"/>
        <xdr:cNvSpPr/>
      </xdr:nvSpPr>
      <xdr:spPr>
        <a:xfrm>
          <a:off x="14541500" y="975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71965</xdr:rowOff>
    </xdr:from>
    <xdr:ext cx="534377" cy="259045"/>
    <xdr:sp macro="" textlink="">
      <xdr:nvSpPr>
        <xdr:cNvPr id="606" name="テキスト ボックス 605"/>
        <xdr:cNvSpPr txBox="1"/>
      </xdr:nvSpPr>
      <xdr:spPr>
        <a:xfrm>
          <a:off x="14325111" y="9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98322</xdr:rowOff>
    </xdr:from>
    <xdr:to>
      <xdr:col>72</xdr:col>
      <xdr:colOff>38100</xdr:colOff>
      <xdr:row>57</xdr:row>
      <xdr:rowOff>28472</xdr:rowOff>
    </xdr:to>
    <xdr:sp macro="" textlink="">
      <xdr:nvSpPr>
        <xdr:cNvPr id="607" name="楕円 606"/>
        <xdr:cNvSpPr/>
      </xdr:nvSpPr>
      <xdr:spPr>
        <a:xfrm>
          <a:off x="13652500" y="96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19599</xdr:rowOff>
    </xdr:from>
    <xdr:ext cx="534377" cy="259045"/>
    <xdr:sp macro="" textlink="">
      <xdr:nvSpPr>
        <xdr:cNvPr id="608" name="テキスト ボックス 607"/>
        <xdr:cNvSpPr txBox="1"/>
      </xdr:nvSpPr>
      <xdr:spPr>
        <a:xfrm>
          <a:off x="13436111" y="97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89929</xdr:rowOff>
    </xdr:from>
    <xdr:to>
      <xdr:col>67</xdr:col>
      <xdr:colOff>101600</xdr:colOff>
      <xdr:row>58</xdr:row>
      <xdr:rowOff>20079</xdr:rowOff>
    </xdr:to>
    <xdr:sp macro="" textlink="">
      <xdr:nvSpPr>
        <xdr:cNvPr id="609" name="楕円 608"/>
        <xdr:cNvSpPr/>
      </xdr:nvSpPr>
      <xdr:spPr>
        <a:xfrm>
          <a:off x="12763500" y="98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11206</xdr:rowOff>
    </xdr:from>
    <xdr:ext cx="534377" cy="259045"/>
    <xdr:sp macro="" textlink="">
      <xdr:nvSpPr>
        <xdr:cNvPr id="610" name="テキスト ボックス 609"/>
        <xdr:cNvSpPr txBox="1"/>
      </xdr:nvSpPr>
      <xdr:spPr>
        <a:xfrm>
          <a:off x="12547111" y="99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101233</xdr:rowOff>
    </xdr:from>
    <xdr:to>
      <xdr:col>85</xdr:col>
      <xdr:colOff>127000</xdr:colOff>
      <xdr:row>77</xdr:row>
      <xdr:rowOff>64657</xdr:rowOff>
    </xdr:to>
    <xdr:cxnSp macro="">
      <xdr:nvCxnSpPr>
        <xdr:cNvPr id="635" name="直線コネクタ 634"/>
        <xdr:cNvCxnSpPr/>
      </xdr:nvCxnSpPr>
      <xdr:spPr>
        <a:xfrm flipV="1">
          <a:off x="15481300" y="13131433"/>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98427</xdr:rowOff>
    </xdr:from>
    <xdr:ext cx="469744" cy="259045"/>
    <xdr:sp macro="" textlink="">
      <xdr:nvSpPr>
        <xdr:cNvPr id="636" name="災害復旧費平均値テキスト"/>
        <xdr:cNvSpPr txBox="1"/>
      </xdr:nvSpPr>
      <xdr:spPr>
        <a:xfrm>
          <a:off x="16370300" y="1330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44734</xdr:rowOff>
    </xdr:from>
    <xdr:to>
      <xdr:col>81</xdr:col>
      <xdr:colOff>50800</xdr:colOff>
      <xdr:row>77</xdr:row>
      <xdr:rowOff>64657</xdr:rowOff>
    </xdr:to>
    <xdr:cxnSp macro="">
      <xdr:nvCxnSpPr>
        <xdr:cNvPr id="638" name="直線コネクタ 637"/>
        <xdr:cNvCxnSpPr/>
      </xdr:nvCxnSpPr>
      <xdr:spPr>
        <a:xfrm>
          <a:off x="14592300" y="13074934"/>
          <a:ext cx="889000" cy="19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56001</xdr:rowOff>
    </xdr:from>
    <xdr:ext cx="469744" cy="259045"/>
    <xdr:sp macro="" textlink="">
      <xdr:nvSpPr>
        <xdr:cNvPr id="640" name="テキスト ボックス 639"/>
        <xdr:cNvSpPr txBox="1"/>
      </xdr:nvSpPr>
      <xdr:spPr>
        <a:xfrm>
          <a:off x="15246428" y="134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44734</xdr:rowOff>
    </xdr:from>
    <xdr:to>
      <xdr:col>76</xdr:col>
      <xdr:colOff>114300</xdr:colOff>
      <xdr:row>78</xdr:row>
      <xdr:rowOff>9936</xdr:rowOff>
    </xdr:to>
    <xdr:cxnSp macro="">
      <xdr:nvCxnSpPr>
        <xdr:cNvPr id="641" name="直線コネクタ 640"/>
        <xdr:cNvCxnSpPr/>
      </xdr:nvCxnSpPr>
      <xdr:spPr>
        <a:xfrm flipV="1">
          <a:off x="13703300" y="13074934"/>
          <a:ext cx="889000" cy="3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50644</xdr:rowOff>
    </xdr:from>
    <xdr:ext cx="469744" cy="259045"/>
    <xdr:sp macro="" textlink="">
      <xdr:nvSpPr>
        <xdr:cNvPr id="643" name="テキスト ボックス 642"/>
        <xdr:cNvSpPr txBox="1"/>
      </xdr:nvSpPr>
      <xdr:spPr>
        <a:xfrm>
          <a:off x="14357428" y="134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4260</xdr:rowOff>
    </xdr:from>
    <xdr:to>
      <xdr:col>71</xdr:col>
      <xdr:colOff>177800</xdr:colOff>
      <xdr:row>78</xdr:row>
      <xdr:rowOff>9936</xdr:rowOff>
    </xdr:to>
    <xdr:cxnSp macro="">
      <xdr:nvCxnSpPr>
        <xdr:cNvPr id="644" name="直線コネクタ 643"/>
        <xdr:cNvCxnSpPr/>
      </xdr:nvCxnSpPr>
      <xdr:spPr>
        <a:xfrm>
          <a:off x="12814300" y="13377360"/>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50433</xdr:rowOff>
    </xdr:from>
    <xdr:to>
      <xdr:col>85</xdr:col>
      <xdr:colOff>177800</xdr:colOff>
      <xdr:row>76</xdr:row>
      <xdr:rowOff>152033</xdr:rowOff>
    </xdr:to>
    <xdr:sp macro="" textlink="">
      <xdr:nvSpPr>
        <xdr:cNvPr id="654" name="楕円 653"/>
        <xdr:cNvSpPr/>
      </xdr:nvSpPr>
      <xdr:spPr>
        <a:xfrm>
          <a:off x="16268700" y="130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73310</xdr:rowOff>
    </xdr:from>
    <xdr:ext cx="534377" cy="259045"/>
    <xdr:sp macro="" textlink="">
      <xdr:nvSpPr>
        <xdr:cNvPr id="655" name="災害復旧費該当値テキスト"/>
        <xdr:cNvSpPr txBox="1"/>
      </xdr:nvSpPr>
      <xdr:spPr>
        <a:xfrm>
          <a:off x="16370300" y="129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13857</xdr:rowOff>
    </xdr:from>
    <xdr:to>
      <xdr:col>81</xdr:col>
      <xdr:colOff>101600</xdr:colOff>
      <xdr:row>77</xdr:row>
      <xdr:rowOff>115457</xdr:rowOff>
    </xdr:to>
    <xdr:sp macro="" textlink="">
      <xdr:nvSpPr>
        <xdr:cNvPr id="656" name="楕円 655"/>
        <xdr:cNvSpPr/>
      </xdr:nvSpPr>
      <xdr:spPr>
        <a:xfrm>
          <a:off x="15430500" y="13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131984</xdr:rowOff>
    </xdr:from>
    <xdr:ext cx="534377" cy="259045"/>
    <xdr:sp macro="" textlink="">
      <xdr:nvSpPr>
        <xdr:cNvPr id="657" name="テキスト ボックス 656"/>
        <xdr:cNvSpPr txBox="1"/>
      </xdr:nvSpPr>
      <xdr:spPr>
        <a:xfrm>
          <a:off x="15214111" y="129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165384</xdr:rowOff>
    </xdr:from>
    <xdr:to>
      <xdr:col>76</xdr:col>
      <xdr:colOff>165100</xdr:colOff>
      <xdr:row>76</xdr:row>
      <xdr:rowOff>95534</xdr:rowOff>
    </xdr:to>
    <xdr:sp macro="" textlink="">
      <xdr:nvSpPr>
        <xdr:cNvPr id="658" name="楕円 657"/>
        <xdr:cNvSpPr/>
      </xdr:nvSpPr>
      <xdr:spPr>
        <a:xfrm>
          <a:off x="14541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112061</xdr:rowOff>
    </xdr:from>
    <xdr:ext cx="534377" cy="259045"/>
    <xdr:sp macro="" textlink="">
      <xdr:nvSpPr>
        <xdr:cNvPr id="659" name="テキスト ボックス 658"/>
        <xdr:cNvSpPr txBox="1"/>
      </xdr:nvSpPr>
      <xdr:spPr>
        <a:xfrm>
          <a:off x="14325111" y="1279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130586</xdr:rowOff>
    </xdr:from>
    <xdr:to>
      <xdr:col>72</xdr:col>
      <xdr:colOff>38100</xdr:colOff>
      <xdr:row>78</xdr:row>
      <xdr:rowOff>60736</xdr:rowOff>
    </xdr:to>
    <xdr:sp macro="" textlink="">
      <xdr:nvSpPr>
        <xdr:cNvPr id="660" name="楕円 659"/>
        <xdr:cNvSpPr/>
      </xdr:nvSpPr>
      <xdr:spPr>
        <a:xfrm>
          <a:off x="13652500" y="133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51863</xdr:rowOff>
    </xdr:from>
    <xdr:ext cx="469744" cy="259045"/>
    <xdr:sp macro="" textlink="">
      <xdr:nvSpPr>
        <xdr:cNvPr id="661" name="テキスト ボックス 660"/>
        <xdr:cNvSpPr txBox="1"/>
      </xdr:nvSpPr>
      <xdr:spPr>
        <a:xfrm>
          <a:off x="13468428" y="134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124910</xdr:rowOff>
    </xdr:from>
    <xdr:to>
      <xdr:col>67</xdr:col>
      <xdr:colOff>101600</xdr:colOff>
      <xdr:row>78</xdr:row>
      <xdr:rowOff>55060</xdr:rowOff>
    </xdr:to>
    <xdr:sp macro="" textlink="">
      <xdr:nvSpPr>
        <xdr:cNvPr id="662" name="楕円 661"/>
        <xdr:cNvSpPr/>
      </xdr:nvSpPr>
      <xdr:spPr>
        <a:xfrm>
          <a:off x="12763500" y="133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46187</xdr:rowOff>
    </xdr:from>
    <xdr:ext cx="469744" cy="259045"/>
    <xdr:sp macro="" textlink="">
      <xdr:nvSpPr>
        <xdr:cNvPr id="663" name="テキスト ボックス 662"/>
        <xdr:cNvSpPr txBox="1"/>
      </xdr:nvSpPr>
      <xdr:spPr>
        <a:xfrm>
          <a:off x="12579428" y="1341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159144</xdr:rowOff>
    </xdr:from>
    <xdr:to>
      <xdr:col>85</xdr:col>
      <xdr:colOff>127000</xdr:colOff>
      <xdr:row>95</xdr:row>
      <xdr:rowOff>16980</xdr:rowOff>
    </xdr:to>
    <xdr:cxnSp macro="">
      <xdr:nvCxnSpPr>
        <xdr:cNvPr id="692" name="直線コネクタ 691"/>
        <xdr:cNvCxnSpPr/>
      </xdr:nvCxnSpPr>
      <xdr:spPr>
        <a:xfrm flipV="1">
          <a:off x="15481300" y="16275444"/>
          <a:ext cx="838200" cy="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16980</xdr:rowOff>
    </xdr:from>
    <xdr:to>
      <xdr:col>81</xdr:col>
      <xdr:colOff>50800</xdr:colOff>
      <xdr:row>95</xdr:row>
      <xdr:rowOff>17996</xdr:rowOff>
    </xdr:to>
    <xdr:cxnSp macro="">
      <xdr:nvCxnSpPr>
        <xdr:cNvPr id="695" name="直線コネクタ 694"/>
        <xdr:cNvCxnSpPr/>
      </xdr:nvCxnSpPr>
      <xdr:spPr>
        <a:xfrm flipV="1">
          <a:off x="14592300" y="1630473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17996</xdr:rowOff>
    </xdr:from>
    <xdr:to>
      <xdr:col>76</xdr:col>
      <xdr:colOff>114300</xdr:colOff>
      <xdr:row>95</xdr:row>
      <xdr:rowOff>18402</xdr:rowOff>
    </xdr:to>
    <xdr:cxnSp macro="">
      <xdr:nvCxnSpPr>
        <xdr:cNvPr id="698" name="直線コネクタ 697"/>
        <xdr:cNvCxnSpPr/>
      </xdr:nvCxnSpPr>
      <xdr:spPr>
        <a:xfrm flipV="1">
          <a:off x="13703300" y="16305746"/>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6693</xdr:rowOff>
    </xdr:from>
    <xdr:to>
      <xdr:col>71</xdr:col>
      <xdr:colOff>177800</xdr:colOff>
      <xdr:row>95</xdr:row>
      <xdr:rowOff>18402</xdr:rowOff>
    </xdr:to>
    <xdr:cxnSp macro="">
      <xdr:nvCxnSpPr>
        <xdr:cNvPr id="701" name="直線コネクタ 700"/>
        <xdr:cNvCxnSpPr/>
      </xdr:nvCxnSpPr>
      <xdr:spPr>
        <a:xfrm>
          <a:off x="12814300" y="16294443"/>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108344</xdr:rowOff>
    </xdr:from>
    <xdr:to>
      <xdr:col>85</xdr:col>
      <xdr:colOff>177800</xdr:colOff>
      <xdr:row>95</xdr:row>
      <xdr:rowOff>38494</xdr:rowOff>
    </xdr:to>
    <xdr:sp macro="" textlink="">
      <xdr:nvSpPr>
        <xdr:cNvPr id="711" name="楕円 710"/>
        <xdr:cNvSpPr/>
      </xdr:nvSpPr>
      <xdr:spPr>
        <a:xfrm>
          <a:off x="16268700" y="162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131221</xdr:rowOff>
    </xdr:from>
    <xdr:ext cx="534377" cy="259045"/>
    <xdr:sp macro="" textlink="">
      <xdr:nvSpPr>
        <xdr:cNvPr id="712" name="公債費該当値テキスト"/>
        <xdr:cNvSpPr txBox="1"/>
      </xdr:nvSpPr>
      <xdr:spPr>
        <a:xfrm>
          <a:off x="16370300" y="1607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137630</xdr:rowOff>
    </xdr:from>
    <xdr:to>
      <xdr:col>81</xdr:col>
      <xdr:colOff>101600</xdr:colOff>
      <xdr:row>95</xdr:row>
      <xdr:rowOff>67780</xdr:rowOff>
    </xdr:to>
    <xdr:sp macro="" textlink="">
      <xdr:nvSpPr>
        <xdr:cNvPr id="713" name="楕円 712"/>
        <xdr:cNvSpPr/>
      </xdr:nvSpPr>
      <xdr:spPr>
        <a:xfrm>
          <a:off x="15430500" y="162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84307</xdr:rowOff>
    </xdr:from>
    <xdr:ext cx="534377" cy="259045"/>
    <xdr:sp macro="" textlink="">
      <xdr:nvSpPr>
        <xdr:cNvPr id="714" name="テキスト ボックス 713"/>
        <xdr:cNvSpPr txBox="1"/>
      </xdr:nvSpPr>
      <xdr:spPr>
        <a:xfrm>
          <a:off x="15214111" y="160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138646</xdr:rowOff>
    </xdr:from>
    <xdr:to>
      <xdr:col>76</xdr:col>
      <xdr:colOff>165100</xdr:colOff>
      <xdr:row>95</xdr:row>
      <xdr:rowOff>68796</xdr:rowOff>
    </xdr:to>
    <xdr:sp macro="" textlink="">
      <xdr:nvSpPr>
        <xdr:cNvPr id="715" name="楕円 714"/>
        <xdr:cNvSpPr/>
      </xdr:nvSpPr>
      <xdr:spPr>
        <a:xfrm>
          <a:off x="14541500" y="162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85323</xdr:rowOff>
    </xdr:from>
    <xdr:ext cx="534377" cy="259045"/>
    <xdr:sp macro="" textlink="">
      <xdr:nvSpPr>
        <xdr:cNvPr id="716" name="テキスト ボックス 715"/>
        <xdr:cNvSpPr txBox="1"/>
      </xdr:nvSpPr>
      <xdr:spPr>
        <a:xfrm>
          <a:off x="14325111" y="160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139052</xdr:rowOff>
    </xdr:from>
    <xdr:to>
      <xdr:col>72</xdr:col>
      <xdr:colOff>38100</xdr:colOff>
      <xdr:row>95</xdr:row>
      <xdr:rowOff>69202</xdr:rowOff>
    </xdr:to>
    <xdr:sp macro="" textlink="">
      <xdr:nvSpPr>
        <xdr:cNvPr id="717" name="楕円 716"/>
        <xdr:cNvSpPr/>
      </xdr:nvSpPr>
      <xdr:spPr>
        <a:xfrm>
          <a:off x="13652500" y="162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60329</xdr:rowOff>
    </xdr:from>
    <xdr:ext cx="534377" cy="259045"/>
    <xdr:sp macro="" textlink="">
      <xdr:nvSpPr>
        <xdr:cNvPr id="718" name="テキスト ボックス 717"/>
        <xdr:cNvSpPr txBox="1"/>
      </xdr:nvSpPr>
      <xdr:spPr>
        <a:xfrm>
          <a:off x="13436111" y="1634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127343</xdr:rowOff>
    </xdr:from>
    <xdr:to>
      <xdr:col>67</xdr:col>
      <xdr:colOff>101600</xdr:colOff>
      <xdr:row>95</xdr:row>
      <xdr:rowOff>57493</xdr:rowOff>
    </xdr:to>
    <xdr:sp macro="" textlink="">
      <xdr:nvSpPr>
        <xdr:cNvPr id="719" name="楕円 718"/>
        <xdr:cNvSpPr/>
      </xdr:nvSpPr>
      <xdr:spPr>
        <a:xfrm>
          <a:off x="12763500" y="162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48620</xdr:rowOff>
    </xdr:from>
    <xdr:ext cx="534377" cy="259045"/>
    <xdr:sp macro="" textlink="">
      <xdr:nvSpPr>
        <xdr:cNvPr id="720" name="テキスト ボックス 719"/>
        <xdr:cNvSpPr txBox="1"/>
      </xdr:nvSpPr>
      <xdr:spPr>
        <a:xfrm>
          <a:off x="12547111" y="163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56032</xdr:rowOff>
    </xdr:from>
    <xdr:to>
      <xdr:col>111</xdr:col>
      <xdr:colOff>177800</xdr:colOff>
      <xdr:row>38</xdr:row>
      <xdr:rowOff>139700</xdr:rowOff>
    </xdr:to>
    <xdr:cxnSp macro="">
      <xdr:nvCxnSpPr>
        <xdr:cNvPr id="750" name="直線コネクタ 749"/>
        <xdr:cNvCxnSpPr/>
      </xdr:nvCxnSpPr>
      <xdr:spPr>
        <a:xfrm>
          <a:off x="20434300" y="5885332"/>
          <a:ext cx="889000" cy="7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56032</xdr:rowOff>
    </xdr:from>
    <xdr:to>
      <xdr:col>107</xdr:col>
      <xdr:colOff>50800</xdr:colOff>
      <xdr:row>34</xdr:row>
      <xdr:rowOff>66548</xdr:rowOff>
    </xdr:to>
    <xdr:cxnSp macro="">
      <xdr:nvCxnSpPr>
        <xdr:cNvPr id="753" name="直線コネクタ 752"/>
        <xdr:cNvCxnSpPr/>
      </xdr:nvCxnSpPr>
      <xdr:spPr>
        <a:xfrm flipV="1">
          <a:off x="19545300" y="588533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140250</xdr:rowOff>
    </xdr:from>
    <xdr:ext cx="378565" cy="259045"/>
    <xdr:sp macro="" textlink="">
      <xdr:nvSpPr>
        <xdr:cNvPr id="755" name="テキスト ボックス 754"/>
        <xdr:cNvSpPr txBox="1"/>
      </xdr:nvSpPr>
      <xdr:spPr>
        <a:xfrm>
          <a:off x="20245017" y="665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66548</xdr:rowOff>
    </xdr:from>
    <xdr:to>
      <xdr:col>102</xdr:col>
      <xdr:colOff>114300</xdr:colOff>
      <xdr:row>34</xdr:row>
      <xdr:rowOff>76378</xdr:rowOff>
    </xdr:to>
    <xdr:cxnSp macro="">
      <xdr:nvCxnSpPr>
        <xdr:cNvPr id="756" name="直線コネクタ 755"/>
        <xdr:cNvCxnSpPr/>
      </xdr:nvCxnSpPr>
      <xdr:spPr>
        <a:xfrm flipV="1">
          <a:off x="18656300" y="589584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126306</xdr:rowOff>
    </xdr:from>
    <xdr:ext cx="378565" cy="259045"/>
    <xdr:sp macro="" textlink="">
      <xdr:nvSpPr>
        <xdr:cNvPr id="758" name="テキスト ボックス 757"/>
        <xdr:cNvSpPr txBox="1"/>
      </xdr:nvSpPr>
      <xdr:spPr>
        <a:xfrm>
          <a:off x="19356017" y="6641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32580</xdr:rowOff>
    </xdr:from>
    <xdr:ext cx="378565" cy="259045"/>
    <xdr:sp macro="" textlink="">
      <xdr:nvSpPr>
        <xdr:cNvPr id="760" name="テキスト ボックス 759"/>
        <xdr:cNvSpPr txBox="1"/>
      </xdr:nvSpPr>
      <xdr:spPr>
        <a:xfrm>
          <a:off x="18467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5232</xdr:rowOff>
    </xdr:from>
    <xdr:to>
      <xdr:col>107</xdr:col>
      <xdr:colOff>101600</xdr:colOff>
      <xdr:row>34</xdr:row>
      <xdr:rowOff>106832</xdr:rowOff>
    </xdr:to>
    <xdr:sp macro="" textlink="">
      <xdr:nvSpPr>
        <xdr:cNvPr id="770" name="楕円 769"/>
        <xdr:cNvSpPr/>
      </xdr:nvSpPr>
      <xdr:spPr>
        <a:xfrm>
          <a:off x="20383500" y="58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123359</xdr:rowOff>
    </xdr:from>
    <xdr:ext cx="469744" cy="259045"/>
    <xdr:sp macro="" textlink="">
      <xdr:nvSpPr>
        <xdr:cNvPr id="771" name="テキスト ボックス 770"/>
        <xdr:cNvSpPr txBox="1"/>
      </xdr:nvSpPr>
      <xdr:spPr>
        <a:xfrm>
          <a:off x="20199428" y="56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15748</xdr:rowOff>
    </xdr:from>
    <xdr:to>
      <xdr:col>102</xdr:col>
      <xdr:colOff>165100</xdr:colOff>
      <xdr:row>34</xdr:row>
      <xdr:rowOff>117348</xdr:rowOff>
    </xdr:to>
    <xdr:sp macro="" textlink="">
      <xdr:nvSpPr>
        <xdr:cNvPr id="772" name="楕円 771"/>
        <xdr:cNvSpPr/>
      </xdr:nvSpPr>
      <xdr:spPr>
        <a:xfrm>
          <a:off x="19494500" y="58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133875</xdr:rowOff>
    </xdr:from>
    <xdr:ext cx="469744" cy="259045"/>
    <xdr:sp macro="" textlink="">
      <xdr:nvSpPr>
        <xdr:cNvPr id="773" name="テキスト ボックス 772"/>
        <xdr:cNvSpPr txBox="1"/>
      </xdr:nvSpPr>
      <xdr:spPr>
        <a:xfrm>
          <a:off x="19310428" y="562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25578</xdr:rowOff>
    </xdr:from>
    <xdr:to>
      <xdr:col>98</xdr:col>
      <xdr:colOff>38100</xdr:colOff>
      <xdr:row>34</xdr:row>
      <xdr:rowOff>127178</xdr:rowOff>
    </xdr:to>
    <xdr:sp macro="" textlink="">
      <xdr:nvSpPr>
        <xdr:cNvPr id="774" name="楕円 773"/>
        <xdr:cNvSpPr/>
      </xdr:nvSpPr>
      <xdr:spPr>
        <a:xfrm>
          <a:off x="18605500" y="58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143705</xdr:rowOff>
    </xdr:from>
    <xdr:ext cx="469744" cy="259045"/>
    <xdr:sp macro="" textlink="">
      <xdr:nvSpPr>
        <xdr:cNvPr id="775" name="テキスト ボックス 774"/>
        <xdr:cNvSpPr txBox="1"/>
      </xdr:nvSpPr>
      <xdr:spPr>
        <a:xfrm>
          <a:off x="18421428" y="56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円である。前年度比で減少している要因は、東日本大震災復興交付金事業完了に伴う精算返還金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百万円の皆減、土地売払収入等の減により財政調整基金への積立金が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百万円の減等によるものである。民生費は、住民一人当たり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140,564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円で前年度比増となっているが、類似団体平均値と比べ低い水準になっている。前年度比で増加している要因は、扶助費の影響が大きく、特に生活保護者の医療費（医療扶助費）が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百万円の増と大きく影響している。今後も、少子高齢化に伴い、高齢者に係る医療・介護費用等の社会保障事業費の増加が見込まれる。教育費は、住民一人当たり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36,421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から大きく減少しているとともに、類似団体平均値と比べても低い水準となっている。これは、各小中学校・幼稚園の施設整備にかかる費用（キュービクル改修・空調設置・トイレ改修等）の増はあるものの、国体関連の市民球場改修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百万円の皆減が大きく影響している。今後も、学校施設や社会教育施設などの設備更新等が見込まれるため、再上昇することが懸念される。災害復旧費は、住民一人当たり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46,731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比増であるとともに、類似団体平均値と比べても高い水準となっている。これは、本庁舎災害復旧事業費の増に加え、自然災害等による市道の復旧工事が増額の要因となっている。今後は、本庁舎再建完了に伴い、減少することが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財政調整基金残高については、土地等の公有財産の売払い等により、</a:t>
          </a:r>
          <a:r>
            <a:rPr kumimoji="1" lang="en-US" altLang="ja-JP" sz="1200">
              <a:solidFill>
                <a:sysClr val="windowText" lastClr="000000"/>
              </a:solidFill>
              <a:latin typeface="ＭＳ ゴシック" pitchFamily="49" charset="-128"/>
              <a:ea typeface="ＭＳ ゴシック" pitchFamily="49" charset="-128"/>
            </a:rPr>
            <a:t>0.7</a:t>
          </a:r>
          <a:r>
            <a:rPr kumimoji="1" lang="ja-JP" altLang="en-US" sz="1200">
              <a:solidFill>
                <a:sysClr val="windowText" lastClr="000000"/>
              </a:solidFill>
              <a:latin typeface="ＭＳ ゴシック" pitchFamily="49" charset="-128"/>
              <a:ea typeface="ＭＳ ゴシック" pitchFamily="49" charset="-128"/>
            </a:rPr>
            <a:t>百万円の増となった。</a:t>
          </a:r>
        </a:p>
        <a:p>
          <a:r>
            <a:rPr kumimoji="1" lang="ja-JP" altLang="en-US" sz="1200">
              <a:solidFill>
                <a:sysClr val="windowText" lastClr="000000"/>
              </a:solidFill>
              <a:latin typeface="ＭＳ ゴシック" pitchFamily="49" charset="-128"/>
              <a:ea typeface="ＭＳ ゴシック" pitchFamily="49" charset="-128"/>
            </a:rPr>
            <a:t>　実質収支比率については、平成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年度は対前年度比で歳入歳出差引額が対前年度比</a:t>
          </a:r>
          <a:r>
            <a:rPr kumimoji="1" lang="en-US" altLang="ja-JP" sz="1200">
              <a:solidFill>
                <a:sysClr val="windowText" lastClr="000000"/>
              </a:solidFill>
              <a:latin typeface="ＭＳ ゴシック" pitchFamily="49" charset="-128"/>
              <a:ea typeface="ＭＳ ゴシック" pitchFamily="49" charset="-128"/>
            </a:rPr>
            <a:t>177</a:t>
          </a:r>
          <a:r>
            <a:rPr kumimoji="1" lang="ja-JP" altLang="en-US" sz="1200">
              <a:solidFill>
                <a:sysClr val="windowText" lastClr="000000"/>
              </a:solidFill>
              <a:latin typeface="ＭＳ ゴシック" pitchFamily="49" charset="-128"/>
              <a:ea typeface="ＭＳ ゴシック" pitchFamily="49" charset="-128"/>
            </a:rPr>
            <a:t>百万円の減、翌年度繰越額が</a:t>
          </a:r>
          <a:r>
            <a:rPr kumimoji="1" lang="en-US" altLang="ja-JP" sz="1200">
              <a:solidFill>
                <a:sysClr val="windowText" lastClr="000000"/>
              </a:solidFill>
              <a:latin typeface="ＭＳ ゴシック" pitchFamily="49" charset="-128"/>
              <a:ea typeface="ＭＳ ゴシック" pitchFamily="49" charset="-128"/>
            </a:rPr>
            <a:t>65</a:t>
          </a:r>
          <a:r>
            <a:rPr kumimoji="1" lang="ja-JP" altLang="en-US" sz="1200">
              <a:solidFill>
                <a:sysClr val="windowText" lastClr="000000"/>
              </a:solidFill>
              <a:latin typeface="ＭＳ ゴシック" pitchFamily="49" charset="-128"/>
              <a:ea typeface="ＭＳ ゴシック" pitchFamily="49" charset="-128"/>
            </a:rPr>
            <a:t>百万円の減となり、</a:t>
          </a:r>
          <a:r>
            <a:rPr kumimoji="1" lang="en-US" altLang="ja-JP" sz="1200">
              <a:solidFill>
                <a:sysClr val="windowText" lastClr="000000"/>
              </a:solidFill>
              <a:latin typeface="ＭＳ ゴシック" pitchFamily="49" charset="-128"/>
              <a:ea typeface="ＭＳ ゴシック" pitchFamily="49" charset="-128"/>
            </a:rPr>
            <a:t>1.52</a:t>
          </a:r>
          <a:r>
            <a:rPr kumimoji="1" lang="ja-JP" altLang="en-US" sz="1200">
              <a:solidFill>
                <a:sysClr val="windowText" lastClr="000000"/>
              </a:solidFill>
              <a:latin typeface="ＭＳ ゴシック" pitchFamily="49" charset="-128"/>
              <a:ea typeface="ＭＳ ゴシック" pitchFamily="49" charset="-128"/>
            </a:rPr>
            <a:t>ポイント減の</a:t>
          </a:r>
          <a:r>
            <a:rPr kumimoji="1" lang="en-US" altLang="ja-JP" sz="1200">
              <a:solidFill>
                <a:sysClr val="windowText" lastClr="000000"/>
              </a:solidFill>
              <a:latin typeface="ＭＳ ゴシック" pitchFamily="49" charset="-128"/>
              <a:ea typeface="ＭＳ ゴシック" pitchFamily="49" charset="-128"/>
            </a:rPr>
            <a:t>7.08</a:t>
          </a:r>
          <a:r>
            <a:rPr kumimoji="1" lang="ja-JP" altLang="en-US" sz="1200">
              <a:solidFill>
                <a:sysClr val="windowText" lastClr="000000"/>
              </a:solidFill>
              <a:latin typeface="ＭＳ ゴシック" pitchFamily="49" charset="-128"/>
              <a:ea typeface="ＭＳ ゴシック" pitchFamily="49" charset="-128"/>
            </a:rPr>
            <a:t>％となった。</a:t>
          </a:r>
        </a:p>
        <a:p>
          <a:r>
            <a:rPr kumimoji="1" lang="ja-JP" altLang="en-US" sz="1200">
              <a:solidFill>
                <a:sysClr val="windowText" lastClr="000000"/>
              </a:solidFill>
              <a:latin typeface="ＭＳ ゴシック" pitchFamily="49" charset="-128"/>
              <a:ea typeface="ＭＳ ゴシック" pitchFamily="49" charset="-128"/>
            </a:rPr>
            <a:t>　今後も適正な予算執行に努めるとともに、決算見込の精度を高め、地方債の借入実行の調整や地財法の規定に基づき、特定目的基金への積立てを図っていく。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茨城県高萩市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全体では黒字であり、普通調整交付金の減額等に伴い支出していた国民健康保険事業特別会計財源補てん繰出金については、平成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年度から皆減となり、実質的な赤字は解消されたものの、平成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年度から、団塊世代の後期高齢者医療への移行による給付費の減少に伴う国保税や共同事業交付金等の歳入の減が続き、平成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百万円の繰出しを行った。平成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年度からの制度改正（都道府県への移行）も控え、今後、一般会計からの財源補てんも見込まれるため、税率改正等を含めた適正化を図っていく。</a:t>
          </a:r>
        </a:p>
        <a:p>
          <a:r>
            <a:rPr kumimoji="1" lang="ja-JP" altLang="en-US" sz="1400">
              <a:solidFill>
                <a:sysClr val="windowText" lastClr="000000"/>
              </a:solidFill>
              <a:latin typeface="ＭＳ ゴシック" pitchFamily="49" charset="-128"/>
              <a:ea typeface="ＭＳ ゴシック" pitchFamily="49" charset="-128"/>
            </a:rPr>
            <a:t>　また、新会計基準により平成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年度に資金剰余金が大幅に減となった水道事業については、平成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年度は現金及び預金の増や道路改良費等の財源に充てるための企業債の減により資金剰余金が</a:t>
          </a:r>
          <a:r>
            <a:rPr kumimoji="1" lang="en-US" altLang="ja-JP" sz="1400">
              <a:solidFill>
                <a:sysClr val="windowText" lastClr="000000"/>
              </a:solidFill>
              <a:latin typeface="ＭＳ ゴシック" pitchFamily="49" charset="-128"/>
              <a:ea typeface="ＭＳ ゴシック" pitchFamily="49" charset="-128"/>
            </a:rPr>
            <a:t>168</a:t>
          </a:r>
          <a:r>
            <a:rPr kumimoji="1" lang="ja-JP" altLang="en-US" sz="1400">
              <a:solidFill>
                <a:sysClr val="windowText" lastClr="000000"/>
              </a:solidFill>
              <a:latin typeface="ＭＳ ゴシック" pitchFamily="49" charset="-128"/>
              <a:ea typeface="ＭＳ ゴシック" pitchFamily="49" charset="-128"/>
            </a:rPr>
            <a:t>百万円の増となり、前年度比増となった。今後も損益勘定留保資金を確保し、経営の安定化に向け、事業の執行及び資金調達を図っていく。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13492124</v>
      </c>
      <c r="BO4" s="441"/>
      <c r="BP4" s="441"/>
      <c r="BQ4" s="441"/>
      <c r="BR4" s="441"/>
      <c r="BS4" s="441"/>
      <c r="BT4" s="441"/>
      <c r="BU4" s="442"/>
      <c r="BV4" s="440">
        <v>13478766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7.1</v>
      </c>
      <c r="CU4" s="622"/>
      <c r="CV4" s="622"/>
      <c r="CW4" s="622"/>
      <c r="CX4" s="622"/>
      <c r="CY4" s="622"/>
      <c r="CZ4" s="622"/>
      <c r="DA4" s="623"/>
      <c r="DB4" s="621">
        <v>8.6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12909255</v>
      </c>
      <c r="BO5" s="446"/>
      <c r="BP5" s="446"/>
      <c r="BQ5" s="446"/>
      <c r="BR5" s="446"/>
      <c r="BS5" s="446"/>
      <c r="BT5" s="446"/>
      <c r="BU5" s="447"/>
      <c r="BV5" s="445">
        <v>12719235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96.5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582869</v>
      </c>
      <c r="BO6" s="446"/>
      <c r="BP6" s="446"/>
      <c r="BQ6" s="446"/>
      <c r="BR6" s="446"/>
      <c r="BS6" s="446"/>
      <c r="BT6" s="446"/>
      <c r="BU6" s="447"/>
      <c r="BV6" s="445">
        <v>759531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104.7</v>
      </c>
      <c r="CU6" s="596"/>
      <c r="CV6" s="596"/>
      <c r="CW6" s="596"/>
      <c r="CX6" s="596"/>
      <c r="CY6" s="596"/>
      <c r="CZ6" s="596"/>
      <c r="DA6" s="597"/>
      <c r="DB6" s="595">
        <v>103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71655</v>
      </c>
      <c r="BO7" s="446"/>
      <c r="BP7" s="446"/>
      <c r="BQ7" s="446"/>
      <c r="BR7" s="446"/>
      <c r="BS7" s="446"/>
      <c r="BT7" s="446"/>
      <c r="BU7" s="447"/>
      <c r="BV7" s="445">
        <v>136990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7218083</v>
      </c>
      <c r="CU7" s="446"/>
      <c r="CV7" s="446"/>
      <c r="CW7" s="446"/>
      <c r="CX7" s="446"/>
      <c r="CY7" s="446"/>
      <c r="CZ7" s="446"/>
      <c r="DA7" s="447"/>
      <c r="DB7" s="445">
        <v>7241366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511214</v>
      </c>
      <c r="BO8" s="446"/>
      <c r="BP8" s="446"/>
      <c r="BQ8" s="446"/>
      <c r="BR8" s="446"/>
      <c r="BS8" s="446"/>
      <c r="BT8" s="446"/>
      <c r="BU8" s="447"/>
      <c r="BV8" s="445">
        <v>622541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0.61</v>
      </c>
      <c r="CU8" s="559"/>
      <c r="CV8" s="559"/>
      <c r="CW8" s="559"/>
      <c r="CX8" s="559"/>
      <c r="CY8" s="559"/>
      <c r="CZ8" s="559"/>
      <c r="DA8" s="560"/>
      <c r="DB8" s="558">
        <v>0.6</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29638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-111327</v>
      </c>
      <c r="BO9" s="446"/>
      <c r="BP9" s="446"/>
      <c r="BQ9" s="446"/>
      <c r="BR9" s="446"/>
      <c r="BS9" s="446"/>
      <c r="BT9" s="446"/>
      <c r="BU9" s="447"/>
      <c r="BV9" s="445">
        <v>-84810</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16.899999999999999</v>
      </c>
      <c r="CU9" s="416"/>
      <c r="CV9" s="416"/>
      <c r="CW9" s="416"/>
      <c r="CX9" s="416"/>
      <c r="CY9" s="416"/>
      <c r="CZ9" s="416"/>
      <c r="DA9" s="417"/>
      <c r="DB9" s="415">
        <v>16.7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31017</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700</v>
      </c>
      <c r="BO10" s="446"/>
      <c r="BP10" s="446"/>
      <c r="BQ10" s="446"/>
      <c r="BR10" s="446"/>
      <c r="BS10" s="446"/>
      <c r="BT10" s="446"/>
      <c r="BU10" s="447"/>
      <c r="BV10" s="445">
        <v>48450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29232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29077</v>
      </c>
      <c r="S13" s="549"/>
      <c r="T13" s="549"/>
      <c r="U13" s="549"/>
      <c r="V13" s="550"/>
      <c r="W13" s="536" t="s">
        <v>133</v>
      </c>
      <c r="X13" s="458"/>
      <c r="Y13" s="458"/>
      <c r="Z13" s="458"/>
      <c r="AA13" s="458"/>
      <c r="AB13" s="459"/>
      <c r="AC13" s="421">
        <v>487</v>
      </c>
      <c r="AD13" s="422"/>
      <c r="AE13" s="422"/>
      <c r="AF13" s="422"/>
      <c r="AG13" s="423"/>
      <c r="AH13" s="421">
        <v>583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-110627</v>
      </c>
      <c r="BO13" s="446"/>
      <c r="BP13" s="446"/>
      <c r="BQ13" s="446"/>
      <c r="BR13" s="446"/>
      <c r="BS13" s="446"/>
      <c r="BT13" s="446"/>
      <c r="BU13" s="447"/>
      <c r="BV13" s="445">
        <v>-36360</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11.6</v>
      </c>
      <c r="CU13" s="416"/>
      <c r="CV13" s="416"/>
      <c r="CW13" s="416"/>
      <c r="CX13" s="416"/>
      <c r="CY13" s="416"/>
      <c r="CZ13" s="416"/>
      <c r="DA13" s="417"/>
      <c r="DB13" s="415">
        <v>12.5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29649</v>
      </c>
      <c r="S14" s="549"/>
      <c r="T14" s="549"/>
      <c r="U14" s="549"/>
      <c r="V14" s="550"/>
      <c r="W14" s="551"/>
      <c r="X14" s="461"/>
      <c r="Y14" s="461"/>
      <c r="Z14" s="461"/>
      <c r="AA14" s="461"/>
      <c r="AB14" s="462"/>
      <c r="AC14" s="541">
        <v>3.6</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78.7</v>
      </c>
      <c r="CU14" s="553"/>
      <c r="CV14" s="553"/>
      <c r="CW14" s="553"/>
      <c r="CX14" s="553"/>
      <c r="CY14" s="553"/>
      <c r="CZ14" s="553"/>
      <c r="DA14" s="554"/>
      <c r="DB14" s="552">
        <v>78.099999999999994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29507</v>
      </c>
      <c r="S15" s="549"/>
      <c r="T15" s="549"/>
      <c r="U15" s="549"/>
      <c r="V15" s="550"/>
      <c r="W15" s="536" t="s">
        <v>141</v>
      </c>
      <c r="X15" s="458"/>
      <c r="Y15" s="458"/>
      <c r="Z15" s="458"/>
      <c r="AA15" s="458"/>
      <c r="AB15" s="459"/>
      <c r="AC15" s="421">
        <v>5278</v>
      </c>
      <c r="AD15" s="422"/>
      <c r="AE15" s="422"/>
      <c r="AF15" s="422"/>
      <c r="AG15" s="423"/>
      <c r="AH15" s="421">
        <v>5496</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3560401</v>
      </c>
      <c r="BO15" s="441"/>
      <c r="BP15" s="441"/>
      <c r="BQ15" s="441"/>
      <c r="BR15" s="441"/>
      <c r="BS15" s="441"/>
      <c r="BT15" s="441"/>
      <c r="BU15" s="442"/>
      <c r="BV15" s="440">
        <v>3499319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39.5</v>
      </c>
      <c r="AD16" s="542"/>
      <c r="AE16" s="542"/>
      <c r="AF16" s="542"/>
      <c r="AG16" s="543"/>
      <c r="AH16" s="541">
        <v>39.299999999999997</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5784898</v>
      </c>
      <c r="BO16" s="446"/>
      <c r="BP16" s="446"/>
      <c r="BQ16" s="446"/>
      <c r="BR16" s="446"/>
      <c r="BS16" s="446"/>
      <c r="BT16" s="446"/>
      <c r="BU16" s="447"/>
      <c r="BV16" s="445">
        <v>5841501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7593</v>
      </c>
      <c r="AD17" s="422"/>
      <c r="AE17" s="422"/>
      <c r="AF17" s="422"/>
      <c r="AG17" s="423"/>
      <c r="AH17" s="421">
        <v>7894</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4529016</v>
      </c>
      <c r="BO17" s="446"/>
      <c r="BP17" s="446"/>
      <c r="BQ17" s="446"/>
      <c r="BR17" s="446"/>
      <c r="BS17" s="446"/>
      <c r="BT17" s="446"/>
      <c r="BU17" s="447"/>
      <c r="BV17" s="445">
        <v>4448249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193.58</v>
      </c>
      <c r="M18" s="510"/>
      <c r="N18" s="510"/>
      <c r="O18" s="510"/>
      <c r="P18" s="510"/>
      <c r="Q18" s="510"/>
      <c r="R18" s="511"/>
      <c r="S18" s="511"/>
      <c r="T18" s="511"/>
      <c r="U18" s="511"/>
      <c r="V18" s="512"/>
      <c r="W18" s="526"/>
      <c r="X18" s="527"/>
      <c r="Y18" s="527"/>
      <c r="Z18" s="527"/>
      <c r="AA18" s="527"/>
      <c r="AB18" s="537"/>
      <c r="AC18" s="409">
        <v>56.8</v>
      </c>
      <c r="AD18" s="410"/>
      <c r="AE18" s="410"/>
      <c r="AF18" s="410"/>
      <c r="AG18" s="513"/>
      <c r="AH18" s="409">
        <v>56.5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6945102</v>
      </c>
      <c r="BO18" s="446"/>
      <c r="BP18" s="446"/>
      <c r="BQ18" s="446"/>
      <c r="BR18" s="446"/>
      <c r="BS18" s="446"/>
      <c r="BT18" s="446"/>
      <c r="BU18" s="447"/>
      <c r="BV18" s="445">
        <v>6906429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153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9487061</v>
      </c>
      <c r="BO19" s="446"/>
      <c r="BP19" s="446"/>
      <c r="BQ19" s="446"/>
      <c r="BR19" s="446"/>
      <c r="BS19" s="446"/>
      <c r="BT19" s="446"/>
      <c r="BU19" s="447"/>
      <c r="BV19" s="445">
        <v>9427980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11751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14586763</v>
      </c>
      <c r="BO23" s="446"/>
      <c r="BP23" s="446"/>
      <c r="BQ23" s="446"/>
      <c r="BR23" s="446"/>
      <c r="BS23" s="446"/>
      <c r="BT23" s="446"/>
      <c r="BU23" s="447"/>
      <c r="BV23" s="445">
        <v>14998018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7605</v>
      </c>
      <c r="R24" s="422"/>
      <c r="S24" s="422"/>
      <c r="T24" s="422"/>
      <c r="U24" s="422"/>
      <c r="V24" s="423"/>
      <c r="W24" s="487"/>
      <c r="X24" s="478"/>
      <c r="Y24" s="479"/>
      <c r="Z24" s="418" t="s">
        <v>165</v>
      </c>
      <c r="AA24" s="419"/>
      <c r="AB24" s="419"/>
      <c r="AC24" s="419"/>
      <c r="AD24" s="419"/>
      <c r="AE24" s="419"/>
      <c r="AF24" s="419"/>
      <c r="AG24" s="420"/>
      <c r="AH24" s="421">
        <v>258</v>
      </c>
      <c r="AI24" s="422"/>
      <c r="AJ24" s="422"/>
      <c r="AK24" s="422"/>
      <c r="AL24" s="423"/>
      <c r="AM24" s="421">
        <v>797736</v>
      </c>
      <c r="AN24" s="422"/>
      <c r="AO24" s="422"/>
      <c r="AP24" s="422"/>
      <c r="AQ24" s="422"/>
      <c r="AR24" s="423"/>
      <c r="AS24" s="421">
        <v>3092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10351788</v>
      </c>
      <c r="BO24" s="446"/>
      <c r="BP24" s="446"/>
      <c r="BQ24" s="446"/>
      <c r="BR24" s="446"/>
      <c r="BS24" s="446"/>
      <c r="BT24" s="446"/>
      <c r="BU24" s="447"/>
      <c r="BV24" s="445">
        <v>10214037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6533</v>
      </c>
      <c r="R25" s="422"/>
      <c r="S25" s="422"/>
      <c r="T25" s="422"/>
      <c r="U25" s="422"/>
      <c r="V25" s="423"/>
      <c r="W25" s="487"/>
      <c r="X25" s="478"/>
      <c r="Y25" s="479"/>
      <c r="Z25" s="418" t="s">
        <v>168</v>
      </c>
      <c r="AA25" s="419"/>
      <c r="AB25" s="419"/>
      <c r="AC25" s="419"/>
      <c r="AD25" s="419"/>
      <c r="AE25" s="419"/>
      <c r="AF25" s="419"/>
      <c r="AG25" s="420"/>
      <c r="AH25" s="421">
        <v>61</v>
      </c>
      <c r="AI25" s="422"/>
      <c r="AJ25" s="422"/>
      <c r="AK25" s="422"/>
      <c r="AL25" s="423"/>
      <c r="AM25" s="421">
        <v>192211</v>
      </c>
      <c r="AN25" s="422"/>
      <c r="AO25" s="422"/>
      <c r="AP25" s="422"/>
      <c r="AQ25" s="422"/>
      <c r="AR25" s="423"/>
      <c r="AS25" s="421">
        <v>3151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599122</v>
      </c>
      <c r="BO25" s="441"/>
      <c r="BP25" s="441"/>
      <c r="BQ25" s="441"/>
      <c r="BR25" s="441"/>
      <c r="BS25" s="441"/>
      <c r="BT25" s="441"/>
      <c r="BU25" s="442"/>
      <c r="BV25" s="440">
        <v>795606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6096</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29770</v>
      </c>
      <c r="AN26" s="422"/>
      <c r="AO26" s="422"/>
      <c r="AP26" s="422"/>
      <c r="AQ26" s="422"/>
      <c r="AR26" s="423"/>
      <c r="AS26" s="421">
        <v>2977</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4550</v>
      </c>
      <c r="R27" s="422"/>
      <c r="S27" s="422"/>
      <c r="T27" s="422"/>
      <c r="U27" s="422"/>
      <c r="V27" s="423"/>
      <c r="W27" s="487"/>
      <c r="X27" s="478"/>
      <c r="Y27" s="479"/>
      <c r="Z27" s="418" t="s">
        <v>174</v>
      </c>
      <c r="AA27" s="419"/>
      <c r="AB27" s="419"/>
      <c r="AC27" s="419"/>
      <c r="AD27" s="419"/>
      <c r="AE27" s="419"/>
      <c r="AF27" s="419"/>
      <c r="AG27" s="420"/>
      <c r="AH27" s="421">
        <v>18</v>
      </c>
      <c r="AI27" s="422"/>
      <c r="AJ27" s="422"/>
      <c r="AK27" s="422"/>
      <c r="AL27" s="423"/>
      <c r="AM27" s="421">
        <v>58844</v>
      </c>
      <c r="AN27" s="422"/>
      <c r="AO27" s="422"/>
      <c r="AP27" s="422"/>
      <c r="AQ27" s="422"/>
      <c r="AR27" s="423"/>
      <c r="AS27" s="421">
        <v>3269</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221394</v>
      </c>
      <c r="BO27" s="449"/>
      <c r="BP27" s="449"/>
      <c r="BQ27" s="449"/>
      <c r="BR27" s="449"/>
      <c r="BS27" s="449"/>
      <c r="BT27" s="449"/>
      <c r="BU27" s="450"/>
      <c r="BV27" s="448">
        <v>221334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3950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130</v>
      </c>
      <c r="AN28" s="422"/>
      <c r="AO28" s="422"/>
      <c r="AP28" s="422"/>
      <c r="AQ28" s="422"/>
      <c r="AR28" s="423"/>
      <c r="AS28" s="421" t="s">
        <v>130</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1100956</v>
      </c>
      <c r="BO28" s="441"/>
      <c r="BP28" s="441"/>
      <c r="BQ28" s="441"/>
      <c r="BR28" s="441"/>
      <c r="BS28" s="441"/>
      <c r="BT28" s="441"/>
      <c r="BU28" s="442"/>
      <c r="BV28" s="440">
        <v>1100256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14</v>
      </c>
      <c r="M29" s="422"/>
      <c r="N29" s="422"/>
      <c r="O29" s="422"/>
      <c r="P29" s="423"/>
      <c r="Q29" s="421">
        <v>3750</v>
      </c>
      <c r="R29" s="422"/>
      <c r="S29" s="422"/>
      <c r="T29" s="422"/>
      <c r="U29" s="422"/>
      <c r="V29" s="423"/>
      <c r="W29" s="488"/>
      <c r="X29" s="489"/>
      <c r="Y29" s="490"/>
      <c r="Z29" s="418" t="s">
        <v>180</v>
      </c>
      <c r="AA29" s="419"/>
      <c r="AB29" s="419"/>
      <c r="AC29" s="419"/>
      <c r="AD29" s="419"/>
      <c r="AE29" s="419"/>
      <c r="AF29" s="419"/>
      <c r="AG29" s="420"/>
      <c r="AH29" s="421">
        <v>276</v>
      </c>
      <c r="AI29" s="422"/>
      <c r="AJ29" s="422"/>
      <c r="AK29" s="422"/>
      <c r="AL29" s="423"/>
      <c r="AM29" s="421">
        <v>856580</v>
      </c>
      <c r="AN29" s="422"/>
      <c r="AO29" s="422"/>
      <c r="AP29" s="422"/>
      <c r="AQ29" s="422"/>
      <c r="AR29" s="423"/>
      <c r="AS29" s="421">
        <v>3104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395135</v>
      </c>
      <c r="BO29" s="446"/>
      <c r="BP29" s="446"/>
      <c r="BQ29" s="446"/>
      <c r="BR29" s="446"/>
      <c r="BS29" s="446"/>
      <c r="BT29" s="446"/>
      <c r="BU29" s="447"/>
      <c r="BV29" s="445">
        <v>575999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712156</v>
      </c>
      <c r="BO30" s="449"/>
      <c r="BP30" s="449"/>
      <c r="BQ30" s="449"/>
      <c r="BR30" s="449"/>
      <c r="BS30" s="449"/>
      <c r="BT30" s="449"/>
      <c r="BU30" s="450"/>
      <c r="BV30" s="448">
        <v>825275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高萩市国民健康保険事業特別会計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高萩市水道事業会計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高萩市土地開発公社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高萩市霊園事業特別会計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高萩市介護保険事業特別会計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高萩市工業用水道事業会計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高萩市後期高齢者医療事業特別会計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日立・高萩広域下水道組合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高萩・北茨城広域工業用水道企業団</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茨城北農業共済事務組合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q5eHdZS78SpAfETwz8xEKfx02/iA9K1xHz1jZww1ztexoHgKTMreaaCzrUlZtWWJzx59x3+4rggEG7g2au9N3g==" saltValue="87oa2zeJUT0qqEmaW2mb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5"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552</v>
      </c>
      <c r="D34" s="1224"/>
      <c r="E34" s="1225"/>
      <c r="F34" s="32">
        <v>2.13</v>
      </c>
      <c r="G34" s="33">
        <v>0.12</v>
      </c>
      <c r="H34" s="33">
        <v>2.09</v>
      </c>
      <c r="I34" s="33">
        <v>6.21</v>
      </c>
      <c r="J34" s="34">
        <v>7.87</v>
      </c>
      <c r="K34" s="22"/>
      <c r="L34" s="22"/>
      <c r="M34" s="22"/>
      <c r="N34" s="22"/>
      <c r="O34" s="22"/>
      <c r="P34" s="22"/>
    </row>
    <row r="35" spans="1:16" ht="39" customHeight="1">
      <c r="A35" s="22"/>
      <c r="B35" s="35"/>
      <c r="C35" s="1218" t="s">
        <v>553</v>
      </c>
      <c r="D35" s="1219"/>
      <c r="E35" s="1220"/>
      <c r="F35" s="36">
        <v>7.44</v>
      </c>
      <c r="G35" s="37">
        <v>7.35</v>
      </c>
      <c r="H35" s="37">
        <v>9.6300000000000008</v>
      </c>
      <c r="I35" s="37">
        <v>8.5</v>
      </c>
      <c r="J35" s="38">
        <v>6.94</v>
      </c>
      <c r="K35" s="22"/>
      <c r="L35" s="22"/>
      <c r="M35" s="22"/>
      <c r="N35" s="22"/>
      <c r="O35" s="22"/>
      <c r="P35" s="22"/>
    </row>
    <row r="36" spans="1:16" ht="39" customHeight="1">
      <c r="A36" s="22"/>
      <c r="B36" s="35"/>
      <c r="C36" s="1218" t="s">
        <v>554</v>
      </c>
      <c r="D36" s="1219"/>
      <c r="E36" s="1220"/>
      <c r="F36" s="36">
        <v>4.93</v>
      </c>
      <c r="G36" s="37">
        <v>4.76</v>
      </c>
      <c r="H36" s="37">
        <v>5.13</v>
      </c>
      <c r="I36" s="37">
        <v>6.18</v>
      </c>
      <c r="J36" s="38">
        <v>5.97</v>
      </c>
      <c r="K36" s="22"/>
      <c r="L36" s="22"/>
      <c r="M36" s="22"/>
      <c r="N36" s="22"/>
      <c r="O36" s="22"/>
      <c r="P36" s="22"/>
    </row>
    <row r="37" spans="1:16" ht="39" customHeight="1">
      <c r="A37" s="22"/>
      <c r="B37" s="35"/>
      <c r="C37" s="1218" t="s">
        <v>555</v>
      </c>
      <c r="D37" s="1219"/>
      <c r="E37" s="1220"/>
      <c r="F37" s="36">
        <v>0.79</v>
      </c>
      <c r="G37" s="37">
        <v>1.78</v>
      </c>
      <c r="H37" s="37">
        <v>1.04</v>
      </c>
      <c r="I37" s="37">
        <v>1.07</v>
      </c>
      <c r="J37" s="38">
        <v>1.02</v>
      </c>
      <c r="K37" s="22"/>
      <c r="L37" s="22"/>
      <c r="M37" s="22"/>
      <c r="N37" s="22"/>
      <c r="O37" s="22"/>
      <c r="P37" s="22"/>
    </row>
    <row r="38" spans="1:16" ht="39" customHeight="1">
      <c r="A38" s="22"/>
      <c r="B38" s="35"/>
      <c r="C38" s="1218" t="s">
        <v>556</v>
      </c>
      <c r="D38" s="1219"/>
      <c r="E38" s="1220"/>
      <c r="F38" s="36">
        <v>0.01</v>
      </c>
      <c r="G38" s="37">
        <v>0.08</v>
      </c>
      <c r="H38" s="37">
        <v>0.01</v>
      </c>
      <c r="I38" s="37">
        <v>0.09</v>
      </c>
      <c r="J38" s="38">
        <v>0.13</v>
      </c>
      <c r="K38" s="22"/>
      <c r="L38" s="22"/>
      <c r="M38" s="22"/>
      <c r="N38" s="22"/>
      <c r="O38" s="22"/>
      <c r="P38" s="22"/>
    </row>
    <row r="39" spans="1:16" ht="39" customHeight="1">
      <c r="A39" s="22"/>
      <c r="B39" s="35"/>
      <c r="C39" s="1218" t="s">
        <v>557</v>
      </c>
      <c r="D39" s="1219"/>
      <c r="E39" s="1220"/>
      <c r="F39" s="36">
        <v>0.02</v>
      </c>
      <c r="G39" s="37">
        <v>0</v>
      </c>
      <c r="H39" s="37">
        <v>0</v>
      </c>
      <c r="I39" s="37">
        <v>0.05</v>
      </c>
      <c r="J39" s="38">
        <v>0.06</v>
      </c>
      <c r="K39" s="22"/>
      <c r="L39" s="22"/>
      <c r="M39" s="22"/>
      <c r="N39" s="22"/>
      <c r="O39" s="22"/>
      <c r="P39" s="22"/>
    </row>
    <row r="40" spans="1:16" ht="39" customHeight="1">
      <c r="A40" s="22"/>
      <c r="B40" s="35"/>
      <c r="C40" s="1218" t="s">
        <v>558</v>
      </c>
      <c r="D40" s="1219"/>
      <c r="E40" s="1220"/>
      <c r="F40" s="36">
        <v>0.01</v>
      </c>
      <c r="G40" s="37">
        <v>0.2</v>
      </c>
      <c r="H40" s="37">
        <v>0.1</v>
      </c>
      <c r="I40" s="37">
        <v>0.02</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559</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560</v>
      </c>
      <c r="D43" s="1222"/>
      <c r="E43" s="1223"/>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Ptpkut7CCXbotzS4l7E7YoorFK2QpwhSiRzefUVumyVbFMGDBM9mLMan6XcIxf0fgfyJDxwOimpEmQ6Gh9d2Q==" saltValue="nzE4acP5rg65PFd5tDcN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1729</v>
      </c>
      <c r="L45" s="60">
        <v>1704</v>
      </c>
      <c r="M45" s="60">
        <v>1682</v>
      </c>
      <c r="N45" s="60">
        <v>1665</v>
      </c>
      <c r="O45" s="61">
        <v>1709</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2</v>
      </c>
      <c r="L48" s="64">
        <v>2</v>
      </c>
      <c r="M48" s="64">
        <v>2</v>
      </c>
      <c r="N48" s="64">
        <v>3</v>
      </c>
      <c r="O48" s="65">
        <v>2</v>
      </c>
      <c r="P48" s="48"/>
      <c r="Q48" s="48"/>
      <c r="R48" s="48"/>
      <c r="S48" s="48"/>
      <c r="T48" s="48"/>
      <c r="U48" s="48"/>
    </row>
    <row r="49" spans="1:21" ht="30.75" customHeight="1">
      <c r="A49" s="48"/>
      <c r="B49" s="1236"/>
      <c r="C49" s="1237"/>
      <c r="D49" s="62"/>
      <c r="E49" s="1228" t="s">
        <v>16</v>
      </c>
      <c r="F49" s="1228"/>
      <c r="G49" s="1228"/>
      <c r="H49" s="1228"/>
      <c r="I49" s="1228"/>
      <c r="J49" s="1229"/>
      <c r="K49" s="63">
        <v>712</v>
      </c>
      <c r="L49" s="64">
        <v>652</v>
      </c>
      <c r="M49" s="64">
        <v>636</v>
      </c>
      <c r="N49" s="64">
        <v>373</v>
      </c>
      <c r="O49" s="65">
        <v>347</v>
      </c>
      <c r="P49" s="48"/>
      <c r="Q49" s="48"/>
      <c r="R49" s="48"/>
      <c r="S49" s="48"/>
      <c r="T49" s="48"/>
      <c r="U49" s="48"/>
    </row>
    <row r="50" spans="1:21" ht="30.75" customHeight="1">
      <c r="A50" s="48"/>
      <c r="B50" s="1236"/>
      <c r="C50" s="1237"/>
      <c r="D50" s="62"/>
      <c r="E50" s="1228" t="s">
        <v>17</v>
      </c>
      <c r="F50" s="1228"/>
      <c r="G50" s="1228"/>
      <c r="H50" s="1228"/>
      <c r="I50" s="1228"/>
      <c r="J50" s="1229"/>
      <c r="K50" s="63" t="s">
        <v>502</v>
      </c>
      <c r="L50" s="64" t="s">
        <v>502</v>
      </c>
      <c r="M50" s="64" t="s">
        <v>502</v>
      </c>
      <c r="N50" s="64" t="s">
        <v>502</v>
      </c>
      <c r="O50" s="65" t="s">
        <v>502</v>
      </c>
      <c r="P50" s="48"/>
      <c r="Q50" s="48"/>
      <c r="R50" s="48"/>
      <c r="S50" s="48"/>
      <c r="T50" s="48"/>
      <c r="U50" s="48"/>
    </row>
    <row r="51" spans="1:21" ht="30.75" customHeight="1">
      <c r="A51" s="48"/>
      <c r="B51" s="1238"/>
      <c r="C51" s="1239"/>
      <c r="D51" s="66"/>
      <c r="E51" s="1228" t="s">
        <v>18</v>
      </c>
      <c r="F51" s="1228"/>
      <c r="G51" s="1228"/>
      <c r="H51" s="1228"/>
      <c r="I51" s="1228"/>
      <c r="J51" s="1229"/>
      <c r="K51" s="63" t="s">
        <v>502</v>
      </c>
      <c r="L51" s="64" t="s">
        <v>502</v>
      </c>
      <c r="M51" s="64" t="s">
        <v>502</v>
      </c>
      <c r="N51" s="64" t="s">
        <v>502</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1480</v>
      </c>
      <c r="L52" s="64">
        <v>1519</v>
      </c>
      <c r="M52" s="64">
        <v>1431</v>
      </c>
      <c r="N52" s="64">
        <v>1440</v>
      </c>
      <c r="O52" s="65">
        <v>1377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963</v>
      </c>
      <c r="L53" s="69">
        <v>839</v>
      </c>
      <c r="M53" s="69">
        <v>889</v>
      </c>
      <c r="N53" s="69">
        <v>601</v>
      </c>
      <c r="O53" s="70">
        <v>681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18Ef4IgjCYXAalLcIRf7u02Ly8tbXyyMLg18h3NXNv6n01+cCevBnl3z75UFQu6NpwDpZbwQ7RBJEHuwnmn/g==" saltValue="WKKv4WkhuckX8r5TnyCF9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4"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4" t="s">
        <v>24</v>
      </c>
      <c r="C41" s="1255"/>
      <c r="D41" s="81"/>
      <c r="E41" s="1256" t="s">
        <v>25</v>
      </c>
      <c r="F41" s="1256"/>
      <c r="G41" s="1256"/>
      <c r="H41" s="1257"/>
      <c r="I41" s="82">
        <v>15956</v>
      </c>
      <c r="J41" s="83">
        <v>15457</v>
      </c>
      <c r="K41" s="83">
        <v>15496</v>
      </c>
      <c r="L41" s="83">
        <v>14998</v>
      </c>
      <c r="M41" s="84">
        <v>14587</v>
      </c>
    </row>
    <row r="42" spans="2:13" ht="27.75" customHeight="1">
      <c r="B42" s="1244"/>
      <c r="C42" s="1245"/>
      <c r="D42" s="85"/>
      <c r="E42" s="1248" t="s">
        <v>26</v>
      </c>
      <c r="F42" s="1248"/>
      <c r="G42" s="1248"/>
      <c r="H42" s="1249"/>
      <c r="I42" s="86">
        <v>202</v>
      </c>
      <c r="J42" s="87">
        <v>101</v>
      </c>
      <c r="K42" s="87" t="s">
        <v>502</v>
      </c>
      <c r="L42" s="87" t="s">
        <v>502</v>
      </c>
      <c r="M42" s="88" t="s">
        <v>502</v>
      </c>
    </row>
    <row r="43" spans="2:13" ht="27.75" customHeight="1">
      <c r="B43" s="1244"/>
      <c r="C43" s="1245"/>
      <c r="D43" s="85"/>
      <c r="E43" s="1248" t="s">
        <v>27</v>
      </c>
      <c r="F43" s="1248"/>
      <c r="G43" s="1248"/>
      <c r="H43" s="1249"/>
      <c r="I43" s="86">
        <v>25</v>
      </c>
      <c r="J43" s="87">
        <v>25</v>
      </c>
      <c r="K43" s="87">
        <v>15</v>
      </c>
      <c r="L43" s="87">
        <v>16</v>
      </c>
      <c r="M43" s="88">
        <v>17</v>
      </c>
    </row>
    <row r="44" spans="2:13" ht="27.75" customHeight="1">
      <c r="B44" s="1244"/>
      <c r="C44" s="1245"/>
      <c r="D44" s="85"/>
      <c r="E44" s="1248" t="s">
        <v>28</v>
      </c>
      <c r="F44" s="1248"/>
      <c r="G44" s="1248"/>
      <c r="H44" s="1249"/>
      <c r="I44" s="86">
        <v>5485</v>
      </c>
      <c r="J44" s="87">
        <v>4994</v>
      </c>
      <c r="K44" s="87">
        <v>4463</v>
      </c>
      <c r="L44" s="87">
        <v>3408</v>
      </c>
      <c r="M44" s="88">
        <v>2618</v>
      </c>
    </row>
    <row r="45" spans="2:13" ht="27.75" customHeight="1">
      <c r="B45" s="1244"/>
      <c r="C45" s="1245"/>
      <c r="D45" s="85"/>
      <c r="E45" s="1248" t="s">
        <v>29</v>
      </c>
      <c r="F45" s="1248"/>
      <c r="G45" s="1248"/>
      <c r="H45" s="1249"/>
      <c r="I45" s="86">
        <v>2833</v>
      </c>
      <c r="J45" s="87">
        <v>2645</v>
      </c>
      <c r="K45" s="87">
        <v>2536</v>
      </c>
      <c r="L45" s="87">
        <v>2467</v>
      </c>
      <c r="M45" s="88">
        <v>2560</v>
      </c>
    </row>
    <row r="46" spans="2:13" ht="27.75" customHeight="1">
      <c r="B46" s="1244"/>
      <c r="C46" s="1245"/>
      <c r="D46" s="89"/>
      <c r="E46" s="1248" t="s">
        <v>30</v>
      </c>
      <c r="F46" s="1248"/>
      <c r="G46" s="1248"/>
      <c r="H46" s="1249"/>
      <c r="I46" s="86">
        <v>6</v>
      </c>
      <c r="J46" s="87" t="s">
        <v>502</v>
      </c>
      <c r="K46" s="87">
        <v>6</v>
      </c>
      <c r="L46" s="87" t="s">
        <v>502</v>
      </c>
      <c r="M46" s="88">
        <v>1</v>
      </c>
    </row>
    <row r="47" spans="2:13" ht="27.75" customHeight="1">
      <c r="B47" s="1244"/>
      <c r="C47" s="1245"/>
      <c r="D47" s="90"/>
      <c r="E47" s="1258" t="s">
        <v>31</v>
      </c>
      <c r="F47" s="1259"/>
      <c r="G47" s="1259"/>
      <c r="H47" s="1260"/>
      <c r="I47" s="86" t="s">
        <v>502</v>
      </c>
      <c r="J47" s="87" t="s">
        <v>502</v>
      </c>
      <c r="K47" s="87" t="s">
        <v>502</v>
      </c>
      <c r="L47" s="87" t="s">
        <v>502</v>
      </c>
      <c r="M47" s="88" t="s">
        <v>502</v>
      </c>
    </row>
    <row r="48" spans="2:13" ht="27.75" customHeight="1">
      <c r="B48" s="1244"/>
      <c r="C48" s="1245"/>
      <c r="D48" s="85"/>
      <c r="E48" s="1248" t="s">
        <v>32</v>
      </c>
      <c r="F48" s="1248"/>
      <c r="G48" s="1248"/>
      <c r="H48" s="1249"/>
      <c r="I48" s="86" t="s">
        <v>502</v>
      </c>
      <c r="J48" s="87" t="s">
        <v>502</v>
      </c>
      <c r="K48" s="87" t="s">
        <v>502</v>
      </c>
      <c r="L48" s="87" t="s">
        <v>502</v>
      </c>
      <c r="M48" s="88" t="s">
        <v>502</v>
      </c>
    </row>
    <row r="49" spans="2:13" ht="27.75" customHeight="1">
      <c r="B49" s="1246"/>
      <c r="C49" s="1247"/>
      <c r="D49" s="85"/>
      <c r="E49" s="1248" t="s">
        <v>33</v>
      </c>
      <c r="F49" s="1248"/>
      <c r="G49" s="1248"/>
      <c r="H49" s="1249"/>
      <c r="I49" s="86" t="s">
        <v>502</v>
      </c>
      <c r="J49" s="87" t="s">
        <v>502</v>
      </c>
      <c r="K49" s="87" t="s">
        <v>502</v>
      </c>
      <c r="L49" s="87" t="s">
        <v>502</v>
      </c>
      <c r="M49" s="88" t="s">
        <v>502</v>
      </c>
    </row>
    <row r="50" spans="2:13" ht="27.75" customHeight="1">
      <c r="B50" s="1242" t="s">
        <v>34</v>
      </c>
      <c r="C50" s="1243"/>
      <c r="D50" s="91"/>
      <c r="E50" s="1248" t="s">
        <v>35</v>
      </c>
      <c r="F50" s="1248"/>
      <c r="G50" s="1248"/>
      <c r="H50" s="1249"/>
      <c r="I50" s="86">
        <v>2106</v>
      </c>
      <c r="J50" s="87">
        <v>1927</v>
      </c>
      <c r="K50" s="87">
        <v>1472</v>
      </c>
      <c r="L50" s="87">
        <v>2521</v>
      </c>
      <c r="M50" s="88">
        <v>1804</v>
      </c>
    </row>
    <row r="51" spans="2:13" ht="27.75" customHeight="1">
      <c r="B51" s="1244"/>
      <c r="C51" s="1245"/>
      <c r="D51" s="85"/>
      <c r="E51" s="1248" t="s">
        <v>36</v>
      </c>
      <c r="F51" s="1248"/>
      <c r="G51" s="1248"/>
      <c r="H51" s="1249"/>
      <c r="I51" s="86">
        <v>3072</v>
      </c>
      <c r="J51" s="87">
        <v>2842</v>
      </c>
      <c r="K51" s="87">
        <v>2573</v>
      </c>
      <c r="L51" s="87">
        <v>2142</v>
      </c>
      <c r="M51" s="88">
        <v>1788</v>
      </c>
    </row>
    <row r="52" spans="2:13" ht="27.75" customHeight="1">
      <c r="B52" s="1246"/>
      <c r="C52" s="1247"/>
      <c r="D52" s="85"/>
      <c r="E52" s="1248" t="s">
        <v>37</v>
      </c>
      <c r="F52" s="1248"/>
      <c r="G52" s="1248"/>
      <c r="H52" s="1249"/>
      <c r="I52" s="86">
        <v>11744</v>
      </c>
      <c r="J52" s="87">
        <v>11440</v>
      </c>
      <c r="K52" s="87">
        <v>11632</v>
      </c>
      <c r="L52" s="87">
        <v>11404</v>
      </c>
      <c r="M52" s="88">
        <v>11353</v>
      </c>
    </row>
    <row r="53" spans="2:13" ht="27.75" customHeight="1" thickBot="1">
      <c r="B53" s="1250" t="s">
        <v>38</v>
      </c>
      <c r="C53" s="1251"/>
      <c r="D53" s="92"/>
      <c r="E53" s="1252" t="s">
        <v>39</v>
      </c>
      <c r="F53" s="1252"/>
      <c r="G53" s="1252"/>
      <c r="H53" s="1253"/>
      <c r="I53" s="93">
        <v>7585</v>
      </c>
      <c r="J53" s="94">
        <v>7014</v>
      </c>
      <c r="K53" s="94">
        <v>6838</v>
      </c>
      <c r="L53" s="94">
        <v>4822</v>
      </c>
      <c r="M53" s="95">
        <v>4838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KL0o/KeUoLtY3lEcOX/odTststPggzhQt2ZXFsm8vf02o9enjgvvV7whiFA0efNUI8MC/zqmCsarair1pmVmQ==" saltValue="7074QLzdRG2AGdkdGtjT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5"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1052</v>
      </c>
      <c r="G55" s="107">
        <v>1100</v>
      </c>
      <c r="H55" s="108">
        <v>1101</v>
      </c>
    </row>
    <row r="56" spans="2:8" ht="52.5" customHeight="1">
      <c r="B56" s="109"/>
      <c r="C56" s="1271" t="s">
        <v>43</v>
      </c>
      <c r="D56" s="1271"/>
      <c r="E56" s="1272"/>
      <c r="F56" s="110">
        <v>660</v>
      </c>
      <c r="G56" s="110">
        <v>576</v>
      </c>
      <c r="H56" s="111">
        <v>395</v>
      </c>
    </row>
    <row r="57" spans="2:8" ht="53.25" customHeight="1">
      <c r="B57" s="109"/>
      <c r="C57" s="1273" t="s">
        <v>44</v>
      </c>
      <c r="D57" s="1273"/>
      <c r="E57" s="1274"/>
      <c r="F57" s="112">
        <v>1173</v>
      </c>
      <c r="G57" s="112">
        <v>825</v>
      </c>
      <c r="H57" s="113">
        <v>712</v>
      </c>
    </row>
    <row r="58" spans="2:8" ht="45.75" customHeight="1">
      <c r="B58" s="114"/>
      <c r="C58" s="1261" t="s">
        <v>577</v>
      </c>
      <c r="D58" s="1262"/>
      <c r="E58" s="1263"/>
      <c r="F58" s="115">
        <v>535</v>
      </c>
      <c r="G58" s="115">
        <v>310</v>
      </c>
      <c r="H58" s="116">
        <v>295</v>
      </c>
    </row>
    <row r="59" spans="2:8" ht="45.75" customHeight="1">
      <c r="B59" s="114"/>
      <c r="C59" s="1261" t="s">
        <v>578</v>
      </c>
      <c r="D59" s="1262"/>
      <c r="E59" s="1263"/>
      <c r="F59" s="115">
        <v>157</v>
      </c>
      <c r="G59" s="115">
        <v>148</v>
      </c>
      <c r="H59" s="116">
        <v>138</v>
      </c>
    </row>
    <row r="60" spans="2:8" ht="45.75" customHeight="1">
      <c r="B60" s="114"/>
      <c r="C60" s="1261" t="s">
        <v>579</v>
      </c>
      <c r="D60" s="1262"/>
      <c r="E60" s="1263"/>
      <c r="F60" s="115">
        <v>183</v>
      </c>
      <c r="G60" s="115">
        <v>148</v>
      </c>
      <c r="H60" s="116">
        <v>128</v>
      </c>
    </row>
    <row r="61" spans="2:8" ht="45.75" customHeight="1">
      <c r="B61" s="114"/>
      <c r="C61" s="1261" t="s">
        <v>580</v>
      </c>
      <c r="D61" s="1262"/>
      <c r="E61" s="1263"/>
      <c r="F61" s="115">
        <v>34</v>
      </c>
      <c r="G61" s="115">
        <v>38</v>
      </c>
      <c r="H61" s="116">
        <v>65</v>
      </c>
    </row>
    <row r="62" spans="2:8" ht="45.75" customHeight="1" thickBot="1">
      <c r="B62" s="117"/>
      <c r="C62" s="1264" t="s">
        <v>581</v>
      </c>
      <c r="D62" s="1265"/>
      <c r="E62" s="1266"/>
      <c r="F62" s="118">
        <v>35</v>
      </c>
      <c r="G62" s="118">
        <v>35</v>
      </c>
      <c r="H62" s="119">
        <v>35</v>
      </c>
    </row>
    <row r="63" spans="2:8" ht="52.5" customHeight="1" thickBot="1">
      <c r="B63" s="120"/>
      <c r="C63" s="1267" t="s">
        <v>45</v>
      </c>
      <c r="D63" s="1267"/>
      <c r="E63" s="1268"/>
      <c r="F63" s="121">
        <v>2886</v>
      </c>
      <c r="G63" s="121">
        <v>2502</v>
      </c>
      <c r="H63" s="122">
        <v>2208</v>
      </c>
    </row>
    <row r="64" spans="2:8" ht="15" customHeight="1"/>
    <row r="65" ht="0" hidden="1" customHeight="1"/>
    <row r="66" ht="0" hidden="1" customHeight="1"/>
  </sheetData>
  <sheetProtection algorithmName="SHA-512" hashValue="jDieZPEAduzs19Ij+h06qDIXTmgEGKY08IXzhvorhAJXKPVPIXnOYdrtf2UhrH9iWANiZlYx2T7/YqNU05eYOg==" saltValue="XKfO1oIo8ty+cJ3L9lkv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F4"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585</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109</v>
      </c>
      <c r="CG51" s="1276"/>
      <c r="CH51" s="1276"/>
      <c r="CI51" s="1276"/>
      <c r="CJ51" s="1276"/>
      <c r="CK51" s="1276"/>
      <c r="CL51" s="1276"/>
      <c r="CM51" s="1276"/>
      <c r="CN51" s="1276">
        <v>78.099999999999994</v>
      </c>
      <c r="CO51" s="1276"/>
      <c r="CP51" s="1276"/>
      <c r="CQ51" s="1276"/>
      <c r="CR51" s="1276"/>
      <c r="CS51" s="1276"/>
      <c r="CT51" s="1276"/>
      <c r="CU51" s="1276"/>
      <c r="CV51" s="1276">
        <v>78.7</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56.5</v>
      </c>
      <c r="CG53" s="1276"/>
      <c r="CH53" s="1276"/>
      <c r="CI53" s="1276"/>
      <c r="CJ53" s="1276"/>
      <c r="CK53" s="1276"/>
      <c r="CL53" s="1276"/>
      <c r="CM53" s="1276"/>
      <c r="CN53" s="1276">
        <v>57.1</v>
      </c>
      <c r="CO53" s="1276"/>
      <c r="CP53" s="1276"/>
      <c r="CQ53" s="1276"/>
      <c r="CR53" s="1276"/>
      <c r="CS53" s="1276"/>
      <c r="CT53" s="1276"/>
      <c r="CU53" s="1276"/>
      <c r="CV53" s="1276">
        <v>54.6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56.8</v>
      </c>
      <c r="CG55" s="1276"/>
      <c r="CH55" s="1276"/>
      <c r="CI55" s="1276"/>
      <c r="CJ55" s="1276"/>
      <c r="CK55" s="1276"/>
      <c r="CL55" s="1276"/>
      <c r="CM55" s="1276"/>
      <c r="CN55" s="1276">
        <v>52.3</v>
      </c>
      <c r="CO55" s="1276"/>
      <c r="CP55" s="1276"/>
      <c r="CQ55" s="1276"/>
      <c r="CR55" s="1276"/>
      <c r="CS55" s="1276"/>
      <c r="CT55" s="1276"/>
      <c r="CU55" s="1276"/>
      <c r="CV55" s="1276">
        <v>55.4</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54</v>
      </c>
      <c r="CG57" s="1276"/>
      <c r="CH57" s="1276"/>
      <c r="CI57" s="1276"/>
      <c r="CJ57" s="1276"/>
      <c r="CK57" s="1276"/>
      <c r="CL57" s="1276"/>
      <c r="CM57" s="1276"/>
      <c r="CN57" s="1276">
        <v>57.1</v>
      </c>
      <c r="CO57" s="1276"/>
      <c r="CP57" s="1276"/>
      <c r="CQ57" s="1276"/>
      <c r="CR57" s="1276"/>
      <c r="CS57" s="1276"/>
      <c r="CT57" s="1276"/>
      <c r="CU57" s="1276"/>
      <c r="CV57" s="1276">
        <v>55.2</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595</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585</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c r="B73" s="374"/>
      <c r="G73" s="1291"/>
      <c r="H73" s="1291"/>
      <c r="I73" s="1291"/>
      <c r="J73" s="1291"/>
      <c r="K73" s="1296"/>
      <c r="L73" s="1296"/>
      <c r="M73" s="1296"/>
      <c r="N73" s="1296"/>
      <c r="AM73" s="383"/>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v>120.4</v>
      </c>
      <c r="BQ73" s="1276"/>
      <c r="BR73" s="1276"/>
      <c r="BS73" s="1276"/>
      <c r="BT73" s="1276"/>
      <c r="BU73" s="1276"/>
      <c r="BV73" s="1276"/>
      <c r="BW73" s="1276"/>
      <c r="BX73" s="1276">
        <v>114.8</v>
      </c>
      <c r="BY73" s="1276"/>
      <c r="BZ73" s="1276"/>
      <c r="CA73" s="1276"/>
      <c r="CB73" s="1276"/>
      <c r="CC73" s="1276"/>
      <c r="CD73" s="1276"/>
      <c r="CE73" s="1276"/>
      <c r="CF73" s="1276">
        <v>109</v>
      </c>
      <c r="CG73" s="1276"/>
      <c r="CH73" s="1276"/>
      <c r="CI73" s="1276"/>
      <c r="CJ73" s="1276"/>
      <c r="CK73" s="1276"/>
      <c r="CL73" s="1276"/>
      <c r="CM73" s="1276"/>
      <c r="CN73" s="1276">
        <v>78.099999999999994</v>
      </c>
      <c r="CO73" s="1276"/>
      <c r="CP73" s="1276"/>
      <c r="CQ73" s="1276"/>
      <c r="CR73" s="1276"/>
      <c r="CS73" s="1276"/>
      <c r="CT73" s="1276"/>
      <c r="CU73" s="1276"/>
      <c r="CV73" s="1276">
        <v>78.7</v>
      </c>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17.2</v>
      </c>
      <c r="BQ75" s="1276"/>
      <c r="BR75" s="1276"/>
      <c r="BS75" s="1276"/>
      <c r="BT75" s="1276"/>
      <c r="BU75" s="1276"/>
      <c r="BV75" s="1276"/>
      <c r="BW75" s="1276"/>
      <c r="BX75" s="1276">
        <v>15.4</v>
      </c>
      <c r="BY75" s="1276"/>
      <c r="BZ75" s="1276"/>
      <c r="CA75" s="1276"/>
      <c r="CB75" s="1276"/>
      <c r="CC75" s="1276"/>
      <c r="CD75" s="1276"/>
      <c r="CE75" s="1276"/>
      <c r="CF75" s="1276">
        <v>14.4</v>
      </c>
      <c r="CG75" s="1276"/>
      <c r="CH75" s="1276"/>
      <c r="CI75" s="1276"/>
      <c r="CJ75" s="1276"/>
      <c r="CK75" s="1276"/>
      <c r="CL75" s="1276"/>
      <c r="CM75" s="1276"/>
      <c r="CN75" s="1276">
        <v>12.5</v>
      </c>
      <c r="CO75" s="1276"/>
      <c r="CP75" s="1276"/>
      <c r="CQ75" s="1276"/>
      <c r="CR75" s="1276"/>
      <c r="CS75" s="1276"/>
      <c r="CT75" s="1276"/>
      <c r="CU75" s="1276"/>
      <c r="CV75" s="1276">
        <v>11.6</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65.3</v>
      </c>
      <c r="BQ77" s="1276"/>
      <c r="BR77" s="1276"/>
      <c r="BS77" s="1276"/>
      <c r="BT77" s="1276"/>
      <c r="BU77" s="1276"/>
      <c r="BV77" s="1276"/>
      <c r="BW77" s="1276"/>
      <c r="BX77" s="1276">
        <v>60.8</v>
      </c>
      <c r="BY77" s="1276"/>
      <c r="BZ77" s="1276"/>
      <c r="CA77" s="1276"/>
      <c r="CB77" s="1276"/>
      <c r="CC77" s="1276"/>
      <c r="CD77" s="1276"/>
      <c r="CE77" s="1276"/>
      <c r="CF77" s="1276">
        <v>56.8</v>
      </c>
      <c r="CG77" s="1276"/>
      <c r="CH77" s="1276"/>
      <c r="CI77" s="1276"/>
      <c r="CJ77" s="1276"/>
      <c r="CK77" s="1276"/>
      <c r="CL77" s="1276"/>
      <c r="CM77" s="1276"/>
      <c r="CN77" s="1276">
        <v>52.3</v>
      </c>
      <c r="CO77" s="1276"/>
      <c r="CP77" s="1276"/>
      <c r="CQ77" s="1276"/>
      <c r="CR77" s="1276"/>
      <c r="CS77" s="1276"/>
      <c r="CT77" s="1276"/>
      <c r="CU77" s="1276"/>
      <c r="CV77" s="1276">
        <v>55.4</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12</v>
      </c>
      <c r="BQ79" s="1276"/>
      <c r="BR79" s="1276"/>
      <c r="BS79" s="1276"/>
      <c r="BT79" s="1276"/>
      <c r="BU79" s="1276"/>
      <c r="BV79" s="1276"/>
      <c r="BW79" s="1276"/>
      <c r="BX79" s="1276">
        <v>11.1</v>
      </c>
      <c r="BY79" s="1276"/>
      <c r="BZ79" s="1276"/>
      <c r="CA79" s="1276"/>
      <c r="CB79" s="1276"/>
      <c r="CC79" s="1276"/>
      <c r="CD79" s="1276"/>
      <c r="CE79" s="1276"/>
      <c r="CF79" s="1276">
        <v>10.199999999999999</v>
      </c>
      <c r="CG79" s="1276"/>
      <c r="CH79" s="1276"/>
      <c r="CI79" s="1276"/>
      <c r="CJ79" s="1276"/>
      <c r="CK79" s="1276"/>
      <c r="CL79" s="1276"/>
      <c r="CM79" s="1276"/>
      <c r="CN79" s="1276">
        <v>10</v>
      </c>
      <c r="CO79" s="1276"/>
      <c r="CP79" s="1276"/>
      <c r="CQ79" s="1276"/>
      <c r="CR79" s="1276"/>
      <c r="CS79" s="1276"/>
      <c r="CT79" s="1276"/>
      <c r="CU79" s="1276"/>
      <c r="CV79" s="1276">
        <v>9.6999999999999993</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mZUw5dro/T/UCrKlZQwaRLClSAIDqjNtoxbZ7YJZWUGX/KpELIEVUB5Wx7ffke3A/aTwakngUjNRrRbKSstEA==" saltValue="JFV9Z2bbtfp4HaalAV8x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dDgb/fXzTkj450tF9b9XH1RUoluN60A0zTtjlS6Kz459ADLadWmvjRsB1pPy8qObTYf83uXIKj1yanXhTuDAQ==" saltValue="pv3jYHp+x+QOWrwW2JpiN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G4"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VWTqEyTUqVZ4Ke3vs1Oz4ksSBE0485nXcPWzdVV+PQK0XpsjMFSkDEMlt88Srfp3h2ghWHDml3Q1FbJlhv29A==" saltValue="JuzkQXMCywwY/Mqp7k70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47137</v>
      </c>
      <c r="E3" s="141"/>
      <c r="F3" s="142">
        <v>90961</v>
      </c>
      <c r="G3" s="143"/>
      <c r="H3" s="144"/>
    </row>
    <row r="4" spans="1:8">
      <c r="A4" s="145"/>
      <c r="B4" s="146"/>
      <c r="C4" s="147"/>
      <c r="D4" s="148">
        <v>22241</v>
      </c>
      <c r="E4" s="149"/>
      <c r="F4" s="150">
        <v>37720</v>
      </c>
      <c r="G4" s="151"/>
      <c r="H4" s="152"/>
    </row>
    <row r="5" spans="1:8">
      <c r="A5" s="133" t="s">
        <v>536</v>
      </c>
      <c r="B5" s="138"/>
      <c r="C5" s="139"/>
      <c r="D5" s="140">
        <v>65665</v>
      </c>
      <c r="E5" s="141"/>
      <c r="F5" s="142">
        <v>106614</v>
      </c>
      <c r="G5" s="143"/>
      <c r="H5" s="144"/>
    </row>
    <row r="6" spans="1:8">
      <c r="A6" s="145"/>
      <c r="B6" s="146"/>
      <c r="C6" s="147"/>
      <c r="D6" s="148">
        <v>26343</v>
      </c>
      <c r="E6" s="149"/>
      <c r="F6" s="150">
        <v>45545</v>
      </c>
      <c r="G6" s="151"/>
      <c r="H6" s="152"/>
    </row>
    <row r="7" spans="1:8">
      <c r="A7" s="133" t="s">
        <v>537</v>
      </c>
      <c r="B7" s="138"/>
      <c r="C7" s="139"/>
      <c r="D7" s="140">
        <v>46655</v>
      </c>
      <c r="E7" s="141"/>
      <c r="F7" s="142">
        <v>81768</v>
      </c>
      <c r="G7" s="143"/>
      <c r="H7" s="144"/>
    </row>
    <row r="8" spans="1:8">
      <c r="A8" s="145"/>
      <c r="B8" s="146"/>
      <c r="C8" s="147"/>
      <c r="D8" s="148">
        <v>22873</v>
      </c>
      <c r="E8" s="149"/>
      <c r="F8" s="150">
        <v>37917</v>
      </c>
      <c r="G8" s="151"/>
      <c r="H8" s="152"/>
    </row>
    <row r="9" spans="1:8">
      <c r="A9" s="133" t="s">
        <v>538</v>
      </c>
      <c r="B9" s="138"/>
      <c r="C9" s="139"/>
      <c r="D9" s="140">
        <v>38489</v>
      </c>
      <c r="E9" s="141"/>
      <c r="F9" s="142">
        <v>65876</v>
      </c>
      <c r="G9" s="143"/>
      <c r="H9" s="144"/>
    </row>
    <row r="10" spans="1:8">
      <c r="A10" s="145"/>
      <c r="B10" s="146"/>
      <c r="C10" s="147"/>
      <c r="D10" s="148">
        <v>26790</v>
      </c>
      <c r="E10" s="149"/>
      <c r="F10" s="150">
        <v>36484</v>
      </c>
      <c r="G10" s="151"/>
      <c r="H10" s="152"/>
    </row>
    <row r="11" spans="1:8">
      <c r="A11" s="133" t="s">
        <v>539</v>
      </c>
      <c r="B11" s="138"/>
      <c r="C11" s="139"/>
      <c r="D11" s="140">
        <v>24629</v>
      </c>
      <c r="E11" s="141"/>
      <c r="F11" s="142">
        <v>68468</v>
      </c>
      <c r="G11" s="143"/>
      <c r="H11" s="144"/>
    </row>
    <row r="12" spans="1:8">
      <c r="A12" s="145"/>
      <c r="B12" s="146"/>
      <c r="C12" s="153"/>
      <c r="D12" s="148">
        <v>10980</v>
      </c>
      <c r="E12" s="149"/>
      <c r="F12" s="150">
        <v>34140</v>
      </c>
      <c r="G12" s="151"/>
      <c r="H12" s="152"/>
    </row>
    <row r="13" spans="1:8">
      <c r="A13" s="133"/>
      <c r="B13" s="138"/>
      <c r="C13" s="154"/>
      <c r="D13" s="155">
        <v>44515</v>
      </c>
      <c r="E13" s="156"/>
      <c r="F13" s="157">
        <v>82737</v>
      </c>
      <c r="G13" s="158"/>
      <c r="H13" s="144"/>
    </row>
    <row r="14" spans="1:8">
      <c r="A14" s="145"/>
      <c r="B14" s="146"/>
      <c r="C14" s="147"/>
      <c r="D14" s="148">
        <v>21845</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7.45</v>
      </c>
      <c r="C19" s="159">
        <f>ROUND(VALUE(SUBSTITUTE(実質収支比率等に係る経年分析!G$48,"▲","-")),2)</f>
        <v>7.43</v>
      </c>
      <c r="D19" s="159">
        <f>ROUND(VALUE(SUBSTITUTE(実質収支比率等に係る経年分析!H$48,"▲","-")),2)</f>
        <v>9.64</v>
      </c>
      <c r="E19" s="159">
        <f>ROUND(VALUE(SUBSTITUTE(実質収支比率等に係る経年分析!I$48,"▲","-")),2)</f>
        <v>8.6</v>
      </c>
      <c r="F19" s="159">
        <f>ROUND(VALUE(SUBSTITUTE(実質収支比率等に係る経年分析!J$48,"▲","-")),2)</f>
        <v>7.08</v>
      </c>
    </row>
    <row r="20" spans="1:11">
      <c r="A20" s="159" t="s">
        <v>49</v>
      </c>
      <c r="B20" s="159">
        <f>ROUND(VALUE(SUBSTITUTE(実質収支比率等に係る経年分析!F$47,"▲","-")),2)</f>
        <v>11.25</v>
      </c>
      <c r="C20" s="159">
        <f>ROUND(VALUE(SUBSTITUTE(実質収支比率等に係る経年分析!G$47,"▲","-")),2)</f>
        <v>11.52</v>
      </c>
      <c r="D20" s="159">
        <f>ROUND(VALUE(SUBSTITUTE(実質収支比率等に係る経年分析!H$47,"▲","-")),2)</f>
        <v>14.34</v>
      </c>
      <c r="E20" s="159">
        <f>ROUND(VALUE(SUBSTITUTE(実質収支比率等に係る経年分析!I$47,"▲","-")),2)</f>
        <v>15.19</v>
      </c>
      <c r="F20" s="159">
        <f>ROUND(VALUE(SUBSTITUTE(実質収支比率等に係る経年分析!J$47,"▲","-")),2)</f>
        <v>15.25</v>
      </c>
    </row>
    <row r="21" spans="1:11">
      <c r="A21" s="159" t="s">
        <v>50</v>
      </c>
      <c r="B21" s="159">
        <f>IF(ISNUMBER(VALUE(SUBSTITUTE(実質収支比率等に係る経年分析!F$49,"▲","-"))),ROUND(VALUE(SUBSTITUTE(実質収支比率等に係る経年分析!F$49,"▲","-")),2),NA())</f>
        <v>0.8</v>
      </c>
      <c r="C21" s="159">
        <f>IF(ISNUMBER(VALUE(SUBSTITUTE(実質収支比率等に係る経年分析!G$49,"▲","-"))),ROUND(VALUE(SUBSTITUTE(実質収支比率等に係る経年分析!G$49,"▲","-")),2),NA())</f>
        <v>-0.13</v>
      </c>
      <c r="D21" s="159">
        <f>IF(ISNUMBER(VALUE(SUBSTITUTE(実質収支比率等に係る経年分析!H$49,"▲","-"))),ROUND(VALUE(SUBSTITUTE(実質収支比率等に係る経年分析!H$49,"▲","-")),2),NA())</f>
        <v>5.25</v>
      </c>
      <c r="E21" s="159">
        <f>IF(ISNUMBER(VALUE(SUBSTITUTE(実質収支比率等に係る経年分析!I$49,"▲","-"))),ROUND(VALUE(SUBSTITUTE(実質収支比率等に係る経年分析!I$49,"▲","-")),2),NA())</f>
        <v>-0.5</v>
      </c>
      <c r="F21" s="159">
        <f>IF(ISNUMBER(VALUE(SUBSTITUTE(実質収支比率等に係る経年分析!J$49,"▲","-"))),ROUND(VALUE(SUBSTITUTE(実質収支比率等に係る経年分析!J$49,"▲","-")),2),NA())</f>
        <v>-1.53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高萩市国民健康保険事業特別会計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高萩市後期高齢者医療事業特別会計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高萩市霊園事業特別会計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c r="A33" s="160" t="str">
        <f>IF(連結実質赤字比率に係る赤字・黒字の構成分析!C$37="",NA(),連結実質赤字比率に係る赤字・黒字の構成分析!C$37)</f>
        <v>高萩市介護保険事業特別会計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1.02</v>
      </c>
    </row>
    <row r="34" spans="1:16">
      <c r="A34" s="160" t="str">
        <f>IF(連結実質赤字比率に係る赤字・黒字の構成分析!C$36="",NA(),連結実質赤字比率に係る赤字・黒字の構成分析!C$36)</f>
        <v>高萩市工業用水道事業会計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6.18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5.97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9.6300000000000008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6.94</v>
      </c>
    </row>
    <row r="36" spans="1:16">
      <c r="A36" s="160" t="str">
        <f>IF(連結実質赤字比率に係る赤字・黒字の構成分析!C$34="",NA(),連結実質赤字比率に係る赤字・黒字の構成分析!C$34)</f>
        <v>高萩市水道事業会計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1480</v>
      </c>
      <c r="E42" s="161"/>
      <c r="F42" s="161"/>
      <c r="G42" s="161">
        <f>'実質公債費比率（分子）の構造'!L$52</f>
        <v>1519</v>
      </c>
      <c r="H42" s="161"/>
      <c r="I42" s="161"/>
      <c r="J42" s="161">
        <f>'実質公債費比率（分子）の構造'!M$52</f>
        <v>1431</v>
      </c>
      <c r="K42" s="161"/>
      <c r="L42" s="161"/>
      <c r="M42" s="161">
        <f>'実質公債費比率（分子）の構造'!N$52</f>
        <v>1440</v>
      </c>
      <c r="N42" s="161"/>
      <c r="O42" s="161"/>
      <c r="P42" s="161">
        <f>'実質公債費比率（分子）の構造'!O$52</f>
        <v>1377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712</v>
      </c>
      <c r="C45" s="161"/>
      <c r="D45" s="161"/>
      <c r="E45" s="161">
        <f>'実質公債費比率（分子）の構造'!L$49</f>
        <v>652</v>
      </c>
      <c r="F45" s="161"/>
      <c r="G45" s="161"/>
      <c r="H45" s="161">
        <f>'実質公債費比率（分子）の構造'!M$49</f>
        <v>636</v>
      </c>
      <c r="I45" s="161"/>
      <c r="J45" s="161"/>
      <c r="K45" s="161">
        <f>'実質公債費比率（分子）の構造'!N$49</f>
        <v>373</v>
      </c>
      <c r="L45" s="161"/>
      <c r="M45" s="161"/>
      <c r="N45" s="161">
        <f>'実質公債費比率（分子）の構造'!O$49</f>
        <v>347</v>
      </c>
      <c r="O45" s="161"/>
      <c r="P45" s="161"/>
    </row>
    <row r="46" spans="1:16">
      <c r="A46" s="161" t="s">
        <v>61</v>
      </c>
      <c r="B46" s="161">
        <f>'実質公債費比率（分子）の構造'!K$48</f>
        <v>2</v>
      </c>
      <c r="C46" s="161"/>
      <c r="D46" s="161"/>
      <c r="E46" s="161">
        <f>'実質公債費比率（分子）の構造'!L$48</f>
        <v>2</v>
      </c>
      <c r="F46" s="161"/>
      <c r="G46" s="161"/>
      <c r="H46" s="161">
        <f>'実質公債費比率（分子）の構造'!M$48</f>
        <v>2</v>
      </c>
      <c r="I46" s="161"/>
      <c r="J46" s="161"/>
      <c r="K46" s="161">
        <f>'実質公債費比率（分子）の構造'!N$48</f>
        <v>3</v>
      </c>
      <c r="L46" s="161"/>
      <c r="M46" s="161"/>
      <c r="N46" s="161">
        <f>'実質公債費比率（分子）の構造'!O$48</f>
        <v>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1729</v>
      </c>
      <c r="C49" s="161"/>
      <c r="D49" s="161"/>
      <c r="E49" s="161">
        <f>'実質公債費比率（分子）の構造'!L$45</f>
        <v>1704</v>
      </c>
      <c r="F49" s="161"/>
      <c r="G49" s="161"/>
      <c r="H49" s="161">
        <f>'実質公債費比率（分子）の構造'!M$45</f>
        <v>1682</v>
      </c>
      <c r="I49" s="161"/>
      <c r="J49" s="161"/>
      <c r="K49" s="161">
        <f>'実質公債費比率（分子）の構造'!N$45</f>
        <v>1665</v>
      </c>
      <c r="L49" s="161"/>
      <c r="M49" s="161"/>
      <c r="N49" s="161">
        <f>'実質公債費比率（分子）の構造'!O$45</f>
        <v>1709</v>
      </c>
      <c r="O49" s="161"/>
      <c r="P49" s="161"/>
    </row>
    <row r="50" spans="1:16">
      <c r="A50" s="161" t="s">
        <v>65</v>
      </c>
      <c r="B50" s="161" t="e">
        <f>NA()</f>
        <v>#N/A</v>
      </c>
      <c r="C50" s="161">
        <f>IF(ISNUMBER('実質公債費比率（分子）の構造'!K$53),'実質公債費比率（分子）の構造'!K$53,NA())</f>
        <v>963</v>
      </c>
      <c r="D50" s="161" t="e">
        <f>NA()</f>
        <v>#N/A</v>
      </c>
      <c r="E50" s="161" t="e">
        <f>NA()</f>
        <v>#N/A</v>
      </c>
      <c r="F50" s="161">
        <f>IF(ISNUMBER('実質公債費比率（分子）の構造'!L$53),'実質公債費比率（分子）の構造'!L$53,NA())</f>
        <v>839</v>
      </c>
      <c r="G50" s="161" t="e">
        <f>NA()</f>
        <v>#N/A</v>
      </c>
      <c r="H50" s="161" t="e">
        <f>NA()</f>
        <v>#N/A</v>
      </c>
      <c r="I50" s="161">
        <f>IF(ISNUMBER('実質公債費比率（分子）の構造'!M$53),'実質公債費比率（分子）の構造'!M$53,NA())</f>
        <v>889</v>
      </c>
      <c r="J50" s="161" t="e">
        <f>NA()</f>
        <v>#N/A</v>
      </c>
      <c r="K50" s="161" t="e">
        <f>NA()</f>
        <v>#N/A</v>
      </c>
      <c r="L50" s="161">
        <f>IF(ISNUMBER('実質公債費比率（分子）の構造'!N$53),'実質公債費比率（分子）の構造'!N$53,NA())</f>
        <v>601</v>
      </c>
      <c r="M50" s="161" t="e">
        <f>NA()</f>
        <v>#N/A</v>
      </c>
      <c r="N50" s="161" t="e">
        <f>NA()</f>
        <v>#N/A</v>
      </c>
      <c r="O50" s="161">
        <f>IF(ISNUMBER('実質公債費比率（分子）の構造'!O$53),'実質公債費比率（分子）の構造'!O$53,NA())</f>
        <v>681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11744</v>
      </c>
      <c r="E56" s="160"/>
      <c r="F56" s="160"/>
      <c r="G56" s="160">
        <f>'将来負担比率（分子）の構造'!J$52</f>
        <v>11440</v>
      </c>
      <c r="H56" s="160"/>
      <c r="I56" s="160"/>
      <c r="J56" s="160">
        <f>'将来負担比率（分子）の構造'!K$52</f>
        <v>11632</v>
      </c>
      <c r="K56" s="160"/>
      <c r="L56" s="160"/>
      <c r="M56" s="160">
        <f>'将来負担比率（分子）の構造'!L$52</f>
        <v>11404</v>
      </c>
      <c r="N56" s="160"/>
      <c r="O56" s="160"/>
      <c r="P56" s="160">
        <f>'将来負担比率（分子）の構造'!M$52</f>
        <v>11353</v>
      </c>
    </row>
    <row r="57" spans="1:16">
      <c r="A57" s="160" t="s">
        <v>36</v>
      </c>
      <c r="B57" s="160"/>
      <c r="C57" s="160"/>
      <c r="D57" s="160">
        <f>'将来負担比率（分子）の構造'!I$51</f>
        <v>3072</v>
      </c>
      <c r="E57" s="160"/>
      <c r="F57" s="160"/>
      <c r="G57" s="160">
        <f>'将来負担比率（分子）の構造'!J$51</f>
        <v>2842</v>
      </c>
      <c r="H57" s="160"/>
      <c r="I57" s="160"/>
      <c r="J57" s="160">
        <f>'将来負担比率（分子）の構造'!K$51</f>
        <v>2573</v>
      </c>
      <c r="K57" s="160"/>
      <c r="L57" s="160"/>
      <c r="M57" s="160">
        <f>'将来負担比率（分子）の構造'!L$51</f>
        <v>2142</v>
      </c>
      <c r="N57" s="160"/>
      <c r="O57" s="160"/>
      <c r="P57" s="160">
        <f>'将来負担比率（分子）の構造'!M$51</f>
        <v>1788</v>
      </c>
    </row>
    <row r="58" spans="1:16">
      <c r="A58" s="160" t="s">
        <v>35</v>
      </c>
      <c r="B58" s="160"/>
      <c r="C58" s="160"/>
      <c r="D58" s="160">
        <f>'将来負担比率（分子）の構造'!I$50</f>
        <v>2106</v>
      </c>
      <c r="E58" s="160"/>
      <c r="F58" s="160"/>
      <c r="G58" s="160">
        <f>'将来負担比率（分子）の構造'!J$50</f>
        <v>1927</v>
      </c>
      <c r="H58" s="160"/>
      <c r="I58" s="160"/>
      <c r="J58" s="160">
        <f>'将来負担比率（分子）の構造'!K$50</f>
        <v>1472</v>
      </c>
      <c r="K58" s="160"/>
      <c r="L58" s="160"/>
      <c r="M58" s="160">
        <f>'将来負担比率（分子）の構造'!L$50</f>
        <v>2521</v>
      </c>
      <c r="N58" s="160"/>
      <c r="O58" s="160"/>
      <c r="P58" s="160">
        <f>'将来負担比率（分子）の構造'!M$50</f>
        <v>1804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v>
      </c>
      <c r="C61" s="160"/>
      <c r="D61" s="160"/>
      <c r="E61" s="160" t="str">
        <f>'将来負担比率（分子）の構造'!J$46</f>
        <v>-</v>
      </c>
      <c r="F61" s="160"/>
      <c r="G61" s="160"/>
      <c r="H61" s="160">
        <f>'将来負担比率（分子）の構造'!K$46</f>
        <v>6</v>
      </c>
      <c r="I61" s="160"/>
      <c r="J61" s="160"/>
      <c r="K61" s="160" t="str">
        <f>'将来負担比率（分子）の構造'!L$46</f>
        <v>-</v>
      </c>
      <c r="L61" s="160"/>
      <c r="M61" s="160"/>
      <c r="N61" s="160">
        <f>'将来負担比率（分子）の構造'!M$46</f>
        <v>1</v>
      </c>
      <c r="O61" s="160"/>
      <c r="P61" s="160"/>
    </row>
    <row r="62" spans="1:16">
      <c r="A62" s="160" t="s">
        <v>29</v>
      </c>
      <c r="B62" s="160">
        <f>'将来負担比率（分子）の構造'!I$45</f>
        <v>2833</v>
      </c>
      <c r="C62" s="160"/>
      <c r="D62" s="160"/>
      <c r="E62" s="160">
        <f>'将来負担比率（分子）の構造'!J$45</f>
        <v>2645</v>
      </c>
      <c r="F62" s="160"/>
      <c r="G62" s="160"/>
      <c r="H62" s="160">
        <f>'将来負担比率（分子）の構造'!K$45</f>
        <v>2536</v>
      </c>
      <c r="I62" s="160"/>
      <c r="J62" s="160"/>
      <c r="K62" s="160">
        <f>'将来負担比率（分子）の構造'!L$45</f>
        <v>2467</v>
      </c>
      <c r="L62" s="160"/>
      <c r="M62" s="160"/>
      <c r="N62" s="160">
        <f>'将来負担比率（分子）の構造'!M$45</f>
        <v>2560</v>
      </c>
      <c r="O62" s="160"/>
      <c r="P62" s="160"/>
    </row>
    <row r="63" spans="1:16">
      <c r="A63" s="160" t="s">
        <v>28</v>
      </c>
      <c r="B63" s="160">
        <f>'将来負担比率（分子）の構造'!I$44</f>
        <v>5485</v>
      </c>
      <c r="C63" s="160"/>
      <c r="D63" s="160"/>
      <c r="E63" s="160">
        <f>'将来負担比率（分子）の構造'!J$44</f>
        <v>4994</v>
      </c>
      <c r="F63" s="160"/>
      <c r="G63" s="160"/>
      <c r="H63" s="160">
        <f>'将来負担比率（分子）の構造'!K$44</f>
        <v>4463</v>
      </c>
      <c r="I63" s="160"/>
      <c r="J63" s="160"/>
      <c r="K63" s="160">
        <f>'将来負担比率（分子）の構造'!L$44</f>
        <v>3408</v>
      </c>
      <c r="L63" s="160"/>
      <c r="M63" s="160"/>
      <c r="N63" s="160">
        <f>'将来負担比率（分子）の構造'!M$44</f>
        <v>2618</v>
      </c>
      <c r="O63" s="160"/>
      <c r="P63" s="160"/>
    </row>
    <row r="64" spans="1:16">
      <c r="A64" s="160" t="s">
        <v>27</v>
      </c>
      <c r="B64" s="160">
        <f>'将来負担比率（分子）の構造'!I$43</f>
        <v>25</v>
      </c>
      <c r="C64" s="160"/>
      <c r="D64" s="160"/>
      <c r="E64" s="160">
        <f>'将来負担比率（分子）の構造'!J$43</f>
        <v>25</v>
      </c>
      <c r="F64" s="160"/>
      <c r="G64" s="160"/>
      <c r="H64" s="160">
        <f>'将来負担比率（分子）の構造'!K$43</f>
        <v>15</v>
      </c>
      <c r="I64" s="160"/>
      <c r="J64" s="160"/>
      <c r="K64" s="160">
        <f>'将来負担比率（分子）の構造'!L$43</f>
        <v>16</v>
      </c>
      <c r="L64" s="160"/>
      <c r="M64" s="160"/>
      <c r="N64" s="160">
        <f>'将来負担比率（分子）の構造'!M$43</f>
        <v>17</v>
      </c>
      <c r="O64" s="160"/>
      <c r="P64" s="160"/>
    </row>
    <row r="65" spans="1:16">
      <c r="A65" s="160" t="s">
        <v>26</v>
      </c>
      <c r="B65" s="160">
        <f>'将来負担比率（分子）の構造'!I$42</f>
        <v>202</v>
      </c>
      <c r="C65" s="160"/>
      <c r="D65" s="160"/>
      <c r="E65" s="160">
        <f>'将来負担比率（分子）の構造'!J$42</f>
        <v>101</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15956</v>
      </c>
      <c r="C66" s="160"/>
      <c r="D66" s="160"/>
      <c r="E66" s="160">
        <f>'将来負担比率（分子）の構造'!J$41</f>
        <v>15457</v>
      </c>
      <c r="F66" s="160"/>
      <c r="G66" s="160"/>
      <c r="H66" s="160">
        <f>'将来負担比率（分子）の構造'!K$41</f>
        <v>15496</v>
      </c>
      <c r="I66" s="160"/>
      <c r="J66" s="160"/>
      <c r="K66" s="160">
        <f>'将来負担比率（分子）の構造'!L$41</f>
        <v>14998</v>
      </c>
      <c r="L66" s="160"/>
      <c r="M66" s="160"/>
      <c r="N66" s="160">
        <f>'将来負担比率（分子）の構造'!M$41</f>
        <v>14587</v>
      </c>
      <c r="O66" s="160"/>
      <c r="P66" s="160"/>
    </row>
    <row r="67" spans="1:16">
      <c r="A67" s="160" t="s">
        <v>69</v>
      </c>
      <c r="B67" s="160" t="e">
        <f>NA()</f>
        <v>#N/A</v>
      </c>
      <c r="C67" s="160">
        <f>IF(ISNUMBER('将来負担比率（分子）の構造'!I$53), IF('将来負担比率（分子）の構造'!I$53 &lt; 0, 0, '将来負担比率（分子）の構造'!I$53), NA())</f>
        <v>7585</v>
      </c>
      <c r="D67" s="160" t="e">
        <f>NA()</f>
        <v>#N/A</v>
      </c>
      <c r="E67" s="160" t="e">
        <f>NA()</f>
        <v>#N/A</v>
      </c>
      <c r="F67" s="160">
        <f>IF(ISNUMBER('将来負担比率（分子）の構造'!J$53), IF('将来負担比率（分子）の構造'!J$53 &lt; 0, 0, '将来負担比率（分子）の構造'!J$53), NA())</f>
        <v>7014</v>
      </c>
      <c r="G67" s="160" t="e">
        <f>NA()</f>
        <v>#N/A</v>
      </c>
      <c r="H67" s="160" t="e">
        <f>NA()</f>
        <v>#N/A</v>
      </c>
      <c r="I67" s="160">
        <f>IF(ISNUMBER('将来負担比率（分子）の構造'!K$53), IF('将来負担比率（分子）の構造'!K$53 &lt; 0, 0, '将来負担比率（分子）の構造'!K$53), NA())</f>
        <v>6838</v>
      </c>
      <c r="J67" s="160" t="e">
        <f>NA()</f>
        <v>#N/A</v>
      </c>
      <c r="K67" s="160" t="e">
        <f>NA()</f>
        <v>#N/A</v>
      </c>
      <c r="L67" s="160">
        <f>IF(ISNUMBER('将来負担比率（分子）の構造'!L$53), IF('将来負担比率（分子）の構造'!L$53 &lt; 0, 0, '将来負担比率（分子）の構造'!L$53), NA())</f>
        <v>4822</v>
      </c>
      <c r="M67" s="160" t="e">
        <f>NA()</f>
        <v>#N/A</v>
      </c>
      <c r="N67" s="160" t="e">
        <f>NA()</f>
        <v>#N/A</v>
      </c>
      <c r="O67" s="160">
        <f>IF(ISNUMBER('将来負担比率（分子）の構造'!M$53), IF('将来負担比率（分子）の構造'!M$53 &lt; 0, 0, '将来負担比率（分子）の構造'!M$53), NA())</f>
        <v>4838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1052</v>
      </c>
      <c r="C72" s="164">
        <f>基金残高に係る経年分析!G55</f>
        <v>1100</v>
      </c>
      <c r="D72" s="164">
        <f>基金残高に係る経年分析!H55</f>
        <v>1101</v>
      </c>
    </row>
    <row r="73" spans="1:16">
      <c r="A73" s="163" t="s">
        <v>72</v>
      </c>
      <c r="B73" s="164">
        <f>基金残高に係る経年分析!F56</f>
        <v>660</v>
      </c>
      <c r="C73" s="164">
        <f>基金残高に係る経年分析!G56</f>
        <v>576</v>
      </c>
      <c r="D73" s="164">
        <f>基金残高に係る経年分析!H56</f>
        <v>395</v>
      </c>
    </row>
    <row r="74" spans="1:16">
      <c r="A74" s="163" t="s">
        <v>73</v>
      </c>
      <c r="B74" s="164">
        <f>基金残高に係る経年分析!F57</f>
        <v>1173</v>
      </c>
      <c r="C74" s="164">
        <f>基金残高に係る経年分析!G57</f>
        <v>825</v>
      </c>
      <c r="D74" s="164">
        <f>基金残高に係る経年分析!H57</f>
        <v>712</v>
      </c>
    </row>
  </sheetData>
  <sheetProtection algorithmName="SHA-512" hashValue="wneghHkxNdZxxfpIe9BqRqX7tHzS+8OakMvc6HHx77bpFcIw8VYC3O5WmdfYztOePW9g1yrNjHoNhJ/Lk/7Zhg==" saltValue="MhqPHvfv5g6DKhfYf4nu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H2"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3922196</v>
      </c>
      <c r="S5" s="707"/>
      <c r="T5" s="707"/>
      <c r="U5" s="707"/>
      <c r="V5" s="707"/>
      <c r="W5" s="707"/>
      <c r="X5" s="707"/>
      <c r="Y5" s="753"/>
      <c r="Z5" s="771">
        <v>29.1</v>
      </c>
      <c r="AA5" s="771"/>
      <c r="AB5" s="771"/>
      <c r="AC5" s="771"/>
      <c r="AD5" s="772">
        <v>3627644</v>
      </c>
      <c r="AE5" s="772"/>
      <c r="AF5" s="772"/>
      <c r="AG5" s="772"/>
      <c r="AH5" s="772"/>
      <c r="AI5" s="772"/>
      <c r="AJ5" s="772"/>
      <c r="AK5" s="772"/>
      <c r="AL5" s="754">
        <v>54.7</v>
      </c>
      <c r="AM5" s="723"/>
      <c r="AN5" s="723"/>
      <c r="AO5" s="755"/>
      <c r="AP5" s="740" t="s">
        <v>221</v>
      </c>
      <c r="AQ5" s="741"/>
      <c r="AR5" s="741"/>
      <c r="AS5" s="741"/>
      <c r="AT5" s="741"/>
      <c r="AU5" s="741"/>
      <c r="AV5" s="741"/>
      <c r="AW5" s="741"/>
      <c r="AX5" s="741"/>
      <c r="AY5" s="741"/>
      <c r="AZ5" s="741"/>
      <c r="BA5" s="741"/>
      <c r="BB5" s="741"/>
      <c r="BC5" s="741"/>
      <c r="BD5" s="741"/>
      <c r="BE5" s="741"/>
      <c r="BF5" s="742"/>
      <c r="BG5" s="641">
        <v>3627644</v>
      </c>
      <c r="BH5" s="644"/>
      <c r="BI5" s="644"/>
      <c r="BJ5" s="644"/>
      <c r="BK5" s="644"/>
      <c r="BL5" s="644"/>
      <c r="BM5" s="644"/>
      <c r="BN5" s="645"/>
      <c r="BO5" s="703">
        <v>92.5</v>
      </c>
      <c r="BP5" s="703"/>
      <c r="BQ5" s="703"/>
      <c r="BR5" s="703"/>
      <c r="BS5" s="704">
        <v>42983</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138774</v>
      </c>
      <c r="S6" s="644"/>
      <c r="T6" s="644"/>
      <c r="U6" s="644"/>
      <c r="V6" s="644"/>
      <c r="W6" s="644"/>
      <c r="X6" s="644"/>
      <c r="Y6" s="645"/>
      <c r="Z6" s="703">
        <v>1</v>
      </c>
      <c r="AA6" s="703"/>
      <c r="AB6" s="703"/>
      <c r="AC6" s="703"/>
      <c r="AD6" s="704">
        <v>138774</v>
      </c>
      <c r="AE6" s="704"/>
      <c r="AF6" s="704"/>
      <c r="AG6" s="704"/>
      <c r="AH6" s="704"/>
      <c r="AI6" s="704"/>
      <c r="AJ6" s="704"/>
      <c r="AK6" s="704"/>
      <c r="AL6" s="646">
        <v>2.1</v>
      </c>
      <c r="AM6" s="647"/>
      <c r="AN6" s="647"/>
      <c r="AO6" s="705"/>
      <c r="AP6" s="638" t="s">
        <v>226</v>
      </c>
      <c r="AQ6" s="639"/>
      <c r="AR6" s="639"/>
      <c r="AS6" s="639"/>
      <c r="AT6" s="639"/>
      <c r="AU6" s="639"/>
      <c r="AV6" s="639"/>
      <c r="AW6" s="639"/>
      <c r="AX6" s="639"/>
      <c r="AY6" s="639"/>
      <c r="AZ6" s="639"/>
      <c r="BA6" s="639"/>
      <c r="BB6" s="639"/>
      <c r="BC6" s="639"/>
      <c r="BD6" s="639"/>
      <c r="BE6" s="639"/>
      <c r="BF6" s="640"/>
      <c r="BG6" s="641">
        <v>3627644</v>
      </c>
      <c r="BH6" s="644"/>
      <c r="BI6" s="644"/>
      <c r="BJ6" s="644"/>
      <c r="BK6" s="644"/>
      <c r="BL6" s="644"/>
      <c r="BM6" s="644"/>
      <c r="BN6" s="645"/>
      <c r="BO6" s="703">
        <v>92.5</v>
      </c>
      <c r="BP6" s="703"/>
      <c r="BQ6" s="703"/>
      <c r="BR6" s="703"/>
      <c r="BS6" s="704">
        <v>42983</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171737</v>
      </c>
      <c r="CS6" s="644"/>
      <c r="CT6" s="644"/>
      <c r="CU6" s="644"/>
      <c r="CV6" s="644"/>
      <c r="CW6" s="644"/>
      <c r="CX6" s="644"/>
      <c r="CY6" s="645"/>
      <c r="CZ6" s="754">
        <v>1.3</v>
      </c>
      <c r="DA6" s="723"/>
      <c r="DB6" s="723"/>
      <c r="DC6" s="757"/>
      <c r="DD6" s="649" t="s">
        <v>130</v>
      </c>
      <c r="DE6" s="644"/>
      <c r="DF6" s="644"/>
      <c r="DG6" s="644"/>
      <c r="DH6" s="644"/>
      <c r="DI6" s="644"/>
      <c r="DJ6" s="644"/>
      <c r="DK6" s="644"/>
      <c r="DL6" s="644"/>
      <c r="DM6" s="644"/>
      <c r="DN6" s="644"/>
      <c r="DO6" s="644"/>
      <c r="DP6" s="645"/>
      <c r="DQ6" s="649">
        <v>171641</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5014</v>
      </c>
      <c r="S7" s="644"/>
      <c r="T7" s="644"/>
      <c r="U7" s="644"/>
      <c r="V7" s="644"/>
      <c r="W7" s="644"/>
      <c r="X7" s="644"/>
      <c r="Y7" s="645"/>
      <c r="Z7" s="703">
        <v>0</v>
      </c>
      <c r="AA7" s="703"/>
      <c r="AB7" s="703"/>
      <c r="AC7" s="703"/>
      <c r="AD7" s="704">
        <v>5014</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1595969</v>
      </c>
      <c r="BH7" s="644"/>
      <c r="BI7" s="644"/>
      <c r="BJ7" s="644"/>
      <c r="BK7" s="644"/>
      <c r="BL7" s="644"/>
      <c r="BM7" s="644"/>
      <c r="BN7" s="645"/>
      <c r="BO7" s="703">
        <v>40.700000000000003</v>
      </c>
      <c r="BP7" s="703"/>
      <c r="BQ7" s="703"/>
      <c r="BR7" s="703"/>
      <c r="BS7" s="704">
        <v>42983</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1408632</v>
      </c>
      <c r="CS7" s="644"/>
      <c r="CT7" s="644"/>
      <c r="CU7" s="644"/>
      <c r="CV7" s="644"/>
      <c r="CW7" s="644"/>
      <c r="CX7" s="644"/>
      <c r="CY7" s="645"/>
      <c r="CZ7" s="703">
        <v>10.9</v>
      </c>
      <c r="DA7" s="703"/>
      <c r="DB7" s="703"/>
      <c r="DC7" s="703"/>
      <c r="DD7" s="649">
        <v>28882</v>
      </c>
      <c r="DE7" s="644"/>
      <c r="DF7" s="644"/>
      <c r="DG7" s="644"/>
      <c r="DH7" s="644"/>
      <c r="DI7" s="644"/>
      <c r="DJ7" s="644"/>
      <c r="DK7" s="644"/>
      <c r="DL7" s="644"/>
      <c r="DM7" s="644"/>
      <c r="DN7" s="644"/>
      <c r="DO7" s="644"/>
      <c r="DP7" s="645"/>
      <c r="DQ7" s="649">
        <v>1187647</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15154</v>
      </c>
      <c r="S8" s="644"/>
      <c r="T8" s="644"/>
      <c r="U8" s="644"/>
      <c r="V8" s="644"/>
      <c r="W8" s="644"/>
      <c r="X8" s="644"/>
      <c r="Y8" s="645"/>
      <c r="Z8" s="703">
        <v>0.1</v>
      </c>
      <c r="AA8" s="703"/>
      <c r="AB8" s="703"/>
      <c r="AC8" s="703"/>
      <c r="AD8" s="704">
        <v>15154</v>
      </c>
      <c r="AE8" s="704"/>
      <c r="AF8" s="704"/>
      <c r="AG8" s="704"/>
      <c r="AH8" s="704"/>
      <c r="AI8" s="704"/>
      <c r="AJ8" s="704"/>
      <c r="AK8" s="704"/>
      <c r="AL8" s="646">
        <v>0.2</v>
      </c>
      <c r="AM8" s="647"/>
      <c r="AN8" s="647"/>
      <c r="AO8" s="705"/>
      <c r="AP8" s="638" t="s">
        <v>232</v>
      </c>
      <c r="AQ8" s="639"/>
      <c r="AR8" s="639"/>
      <c r="AS8" s="639"/>
      <c r="AT8" s="639"/>
      <c r="AU8" s="639"/>
      <c r="AV8" s="639"/>
      <c r="AW8" s="639"/>
      <c r="AX8" s="639"/>
      <c r="AY8" s="639"/>
      <c r="AZ8" s="639"/>
      <c r="BA8" s="639"/>
      <c r="BB8" s="639"/>
      <c r="BC8" s="639"/>
      <c r="BD8" s="639"/>
      <c r="BE8" s="639"/>
      <c r="BF8" s="640"/>
      <c r="BG8" s="641">
        <v>50472</v>
      </c>
      <c r="BH8" s="644"/>
      <c r="BI8" s="644"/>
      <c r="BJ8" s="644"/>
      <c r="BK8" s="644"/>
      <c r="BL8" s="644"/>
      <c r="BM8" s="644"/>
      <c r="BN8" s="645"/>
      <c r="BO8" s="703">
        <v>1.3</v>
      </c>
      <c r="BP8" s="703"/>
      <c r="BQ8" s="703"/>
      <c r="BR8" s="703"/>
      <c r="BS8" s="649" t="s">
        <v>131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4108977</v>
      </c>
      <c r="CS8" s="644"/>
      <c r="CT8" s="644"/>
      <c r="CU8" s="644"/>
      <c r="CV8" s="644"/>
      <c r="CW8" s="644"/>
      <c r="CX8" s="644"/>
      <c r="CY8" s="645"/>
      <c r="CZ8" s="703">
        <v>31.8</v>
      </c>
      <c r="DA8" s="703"/>
      <c r="DB8" s="703"/>
      <c r="DC8" s="703"/>
      <c r="DD8" s="649">
        <v>5582</v>
      </c>
      <c r="DE8" s="644"/>
      <c r="DF8" s="644"/>
      <c r="DG8" s="644"/>
      <c r="DH8" s="644"/>
      <c r="DI8" s="644"/>
      <c r="DJ8" s="644"/>
      <c r="DK8" s="644"/>
      <c r="DL8" s="644"/>
      <c r="DM8" s="644"/>
      <c r="DN8" s="644"/>
      <c r="DO8" s="644"/>
      <c r="DP8" s="645"/>
      <c r="DQ8" s="649">
        <v>2069674</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14983</v>
      </c>
      <c r="S9" s="644"/>
      <c r="T9" s="644"/>
      <c r="U9" s="644"/>
      <c r="V9" s="644"/>
      <c r="W9" s="644"/>
      <c r="X9" s="644"/>
      <c r="Y9" s="645"/>
      <c r="Z9" s="703">
        <v>0.1</v>
      </c>
      <c r="AA9" s="703"/>
      <c r="AB9" s="703"/>
      <c r="AC9" s="703"/>
      <c r="AD9" s="704">
        <v>14983</v>
      </c>
      <c r="AE9" s="704"/>
      <c r="AF9" s="704"/>
      <c r="AG9" s="704"/>
      <c r="AH9" s="704"/>
      <c r="AI9" s="704"/>
      <c r="AJ9" s="704"/>
      <c r="AK9" s="704"/>
      <c r="AL9" s="646">
        <v>0.2</v>
      </c>
      <c r="AM9" s="647"/>
      <c r="AN9" s="647"/>
      <c r="AO9" s="705"/>
      <c r="AP9" s="638" t="s">
        <v>235</v>
      </c>
      <c r="AQ9" s="639"/>
      <c r="AR9" s="639"/>
      <c r="AS9" s="639"/>
      <c r="AT9" s="639"/>
      <c r="AU9" s="639"/>
      <c r="AV9" s="639"/>
      <c r="AW9" s="639"/>
      <c r="AX9" s="639"/>
      <c r="AY9" s="639"/>
      <c r="AZ9" s="639"/>
      <c r="BA9" s="639"/>
      <c r="BB9" s="639"/>
      <c r="BC9" s="639"/>
      <c r="BD9" s="639"/>
      <c r="BE9" s="639"/>
      <c r="BF9" s="640"/>
      <c r="BG9" s="641">
        <v>1237081</v>
      </c>
      <c r="BH9" s="644"/>
      <c r="BI9" s="644"/>
      <c r="BJ9" s="644"/>
      <c r="BK9" s="644"/>
      <c r="BL9" s="644"/>
      <c r="BM9" s="644"/>
      <c r="BN9" s="645"/>
      <c r="BO9" s="703">
        <v>31.5</v>
      </c>
      <c r="BP9" s="703"/>
      <c r="BQ9" s="703"/>
      <c r="BR9" s="703"/>
      <c r="BS9" s="649" t="s">
        <v>131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829845</v>
      </c>
      <c r="CS9" s="644"/>
      <c r="CT9" s="644"/>
      <c r="CU9" s="644"/>
      <c r="CV9" s="644"/>
      <c r="CW9" s="644"/>
      <c r="CX9" s="644"/>
      <c r="CY9" s="645"/>
      <c r="CZ9" s="703">
        <v>6.4</v>
      </c>
      <c r="DA9" s="703"/>
      <c r="DB9" s="703"/>
      <c r="DC9" s="703"/>
      <c r="DD9" s="649">
        <v>11748</v>
      </c>
      <c r="DE9" s="644"/>
      <c r="DF9" s="644"/>
      <c r="DG9" s="644"/>
      <c r="DH9" s="644"/>
      <c r="DI9" s="644"/>
      <c r="DJ9" s="644"/>
      <c r="DK9" s="644"/>
      <c r="DL9" s="644"/>
      <c r="DM9" s="644"/>
      <c r="DN9" s="644"/>
      <c r="DO9" s="644"/>
      <c r="DP9" s="645"/>
      <c r="DQ9" s="649">
        <v>714476</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131</v>
      </c>
      <c r="S10" s="644"/>
      <c r="T10" s="644"/>
      <c r="U10" s="644"/>
      <c r="V10" s="644"/>
      <c r="W10" s="644"/>
      <c r="X10" s="644"/>
      <c r="Y10" s="645"/>
      <c r="Z10" s="703" t="s">
        <v>238</v>
      </c>
      <c r="AA10" s="703"/>
      <c r="AB10" s="703"/>
      <c r="AC10" s="703"/>
      <c r="AD10" s="704" t="s">
        <v>131</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91426</v>
      </c>
      <c r="BH10" s="644"/>
      <c r="BI10" s="644"/>
      <c r="BJ10" s="644"/>
      <c r="BK10" s="644"/>
      <c r="BL10" s="644"/>
      <c r="BM10" s="644"/>
      <c r="BN10" s="645"/>
      <c r="BO10" s="703">
        <v>2.2999999999999998</v>
      </c>
      <c r="BP10" s="703"/>
      <c r="BQ10" s="703"/>
      <c r="BR10" s="703"/>
      <c r="BS10" s="649" t="s">
        <v>131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9600</v>
      </c>
      <c r="CS10" s="644"/>
      <c r="CT10" s="644"/>
      <c r="CU10" s="644"/>
      <c r="CV10" s="644"/>
      <c r="CW10" s="644"/>
      <c r="CX10" s="644"/>
      <c r="CY10" s="645"/>
      <c r="CZ10" s="703">
        <v>0.1</v>
      </c>
      <c r="DA10" s="703"/>
      <c r="DB10" s="703"/>
      <c r="DC10" s="703"/>
      <c r="DD10" s="649" t="s">
        <v>238</v>
      </c>
      <c r="DE10" s="644"/>
      <c r="DF10" s="644"/>
      <c r="DG10" s="644"/>
      <c r="DH10" s="644"/>
      <c r="DI10" s="644"/>
      <c r="DJ10" s="644"/>
      <c r="DK10" s="644"/>
      <c r="DL10" s="644"/>
      <c r="DM10" s="644"/>
      <c r="DN10" s="644"/>
      <c r="DO10" s="644"/>
      <c r="DP10" s="645"/>
      <c r="DQ10" s="649">
        <v>100</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130</v>
      </c>
      <c r="S11" s="644"/>
      <c r="T11" s="644"/>
      <c r="U11" s="644"/>
      <c r="V11" s="644"/>
      <c r="W11" s="644"/>
      <c r="X11" s="644"/>
      <c r="Y11" s="645"/>
      <c r="Z11" s="703" t="s">
        <v>243</v>
      </c>
      <c r="AA11" s="703"/>
      <c r="AB11" s="703"/>
      <c r="AC11" s="703"/>
      <c r="AD11" s="704" t="s">
        <v>131</v>
      </c>
      <c r="AE11" s="704"/>
      <c r="AF11" s="704"/>
      <c r="AG11" s="704"/>
      <c r="AH11" s="704"/>
      <c r="AI11" s="704"/>
      <c r="AJ11" s="704"/>
      <c r="AK11" s="704"/>
      <c r="AL11" s="646" t="s">
        <v>131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216990</v>
      </c>
      <c r="BH11" s="644"/>
      <c r="BI11" s="644"/>
      <c r="BJ11" s="644"/>
      <c r="BK11" s="644"/>
      <c r="BL11" s="644"/>
      <c r="BM11" s="644"/>
      <c r="BN11" s="645"/>
      <c r="BO11" s="703">
        <v>5.5</v>
      </c>
      <c r="BP11" s="703"/>
      <c r="BQ11" s="703"/>
      <c r="BR11" s="703"/>
      <c r="BS11" s="649">
        <v>42983</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233138</v>
      </c>
      <c r="CS11" s="644"/>
      <c r="CT11" s="644"/>
      <c r="CU11" s="644"/>
      <c r="CV11" s="644"/>
      <c r="CW11" s="644"/>
      <c r="CX11" s="644"/>
      <c r="CY11" s="645"/>
      <c r="CZ11" s="703">
        <v>1.8</v>
      </c>
      <c r="DA11" s="703"/>
      <c r="DB11" s="703"/>
      <c r="DC11" s="703"/>
      <c r="DD11" s="649">
        <v>34157</v>
      </c>
      <c r="DE11" s="644"/>
      <c r="DF11" s="644"/>
      <c r="DG11" s="644"/>
      <c r="DH11" s="644"/>
      <c r="DI11" s="644"/>
      <c r="DJ11" s="644"/>
      <c r="DK11" s="644"/>
      <c r="DL11" s="644"/>
      <c r="DM11" s="644"/>
      <c r="DN11" s="644"/>
      <c r="DO11" s="644"/>
      <c r="DP11" s="645"/>
      <c r="DQ11" s="649">
        <v>170627</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486916</v>
      </c>
      <c r="S12" s="644"/>
      <c r="T12" s="644"/>
      <c r="U12" s="644"/>
      <c r="V12" s="644"/>
      <c r="W12" s="644"/>
      <c r="X12" s="644"/>
      <c r="Y12" s="645"/>
      <c r="Z12" s="703">
        <v>3.6</v>
      </c>
      <c r="AA12" s="703"/>
      <c r="AB12" s="703"/>
      <c r="AC12" s="703"/>
      <c r="AD12" s="704">
        <v>486916</v>
      </c>
      <c r="AE12" s="704"/>
      <c r="AF12" s="704"/>
      <c r="AG12" s="704"/>
      <c r="AH12" s="704"/>
      <c r="AI12" s="704"/>
      <c r="AJ12" s="704"/>
      <c r="AK12" s="704"/>
      <c r="AL12" s="646">
        <v>7.3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1727082</v>
      </c>
      <c r="BH12" s="644"/>
      <c r="BI12" s="644"/>
      <c r="BJ12" s="644"/>
      <c r="BK12" s="644"/>
      <c r="BL12" s="644"/>
      <c r="BM12" s="644"/>
      <c r="BN12" s="645"/>
      <c r="BO12" s="703">
        <v>44</v>
      </c>
      <c r="BP12" s="703"/>
      <c r="BQ12" s="703"/>
      <c r="BR12" s="703"/>
      <c r="BS12" s="649" t="s">
        <v>131</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230358</v>
      </c>
      <c r="CS12" s="644"/>
      <c r="CT12" s="644"/>
      <c r="CU12" s="644"/>
      <c r="CV12" s="644"/>
      <c r="CW12" s="644"/>
      <c r="CX12" s="644"/>
      <c r="CY12" s="645"/>
      <c r="CZ12" s="703">
        <v>1.8</v>
      </c>
      <c r="DA12" s="703"/>
      <c r="DB12" s="703"/>
      <c r="DC12" s="703"/>
      <c r="DD12" s="649">
        <v>47910</v>
      </c>
      <c r="DE12" s="644"/>
      <c r="DF12" s="644"/>
      <c r="DG12" s="644"/>
      <c r="DH12" s="644"/>
      <c r="DI12" s="644"/>
      <c r="DJ12" s="644"/>
      <c r="DK12" s="644"/>
      <c r="DL12" s="644"/>
      <c r="DM12" s="644"/>
      <c r="DN12" s="644"/>
      <c r="DO12" s="644"/>
      <c r="DP12" s="645"/>
      <c r="DQ12" s="649">
        <v>167680</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6650</v>
      </c>
      <c r="S13" s="644"/>
      <c r="T13" s="644"/>
      <c r="U13" s="644"/>
      <c r="V13" s="644"/>
      <c r="W13" s="644"/>
      <c r="X13" s="644"/>
      <c r="Y13" s="645"/>
      <c r="Z13" s="703">
        <v>0</v>
      </c>
      <c r="AA13" s="703"/>
      <c r="AB13" s="703"/>
      <c r="AC13" s="703"/>
      <c r="AD13" s="704">
        <v>6650</v>
      </c>
      <c r="AE13" s="704"/>
      <c r="AF13" s="704"/>
      <c r="AG13" s="704"/>
      <c r="AH13" s="704"/>
      <c r="AI13" s="704"/>
      <c r="AJ13" s="704"/>
      <c r="AK13" s="704"/>
      <c r="AL13" s="646">
        <v>0.1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1709247</v>
      </c>
      <c r="BH13" s="644"/>
      <c r="BI13" s="644"/>
      <c r="BJ13" s="644"/>
      <c r="BK13" s="644"/>
      <c r="BL13" s="644"/>
      <c r="BM13" s="644"/>
      <c r="BN13" s="645"/>
      <c r="BO13" s="703">
        <v>43.6</v>
      </c>
      <c r="BP13" s="703"/>
      <c r="BQ13" s="703"/>
      <c r="BR13" s="703"/>
      <c r="BS13" s="649" t="s">
        <v>130</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1091039</v>
      </c>
      <c r="CS13" s="644"/>
      <c r="CT13" s="644"/>
      <c r="CU13" s="644"/>
      <c r="CV13" s="644"/>
      <c r="CW13" s="644"/>
      <c r="CX13" s="644"/>
      <c r="CY13" s="645"/>
      <c r="CZ13" s="703">
        <v>8.5</v>
      </c>
      <c r="DA13" s="703"/>
      <c r="DB13" s="703"/>
      <c r="DC13" s="703"/>
      <c r="DD13" s="649">
        <v>265064</v>
      </c>
      <c r="DE13" s="644"/>
      <c r="DF13" s="644"/>
      <c r="DG13" s="644"/>
      <c r="DH13" s="644"/>
      <c r="DI13" s="644"/>
      <c r="DJ13" s="644"/>
      <c r="DK13" s="644"/>
      <c r="DL13" s="644"/>
      <c r="DM13" s="644"/>
      <c r="DN13" s="644"/>
      <c r="DO13" s="644"/>
      <c r="DP13" s="645"/>
      <c r="DQ13" s="649">
        <v>805026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131</v>
      </c>
      <c r="S14" s="644"/>
      <c r="T14" s="644"/>
      <c r="U14" s="644"/>
      <c r="V14" s="644"/>
      <c r="W14" s="644"/>
      <c r="X14" s="644"/>
      <c r="Y14" s="645"/>
      <c r="Z14" s="703" t="s">
        <v>238</v>
      </c>
      <c r="AA14" s="703"/>
      <c r="AB14" s="703"/>
      <c r="AC14" s="703"/>
      <c r="AD14" s="704" t="s">
        <v>131</v>
      </c>
      <c r="AE14" s="704"/>
      <c r="AF14" s="704"/>
      <c r="AG14" s="704"/>
      <c r="AH14" s="704"/>
      <c r="AI14" s="704"/>
      <c r="AJ14" s="704"/>
      <c r="AK14" s="704"/>
      <c r="AL14" s="646" t="s">
        <v>238</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83428</v>
      </c>
      <c r="BH14" s="644"/>
      <c r="BI14" s="644"/>
      <c r="BJ14" s="644"/>
      <c r="BK14" s="644"/>
      <c r="BL14" s="644"/>
      <c r="BM14" s="644"/>
      <c r="BN14" s="645"/>
      <c r="BO14" s="703">
        <v>2.1</v>
      </c>
      <c r="BP14" s="703"/>
      <c r="BQ14" s="703"/>
      <c r="BR14" s="703"/>
      <c r="BS14" s="649" t="s">
        <v>131</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686074</v>
      </c>
      <c r="CS14" s="644"/>
      <c r="CT14" s="644"/>
      <c r="CU14" s="644"/>
      <c r="CV14" s="644"/>
      <c r="CW14" s="644"/>
      <c r="CX14" s="644"/>
      <c r="CY14" s="645"/>
      <c r="CZ14" s="703">
        <v>5.3</v>
      </c>
      <c r="DA14" s="703"/>
      <c r="DB14" s="703"/>
      <c r="DC14" s="703"/>
      <c r="DD14" s="649">
        <v>130158</v>
      </c>
      <c r="DE14" s="644"/>
      <c r="DF14" s="644"/>
      <c r="DG14" s="644"/>
      <c r="DH14" s="644"/>
      <c r="DI14" s="644"/>
      <c r="DJ14" s="644"/>
      <c r="DK14" s="644"/>
      <c r="DL14" s="644"/>
      <c r="DM14" s="644"/>
      <c r="DN14" s="644"/>
      <c r="DO14" s="644"/>
      <c r="DP14" s="645"/>
      <c r="DQ14" s="649">
        <v>537714</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37971</v>
      </c>
      <c r="S15" s="644"/>
      <c r="T15" s="644"/>
      <c r="U15" s="644"/>
      <c r="V15" s="644"/>
      <c r="W15" s="644"/>
      <c r="X15" s="644"/>
      <c r="Y15" s="645"/>
      <c r="Z15" s="703">
        <v>0.3</v>
      </c>
      <c r="AA15" s="703"/>
      <c r="AB15" s="703"/>
      <c r="AC15" s="703"/>
      <c r="AD15" s="704">
        <v>37971</v>
      </c>
      <c r="AE15" s="704"/>
      <c r="AF15" s="704"/>
      <c r="AG15" s="704"/>
      <c r="AH15" s="704"/>
      <c r="AI15" s="704"/>
      <c r="AJ15" s="704"/>
      <c r="AK15" s="704"/>
      <c r="AL15" s="646">
        <v>0.6</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221165</v>
      </c>
      <c r="BH15" s="644"/>
      <c r="BI15" s="644"/>
      <c r="BJ15" s="644"/>
      <c r="BK15" s="644"/>
      <c r="BL15" s="644"/>
      <c r="BM15" s="644"/>
      <c r="BN15" s="645"/>
      <c r="BO15" s="703">
        <v>5.6</v>
      </c>
      <c r="BP15" s="703"/>
      <c r="BQ15" s="703"/>
      <c r="BR15" s="703"/>
      <c r="BS15" s="649" t="s">
        <v>239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1064662</v>
      </c>
      <c r="CS15" s="644"/>
      <c r="CT15" s="644"/>
      <c r="CU15" s="644"/>
      <c r="CV15" s="644"/>
      <c r="CW15" s="644"/>
      <c r="CX15" s="644"/>
      <c r="CY15" s="645"/>
      <c r="CZ15" s="703">
        <v>8.1999999999999993</v>
      </c>
      <c r="DA15" s="703"/>
      <c r="DB15" s="703"/>
      <c r="DC15" s="703"/>
      <c r="DD15" s="649">
        <v>196463</v>
      </c>
      <c r="DE15" s="644"/>
      <c r="DF15" s="644"/>
      <c r="DG15" s="644"/>
      <c r="DH15" s="644"/>
      <c r="DI15" s="644"/>
      <c r="DJ15" s="644"/>
      <c r="DK15" s="644"/>
      <c r="DL15" s="644"/>
      <c r="DM15" s="644"/>
      <c r="DN15" s="644"/>
      <c r="DO15" s="644"/>
      <c r="DP15" s="645"/>
      <c r="DQ15" s="649">
        <v>766902</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238</v>
      </c>
      <c r="AA16" s="703"/>
      <c r="AB16" s="703"/>
      <c r="AC16" s="703"/>
      <c r="AD16" s="704" t="s">
        <v>131</v>
      </c>
      <c r="AE16" s="704"/>
      <c r="AF16" s="704"/>
      <c r="AG16" s="704"/>
      <c r="AH16" s="704"/>
      <c r="AI16" s="704"/>
      <c r="AJ16" s="704"/>
      <c r="AK16" s="704"/>
      <c r="AL16" s="646" t="s">
        <v>131</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238</v>
      </c>
      <c r="BP16" s="703"/>
      <c r="BQ16" s="703"/>
      <c r="BR16" s="703"/>
      <c r="BS16" s="649" t="s">
        <v>238</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1366029</v>
      </c>
      <c r="CS16" s="644"/>
      <c r="CT16" s="644"/>
      <c r="CU16" s="644"/>
      <c r="CV16" s="644"/>
      <c r="CW16" s="644"/>
      <c r="CX16" s="644"/>
      <c r="CY16" s="645"/>
      <c r="CZ16" s="703">
        <v>10.6</v>
      </c>
      <c r="DA16" s="703"/>
      <c r="DB16" s="703"/>
      <c r="DC16" s="703"/>
      <c r="DD16" s="649" t="s">
        <v>131</v>
      </c>
      <c r="DE16" s="644"/>
      <c r="DF16" s="644"/>
      <c r="DG16" s="644"/>
      <c r="DH16" s="644"/>
      <c r="DI16" s="644"/>
      <c r="DJ16" s="644"/>
      <c r="DK16" s="644"/>
      <c r="DL16" s="644"/>
      <c r="DM16" s="644"/>
      <c r="DN16" s="644"/>
      <c r="DO16" s="644"/>
      <c r="DP16" s="645"/>
      <c r="DQ16" s="649">
        <v>708480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14268</v>
      </c>
      <c r="S17" s="644"/>
      <c r="T17" s="644"/>
      <c r="U17" s="644"/>
      <c r="V17" s="644"/>
      <c r="W17" s="644"/>
      <c r="X17" s="644"/>
      <c r="Y17" s="645"/>
      <c r="Z17" s="703">
        <v>0.1</v>
      </c>
      <c r="AA17" s="703"/>
      <c r="AB17" s="703"/>
      <c r="AC17" s="703"/>
      <c r="AD17" s="704">
        <v>14268</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131</v>
      </c>
      <c r="BH17" s="644"/>
      <c r="BI17" s="644"/>
      <c r="BJ17" s="644"/>
      <c r="BK17" s="644"/>
      <c r="BL17" s="644"/>
      <c r="BM17" s="644"/>
      <c r="BN17" s="645"/>
      <c r="BO17" s="703" t="s">
        <v>238</v>
      </c>
      <c r="BP17" s="703"/>
      <c r="BQ17" s="703"/>
      <c r="BR17" s="703"/>
      <c r="BS17" s="649" t="s">
        <v>238</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1709164</v>
      </c>
      <c r="CS17" s="644"/>
      <c r="CT17" s="644"/>
      <c r="CU17" s="644"/>
      <c r="CV17" s="644"/>
      <c r="CW17" s="644"/>
      <c r="CX17" s="644"/>
      <c r="CY17" s="645"/>
      <c r="CZ17" s="703">
        <v>13.2</v>
      </c>
      <c r="DA17" s="703"/>
      <c r="DB17" s="703"/>
      <c r="DC17" s="703"/>
      <c r="DD17" s="649" t="s">
        <v>130</v>
      </c>
      <c r="DE17" s="644"/>
      <c r="DF17" s="644"/>
      <c r="DG17" s="644"/>
      <c r="DH17" s="644"/>
      <c r="DI17" s="644"/>
      <c r="DJ17" s="644"/>
      <c r="DK17" s="644"/>
      <c r="DL17" s="644"/>
      <c r="DM17" s="644"/>
      <c r="DN17" s="644"/>
      <c r="DO17" s="644"/>
      <c r="DP17" s="645"/>
      <c r="DQ17" s="649">
        <v>1605908</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3383827</v>
      </c>
      <c r="S18" s="644"/>
      <c r="T18" s="644"/>
      <c r="U18" s="644"/>
      <c r="V18" s="644"/>
      <c r="W18" s="644"/>
      <c r="X18" s="644"/>
      <c r="Y18" s="645"/>
      <c r="Z18" s="703">
        <v>25.1</v>
      </c>
      <c r="AA18" s="703"/>
      <c r="AB18" s="703"/>
      <c r="AC18" s="703"/>
      <c r="AD18" s="704">
        <v>2220685</v>
      </c>
      <c r="AE18" s="704"/>
      <c r="AF18" s="704"/>
      <c r="AG18" s="704"/>
      <c r="AH18" s="704"/>
      <c r="AI18" s="704"/>
      <c r="AJ18" s="704"/>
      <c r="AK18" s="704"/>
      <c r="AL18" s="646">
        <v>33.5</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131</v>
      </c>
      <c r="BH18" s="644"/>
      <c r="BI18" s="644"/>
      <c r="BJ18" s="644"/>
      <c r="BK18" s="644"/>
      <c r="BL18" s="644"/>
      <c r="BM18" s="644"/>
      <c r="BN18" s="645"/>
      <c r="BO18" s="703" t="s">
        <v>238</v>
      </c>
      <c r="BP18" s="703"/>
      <c r="BQ18" s="703"/>
      <c r="BR18" s="703"/>
      <c r="BS18" s="649" t="s">
        <v>239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238</v>
      </c>
      <c r="CS18" s="644"/>
      <c r="CT18" s="644"/>
      <c r="CU18" s="644"/>
      <c r="CV18" s="644"/>
      <c r="CW18" s="644"/>
      <c r="CX18" s="644"/>
      <c r="CY18" s="645"/>
      <c r="CZ18" s="703" t="s">
        <v>130</v>
      </c>
      <c r="DA18" s="703"/>
      <c r="DB18" s="703"/>
      <c r="DC18" s="703"/>
      <c r="DD18" s="649" t="s">
        <v>130</v>
      </c>
      <c r="DE18" s="644"/>
      <c r="DF18" s="644"/>
      <c r="DG18" s="644"/>
      <c r="DH18" s="644"/>
      <c r="DI18" s="644"/>
      <c r="DJ18" s="644"/>
      <c r="DK18" s="644"/>
      <c r="DL18" s="644"/>
      <c r="DM18" s="644"/>
      <c r="DN18" s="644"/>
      <c r="DO18" s="644"/>
      <c r="DP18" s="645"/>
      <c r="DQ18" s="649" t="s">
        <v>238</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2220685</v>
      </c>
      <c r="S19" s="644"/>
      <c r="T19" s="644"/>
      <c r="U19" s="644"/>
      <c r="V19" s="644"/>
      <c r="W19" s="644"/>
      <c r="X19" s="644"/>
      <c r="Y19" s="645"/>
      <c r="Z19" s="703">
        <v>16.5</v>
      </c>
      <c r="AA19" s="703"/>
      <c r="AB19" s="703"/>
      <c r="AC19" s="703"/>
      <c r="AD19" s="704">
        <v>2220685</v>
      </c>
      <c r="AE19" s="704"/>
      <c r="AF19" s="704"/>
      <c r="AG19" s="704"/>
      <c r="AH19" s="704"/>
      <c r="AI19" s="704"/>
      <c r="AJ19" s="704"/>
      <c r="AK19" s="704"/>
      <c r="AL19" s="646">
        <v>33.5</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294552</v>
      </c>
      <c r="BH19" s="644"/>
      <c r="BI19" s="644"/>
      <c r="BJ19" s="644"/>
      <c r="BK19" s="644"/>
      <c r="BL19" s="644"/>
      <c r="BM19" s="644"/>
      <c r="BN19" s="645"/>
      <c r="BO19" s="703">
        <v>7.5</v>
      </c>
      <c r="BP19" s="703"/>
      <c r="BQ19" s="703"/>
      <c r="BR19" s="703"/>
      <c r="BS19" s="649" t="s">
        <v>238</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131</v>
      </c>
      <c r="DA19" s="703"/>
      <c r="DB19" s="703"/>
      <c r="DC19" s="703"/>
      <c r="DD19" s="649" t="s">
        <v>131</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341737</v>
      </c>
      <c r="S20" s="644"/>
      <c r="T20" s="644"/>
      <c r="U20" s="644"/>
      <c r="V20" s="644"/>
      <c r="W20" s="644"/>
      <c r="X20" s="644"/>
      <c r="Y20" s="645"/>
      <c r="Z20" s="703">
        <v>2.5</v>
      </c>
      <c r="AA20" s="703"/>
      <c r="AB20" s="703"/>
      <c r="AC20" s="703"/>
      <c r="AD20" s="704" t="s">
        <v>131</v>
      </c>
      <c r="AE20" s="704"/>
      <c r="AF20" s="704"/>
      <c r="AG20" s="704"/>
      <c r="AH20" s="704"/>
      <c r="AI20" s="704"/>
      <c r="AJ20" s="704"/>
      <c r="AK20" s="704"/>
      <c r="AL20" s="646" t="s">
        <v>131</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294552</v>
      </c>
      <c r="BH20" s="644"/>
      <c r="BI20" s="644"/>
      <c r="BJ20" s="644"/>
      <c r="BK20" s="644"/>
      <c r="BL20" s="644"/>
      <c r="BM20" s="644"/>
      <c r="BN20" s="645"/>
      <c r="BO20" s="703">
        <v>7.5</v>
      </c>
      <c r="BP20" s="703"/>
      <c r="BQ20" s="703"/>
      <c r="BR20" s="703"/>
      <c r="BS20" s="649" t="s">
        <v>238</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12909255</v>
      </c>
      <c r="CS20" s="644"/>
      <c r="CT20" s="644"/>
      <c r="CU20" s="644"/>
      <c r="CV20" s="644"/>
      <c r="CW20" s="644"/>
      <c r="CX20" s="644"/>
      <c r="CY20" s="645"/>
      <c r="CZ20" s="703">
        <v>100</v>
      </c>
      <c r="DA20" s="703"/>
      <c r="DB20" s="703"/>
      <c r="DC20" s="703"/>
      <c r="DD20" s="649">
        <v>719964</v>
      </c>
      <c r="DE20" s="644"/>
      <c r="DF20" s="644"/>
      <c r="DG20" s="644"/>
      <c r="DH20" s="644"/>
      <c r="DI20" s="644"/>
      <c r="DJ20" s="644"/>
      <c r="DK20" s="644"/>
      <c r="DL20" s="644"/>
      <c r="DM20" s="644"/>
      <c r="DN20" s="644"/>
      <c r="DO20" s="644"/>
      <c r="DP20" s="645"/>
      <c r="DQ20" s="649">
        <v>8905875</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821405</v>
      </c>
      <c r="S21" s="644"/>
      <c r="T21" s="644"/>
      <c r="U21" s="644"/>
      <c r="V21" s="644"/>
      <c r="W21" s="644"/>
      <c r="X21" s="644"/>
      <c r="Y21" s="645"/>
      <c r="Z21" s="703">
        <v>6.1</v>
      </c>
      <c r="AA21" s="703"/>
      <c r="AB21" s="703"/>
      <c r="AC21" s="703"/>
      <c r="AD21" s="704" t="s">
        <v>238</v>
      </c>
      <c r="AE21" s="704"/>
      <c r="AF21" s="704"/>
      <c r="AG21" s="704"/>
      <c r="AH21" s="704"/>
      <c r="AI21" s="704"/>
      <c r="AJ21" s="704"/>
      <c r="AK21" s="704"/>
      <c r="AL21" s="646" t="s">
        <v>131</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238</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8025753</v>
      </c>
      <c r="S22" s="644"/>
      <c r="T22" s="644"/>
      <c r="U22" s="644"/>
      <c r="V22" s="644"/>
      <c r="W22" s="644"/>
      <c r="X22" s="644"/>
      <c r="Y22" s="645"/>
      <c r="Z22" s="703">
        <v>59.5</v>
      </c>
      <c r="AA22" s="703"/>
      <c r="AB22" s="703"/>
      <c r="AC22" s="703"/>
      <c r="AD22" s="704">
        <v>6568059</v>
      </c>
      <c r="AE22" s="704"/>
      <c r="AF22" s="704"/>
      <c r="AG22" s="704"/>
      <c r="AH22" s="704"/>
      <c r="AI22" s="704"/>
      <c r="AJ22" s="704"/>
      <c r="AK22" s="704"/>
      <c r="AL22" s="646">
        <v>99</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131</v>
      </c>
      <c r="BP22" s="703"/>
      <c r="BQ22" s="703"/>
      <c r="BR22" s="703"/>
      <c r="BS22" s="649" t="s">
        <v>238</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3684</v>
      </c>
      <c r="S23" s="644"/>
      <c r="T23" s="644"/>
      <c r="U23" s="644"/>
      <c r="V23" s="644"/>
      <c r="W23" s="644"/>
      <c r="X23" s="644"/>
      <c r="Y23" s="645"/>
      <c r="Z23" s="703">
        <v>0</v>
      </c>
      <c r="AA23" s="703"/>
      <c r="AB23" s="703"/>
      <c r="AC23" s="703"/>
      <c r="AD23" s="704">
        <v>3684</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294552</v>
      </c>
      <c r="BH23" s="644"/>
      <c r="BI23" s="644"/>
      <c r="BJ23" s="644"/>
      <c r="BK23" s="644"/>
      <c r="BL23" s="644"/>
      <c r="BM23" s="644"/>
      <c r="BN23" s="645"/>
      <c r="BO23" s="703">
        <v>7.5</v>
      </c>
      <c r="BP23" s="703"/>
      <c r="BQ23" s="703"/>
      <c r="BR23" s="703"/>
      <c r="BS23" s="649" t="s">
        <v>238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77867</v>
      </c>
      <c r="S24" s="644"/>
      <c r="T24" s="644"/>
      <c r="U24" s="644"/>
      <c r="V24" s="644"/>
      <c r="W24" s="644"/>
      <c r="X24" s="644"/>
      <c r="Y24" s="645"/>
      <c r="Z24" s="703">
        <v>0.6</v>
      </c>
      <c r="AA24" s="703"/>
      <c r="AB24" s="703"/>
      <c r="AC24" s="703"/>
      <c r="AD24" s="704" t="s">
        <v>131</v>
      </c>
      <c r="AE24" s="704"/>
      <c r="AF24" s="704"/>
      <c r="AG24" s="704"/>
      <c r="AH24" s="704"/>
      <c r="AI24" s="704"/>
      <c r="AJ24" s="704"/>
      <c r="AK24" s="704"/>
      <c r="AL24" s="646" t="s">
        <v>131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239</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6591703</v>
      </c>
      <c r="CS24" s="707"/>
      <c r="CT24" s="707"/>
      <c r="CU24" s="707"/>
      <c r="CV24" s="707"/>
      <c r="CW24" s="707"/>
      <c r="CX24" s="707"/>
      <c r="CY24" s="753"/>
      <c r="CZ24" s="754">
        <v>51.1</v>
      </c>
      <c r="DA24" s="723"/>
      <c r="DB24" s="723"/>
      <c r="DC24" s="757"/>
      <c r="DD24" s="752">
        <v>4636111</v>
      </c>
      <c r="DE24" s="707"/>
      <c r="DF24" s="707"/>
      <c r="DG24" s="707"/>
      <c r="DH24" s="707"/>
      <c r="DI24" s="707"/>
      <c r="DJ24" s="707"/>
      <c r="DK24" s="753"/>
      <c r="DL24" s="752">
        <v>4471652</v>
      </c>
      <c r="DM24" s="707"/>
      <c r="DN24" s="707"/>
      <c r="DO24" s="707"/>
      <c r="DP24" s="707"/>
      <c r="DQ24" s="707"/>
      <c r="DR24" s="707"/>
      <c r="DS24" s="707"/>
      <c r="DT24" s="707"/>
      <c r="DU24" s="707"/>
      <c r="DV24" s="753"/>
      <c r="DW24" s="754">
        <v>62.9</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219373</v>
      </c>
      <c r="S25" s="644"/>
      <c r="T25" s="644"/>
      <c r="U25" s="644"/>
      <c r="V25" s="644"/>
      <c r="W25" s="644"/>
      <c r="X25" s="644"/>
      <c r="Y25" s="645"/>
      <c r="Z25" s="703">
        <v>1.6</v>
      </c>
      <c r="AA25" s="703"/>
      <c r="AB25" s="703"/>
      <c r="AC25" s="703"/>
      <c r="AD25" s="704">
        <v>17882</v>
      </c>
      <c r="AE25" s="704"/>
      <c r="AF25" s="704"/>
      <c r="AG25" s="704"/>
      <c r="AH25" s="704"/>
      <c r="AI25" s="704"/>
      <c r="AJ25" s="704"/>
      <c r="AK25" s="704"/>
      <c r="AL25" s="646">
        <v>0.3</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131</v>
      </c>
      <c r="BP25" s="703"/>
      <c r="BQ25" s="703"/>
      <c r="BR25" s="703"/>
      <c r="BS25" s="649" t="s">
        <v>131</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2348677</v>
      </c>
      <c r="CS25" s="642"/>
      <c r="CT25" s="642"/>
      <c r="CU25" s="642"/>
      <c r="CV25" s="642"/>
      <c r="CW25" s="642"/>
      <c r="CX25" s="642"/>
      <c r="CY25" s="643"/>
      <c r="CZ25" s="646">
        <v>18.2</v>
      </c>
      <c r="DA25" s="675"/>
      <c r="DB25" s="675"/>
      <c r="DC25" s="676"/>
      <c r="DD25" s="649">
        <v>2265710</v>
      </c>
      <c r="DE25" s="642"/>
      <c r="DF25" s="642"/>
      <c r="DG25" s="642"/>
      <c r="DH25" s="642"/>
      <c r="DI25" s="642"/>
      <c r="DJ25" s="642"/>
      <c r="DK25" s="643"/>
      <c r="DL25" s="649">
        <v>2117779</v>
      </c>
      <c r="DM25" s="642"/>
      <c r="DN25" s="642"/>
      <c r="DO25" s="642"/>
      <c r="DP25" s="642"/>
      <c r="DQ25" s="642"/>
      <c r="DR25" s="642"/>
      <c r="DS25" s="642"/>
      <c r="DT25" s="642"/>
      <c r="DU25" s="642"/>
      <c r="DV25" s="643"/>
      <c r="DW25" s="646">
        <v>29.8</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108723</v>
      </c>
      <c r="S26" s="644"/>
      <c r="T26" s="644"/>
      <c r="U26" s="644"/>
      <c r="V26" s="644"/>
      <c r="W26" s="644"/>
      <c r="X26" s="644"/>
      <c r="Y26" s="645"/>
      <c r="Z26" s="703">
        <v>0.8</v>
      </c>
      <c r="AA26" s="703"/>
      <c r="AB26" s="703"/>
      <c r="AC26" s="703"/>
      <c r="AD26" s="704" t="s">
        <v>243</v>
      </c>
      <c r="AE26" s="704"/>
      <c r="AF26" s="704"/>
      <c r="AG26" s="704"/>
      <c r="AH26" s="704"/>
      <c r="AI26" s="704"/>
      <c r="AJ26" s="704"/>
      <c r="AK26" s="704"/>
      <c r="AL26" s="646" t="s">
        <v>238</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238</v>
      </c>
      <c r="BH26" s="644"/>
      <c r="BI26" s="644"/>
      <c r="BJ26" s="644"/>
      <c r="BK26" s="644"/>
      <c r="BL26" s="644"/>
      <c r="BM26" s="644"/>
      <c r="BN26" s="645"/>
      <c r="BO26" s="703" t="s">
        <v>238</v>
      </c>
      <c r="BP26" s="703"/>
      <c r="BQ26" s="703"/>
      <c r="BR26" s="703"/>
      <c r="BS26" s="649" t="s">
        <v>238</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1550235</v>
      </c>
      <c r="CS26" s="644"/>
      <c r="CT26" s="644"/>
      <c r="CU26" s="644"/>
      <c r="CV26" s="644"/>
      <c r="CW26" s="644"/>
      <c r="CX26" s="644"/>
      <c r="CY26" s="645"/>
      <c r="CZ26" s="646">
        <v>12</v>
      </c>
      <c r="DA26" s="675"/>
      <c r="DB26" s="675"/>
      <c r="DC26" s="676"/>
      <c r="DD26" s="649">
        <v>1480466</v>
      </c>
      <c r="DE26" s="644"/>
      <c r="DF26" s="644"/>
      <c r="DG26" s="644"/>
      <c r="DH26" s="644"/>
      <c r="DI26" s="644"/>
      <c r="DJ26" s="644"/>
      <c r="DK26" s="645"/>
      <c r="DL26" s="649" t="s">
        <v>238</v>
      </c>
      <c r="DM26" s="644"/>
      <c r="DN26" s="644"/>
      <c r="DO26" s="644"/>
      <c r="DP26" s="644"/>
      <c r="DQ26" s="644"/>
      <c r="DR26" s="644"/>
      <c r="DS26" s="644"/>
      <c r="DT26" s="644"/>
      <c r="DU26" s="644"/>
      <c r="DV26" s="645"/>
      <c r="DW26" s="646" t="s">
        <v>238</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1665404</v>
      </c>
      <c r="S27" s="644"/>
      <c r="T27" s="644"/>
      <c r="U27" s="644"/>
      <c r="V27" s="644"/>
      <c r="W27" s="644"/>
      <c r="X27" s="644"/>
      <c r="Y27" s="645"/>
      <c r="Z27" s="703">
        <v>12.3</v>
      </c>
      <c r="AA27" s="703"/>
      <c r="AB27" s="703"/>
      <c r="AC27" s="703"/>
      <c r="AD27" s="704" t="s">
        <v>130</v>
      </c>
      <c r="AE27" s="704"/>
      <c r="AF27" s="704"/>
      <c r="AG27" s="704"/>
      <c r="AH27" s="704"/>
      <c r="AI27" s="704"/>
      <c r="AJ27" s="704"/>
      <c r="AK27" s="704"/>
      <c r="AL27" s="646" t="s">
        <v>238</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3922196</v>
      </c>
      <c r="BH27" s="644"/>
      <c r="BI27" s="644"/>
      <c r="BJ27" s="644"/>
      <c r="BK27" s="644"/>
      <c r="BL27" s="644"/>
      <c r="BM27" s="644"/>
      <c r="BN27" s="645"/>
      <c r="BO27" s="703">
        <v>100</v>
      </c>
      <c r="BP27" s="703"/>
      <c r="BQ27" s="703"/>
      <c r="BR27" s="703"/>
      <c r="BS27" s="649">
        <v>42983</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2534402</v>
      </c>
      <c r="CS27" s="642"/>
      <c r="CT27" s="642"/>
      <c r="CU27" s="642"/>
      <c r="CV27" s="642"/>
      <c r="CW27" s="642"/>
      <c r="CX27" s="642"/>
      <c r="CY27" s="643"/>
      <c r="CZ27" s="646">
        <v>19.600000000000001</v>
      </c>
      <c r="DA27" s="675"/>
      <c r="DB27" s="675"/>
      <c r="DC27" s="676"/>
      <c r="DD27" s="649">
        <v>765033</v>
      </c>
      <c r="DE27" s="642"/>
      <c r="DF27" s="642"/>
      <c r="DG27" s="642"/>
      <c r="DH27" s="642"/>
      <c r="DI27" s="642"/>
      <c r="DJ27" s="642"/>
      <c r="DK27" s="643"/>
      <c r="DL27" s="649">
        <v>748505</v>
      </c>
      <c r="DM27" s="642"/>
      <c r="DN27" s="642"/>
      <c r="DO27" s="642"/>
      <c r="DP27" s="642"/>
      <c r="DQ27" s="642"/>
      <c r="DR27" s="642"/>
      <c r="DS27" s="642"/>
      <c r="DT27" s="642"/>
      <c r="DU27" s="642"/>
      <c r="DV27" s="643"/>
      <c r="DW27" s="646">
        <v>10.5</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131</v>
      </c>
      <c r="S28" s="644"/>
      <c r="T28" s="644"/>
      <c r="U28" s="644"/>
      <c r="V28" s="644"/>
      <c r="W28" s="644"/>
      <c r="X28" s="644"/>
      <c r="Y28" s="645"/>
      <c r="Z28" s="703" t="s">
        <v>131</v>
      </c>
      <c r="AA28" s="703"/>
      <c r="AB28" s="703"/>
      <c r="AC28" s="703"/>
      <c r="AD28" s="704" t="s">
        <v>238</v>
      </c>
      <c r="AE28" s="704"/>
      <c r="AF28" s="704"/>
      <c r="AG28" s="704"/>
      <c r="AH28" s="704"/>
      <c r="AI28" s="704"/>
      <c r="AJ28" s="704"/>
      <c r="AK28" s="704"/>
      <c r="AL28" s="646" t="s">
        <v>130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1708624</v>
      </c>
      <c r="CS28" s="644"/>
      <c r="CT28" s="644"/>
      <c r="CU28" s="644"/>
      <c r="CV28" s="644"/>
      <c r="CW28" s="644"/>
      <c r="CX28" s="644"/>
      <c r="CY28" s="645"/>
      <c r="CZ28" s="646">
        <v>13.2</v>
      </c>
      <c r="DA28" s="675"/>
      <c r="DB28" s="675"/>
      <c r="DC28" s="676"/>
      <c r="DD28" s="649">
        <v>1605368</v>
      </c>
      <c r="DE28" s="644"/>
      <c r="DF28" s="644"/>
      <c r="DG28" s="644"/>
      <c r="DH28" s="644"/>
      <c r="DI28" s="644"/>
      <c r="DJ28" s="644"/>
      <c r="DK28" s="645"/>
      <c r="DL28" s="649">
        <v>1605368</v>
      </c>
      <c r="DM28" s="644"/>
      <c r="DN28" s="644"/>
      <c r="DO28" s="644"/>
      <c r="DP28" s="644"/>
      <c r="DQ28" s="644"/>
      <c r="DR28" s="644"/>
      <c r="DS28" s="644"/>
      <c r="DT28" s="644"/>
      <c r="DU28" s="644"/>
      <c r="DV28" s="645"/>
      <c r="DW28" s="646">
        <v>22.6</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780532</v>
      </c>
      <c r="S29" s="644"/>
      <c r="T29" s="644"/>
      <c r="U29" s="644"/>
      <c r="V29" s="644"/>
      <c r="W29" s="644"/>
      <c r="X29" s="644"/>
      <c r="Y29" s="645"/>
      <c r="Z29" s="703">
        <v>5.8</v>
      </c>
      <c r="AA29" s="703"/>
      <c r="AB29" s="703"/>
      <c r="AC29" s="703"/>
      <c r="AD29" s="704" t="s">
        <v>131</v>
      </c>
      <c r="AE29" s="704"/>
      <c r="AF29" s="704"/>
      <c r="AG29" s="704"/>
      <c r="AH29" s="704"/>
      <c r="AI29" s="704"/>
      <c r="AJ29" s="704"/>
      <c r="AK29" s="704"/>
      <c r="AL29" s="646" t="s">
        <v>131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1708614</v>
      </c>
      <c r="CS29" s="642"/>
      <c r="CT29" s="642"/>
      <c r="CU29" s="642"/>
      <c r="CV29" s="642"/>
      <c r="CW29" s="642"/>
      <c r="CX29" s="642"/>
      <c r="CY29" s="643"/>
      <c r="CZ29" s="646">
        <v>13.2</v>
      </c>
      <c r="DA29" s="675"/>
      <c r="DB29" s="675"/>
      <c r="DC29" s="676"/>
      <c r="DD29" s="649">
        <v>1605358</v>
      </c>
      <c r="DE29" s="642"/>
      <c r="DF29" s="642"/>
      <c r="DG29" s="642"/>
      <c r="DH29" s="642"/>
      <c r="DI29" s="642"/>
      <c r="DJ29" s="642"/>
      <c r="DK29" s="643"/>
      <c r="DL29" s="649">
        <v>1605358</v>
      </c>
      <c r="DM29" s="642"/>
      <c r="DN29" s="642"/>
      <c r="DO29" s="642"/>
      <c r="DP29" s="642"/>
      <c r="DQ29" s="642"/>
      <c r="DR29" s="642"/>
      <c r="DS29" s="642"/>
      <c r="DT29" s="642"/>
      <c r="DU29" s="642"/>
      <c r="DV29" s="643"/>
      <c r="DW29" s="646">
        <v>22.6</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45763</v>
      </c>
      <c r="S30" s="644"/>
      <c r="T30" s="644"/>
      <c r="U30" s="644"/>
      <c r="V30" s="644"/>
      <c r="W30" s="644"/>
      <c r="X30" s="644"/>
      <c r="Y30" s="645"/>
      <c r="Z30" s="703">
        <v>0.3</v>
      </c>
      <c r="AA30" s="703"/>
      <c r="AB30" s="703"/>
      <c r="AC30" s="703"/>
      <c r="AD30" s="704">
        <v>44953</v>
      </c>
      <c r="AE30" s="704"/>
      <c r="AF30" s="704"/>
      <c r="AG30" s="704"/>
      <c r="AH30" s="704"/>
      <c r="AI30" s="704"/>
      <c r="AJ30" s="704"/>
      <c r="AK30" s="704"/>
      <c r="AL30" s="646">
        <v>0.7</v>
      </c>
      <c r="AM30" s="647"/>
      <c r="AN30" s="647"/>
      <c r="AO30" s="705"/>
      <c r="AP30" s="731" t="s">
        <v>305</v>
      </c>
      <c r="AQ30" s="732"/>
      <c r="AR30" s="732"/>
      <c r="AS30" s="732"/>
      <c r="AT30" s="737" t="s">
        <v>306</v>
      </c>
      <c r="AU30" s="210"/>
      <c r="AV30" s="210"/>
      <c r="AW30" s="210"/>
      <c r="AX30" s="740" t="s">
        <v>180</v>
      </c>
      <c r="AY30" s="741"/>
      <c r="AZ30" s="741"/>
      <c r="BA30" s="741"/>
      <c r="BB30" s="741"/>
      <c r="BC30" s="741"/>
      <c r="BD30" s="741"/>
      <c r="BE30" s="741"/>
      <c r="BF30" s="742"/>
      <c r="BG30" s="721">
        <v>99.4</v>
      </c>
      <c r="BH30" s="722"/>
      <c r="BI30" s="722"/>
      <c r="BJ30" s="722"/>
      <c r="BK30" s="722"/>
      <c r="BL30" s="722"/>
      <c r="BM30" s="723">
        <v>98.4</v>
      </c>
      <c r="BN30" s="722"/>
      <c r="BO30" s="722"/>
      <c r="BP30" s="722"/>
      <c r="BQ30" s="724"/>
      <c r="BR30" s="721">
        <v>99.3</v>
      </c>
      <c r="BS30" s="722"/>
      <c r="BT30" s="722"/>
      <c r="BU30" s="722"/>
      <c r="BV30" s="722"/>
      <c r="BW30" s="722"/>
      <c r="BX30" s="723">
        <v>97.9</v>
      </c>
      <c r="BY30" s="722"/>
      <c r="BZ30" s="722"/>
      <c r="CA30" s="722"/>
      <c r="CB30" s="724"/>
      <c r="CD30" s="727"/>
      <c r="CE30" s="728"/>
      <c r="CF30" s="685" t="s">
        <v>307</v>
      </c>
      <c r="CG30" s="682"/>
      <c r="CH30" s="682"/>
      <c r="CI30" s="682"/>
      <c r="CJ30" s="682"/>
      <c r="CK30" s="682"/>
      <c r="CL30" s="682"/>
      <c r="CM30" s="682"/>
      <c r="CN30" s="682"/>
      <c r="CO30" s="682"/>
      <c r="CP30" s="682"/>
      <c r="CQ30" s="683"/>
      <c r="CR30" s="641">
        <v>1580555</v>
      </c>
      <c r="CS30" s="644"/>
      <c r="CT30" s="644"/>
      <c r="CU30" s="644"/>
      <c r="CV30" s="644"/>
      <c r="CW30" s="644"/>
      <c r="CX30" s="644"/>
      <c r="CY30" s="645"/>
      <c r="CZ30" s="646">
        <v>12.2</v>
      </c>
      <c r="DA30" s="675"/>
      <c r="DB30" s="675"/>
      <c r="DC30" s="676"/>
      <c r="DD30" s="649">
        <v>1486675</v>
      </c>
      <c r="DE30" s="644"/>
      <c r="DF30" s="644"/>
      <c r="DG30" s="644"/>
      <c r="DH30" s="644"/>
      <c r="DI30" s="644"/>
      <c r="DJ30" s="644"/>
      <c r="DK30" s="645"/>
      <c r="DL30" s="649">
        <v>1486675</v>
      </c>
      <c r="DM30" s="644"/>
      <c r="DN30" s="644"/>
      <c r="DO30" s="644"/>
      <c r="DP30" s="644"/>
      <c r="DQ30" s="644"/>
      <c r="DR30" s="644"/>
      <c r="DS30" s="644"/>
      <c r="DT30" s="644"/>
      <c r="DU30" s="644"/>
      <c r="DV30" s="645"/>
      <c r="DW30" s="646">
        <v>20.9</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12479</v>
      </c>
      <c r="S31" s="644"/>
      <c r="T31" s="644"/>
      <c r="U31" s="644"/>
      <c r="V31" s="644"/>
      <c r="W31" s="644"/>
      <c r="X31" s="644"/>
      <c r="Y31" s="645"/>
      <c r="Z31" s="703">
        <v>0.1</v>
      </c>
      <c r="AA31" s="703"/>
      <c r="AB31" s="703"/>
      <c r="AC31" s="703"/>
      <c r="AD31" s="704" t="s">
        <v>238</v>
      </c>
      <c r="AE31" s="704"/>
      <c r="AF31" s="704"/>
      <c r="AG31" s="704"/>
      <c r="AH31" s="704"/>
      <c r="AI31" s="704"/>
      <c r="AJ31" s="704"/>
      <c r="AK31" s="704"/>
      <c r="AL31" s="646" t="s">
        <v>131</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99.3</v>
      </c>
      <c r="BH31" s="642"/>
      <c r="BI31" s="642"/>
      <c r="BJ31" s="642"/>
      <c r="BK31" s="642"/>
      <c r="BL31" s="642"/>
      <c r="BM31" s="647">
        <v>98.1</v>
      </c>
      <c r="BN31" s="720"/>
      <c r="BO31" s="720"/>
      <c r="BP31" s="720"/>
      <c r="BQ31" s="681"/>
      <c r="BR31" s="719">
        <v>99.3</v>
      </c>
      <c r="BS31" s="642"/>
      <c r="BT31" s="642"/>
      <c r="BU31" s="642"/>
      <c r="BV31" s="642"/>
      <c r="BW31" s="642"/>
      <c r="BX31" s="647">
        <v>97.7</v>
      </c>
      <c r="BY31" s="720"/>
      <c r="BZ31" s="720"/>
      <c r="CA31" s="720"/>
      <c r="CB31" s="681"/>
      <c r="CD31" s="727"/>
      <c r="CE31" s="728"/>
      <c r="CF31" s="685" t="s">
        <v>311</v>
      </c>
      <c r="CG31" s="682"/>
      <c r="CH31" s="682"/>
      <c r="CI31" s="682"/>
      <c r="CJ31" s="682"/>
      <c r="CK31" s="682"/>
      <c r="CL31" s="682"/>
      <c r="CM31" s="682"/>
      <c r="CN31" s="682"/>
      <c r="CO31" s="682"/>
      <c r="CP31" s="682"/>
      <c r="CQ31" s="683"/>
      <c r="CR31" s="641">
        <v>128059</v>
      </c>
      <c r="CS31" s="642"/>
      <c r="CT31" s="642"/>
      <c r="CU31" s="642"/>
      <c r="CV31" s="642"/>
      <c r="CW31" s="642"/>
      <c r="CX31" s="642"/>
      <c r="CY31" s="643"/>
      <c r="CZ31" s="646">
        <v>1</v>
      </c>
      <c r="DA31" s="675"/>
      <c r="DB31" s="675"/>
      <c r="DC31" s="676"/>
      <c r="DD31" s="649">
        <v>118683</v>
      </c>
      <c r="DE31" s="642"/>
      <c r="DF31" s="642"/>
      <c r="DG31" s="642"/>
      <c r="DH31" s="642"/>
      <c r="DI31" s="642"/>
      <c r="DJ31" s="642"/>
      <c r="DK31" s="643"/>
      <c r="DL31" s="649">
        <v>118683</v>
      </c>
      <c r="DM31" s="642"/>
      <c r="DN31" s="642"/>
      <c r="DO31" s="642"/>
      <c r="DP31" s="642"/>
      <c r="DQ31" s="642"/>
      <c r="DR31" s="642"/>
      <c r="DS31" s="642"/>
      <c r="DT31" s="642"/>
      <c r="DU31" s="642"/>
      <c r="DV31" s="643"/>
      <c r="DW31" s="646">
        <v>1.7</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363838</v>
      </c>
      <c r="S32" s="644"/>
      <c r="T32" s="644"/>
      <c r="U32" s="644"/>
      <c r="V32" s="644"/>
      <c r="W32" s="644"/>
      <c r="X32" s="644"/>
      <c r="Y32" s="645"/>
      <c r="Z32" s="703">
        <v>2.7</v>
      </c>
      <c r="AA32" s="703"/>
      <c r="AB32" s="703"/>
      <c r="AC32" s="703"/>
      <c r="AD32" s="704" t="s">
        <v>131</v>
      </c>
      <c r="AE32" s="704"/>
      <c r="AF32" s="704"/>
      <c r="AG32" s="704"/>
      <c r="AH32" s="704"/>
      <c r="AI32" s="704"/>
      <c r="AJ32" s="704"/>
      <c r="AK32" s="704"/>
      <c r="AL32" s="646" t="s">
        <v>243</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99.4</v>
      </c>
      <c r="BH32" s="657"/>
      <c r="BI32" s="657"/>
      <c r="BJ32" s="657"/>
      <c r="BK32" s="657"/>
      <c r="BL32" s="657"/>
      <c r="BM32" s="701">
        <v>98.6</v>
      </c>
      <c r="BN32" s="657"/>
      <c r="BO32" s="657"/>
      <c r="BP32" s="657"/>
      <c r="BQ32" s="694"/>
      <c r="BR32" s="718">
        <v>99.3</v>
      </c>
      <c r="BS32" s="657"/>
      <c r="BT32" s="657"/>
      <c r="BU32" s="657"/>
      <c r="BV32" s="657"/>
      <c r="BW32" s="657"/>
      <c r="BX32" s="701">
        <v>97.9</v>
      </c>
      <c r="BY32" s="657"/>
      <c r="BZ32" s="657"/>
      <c r="CA32" s="657"/>
      <c r="CB32" s="694"/>
      <c r="CD32" s="729"/>
      <c r="CE32" s="730"/>
      <c r="CF32" s="685" t="s">
        <v>314</v>
      </c>
      <c r="CG32" s="682"/>
      <c r="CH32" s="682"/>
      <c r="CI32" s="682"/>
      <c r="CJ32" s="682"/>
      <c r="CK32" s="682"/>
      <c r="CL32" s="682"/>
      <c r="CM32" s="682"/>
      <c r="CN32" s="682"/>
      <c r="CO32" s="682"/>
      <c r="CP32" s="682"/>
      <c r="CQ32" s="683"/>
      <c r="CR32" s="641">
        <v>10</v>
      </c>
      <c r="CS32" s="644"/>
      <c r="CT32" s="644"/>
      <c r="CU32" s="644"/>
      <c r="CV32" s="644"/>
      <c r="CW32" s="644"/>
      <c r="CX32" s="644"/>
      <c r="CY32" s="645"/>
      <c r="CZ32" s="646">
        <v>0</v>
      </c>
      <c r="DA32" s="675"/>
      <c r="DB32" s="675"/>
      <c r="DC32" s="676"/>
      <c r="DD32" s="649">
        <v>10</v>
      </c>
      <c r="DE32" s="644"/>
      <c r="DF32" s="644"/>
      <c r="DG32" s="644"/>
      <c r="DH32" s="644"/>
      <c r="DI32" s="644"/>
      <c r="DJ32" s="644"/>
      <c r="DK32" s="645"/>
      <c r="DL32" s="649">
        <v>10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759531</v>
      </c>
      <c r="S33" s="644"/>
      <c r="T33" s="644"/>
      <c r="U33" s="644"/>
      <c r="V33" s="644"/>
      <c r="W33" s="644"/>
      <c r="X33" s="644"/>
      <c r="Y33" s="645"/>
      <c r="Z33" s="703">
        <v>5.6</v>
      </c>
      <c r="AA33" s="703"/>
      <c r="AB33" s="703"/>
      <c r="AC33" s="703"/>
      <c r="AD33" s="704" t="s">
        <v>239</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4231559</v>
      </c>
      <c r="CS33" s="642"/>
      <c r="CT33" s="642"/>
      <c r="CU33" s="642"/>
      <c r="CV33" s="642"/>
      <c r="CW33" s="642"/>
      <c r="CX33" s="642"/>
      <c r="CY33" s="643"/>
      <c r="CZ33" s="646">
        <v>32.799999999999997</v>
      </c>
      <c r="DA33" s="675"/>
      <c r="DB33" s="675"/>
      <c r="DC33" s="676"/>
      <c r="DD33" s="649">
        <v>3416663</v>
      </c>
      <c r="DE33" s="642"/>
      <c r="DF33" s="642"/>
      <c r="DG33" s="642"/>
      <c r="DH33" s="642"/>
      <c r="DI33" s="642"/>
      <c r="DJ33" s="642"/>
      <c r="DK33" s="643"/>
      <c r="DL33" s="649">
        <v>2473450</v>
      </c>
      <c r="DM33" s="642"/>
      <c r="DN33" s="642"/>
      <c r="DO33" s="642"/>
      <c r="DP33" s="642"/>
      <c r="DQ33" s="642"/>
      <c r="DR33" s="642"/>
      <c r="DS33" s="642"/>
      <c r="DT33" s="642"/>
      <c r="DU33" s="642"/>
      <c r="DV33" s="643"/>
      <c r="DW33" s="646">
        <v>34.799999999999997</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259877</v>
      </c>
      <c r="S34" s="644"/>
      <c r="T34" s="644"/>
      <c r="U34" s="644"/>
      <c r="V34" s="644"/>
      <c r="W34" s="644"/>
      <c r="X34" s="644"/>
      <c r="Y34" s="645"/>
      <c r="Z34" s="703">
        <v>1.9</v>
      </c>
      <c r="AA34" s="703"/>
      <c r="AB34" s="703"/>
      <c r="AC34" s="703"/>
      <c r="AD34" s="704">
        <v>1858</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1710401</v>
      </c>
      <c r="CS34" s="644"/>
      <c r="CT34" s="644"/>
      <c r="CU34" s="644"/>
      <c r="CV34" s="644"/>
      <c r="CW34" s="644"/>
      <c r="CX34" s="644"/>
      <c r="CY34" s="645"/>
      <c r="CZ34" s="646">
        <v>13.2</v>
      </c>
      <c r="DA34" s="675"/>
      <c r="DB34" s="675"/>
      <c r="DC34" s="676"/>
      <c r="DD34" s="649">
        <v>1257964</v>
      </c>
      <c r="DE34" s="644"/>
      <c r="DF34" s="644"/>
      <c r="DG34" s="644"/>
      <c r="DH34" s="644"/>
      <c r="DI34" s="644"/>
      <c r="DJ34" s="644"/>
      <c r="DK34" s="645"/>
      <c r="DL34" s="649">
        <v>992813</v>
      </c>
      <c r="DM34" s="644"/>
      <c r="DN34" s="644"/>
      <c r="DO34" s="644"/>
      <c r="DP34" s="644"/>
      <c r="DQ34" s="644"/>
      <c r="DR34" s="644"/>
      <c r="DS34" s="644"/>
      <c r="DT34" s="644"/>
      <c r="DU34" s="644"/>
      <c r="DV34" s="645"/>
      <c r="DW34" s="646">
        <v>14</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1169300</v>
      </c>
      <c r="S35" s="644"/>
      <c r="T35" s="644"/>
      <c r="U35" s="644"/>
      <c r="V35" s="644"/>
      <c r="W35" s="644"/>
      <c r="X35" s="644"/>
      <c r="Y35" s="645"/>
      <c r="Z35" s="703">
        <v>8.6999999999999993</v>
      </c>
      <c r="AA35" s="703"/>
      <c r="AB35" s="703"/>
      <c r="AC35" s="703"/>
      <c r="AD35" s="704" t="s">
        <v>131</v>
      </c>
      <c r="AE35" s="704"/>
      <c r="AF35" s="704"/>
      <c r="AG35" s="704"/>
      <c r="AH35" s="704"/>
      <c r="AI35" s="704"/>
      <c r="AJ35" s="704"/>
      <c r="AK35" s="704"/>
      <c r="AL35" s="646" t="s">
        <v>130</v>
      </c>
      <c r="AM35" s="647"/>
      <c r="AN35" s="647"/>
      <c r="AO35" s="705"/>
      <c r="AP35" s="214"/>
      <c r="AQ35" s="709" t="s">
        <v>322</v>
      </c>
      <c r="AR35" s="710"/>
      <c r="AS35" s="710"/>
      <c r="AT35" s="710"/>
      <c r="AU35" s="710"/>
      <c r="AV35" s="710"/>
      <c r="AW35" s="710"/>
      <c r="AX35" s="710"/>
      <c r="AY35" s="711"/>
      <c r="AZ35" s="706">
        <v>1766299</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1428</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122983</v>
      </c>
      <c r="CS35" s="642"/>
      <c r="CT35" s="642"/>
      <c r="CU35" s="642"/>
      <c r="CV35" s="642"/>
      <c r="CW35" s="642"/>
      <c r="CX35" s="642"/>
      <c r="CY35" s="643"/>
      <c r="CZ35" s="646">
        <v>1</v>
      </c>
      <c r="DA35" s="675"/>
      <c r="DB35" s="675"/>
      <c r="DC35" s="676"/>
      <c r="DD35" s="649">
        <v>100703</v>
      </c>
      <c r="DE35" s="642"/>
      <c r="DF35" s="642"/>
      <c r="DG35" s="642"/>
      <c r="DH35" s="642"/>
      <c r="DI35" s="642"/>
      <c r="DJ35" s="642"/>
      <c r="DK35" s="643"/>
      <c r="DL35" s="649">
        <v>93278</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131</v>
      </c>
      <c r="AA36" s="703"/>
      <c r="AB36" s="703"/>
      <c r="AC36" s="703"/>
      <c r="AD36" s="704" t="s">
        <v>238</v>
      </c>
      <c r="AE36" s="704"/>
      <c r="AF36" s="704"/>
      <c r="AG36" s="704"/>
      <c r="AH36" s="704"/>
      <c r="AI36" s="704"/>
      <c r="AJ36" s="704"/>
      <c r="AK36" s="704"/>
      <c r="AL36" s="646" t="s">
        <v>130</v>
      </c>
      <c r="AM36" s="647"/>
      <c r="AN36" s="647"/>
      <c r="AO36" s="705"/>
      <c r="AQ36" s="678" t="s">
        <v>326</v>
      </c>
      <c r="AR36" s="679"/>
      <c r="AS36" s="679"/>
      <c r="AT36" s="679"/>
      <c r="AU36" s="679"/>
      <c r="AV36" s="679"/>
      <c r="AW36" s="679"/>
      <c r="AX36" s="679"/>
      <c r="AY36" s="680"/>
      <c r="AZ36" s="641">
        <v>571784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-47275</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957478</v>
      </c>
      <c r="CS36" s="644"/>
      <c r="CT36" s="644"/>
      <c r="CU36" s="644"/>
      <c r="CV36" s="644"/>
      <c r="CW36" s="644"/>
      <c r="CX36" s="644"/>
      <c r="CY36" s="645"/>
      <c r="CZ36" s="646">
        <v>7.4</v>
      </c>
      <c r="DA36" s="675"/>
      <c r="DB36" s="675"/>
      <c r="DC36" s="676"/>
      <c r="DD36" s="649">
        <v>800823</v>
      </c>
      <c r="DE36" s="644"/>
      <c r="DF36" s="644"/>
      <c r="DG36" s="644"/>
      <c r="DH36" s="644"/>
      <c r="DI36" s="644"/>
      <c r="DJ36" s="644"/>
      <c r="DK36" s="645"/>
      <c r="DL36" s="649">
        <v>510073</v>
      </c>
      <c r="DM36" s="644"/>
      <c r="DN36" s="644"/>
      <c r="DO36" s="644"/>
      <c r="DP36" s="644"/>
      <c r="DQ36" s="644"/>
      <c r="DR36" s="644"/>
      <c r="DS36" s="644"/>
      <c r="DT36" s="644"/>
      <c r="DU36" s="644"/>
      <c r="DV36" s="645"/>
      <c r="DW36" s="646">
        <v>7.2</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468300</v>
      </c>
      <c r="S37" s="644"/>
      <c r="T37" s="644"/>
      <c r="U37" s="644"/>
      <c r="V37" s="644"/>
      <c r="W37" s="644"/>
      <c r="X37" s="644"/>
      <c r="Y37" s="645"/>
      <c r="Z37" s="703">
        <v>3.5</v>
      </c>
      <c r="AA37" s="703"/>
      <c r="AB37" s="703"/>
      <c r="AC37" s="703"/>
      <c r="AD37" s="704" t="s">
        <v>130</v>
      </c>
      <c r="AE37" s="704"/>
      <c r="AF37" s="704"/>
      <c r="AG37" s="704"/>
      <c r="AH37" s="704"/>
      <c r="AI37" s="704"/>
      <c r="AJ37" s="704"/>
      <c r="AK37" s="704"/>
      <c r="AL37" s="646" t="s">
        <v>131</v>
      </c>
      <c r="AM37" s="647"/>
      <c r="AN37" s="647"/>
      <c r="AO37" s="705"/>
      <c r="AQ37" s="678" t="s">
        <v>330</v>
      </c>
      <c r="AR37" s="679"/>
      <c r="AS37" s="679"/>
      <c r="AT37" s="679"/>
      <c r="AU37" s="679"/>
      <c r="AV37" s="679"/>
      <c r="AW37" s="679"/>
      <c r="AX37" s="679"/>
      <c r="AY37" s="680"/>
      <c r="AZ37" s="641">
        <v>42730</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4343</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4854</v>
      </c>
      <c r="CS37" s="642"/>
      <c r="CT37" s="642"/>
      <c r="CU37" s="642"/>
      <c r="CV37" s="642"/>
      <c r="CW37" s="642"/>
      <c r="CX37" s="642"/>
      <c r="CY37" s="643"/>
      <c r="CZ37" s="646">
        <v>0</v>
      </c>
      <c r="DA37" s="675"/>
      <c r="DB37" s="675"/>
      <c r="DC37" s="676"/>
      <c r="DD37" s="649">
        <v>4854</v>
      </c>
      <c r="DE37" s="642"/>
      <c r="DF37" s="642"/>
      <c r="DG37" s="642"/>
      <c r="DH37" s="642"/>
      <c r="DI37" s="642"/>
      <c r="DJ37" s="642"/>
      <c r="DK37" s="643"/>
      <c r="DL37" s="649">
        <v>4854</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13492124</v>
      </c>
      <c r="S38" s="693"/>
      <c r="T38" s="693"/>
      <c r="U38" s="693"/>
      <c r="V38" s="693"/>
      <c r="W38" s="693"/>
      <c r="X38" s="693"/>
      <c r="Y38" s="698"/>
      <c r="Z38" s="699">
        <v>100</v>
      </c>
      <c r="AA38" s="699"/>
      <c r="AB38" s="699"/>
      <c r="AC38" s="699"/>
      <c r="AD38" s="700">
        <v>6636436</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v>4686</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6862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1135252</v>
      </c>
      <c r="CS38" s="644"/>
      <c r="CT38" s="644"/>
      <c r="CU38" s="644"/>
      <c r="CV38" s="644"/>
      <c r="CW38" s="644"/>
      <c r="CX38" s="644"/>
      <c r="CY38" s="645"/>
      <c r="CZ38" s="646">
        <v>8.8000000000000007</v>
      </c>
      <c r="DA38" s="675"/>
      <c r="DB38" s="675"/>
      <c r="DC38" s="676"/>
      <c r="DD38" s="649">
        <v>966680</v>
      </c>
      <c r="DE38" s="644"/>
      <c r="DF38" s="644"/>
      <c r="DG38" s="644"/>
      <c r="DH38" s="644"/>
      <c r="DI38" s="644"/>
      <c r="DJ38" s="644"/>
      <c r="DK38" s="645"/>
      <c r="DL38" s="649">
        <v>855827</v>
      </c>
      <c r="DM38" s="644"/>
      <c r="DN38" s="644"/>
      <c r="DO38" s="644"/>
      <c r="DP38" s="644"/>
      <c r="DQ38" s="644"/>
      <c r="DR38" s="644"/>
      <c r="DS38" s="644"/>
      <c r="DT38" s="644"/>
      <c r="DU38" s="644"/>
      <c r="DV38" s="645"/>
      <c r="DW38" s="646">
        <v>12</v>
      </c>
      <c r="DX38" s="675"/>
      <c r="DY38" s="675"/>
      <c r="DZ38" s="675"/>
      <c r="EA38" s="675"/>
      <c r="EB38" s="675"/>
      <c r="EC38" s="677"/>
    </row>
    <row r="39" spans="2:133" ht="11.25" customHeight="1">
      <c r="AQ39" s="678" t="s">
        <v>337</v>
      </c>
      <c r="AR39" s="679"/>
      <c r="AS39" s="679"/>
      <c r="AT39" s="679"/>
      <c r="AU39" s="679"/>
      <c r="AV39" s="679"/>
      <c r="AW39" s="679"/>
      <c r="AX39" s="679"/>
      <c r="AY39" s="680"/>
      <c r="AZ39" s="641" t="s">
        <v>238</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82</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54572</v>
      </c>
      <c r="CS39" s="642"/>
      <c r="CT39" s="642"/>
      <c r="CU39" s="642"/>
      <c r="CV39" s="642"/>
      <c r="CW39" s="642"/>
      <c r="CX39" s="642"/>
      <c r="CY39" s="643"/>
      <c r="CZ39" s="646">
        <v>0.4</v>
      </c>
      <c r="DA39" s="675"/>
      <c r="DB39" s="675"/>
      <c r="DC39" s="676"/>
      <c r="DD39" s="649">
        <v>42620</v>
      </c>
      <c r="DE39" s="642"/>
      <c r="DF39" s="642"/>
      <c r="DG39" s="642"/>
      <c r="DH39" s="642"/>
      <c r="DI39" s="642"/>
      <c r="DJ39" s="642"/>
      <c r="DK39" s="643"/>
      <c r="DL39" s="649" t="s">
        <v>238</v>
      </c>
      <c r="DM39" s="642"/>
      <c r="DN39" s="642"/>
      <c r="DO39" s="642"/>
      <c r="DP39" s="642"/>
      <c r="DQ39" s="642"/>
      <c r="DR39" s="642"/>
      <c r="DS39" s="642"/>
      <c r="DT39" s="642"/>
      <c r="DU39" s="642"/>
      <c r="DV39" s="643"/>
      <c r="DW39" s="646" t="s">
        <v>238</v>
      </c>
      <c r="DX39" s="675"/>
      <c r="DY39" s="675"/>
      <c r="DZ39" s="675"/>
      <c r="EA39" s="675"/>
      <c r="EB39" s="675"/>
      <c r="EC39" s="677"/>
    </row>
    <row r="40" spans="2:133" ht="11.25" customHeight="1">
      <c r="AQ40" s="678" t="s">
        <v>341</v>
      </c>
      <c r="AR40" s="679"/>
      <c r="AS40" s="679"/>
      <c r="AT40" s="679"/>
      <c r="AU40" s="679"/>
      <c r="AV40" s="679"/>
      <c r="AW40" s="679"/>
      <c r="AX40" s="679"/>
      <c r="AY40" s="680"/>
      <c r="AZ40" s="641">
        <v>279465</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113</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250873</v>
      </c>
      <c r="CS40" s="644"/>
      <c r="CT40" s="644"/>
      <c r="CU40" s="644"/>
      <c r="CV40" s="644"/>
      <c r="CW40" s="644"/>
      <c r="CX40" s="644"/>
      <c r="CY40" s="645"/>
      <c r="CZ40" s="646">
        <v>1.9</v>
      </c>
      <c r="DA40" s="675"/>
      <c r="DB40" s="675"/>
      <c r="DC40" s="676"/>
      <c r="DD40" s="649">
        <v>247873</v>
      </c>
      <c r="DE40" s="644"/>
      <c r="DF40" s="644"/>
      <c r="DG40" s="644"/>
      <c r="DH40" s="644"/>
      <c r="DI40" s="644"/>
      <c r="DJ40" s="644"/>
      <c r="DK40" s="645"/>
      <c r="DL40" s="649">
        <v>21459</v>
      </c>
      <c r="DM40" s="644"/>
      <c r="DN40" s="644"/>
      <c r="DO40" s="644"/>
      <c r="DP40" s="644"/>
      <c r="DQ40" s="644"/>
      <c r="DR40" s="644"/>
      <c r="DS40" s="644"/>
      <c r="DT40" s="644"/>
      <c r="DU40" s="644"/>
      <c r="DV40" s="645"/>
      <c r="DW40" s="646">
        <v>0.3</v>
      </c>
      <c r="DX40" s="675"/>
      <c r="DY40" s="675"/>
      <c r="DZ40" s="675"/>
      <c r="EA40" s="675"/>
      <c r="EB40" s="675"/>
      <c r="EC40" s="677"/>
    </row>
    <row r="41" spans="2:133" ht="11.25" customHeight="1">
      <c r="AQ41" s="690" t="s">
        <v>344</v>
      </c>
      <c r="AR41" s="691"/>
      <c r="AS41" s="691"/>
      <c r="AT41" s="691"/>
      <c r="AU41" s="691"/>
      <c r="AV41" s="691"/>
      <c r="AW41" s="691"/>
      <c r="AX41" s="691"/>
      <c r="AY41" s="692"/>
      <c r="AZ41" s="656">
        <v>867634</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294</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238</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2085993</v>
      </c>
      <c r="CS42" s="644"/>
      <c r="CT42" s="644"/>
      <c r="CU42" s="644"/>
      <c r="CV42" s="644"/>
      <c r="CW42" s="644"/>
      <c r="CX42" s="644"/>
      <c r="CY42" s="645"/>
      <c r="CZ42" s="646">
        <v>16.2</v>
      </c>
      <c r="DA42" s="647"/>
      <c r="DB42" s="647"/>
      <c r="DC42" s="648"/>
      <c r="DD42" s="649">
        <v>853101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93200</v>
      </c>
      <c r="CS43" s="642"/>
      <c r="CT43" s="642"/>
      <c r="CU43" s="642"/>
      <c r="CV43" s="642"/>
      <c r="CW43" s="642"/>
      <c r="CX43" s="642"/>
      <c r="CY43" s="643"/>
      <c r="CZ43" s="646">
        <v>0.7</v>
      </c>
      <c r="DA43" s="675"/>
      <c r="DB43" s="675"/>
      <c r="DC43" s="676"/>
      <c r="DD43" s="649">
        <v>93200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719964</v>
      </c>
      <c r="CS44" s="644"/>
      <c r="CT44" s="644"/>
      <c r="CU44" s="644"/>
      <c r="CV44" s="644"/>
      <c r="CW44" s="644"/>
      <c r="CX44" s="644"/>
      <c r="CY44" s="645"/>
      <c r="CZ44" s="646">
        <v>5.6</v>
      </c>
      <c r="DA44" s="647"/>
      <c r="DB44" s="647"/>
      <c r="DC44" s="648"/>
      <c r="DD44" s="649">
        <v>144621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385136</v>
      </c>
      <c r="CS45" s="642"/>
      <c r="CT45" s="642"/>
      <c r="CU45" s="642"/>
      <c r="CV45" s="642"/>
      <c r="CW45" s="642"/>
      <c r="CX45" s="642"/>
      <c r="CY45" s="643"/>
      <c r="CZ45" s="646">
        <v>3</v>
      </c>
      <c r="DA45" s="675"/>
      <c r="DB45" s="675"/>
      <c r="DC45" s="676"/>
      <c r="DD45" s="649">
        <v>20745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320964</v>
      </c>
      <c r="CS46" s="644"/>
      <c r="CT46" s="644"/>
      <c r="CU46" s="644"/>
      <c r="CV46" s="644"/>
      <c r="CW46" s="644"/>
      <c r="CX46" s="644"/>
      <c r="CY46" s="645"/>
      <c r="CZ46" s="646">
        <v>2.5</v>
      </c>
      <c r="DA46" s="647"/>
      <c r="DB46" s="647"/>
      <c r="DC46" s="648"/>
      <c r="DD46" s="649">
        <v>122912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1366029</v>
      </c>
      <c r="CS47" s="642"/>
      <c r="CT47" s="642"/>
      <c r="CU47" s="642"/>
      <c r="CV47" s="642"/>
      <c r="CW47" s="642"/>
      <c r="CX47" s="642"/>
      <c r="CY47" s="643"/>
      <c r="CZ47" s="646">
        <v>10.6</v>
      </c>
      <c r="DA47" s="675"/>
      <c r="DB47" s="675"/>
      <c r="DC47" s="676"/>
      <c r="DD47" s="649">
        <v>708480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239</v>
      </c>
      <c r="CS48" s="644"/>
      <c r="CT48" s="644"/>
      <c r="CU48" s="644"/>
      <c r="CV48" s="644"/>
      <c r="CW48" s="644"/>
      <c r="CX48" s="644"/>
      <c r="CY48" s="645"/>
      <c r="CZ48" s="646" t="s">
        <v>238</v>
      </c>
      <c r="DA48" s="647"/>
      <c r="DB48" s="647"/>
      <c r="DC48" s="648"/>
      <c r="DD48" s="649" t="s">
        <v>131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12909255</v>
      </c>
      <c r="CS49" s="657"/>
      <c r="CT49" s="657"/>
      <c r="CU49" s="657"/>
      <c r="CV49" s="657"/>
      <c r="CW49" s="657"/>
      <c r="CX49" s="657"/>
      <c r="CY49" s="658"/>
      <c r="CZ49" s="659">
        <v>100</v>
      </c>
      <c r="DA49" s="660"/>
      <c r="DB49" s="660"/>
      <c r="DC49" s="661"/>
      <c r="DD49" s="662">
        <v>8905875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KKe/HZZXE5pgw8/X7X7M52GN8EU4RHvqopTDPcwG/k86eM9yOnwrApflb/kxKX9HFC5B97G+LI8f7UJueD67A==" saltValue="CZUTGUENT6UoDB0XBjQHn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J4"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380</v>
      </c>
      <c r="C7" s="1120"/>
      <c r="D7" s="1120"/>
      <c r="E7" s="1120"/>
      <c r="F7" s="1120"/>
      <c r="G7" s="1120"/>
      <c r="H7" s="1120"/>
      <c r="I7" s="1120"/>
      <c r="J7" s="1120"/>
      <c r="K7" s="1120"/>
      <c r="L7" s="1120"/>
      <c r="M7" s="1120"/>
      <c r="N7" s="1120"/>
      <c r="O7" s="1120"/>
      <c r="P7" s="1121"/>
      <c r="Q7" s="1173">
        <v>13555</v>
      </c>
      <c r="R7" s="1174"/>
      <c r="S7" s="1174"/>
      <c r="T7" s="1174"/>
      <c r="U7" s="1174"/>
      <c r="V7" s="1174">
        <v>12983</v>
      </c>
      <c r="W7" s="1174"/>
      <c r="X7" s="1174"/>
      <c r="Y7" s="1174"/>
      <c r="Z7" s="1174"/>
      <c r="AA7" s="1174">
        <v>573</v>
      </c>
      <c r="AB7" s="1174"/>
      <c r="AC7" s="1174"/>
      <c r="AD7" s="1174"/>
      <c r="AE7" s="1175"/>
      <c r="AF7" s="1176">
        <v>501</v>
      </c>
      <c r="AG7" s="1177"/>
      <c r="AH7" s="1177"/>
      <c r="AI7" s="1177"/>
      <c r="AJ7" s="1178"/>
      <c r="AK7" s="1160">
        <v>364</v>
      </c>
      <c r="AL7" s="1161"/>
      <c r="AM7" s="1161"/>
      <c r="AN7" s="1161"/>
      <c r="AO7" s="1161"/>
      <c r="AP7" s="1161">
        <v>14587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566</v>
      </c>
      <c r="BT7" s="1165"/>
      <c r="BU7" s="1165"/>
      <c r="BV7" s="1165"/>
      <c r="BW7" s="1165"/>
      <c r="BX7" s="1165"/>
      <c r="BY7" s="1165"/>
      <c r="BZ7" s="1165"/>
      <c r="CA7" s="1165"/>
      <c r="CB7" s="1165"/>
      <c r="CC7" s="1165"/>
      <c r="CD7" s="1165"/>
      <c r="CE7" s="1165"/>
      <c r="CF7" s="1165"/>
      <c r="CG7" s="1166"/>
      <c r="CH7" s="1157">
        <v>-2</v>
      </c>
      <c r="CI7" s="1158"/>
      <c r="CJ7" s="1158"/>
      <c r="CK7" s="1158"/>
      <c r="CL7" s="1159"/>
      <c r="CM7" s="1157">
        <v>22</v>
      </c>
      <c r="CN7" s="1158"/>
      <c r="CO7" s="1158"/>
      <c r="CP7" s="1158"/>
      <c r="CQ7" s="1159"/>
      <c r="CR7" s="1157">
        <v>5</v>
      </c>
      <c r="CS7" s="1158"/>
      <c r="CT7" s="1158"/>
      <c r="CU7" s="1158"/>
      <c r="CV7" s="1159"/>
      <c r="CW7" s="1157" t="s">
        <v>564</v>
      </c>
      <c r="CX7" s="1158"/>
      <c r="CY7" s="1158"/>
      <c r="CZ7" s="1158"/>
      <c r="DA7" s="1159"/>
      <c r="DB7" s="1157">
        <v>589</v>
      </c>
      <c r="DC7" s="1158"/>
      <c r="DD7" s="1158"/>
      <c r="DE7" s="1158"/>
      <c r="DF7" s="1159"/>
      <c r="DG7" s="1157" t="s">
        <v>564</v>
      </c>
      <c r="DH7" s="1158"/>
      <c r="DI7" s="1158"/>
      <c r="DJ7" s="1158"/>
      <c r="DK7" s="1159"/>
      <c r="DL7" s="1157" t="s">
        <v>564</v>
      </c>
      <c r="DM7" s="1158"/>
      <c r="DN7" s="1158"/>
      <c r="DO7" s="1158"/>
      <c r="DP7" s="1159"/>
      <c r="DQ7" s="1157" t="s">
        <v>564</v>
      </c>
      <c r="DR7" s="1158"/>
      <c r="DS7" s="1158"/>
      <c r="DT7" s="1158"/>
      <c r="DU7" s="1159"/>
      <c r="DV7" s="1184"/>
      <c r="DW7" s="1185"/>
      <c r="DX7" s="1185"/>
      <c r="DY7" s="1185"/>
      <c r="DZ7" s="1186"/>
      <c r="EA7" s="234"/>
    </row>
    <row r="8" spans="1:131" s="235" customFormat="1" ht="26.25" customHeight="1">
      <c r="A8" s="241">
        <v>2</v>
      </c>
      <c r="B8" s="1106" t="s">
        <v>381</v>
      </c>
      <c r="C8" s="1107"/>
      <c r="D8" s="1107"/>
      <c r="E8" s="1107"/>
      <c r="F8" s="1107"/>
      <c r="G8" s="1107"/>
      <c r="H8" s="1107"/>
      <c r="I8" s="1107"/>
      <c r="J8" s="1107"/>
      <c r="K8" s="1107"/>
      <c r="L8" s="1107"/>
      <c r="M8" s="1107"/>
      <c r="N8" s="1107"/>
      <c r="O8" s="1107"/>
      <c r="P8" s="1108"/>
      <c r="Q8" s="1112">
        <v>18</v>
      </c>
      <c r="R8" s="1113"/>
      <c r="S8" s="1113"/>
      <c r="T8" s="1113"/>
      <c r="U8" s="1113"/>
      <c r="V8" s="1113">
        <v>8</v>
      </c>
      <c r="W8" s="1113"/>
      <c r="X8" s="1113"/>
      <c r="Y8" s="1113"/>
      <c r="Z8" s="1113"/>
      <c r="AA8" s="1113">
        <v>10</v>
      </c>
      <c r="AB8" s="1113"/>
      <c r="AC8" s="1113"/>
      <c r="AD8" s="1113"/>
      <c r="AE8" s="1114"/>
      <c r="AF8" s="1088">
        <v>10</v>
      </c>
      <c r="AG8" s="1089"/>
      <c r="AH8" s="1089"/>
      <c r="AI8" s="1089"/>
      <c r="AJ8" s="1090"/>
      <c r="AK8" s="1155" t="s">
        <v>562</v>
      </c>
      <c r="AL8" s="1156"/>
      <c r="AM8" s="1156"/>
      <c r="AN8" s="1156"/>
      <c r="AO8" s="1156"/>
      <c r="AP8" s="1156" t="s">
        <v>561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13492</v>
      </c>
      <c r="R23" s="1138"/>
      <c r="S23" s="1138"/>
      <c r="T23" s="1138"/>
      <c r="U23" s="1138"/>
      <c r="V23" s="1138">
        <v>12909</v>
      </c>
      <c r="W23" s="1138"/>
      <c r="X23" s="1138"/>
      <c r="Y23" s="1138"/>
      <c r="Z23" s="1138"/>
      <c r="AA23" s="1138">
        <v>583</v>
      </c>
      <c r="AB23" s="1138"/>
      <c r="AC23" s="1138"/>
      <c r="AD23" s="1138"/>
      <c r="AE23" s="1139"/>
      <c r="AF23" s="1140">
        <v>511</v>
      </c>
      <c r="AG23" s="1138"/>
      <c r="AH23" s="1138"/>
      <c r="AI23" s="1138"/>
      <c r="AJ23" s="1141"/>
      <c r="AK23" s="1142"/>
      <c r="AL23" s="1143"/>
      <c r="AM23" s="1143"/>
      <c r="AN23" s="1143"/>
      <c r="AO23" s="1143"/>
      <c r="AP23" s="1138">
        <v>14587</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363</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3413</v>
      </c>
      <c r="R28" s="1123"/>
      <c r="S28" s="1123"/>
      <c r="T28" s="1123"/>
      <c r="U28" s="1123"/>
      <c r="V28" s="1123">
        <v>3412</v>
      </c>
      <c r="W28" s="1123"/>
      <c r="X28" s="1123"/>
      <c r="Y28" s="1123"/>
      <c r="Z28" s="1123"/>
      <c r="AA28" s="1123">
        <v>1</v>
      </c>
      <c r="AB28" s="1123"/>
      <c r="AC28" s="1123"/>
      <c r="AD28" s="1123"/>
      <c r="AE28" s="1124"/>
      <c r="AF28" s="1125">
        <v>1</v>
      </c>
      <c r="AG28" s="1123"/>
      <c r="AH28" s="1123"/>
      <c r="AI28" s="1123"/>
      <c r="AJ28" s="1126"/>
      <c r="AK28" s="1127">
        <v>279</v>
      </c>
      <c r="AL28" s="1115"/>
      <c r="AM28" s="1115"/>
      <c r="AN28" s="1115"/>
      <c r="AO28" s="1115"/>
      <c r="AP28" s="1115" t="s">
        <v>563</v>
      </c>
      <c r="AQ28" s="1115"/>
      <c r="AR28" s="1115"/>
      <c r="AS28" s="1115"/>
      <c r="AT28" s="1115"/>
      <c r="AU28" s="1115" t="s">
        <v>564</v>
      </c>
      <c r="AV28" s="1115"/>
      <c r="AW28" s="1115"/>
      <c r="AX28" s="1115"/>
      <c r="AY28" s="1115"/>
      <c r="AZ28" s="1116" t="s">
        <v>564</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2748</v>
      </c>
      <c r="R29" s="1113"/>
      <c r="S29" s="1113"/>
      <c r="T29" s="1113"/>
      <c r="U29" s="1113"/>
      <c r="V29" s="1113">
        <v>2674</v>
      </c>
      <c r="W29" s="1113"/>
      <c r="X29" s="1113"/>
      <c r="Y29" s="1113"/>
      <c r="Z29" s="1113"/>
      <c r="AA29" s="1113">
        <v>74</v>
      </c>
      <c r="AB29" s="1113"/>
      <c r="AC29" s="1113"/>
      <c r="AD29" s="1113"/>
      <c r="AE29" s="1114"/>
      <c r="AF29" s="1088">
        <v>74</v>
      </c>
      <c r="AG29" s="1089"/>
      <c r="AH29" s="1089"/>
      <c r="AI29" s="1089"/>
      <c r="AJ29" s="1090"/>
      <c r="AK29" s="1049">
        <v>378</v>
      </c>
      <c r="AL29" s="1040"/>
      <c r="AM29" s="1040"/>
      <c r="AN29" s="1040"/>
      <c r="AO29" s="1040"/>
      <c r="AP29" s="1040" t="s">
        <v>564</v>
      </c>
      <c r="AQ29" s="1040"/>
      <c r="AR29" s="1040"/>
      <c r="AS29" s="1040"/>
      <c r="AT29" s="1040"/>
      <c r="AU29" s="1040" t="s">
        <v>564</v>
      </c>
      <c r="AV29" s="1040"/>
      <c r="AW29" s="1040"/>
      <c r="AX29" s="1040"/>
      <c r="AY29" s="1040"/>
      <c r="AZ29" s="1111" t="s">
        <v>564</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338</v>
      </c>
      <c r="R30" s="1113"/>
      <c r="S30" s="1113"/>
      <c r="T30" s="1113"/>
      <c r="U30" s="1113"/>
      <c r="V30" s="1113">
        <v>334</v>
      </c>
      <c r="W30" s="1113"/>
      <c r="X30" s="1113"/>
      <c r="Y30" s="1113"/>
      <c r="Z30" s="1113"/>
      <c r="AA30" s="1113">
        <v>4</v>
      </c>
      <c r="AB30" s="1113"/>
      <c r="AC30" s="1113"/>
      <c r="AD30" s="1113"/>
      <c r="AE30" s="1114"/>
      <c r="AF30" s="1088">
        <v>4</v>
      </c>
      <c r="AG30" s="1089"/>
      <c r="AH30" s="1089"/>
      <c r="AI30" s="1089"/>
      <c r="AJ30" s="1090"/>
      <c r="AK30" s="1049">
        <v>70</v>
      </c>
      <c r="AL30" s="1040"/>
      <c r="AM30" s="1040"/>
      <c r="AN30" s="1040"/>
      <c r="AO30" s="1040"/>
      <c r="AP30" s="1040" t="s">
        <v>564</v>
      </c>
      <c r="AQ30" s="1040"/>
      <c r="AR30" s="1040"/>
      <c r="AS30" s="1040"/>
      <c r="AT30" s="1040"/>
      <c r="AU30" s="1040" t="s">
        <v>565</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671</v>
      </c>
      <c r="R31" s="1113"/>
      <c r="S31" s="1113"/>
      <c r="T31" s="1113"/>
      <c r="U31" s="1113"/>
      <c r="V31" s="1113">
        <v>481</v>
      </c>
      <c r="W31" s="1113"/>
      <c r="X31" s="1113"/>
      <c r="Y31" s="1113"/>
      <c r="Z31" s="1113"/>
      <c r="AA31" s="1113">
        <v>191</v>
      </c>
      <c r="AB31" s="1113"/>
      <c r="AC31" s="1113"/>
      <c r="AD31" s="1113"/>
      <c r="AE31" s="1114"/>
      <c r="AF31" s="1088">
        <v>569</v>
      </c>
      <c r="AG31" s="1089"/>
      <c r="AH31" s="1089"/>
      <c r="AI31" s="1089"/>
      <c r="AJ31" s="1090"/>
      <c r="AK31" s="1049">
        <v>2</v>
      </c>
      <c r="AL31" s="1040"/>
      <c r="AM31" s="1040"/>
      <c r="AN31" s="1040"/>
      <c r="AO31" s="1040"/>
      <c r="AP31" s="1040">
        <v>1678</v>
      </c>
      <c r="AQ31" s="1040"/>
      <c r="AR31" s="1040"/>
      <c r="AS31" s="1040"/>
      <c r="AT31" s="1040"/>
      <c r="AU31" s="1040">
        <v>17</v>
      </c>
      <c r="AV31" s="1040"/>
      <c r="AW31" s="1040"/>
      <c r="AX31" s="1040"/>
      <c r="AY31" s="1040"/>
      <c r="AZ31" s="1111" t="s">
        <v>564</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194</v>
      </c>
      <c r="R32" s="1113"/>
      <c r="S32" s="1113"/>
      <c r="T32" s="1113"/>
      <c r="U32" s="1113"/>
      <c r="V32" s="1113">
        <v>140</v>
      </c>
      <c r="W32" s="1113"/>
      <c r="X32" s="1113"/>
      <c r="Y32" s="1113"/>
      <c r="Z32" s="1113"/>
      <c r="AA32" s="1113">
        <v>53</v>
      </c>
      <c r="AB32" s="1113"/>
      <c r="AC32" s="1113"/>
      <c r="AD32" s="1113"/>
      <c r="AE32" s="1114"/>
      <c r="AF32" s="1088">
        <v>431</v>
      </c>
      <c r="AG32" s="1089"/>
      <c r="AH32" s="1089"/>
      <c r="AI32" s="1089"/>
      <c r="AJ32" s="1090"/>
      <c r="AK32" s="1049">
        <v>1</v>
      </c>
      <c r="AL32" s="1040"/>
      <c r="AM32" s="1040"/>
      <c r="AN32" s="1040"/>
      <c r="AO32" s="1040"/>
      <c r="AP32" s="1040">
        <v>448</v>
      </c>
      <c r="AQ32" s="1040"/>
      <c r="AR32" s="1040"/>
      <c r="AS32" s="1040"/>
      <c r="AT32" s="1040"/>
      <c r="AU32" s="1040" t="s">
        <v>564</v>
      </c>
      <c r="AV32" s="1040"/>
      <c r="AW32" s="1040"/>
      <c r="AX32" s="1040"/>
      <c r="AY32" s="1040"/>
      <c r="AZ32" s="1111" t="s">
        <v>564</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1080</v>
      </c>
      <c r="AG63" s="1028"/>
      <c r="AH63" s="1028"/>
      <c r="AI63" s="1028"/>
      <c r="AJ63" s="1099"/>
      <c r="AK63" s="1100"/>
      <c r="AL63" s="1032"/>
      <c r="AM63" s="1032"/>
      <c r="AN63" s="1032"/>
      <c r="AO63" s="1032"/>
      <c r="AP63" s="1028">
        <v>2126</v>
      </c>
      <c r="AQ63" s="1028"/>
      <c r="AR63" s="1028"/>
      <c r="AS63" s="1028"/>
      <c r="AT63" s="1028"/>
      <c r="AU63" s="1028">
        <v>17</v>
      </c>
      <c r="AV63" s="1028"/>
      <c r="AW63" s="1028"/>
      <c r="AX63" s="1028"/>
      <c r="AY63" s="1028"/>
      <c r="AZ63" s="1094"/>
      <c r="BA63" s="1094"/>
      <c r="BB63" s="1094"/>
      <c r="BC63" s="1094"/>
      <c r="BD63" s="1094"/>
      <c r="BE63" s="1029"/>
      <c r="BF63" s="1029"/>
      <c r="BG63" s="1029"/>
      <c r="BH63" s="1029"/>
      <c r="BI63" s="1030"/>
      <c r="BJ63" s="1095" t="s">
        <v>131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389</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567</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575</v>
      </c>
      <c r="AQ68" s="1051"/>
      <c r="AR68" s="1051"/>
      <c r="AS68" s="1051"/>
      <c r="AT68" s="1051"/>
      <c r="AU68" s="1051" t="s">
        <v>576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568</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576</v>
      </c>
      <c r="AL70" s="1040"/>
      <c r="AM70" s="1040"/>
      <c r="AN70" s="1040"/>
      <c r="AO70" s="1040"/>
      <c r="AP70" s="1040" t="s">
        <v>576</v>
      </c>
      <c r="AQ70" s="1040"/>
      <c r="AR70" s="1040"/>
      <c r="AS70" s="1040"/>
      <c r="AT70" s="1040"/>
      <c r="AU70" s="1040" t="s">
        <v>576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569</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576</v>
      </c>
      <c r="AL71" s="1040"/>
      <c r="AM71" s="1040"/>
      <c r="AN71" s="1040"/>
      <c r="AO71" s="1040"/>
      <c r="AP71" s="1040" t="s">
        <v>575</v>
      </c>
      <c r="AQ71" s="1040"/>
      <c r="AR71" s="1040"/>
      <c r="AS71" s="1040"/>
      <c r="AT71" s="1040"/>
      <c r="AU71" s="1040" t="s">
        <v>576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571</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575</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572</v>
      </c>
      <c r="C73" s="1044"/>
      <c r="D73" s="1044"/>
      <c r="E73" s="1044"/>
      <c r="F73" s="1044"/>
      <c r="G73" s="1044"/>
      <c r="H73" s="1044"/>
      <c r="I73" s="1044"/>
      <c r="J73" s="1044"/>
      <c r="K73" s="1044"/>
      <c r="L73" s="1044"/>
      <c r="M73" s="1044"/>
      <c r="N73" s="1044"/>
      <c r="O73" s="1044"/>
      <c r="P73" s="1045"/>
      <c r="Q73" s="1046">
        <v>2384</v>
      </c>
      <c r="R73" s="1040"/>
      <c r="S73" s="1040"/>
      <c r="T73" s="1040"/>
      <c r="U73" s="1040"/>
      <c r="V73" s="1040">
        <v>2368</v>
      </c>
      <c r="W73" s="1040"/>
      <c r="X73" s="1040"/>
      <c r="Y73" s="1040"/>
      <c r="Z73" s="1040"/>
      <c r="AA73" s="1040">
        <v>16</v>
      </c>
      <c r="AB73" s="1040"/>
      <c r="AC73" s="1040"/>
      <c r="AD73" s="1040"/>
      <c r="AE73" s="1040"/>
      <c r="AF73" s="1040">
        <v>78</v>
      </c>
      <c r="AG73" s="1040"/>
      <c r="AH73" s="1040"/>
      <c r="AI73" s="1040"/>
      <c r="AJ73" s="1040"/>
      <c r="AK73" s="1040" t="s">
        <v>576</v>
      </c>
      <c r="AL73" s="1040"/>
      <c r="AM73" s="1040"/>
      <c r="AN73" s="1040"/>
      <c r="AO73" s="1040"/>
      <c r="AP73" s="1040">
        <v>10995</v>
      </c>
      <c r="AQ73" s="1040"/>
      <c r="AR73" s="1040"/>
      <c r="AS73" s="1040"/>
      <c r="AT73" s="1040"/>
      <c r="AU73" s="1040">
        <v>2562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573</v>
      </c>
      <c r="C74" s="1044"/>
      <c r="D74" s="1044"/>
      <c r="E74" s="1044"/>
      <c r="F74" s="1044"/>
      <c r="G74" s="1044"/>
      <c r="H74" s="1044"/>
      <c r="I74" s="1044"/>
      <c r="J74" s="1044"/>
      <c r="K74" s="1044"/>
      <c r="L74" s="1044"/>
      <c r="M74" s="1044"/>
      <c r="N74" s="1044"/>
      <c r="O74" s="1044"/>
      <c r="P74" s="1045"/>
      <c r="Q74" s="1046">
        <v>211</v>
      </c>
      <c r="R74" s="1040"/>
      <c r="S74" s="1040"/>
      <c r="T74" s="1040"/>
      <c r="U74" s="1040"/>
      <c r="V74" s="1040">
        <v>205</v>
      </c>
      <c r="W74" s="1040"/>
      <c r="X74" s="1040"/>
      <c r="Y74" s="1040"/>
      <c r="Z74" s="1040"/>
      <c r="AA74" s="1040">
        <v>6</v>
      </c>
      <c r="AB74" s="1040"/>
      <c r="AC74" s="1040"/>
      <c r="AD74" s="1040"/>
      <c r="AE74" s="1040"/>
      <c r="AF74" s="1040">
        <v>283</v>
      </c>
      <c r="AG74" s="1040"/>
      <c r="AH74" s="1040"/>
      <c r="AI74" s="1040"/>
      <c r="AJ74" s="1040"/>
      <c r="AK74" s="1040" t="s">
        <v>576</v>
      </c>
      <c r="AL74" s="1040"/>
      <c r="AM74" s="1040"/>
      <c r="AN74" s="1040"/>
      <c r="AO74" s="1040"/>
      <c r="AP74" s="1040">
        <v>1024</v>
      </c>
      <c r="AQ74" s="1040"/>
      <c r="AR74" s="1040"/>
      <c r="AS74" s="1040"/>
      <c r="AT74" s="1040"/>
      <c r="AU74" s="1040">
        <v>56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574</v>
      </c>
      <c r="C75" s="1044"/>
      <c r="D75" s="1044"/>
      <c r="E75" s="1044"/>
      <c r="F75" s="1044"/>
      <c r="G75" s="1044"/>
      <c r="H75" s="1044"/>
      <c r="I75" s="1044"/>
      <c r="J75" s="1044"/>
      <c r="K75" s="1044"/>
      <c r="L75" s="1044"/>
      <c r="M75" s="1044"/>
      <c r="N75" s="1044"/>
      <c r="O75" s="1044"/>
      <c r="P75" s="1045"/>
      <c r="Q75" s="1047">
        <v>896</v>
      </c>
      <c r="R75" s="1048"/>
      <c r="S75" s="1048"/>
      <c r="T75" s="1048"/>
      <c r="U75" s="1049"/>
      <c r="V75" s="1050">
        <v>877</v>
      </c>
      <c r="W75" s="1048"/>
      <c r="X75" s="1048"/>
      <c r="Y75" s="1048"/>
      <c r="Z75" s="1049"/>
      <c r="AA75" s="1050">
        <v>19</v>
      </c>
      <c r="AB75" s="1048"/>
      <c r="AC75" s="1048"/>
      <c r="AD75" s="1048"/>
      <c r="AE75" s="1049"/>
      <c r="AF75" s="1050">
        <v>1482</v>
      </c>
      <c r="AG75" s="1048"/>
      <c r="AH75" s="1048"/>
      <c r="AI75" s="1048"/>
      <c r="AJ75" s="1049"/>
      <c r="AK75" s="1050" t="s">
        <v>576</v>
      </c>
      <c r="AL75" s="1048"/>
      <c r="AM75" s="1048"/>
      <c r="AN75" s="1048"/>
      <c r="AO75" s="1049"/>
      <c r="AP75" s="1050" t="s">
        <v>576</v>
      </c>
      <c r="AQ75" s="1048"/>
      <c r="AR75" s="1048"/>
      <c r="AS75" s="1048"/>
      <c r="AT75" s="1049"/>
      <c r="AU75" s="1050" t="s">
        <v>576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7242</v>
      </c>
      <c r="AG88" s="1028"/>
      <c r="AH88" s="1028"/>
      <c r="AI88" s="1028"/>
      <c r="AJ88" s="1028"/>
      <c r="AK88" s="1032"/>
      <c r="AL88" s="1032"/>
      <c r="AM88" s="1032"/>
      <c r="AN88" s="1032"/>
      <c r="AO88" s="1032"/>
      <c r="AP88" s="1028">
        <v>12019</v>
      </c>
      <c r="AQ88" s="1028"/>
      <c r="AR88" s="1028"/>
      <c r="AS88" s="1028"/>
      <c r="AT88" s="1028"/>
      <c r="AU88" s="1028">
        <v>2618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502</v>
      </c>
      <c r="CX102" s="1020"/>
      <c r="CY102" s="1020"/>
      <c r="CZ102" s="1020"/>
      <c r="DA102" s="1021"/>
      <c r="DB102" s="1019">
        <v>589</v>
      </c>
      <c r="DC102" s="1020"/>
      <c r="DD102" s="1020"/>
      <c r="DE102" s="1020"/>
      <c r="DF102" s="1021"/>
      <c r="DG102" s="1019" t="s">
        <v>502</v>
      </c>
      <c r="DH102" s="1020"/>
      <c r="DI102" s="1020"/>
      <c r="DJ102" s="1020"/>
      <c r="DK102" s="1021"/>
      <c r="DL102" s="1019" t="s">
        <v>502</v>
      </c>
      <c r="DM102" s="1020"/>
      <c r="DN102" s="1020"/>
      <c r="DO102" s="1020"/>
      <c r="DP102" s="1021"/>
      <c r="DQ102" s="1019" t="s">
        <v>502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301</v>
      </c>
      <c r="AG109" s="963"/>
      <c r="AH109" s="963"/>
      <c r="AI109" s="963"/>
      <c r="AJ109" s="964"/>
      <c r="AK109" s="965" t="s">
        <v>300</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301</v>
      </c>
      <c r="BW109" s="963"/>
      <c r="BX109" s="963"/>
      <c r="BY109" s="963"/>
      <c r="BZ109" s="964"/>
      <c r="CA109" s="965" t="s">
        <v>300</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301</v>
      </c>
      <c r="DM109" s="963"/>
      <c r="DN109" s="963"/>
      <c r="DO109" s="963"/>
      <c r="DP109" s="964"/>
      <c r="DQ109" s="965" t="s">
        <v>300</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1681631</v>
      </c>
      <c r="AB110" s="956"/>
      <c r="AC110" s="956"/>
      <c r="AD110" s="956"/>
      <c r="AE110" s="957"/>
      <c r="AF110" s="958">
        <v>1664649</v>
      </c>
      <c r="AG110" s="956"/>
      <c r="AH110" s="956"/>
      <c r="AI110" s="956"/>
      <c r="AJ110" s="957"/>
      <c r="AK110" s="958">
        <v>1708614</v>
      </c>
      <c r="AL110" s="956"/>
      <c r="AM110" s="956"/>
      <c r="AN110" s="956"/>
      <c r="AO110" s="957"/>
      <c r="AP110" s="959">
        <v>27.8</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15495512</v>
      </c>
      <c r="BR110" s="903"/>
      <c r="BS110" s="903"/>
      <c r="BT110" s="903"/>
      <c r="BU110" s="903"/>
      <c r="BV110" s="903">
        <v>14998018</v>
      </c>
      <c r="BW110" s="903"/>
      <c r="BX110" s="903"/>
      <c r="BY110" s="903"/>
      <c r="BZ110" s="903"/>
      <c r="CA110" s="903">
        <v>14586763</v>
      </c>
      <c r="CB110" s="903"/>
      <c r="CC110" s="903"/>
      <c r="CD110" s="903"/>
      <c r="CE110" s="903"/>
      <c r="CF110" s="927">
        <v>237.4</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131</v>
      </c>
      <c r="DH110" s="903"/>
      <c r="DI110" s="903"/>
      <c r="DJ110" s="903"/>
      <c r="DK110" s="903"/>
      <c r="DL110" s="903" t="s">
        <v>428</v>
      </c>
      <c r="DM110" s="903"/>
      <c r="DN110" s="903"/>
      <c r="DO110" s="903"/>
      <c r="DP110" s="903"/>
      <c r="DQ110" s="903" t="s">
        <v>131</v>
      </c>
      <c r="DR110" s="903"/>
      <c r="DS110" s="903"/>
      <c r="DT110" s="903"/>
      <c r="DU110" s="903"/>
      <c r="DV110" s="904" t="s">
        <v>131</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131</v>
      </c>
      <c r="AB111" s="984"/>
      <c r="AC111" s="984"/>
      <c r="AD111" s="984"/>
      <c r="AE111" s="985"/>
      <c r="AF111" s="986" t="s">
        <v>428</v>
      </c>
      <c r="AG111" s="984"/>
      <c r="AH111" s="984"/>
      <c r="AI111" s="984"/>
      <c r="AJ111" s="985"/>
      <c r="AK111" s="986" t="s">
        <v>428</v>
      </c>
      <c r="AL111" s="984"/>
      <c r="AM111" s="984"/>
      <c r="AN111" s="984"/>
      <c r="AO111" s="985"/>
      <c r="AP111" s="987" t="s">
        <v>428</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131</v>
      </c>
      <c r="BR111" s="875"/>
      <c r="BS111" s="875"/>
      <c r="BT111" s="875"/>
      <c r="BU111" s="875"/>
      <c r="BV111" s="875" t="s">
        <v>131</v>
      </c>
      <c r="BW111" s="875"/>
      <c r="BX111" s="875"/>
      <c r="BY111" s="875"/>
      <c r="BZ111" s="875"/>
      <c r="CA111" s="875" t="s">
        <v>131</v>
      </c>
      <c r="CB111" s="875"/>
      <c r="CC111" s="875"/>
      <c r="CD111" s="875"/>
      <c r="CE111" s="875"/>
      <c r="CF111" s="936" t="s">
        <v>131</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131</v>
      </c>
      <c r="DH111" s="875"/>
      <c r="DI111" s="875"/>
      <c r="DJ111" s="875"/>
      <c r="DK111" s="875"/>
      <c r="DL111" s="875" t="s">
        <v>131</v>
      </c>
      <c r="DM111" s="875"/>
      <c r="DN111" s="875"/>
      <c r="DO111" s="875"/>
      <c r="DP111" s="875"/>
      <c r="DQ111" s="875" t="s">
        <v>131</v>
      </c>
      <c r="DR111" s="875"/>
      <c r="DS111" s="875"/>
      <c r="DT111" s="875"/>
      <c r="DU111" s="875"/>
      <c r="DV111" s="852" t="s">
        <v>131</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385</v>
      </c>
      <c r="AB112" s="838"/>
      <c r="AC112" s="838"/>
      <c r="AD112" s="838"/>
      <c r="AE112" s="839"/>
      <c r="AF112" s="840" t="s">
        <v>131</v>
      </c>
      <c r="AG112" s="838"/>
      <c r="AH112" s="838"/>
      <c r="AI112" s="838"/>
      <c r="AJ112" s="839"/>
      <c r="AK112" s="840" t="s">
        <v>131</v>
      </c>
      <c r="AL112" s="838"/>
      <c r="AM112" s="838"/>
      <c r="AN112" s="838"/>
      <c r="AO112" s="839"/>
      <c r="AP112" s="885" t="s">
        <v>385</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15058</v>
      </c>
      <c r="BR112" s="875"/>
      <c r="BS112" s="875"/>
      <c r="BT112" s="875"/>
      <c r="BU112" s="875"/>
      <c r="BV112" s="875">
        <v>16123</v>
      </c>
      <c r="BW112" s="875"/>
      <c r="BX112" s="875"/>
      <c r="BY112" s="875"/>
      <c r="BZ112" s="875"/>
      <c r="CA112" s="875">
        <v>16778</v>
      </c>
      <c r="CB112" s="875"/>
      <c r="CC112" s="875"/>
      <c r="CD112" s="875"/>
      <c r="CE112" s="875"/>
      <c r="CF112" s="936">
        <v>0.3</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385</v>
      </c>
      <c r="DH112" s="875"/>
      <c r="DI112" s="875"/>
      <c r="DJ112" s="875"/>
      <c r="DK112" s="875"/>
      <c r="DL112" s="875" t="s">
        <v>131</v>
      </c>
      <c r="DM112" s="875"/>
      <c r="DN112" s="875"/>
      <c r="DO112" s="875"/>
      <c r="DP112" s="875"/>
      <c r="DQ112" s="875" t="s">
        <v>131</v>
      </c>
      <c r="DR112" s="875"/>
      <c r="DS112" s="875"/>
      <c r="DT112" s="875"/>
      <c r="DU112" s="875"/>
      <c r="DV112" s="852" t="s">
        <v>131</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2475</v>
      </c>
      <c r="AB113" s="984"/>
      <c r="AC113" s="984"/>
      <c r="AD113" s="984"/>
      <c r="AE113" s="985"/>
      <c r="AF113" s="986">
        <v>2613</v>
      </c>
      <c r="AG113" s="984"/>
      <c r="AH113" s="984"/>
      <c r="AI113" s="984"/>
      <c r="AJ113" s="985"/>
      <c r="AK113" s="986">
        <v>2460</v>
      </c>
      <c r="AL113" s="984"/>
      <c r="AM113" s="984"/>
      <c r="AN113" s="984"/>
      <c r="AO113" s="985"/>
      <c r="AP113" s="987">
        <v>0</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4462952</v>
      </c>
      <c r="BR113" s="875"/>
      <c r="BS113" s="875"/>
      <c r="BT113" s="875"/>
      <c r="BU113" s="875"/>
      <c r="BV113" s="875">
        <v>3408211</v>
      </c>
      <c r="BW113" s="875"/>
      <c r="BX113" s="875"/>
      <c r="BY113" s="875"/>
      <c r="BZ113" s="875"/>
      <c r="CA113" s="875">
        <v>2618136</v>
      </c>
      <c r="CB113" s="875"/>
      <c r="CC113" s="875"/>
      <c r="CD113" s="875"/>
      <c r="CE113" s="875"/>
      <c r="CF113" s="936">
        <v>42.6</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385</v>
      </c>
      <c r="DH113" s="838"/>
      <c r="DI113" s="838"/>
      <c r="DJ113" s="838"/>
      <c r="DK113" s="839"/>
      <c r="DL113" s="840" t="s">
        <v>131</v>
      </c>
      <c r="DM113" s="838"/>
      <c r="DN113" s="838"/>
      <c r="DO113" s="838"/>
      <c r="DP113" s="839"/>
      <c r="DQ113" s="840" t="s">
        <v>385</v>
      </c>
      <c r="DR113" s="838"/>
      <c r="DS113" s="838"/>
      <c r="DT113" s="838"/>
      <c r="DU113" s="839"/>
      <c r="DV113" s="885" t="s">
        <v>131</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635567</v>
      </c>
      <c r="AB114" s="838"/>
      <c r="AC114" s="838"/>
      <c r="AD114" s="838"/>
      <c r="AE114" s="839"/>
      <c r="AF114" s="840">
        <v>372824</v>
      </c>
      <c r="AG114" s="838"/>
      <c r="AH114" s="838"/>
      <c r="AI114" s="838"/>
      <c r="AJ114" s="839"/>
      <c r="AK114" s="840">
        <v>347094</v>
      </c>
      <c r="AL114" s="838"/>
      <c r="AM114" s="838"/>
      <c r="AN114" s="838"/>
      <c r="AO114" s="839"/>
      <c r="AP114" s="885">
        <v>5.6</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2536127</v>
      </c>
      <c r="BR114" s="875"/>
      <c r="BS114" s="875"/>
      <c r="BT114" s="875"/>
      <c r="BU114" s="875"/>
      <c r="BV114" s="875">
        <v>2466552</v>
      </c>
      <c r="BW114" s="875"/>
      <c r="BX114" s="875"/>
      <c r="BY114" s="875"/>
      <c r="BZ114" s="875"/>
      <c r="CA114" s="875">
        <v>2559583</v>
      </c>
      <c r="CB114" s="875"/>
      <c r="CC114" s="875"/>
      <c r="CD114" s="875"/>
      <c r="CE114" s="875"/>
      <c r="CF114" s="936">
        <v>41.7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131</v>
      </c>
      <c r="DH114" s="838"/>
      <c r="DI114" s="838"/>
      <c r="DJ114" s="838"/>
      <c r="DK114" s="839"/>
      <c r="DL114" s="840" t="s">
        <v>131</v>
      </c>
      <c r="DM114" s="838"/>
      <c r="DN114" s="838"/>
      <c r="DO114" s="838"/>
      <c r="DP114" s="839"/>
      <c r="DQ114" s="840" t="s">
        <v>131</v>
      </c>
      <c r="DR114" s="838"/>
      <c r="DS114" s="838"/>
      <c r="DT114" s="838"/>
      <c r="DU114" s="839"/>
      <c r="DV114" s="885" t="s">
        <v>131</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385</v>
      </c>
      <c r="AB115" s="984"/>
      <c r="AC115" s="984"/>
      <c r="AD115" s="984"/>
      <c r="AE115" s="985"/>
      <c r="AF115" s="986" t="s">
        <v>385</v>
      </c>
      <c r="AG115" s="984"/>
      <c r="AH115" s="984"/>
      <c r="AI115" s="984"/>
      <c r="AJ115" s="985"/>
      <c r="AK115" s="986" t="s">
        <v>131</v>
      </c>
      <c r="AL115" s="984"/>
      <c r="AM115" s="984"/>
      <c r="AN115" s="984"/>
      <c r="AO115" s="985"/>
      <c r="AP115" s="987" t="s">
        <v>131</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v>5942</v>
      </c>
      <c r="BR115" s="875"/>
      <c r="BS115" s="875"/>
      <c r="BT115" s="875"/>
      <c r="BU115" s="875"/>
      <c r="BV115" s="875" t="s">
        <v>385</v>
      </c>
      <c r="BW115" s="875"/>
      <c r="BX115" s="875"/>
      <c r="BY115" s="875"/>
      <c r="BZ115" s="875"/>
      <c r="CA115" s="875">
        <v>1087</v>
      </c>
      <c r="CB115" s="875"/>
      <c r="CC115" s="875"/>
      <c r="CD115" s="875"/>
      <c r="CE115" s="875"/>
      <c r="CF115" s="936">
        <v>0</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131</v>
      </c>
      <c r="DH115" s="838"/>
      <c r="DI115" s="838"/>
      <c r="DJ115" s="838"/>
      <c r="DK115" s="839"/>
      <c r="DL115" s="840" t="s">
        <v>131</v>
      </c>
      <c r="DM115" s="838"/>
      <c r="DN115" s="838"/>
      <c r="DO115" s="838"/>
      <c r="DP115" s="839"/>
      <c r="DQ115" s="840" t="s">
        <v>385</v>
      </c>
      <c r="DR115" s="838"/>
      <c r="DS115" s="838"/>
      <c r="DT115" s="838"/>
      <c r="DU115" s="839"/>
      <c r="DV115" s="885" t="s">
        <v>131</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131</v>
      </c>
      <c r="AB116" s="838"/>
      <c r="AC116" s="838"/>
      <c r="AD116" s="838"/>
      <c r="AE116" s="839"/>
      <c r="AF116" s="840" t="s">
        <v>131</v>
      </c>
      <c r="AG116" s="838"/>
      <c r="AH116" s="838"/>
      <c r="AI116" s="838"/>
      <c r="AJ116" s="839"/>
      <c r="AK116" s="840" t="s">
        <v>131</v>
      </c>
      <c r="AL116" s="838"/>
      <c r="AM116" s="838"/>
      <c r="AN116" s="838"/>
      <c r="AO116" s="839"/>
      <c r="AP116" s="885" t="s">
        <v>385</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131</v>
      </c>
      <c r="BR116" s="875"/>
      <c r="BS116" s="875"/>
      <c r="BT116" s="875"/>
      <c r="BU116" s="875"/>
      <c r="BV116" s="875" t="s">
        <v>131</v>
      </c>
      <c r="BW116" s="875"/>
      <c r="BX116" s="875"/>
      <c r="BY116" s="875"/>
      <c r="BZ116" s="875"/>
      <c r="CA116" s="875" t="s">
        <v>131</v>
      </c>
      <c r="CB116" s="875"/>
      <c r="CC116" s="875"/>
      <c r="CD116" s="875"/>
      <c r="CE116" s="875"/>
      <c r="CF116" s="936" t="s">
        <v>131</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131</v>
      </c>
      <c r="DH116" s="838"/>
      <c r="DI116" s="838"/>
      <c r="DJ116" s="838"/>
      <c r="DK116" s="839"/>
      <c r="DL116" s="840" t="s">
        <v>385</v>
      </c>
      <c r="DM116" s="838"/>
      <c r="DN116" s="838"/>
      <c r="DO116" s="838"/>
      <c r="DP116" s="839"/>
      <c r="DQ116" s="840" t="s">
        <v>385</v>
      </c>
      <c r="DR116" s="838"/>
      <c r="DS116" s="838"/>
      <c r="DT116" s="838"/>
      <c r="DU116" s="839"/>
      <c r="DV116" s="885" t="s">
        <v>131</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2319673</v>
      </c>
      <c r="AB117" s="970"/>
      <c r="AC117" s="970"/>
      <c r="AD117" s="970"/>
      <c r="AE117" s="971"/>
      <c r="AF117" s="972">
        <v>2040086</v>
      </c>
      <c r="AG117" s="970"/>
      <c r="AH117" s="970"/>
      <c r="AI117" s="970"/>
      <c r="AJ117" s="971"/>
      <c r="AK117" s="972">
        <v>2058168</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131</v>
      </c>
      <c r="BR117" s="875"/>
      <c r="BS117" s="875"/>
      <c r="BT117" s="875"/>
      <c r="BU117" s="875"/>
      <c r="BV117" s="875" t="s">
        <v>385</v>
      </c>
      <c r="BW117" s="875"/>
      <c r="BX117" s="875"/>
      <c r="BY117" s="875"/>
      <c r="BZ117" s="875"/>
      <c r="CA117" s="875" t="s">
        <v>131</v>
      </c>
      <c r="CB117" s="875"/>
      <c r="CC117" s="875"/>
      <c r="CD117" s="875"/>
      <c r="CE117" s="875"/>
      <c r="CF117" s="936" t="s">
        <v>131</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385</v>
      </c>
      <c r="DH117" s="838"/>
      <c r="DI117" s="838"/>
      <c r="DJ117" s="838"/>
      <c r="DK117" s="839"/>
      <c r="DL117" s="840" t="s">
        <v>131</v>
      </c>
      <c r="DM117" s="838"/>
      <c r="DN117" s="838"/>
      <c r="DO117" s="838"/>
      <c r="DP117" s="839"/>
      <c r="DQ117" s="840" t="s">
        <v>131</v>
      </c>
      <c r="DR117" s="838"/>
      <c r="DS117" s="838"/>
      <c r="DT117" s="838"/>
      <c r="DU117" s="839"/>
      <c r="DV117" s="885" t="s">
        <v>385</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301</v>
      </c>
      <c r="AG118" s="963"/>
      <c r="AH118" s="963"/>
      <c r="AI118" s="963"/>
      <c r="AJ118" s="964"/>
      <c r="AK118" s="965" t="s">
        <v>300</v>
      </c>
      <c r="AL118" s="963"/>
      <c r="AM118" s="963"/>
      <c r="AN118" s="963"/>
      <c r="AO118" s="964"/>
      <c r="AP118" s="966" t="s">
        <v>422</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131</v>
      </c>
      <c r="BR118" s="906"/>
      <c r="BS118" s="906"/>
      <c r="BT118" s="906"/>
      <c r="BU118" s="906"/>
      <c r="BV118" s="906" t="s">
        <v>131</v>
      </c>
      <c r="BW118" s="906"/>
      <c r="BX118" s="906"/>
      <c r="BY118" s="906"/>
      <c r="BZ118" s="906"/>
      <c r="CA118" s="906" t="s">
        <v>385</v>
      </c>
      <c r="CB118" s="906"/>
      <c r="CC118" s="906"/>
      <c r="CD118" s="906"/>
      <c r="CE118" s="906"/>
      <c r="CF118" s="936" t="s">
        <v>131</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131</v>
      </c>
      <c r="DH118" s="838"/>
      <c r="DI118" s="838"/>
      <c r="DJ118" s="838"/>
      <c r="DK118" s="839"/>
      <c r="DL118" s="840" t="s">
        <v>131</v>
      </c>
      <c r="DM118" s="838"/>
      <c r="DN118" s="838"/>
      <c r="DO118" s="838"/>
      <c r="DP118" s="839"/>
      <c r="DQ118" s="840" t="s">
        <v>131</v>
      </c>
      <c r="DR118" s="838"/>
      <c r="DS118" s="838"/>
      <c r="DT118" s="838"/>
      <c r="DU118" s="839"/>
      <c r="DV118" s="885" t="s">
        <v>131</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385</v>
      </c>
      <c r="AB119" s="956"/>
      <c r="AC119" s="956"/>
      <c r="AD119" s="956"/>
      <c r="AE119" s="957"/>
      <c r="AF119" s="958" t="s">
        <v>131</v>
      </c>
      <c r="AG119" s="956"/>
      <c r="AH119" s="956"/>
      <c r="AI119" s="956"/>
      <c r="AJ119" s="957"/>
      <c r="AK119" s="958" t="s">
        <v>131</v>
      </c>
      <c r="AL119" s="956"/>
      <c r="AM119" s="956"/>
      <c r="AN119" s="956"/>
      <c r="AO119" s="957"/>
      <c r="AP119" s="959" t="s">
        <v>131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453</v>
      </c>
      <c r="BP119" s="939"/>
      <c r="BQ119" s="943">
        <v>22515591</v>
      </c>
      <c r="BR119" s="906"/>
      <c r="BS119" s="906"/>
      <c r="BT119" s="906"/>
      <c r="BU119" s="906"/>
      <c r="BV119" s="906">
        <v>20888904</v>
      </c>
      <c r="BW119" s="906"/>
      <c r="BX119" s="906"/>
      <c r="BY119" s="906"/>
      <c r="BZ119" s="906"/>
      <c r="CA119" s="906">
        <v>19782347</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131</v>
      </c>
      <c r="DH119" s="821"/>
      <c r="DI119" s="821"/>
      <c r="DJ119" s="821"/>
      <c r="DK119" s="822"/>
      <c r="DL119" s="823" t="s">
        <v>131</v>
      </c>
      <c r="DM119" s="821"/>
      <c r="DN119" s="821"/>
      <c r="DO119" s="821"/>
      <c r="DP119" s="822"/>
      <c r="DQ119" s="823" t="s">
        <v>131</v>
      </c>
      <c r="DR119" s="821"/>
      <c r="DS119" s="821"/>
      <c r="DT119" s="821"/>
      <c r="DU119" s="822"/>
      <c r="DV119" s="909" t="s">
        <v>131</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131</v>
      </c>
      <c r="AB120" s="838"/>
      <c r="AC120" s="838"/>
      <c r="AD120" s="838"/>
      <c r="AE120" s="839"/>
      <c r="AF120" s="840" t="s">
        <v>131</v>
      </c>
      <c r="AG120" s="838"/>
      <c r="AH120" s="838"/>
      <c r="AI120" s="838"/>
      <c r="AJ120" s="839"/>
      <c r="AK120" s="840" t="s">
        <v>385</v>
      </c>
      <c r="AL120" s="838"/>
      <c r="AM120" s="838"/>
      <c r="AN120" s="838"/>
      <c r="AO120" s="839"/>
      <c r="AP120" s="885" t="s">
        <v>131</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1471869</v>
      </c>
      <c r="BR120" s="903"/>
      <c r="BS120" s="903"/>
      <c r="BT120" s="903"/>
      <c r="BU120" s="903"/>
      <c r="BV120" s="903">
        <v>2520753</v>
      </c>
      <c r="BW120" s="903"/>
      <c r="BX120" s="903"/>
      <c r="BY120" s="903"/>
      <c r="BZ120" s="903"/>
      <c r="CA120" s="903">
        <v>1804418</v>
      </c>
      <c r="CB120" s="903"/>
      <c r="CC120" s="903"/>
      <c r="CD120" s="903"/>
      <c r="CE120" s="903"/>
      <c r="CF120" s="927">
        <v>29.4</v>
      </c>
      <c r="CG120" s="928"/>
      <c r="CH120" s="928"/>
      <c r="CI120" s="928"/>
      <c r="CJ120" s="928"/>
      <c r="CK120" s="929" t="s">
        <v>457</v>
      </c>
      <c r="CL120" s="913"/>
      <c r="CM120" s="913"/>
      <c r="CN120" s="913"/>
      <c r="CO120" s="914"/>
      <c r="CP120" s="933" t="s">
        <v>399</v>
      </c>
      <c r="CQ120" s="934"/>
      <c r="CR120" s="934"/>
      <c r="CS120" s="934"/>
      <c r="CT120" s="934"/>
      <c r="CU120" s="934"/>
      <c r="CV120" s="934"/>
      <c r="CW120" s="934"/>
      <c r="CX120" s="934"/>
      <c r="CY120" s="934"/>
      <c r="CZ120" s="934"/>
      <c r="DA120" s="934"/>
      <c r="DB120" s="934"/>
      <c r="DC120" s="934"/>
      <c r="DD120" s="934"/>
      <c r="DE120" s="934"/>
      <c r="DF120" s="935"/>
      <c r="DG120" s="922">
        <v>15058</v>
      </c>
      <c r="DH120" s="903"/>
      <c r="DI120" s="903"/>
      <c r="DJ120" s="903"/>
      <c r="DK120" s="903"/>
      <c r="DL120" s="903">
        <v>16123</v>
      </c>
      <c r="DM120" s="903"/>
      <c r="DN120" s="903"/>
      <c r="DO120" s="903"/>
      <c r="DP120" s="903"/>
      <c r="DQ120" s="903">
        <v>16778</v>
      </c>
      <c r="DR120" s="903"/>
      <c r="DS120" s="903"/>
      <c r="DT120" s="903"/>
      <c r="DU120" s="903"/>
      <c r="DV120" s="904">
        <v>0.3</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131</v>
      </c>
      <c r="AB121" s="838"/>
      <c r="AC121" s="838"/>
      <c r="AD121" s="838"/>
      <c r="AE121" s="839"/>
      <c r="AF121" s="840" t="s">
        <v>131</v>
      </c>
      <c r="AG121" s="838"/>
      <c r="AH121" s="838"/>
      <c r="AI121" s="838"/>
      <c r="AJ121" s="839"/>
      <c r="AK121" s="840" t="s">
        <v>131</v>
      </c>
      <c r="AL121" s="838"/>
      <c r="AM121" s="838"/>
      <c r="AN121" s="838"/>
      <c r="AO121" s="839"/>
      <c r="AP121" s="885" t="s">
        <v>385</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2573260</v>
      </c>
      <c r="BR121" s="875"/>
      <c r="BS121" s="875"/>
      <c r="BT121" s="875"/>
      <c r="BU121" s="875"/>
      <c r="BV121" s="875">
        <v>2142305</v>
      </c>
      <c r="BW121" s="875"/>
      <c r="BX121" s="875"/>
      <c r="BY121" s="875"/>
      <c r="BZ121" s="875"/>
      <c r="CA121" s="875">
        <v>1787510</v>
      </c>
      <c r="CB121" s="875"/>
      <c r="CC121" s="875"/>
      <c r="CD121" s="875"/>
      <c r="CE121" s="875"/>
      <c r="CF121" s="936">
        <v>29.1</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t="s">
        <v>131</v>
      </c>
      <c r="DH121" s="875"/>
      <c r="DI121" s="875"/>
      <c r="DJ121" s="875"/>
      <c r="DK121" s="875"/>
      <c r="DL121" s="875" t="s">
        <v>385</v>
      </c>
      <c r="DM121" s="875"/>
      <c r="DN121" s="875"/>
      <c r="DO121" s="875"/>
      <c r="DP121" s="875"/>
      <c r="DQ121" s="875" t="s">
        <v>131</v>
      </c>
      <c r="DR121" s="875"/>
      <c r="DS121" s="875"/>
      <c r="DT121" s="875"/>
      <c r="DU121" s="875"/>
      <c r="DV121" s="852" t="s">
        <v>131</v>
      </c>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131</v>
      </c>
      <c r="AB122" s="838"/>
      <c r="AC122" s="838"/>
      <c r="AD122" s="838"/>
      <c r="AE122" s="839"/>
      <c r="AF122" s="840" t="s">
        <v>131</v>
      </c>
      <c r="AG122" s="838"/>
      <c r="AH122" s="838"/>
      <c r="AI122" s="838"/>
      <c r="AJ122" s="839"/>
      <c r="AK122" s="840" t="s">
        <v>385</v>
      </c>
      <c r="AL122" s="838"/>
      <c r="AM122" s="838"/>
      <c r="AN122" s="838"/>
      <c r="AO122" s="839"/>
      <c r="AP122" s="885" t="s">
        <v>131</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11631976</v>
      </c>
      <c r="BR122" s="906"/>
      <c r="BS122" s="906"/>
      <c r="BT122" s="906"/>
      <c r="BU122" s="906"/>
      <c r="BV122" s="906">
        <v>11404339</v>
      </c>
      <c r="BW122" s="906"/>
      <c r="BX122" s="906"/>
      <c r="BY122" s="906"/>
      <c r="BZ122" s="906"/>
      <c r="CA122" s="906">
        <v>11352748</v>
      </c>
      <c r="CB122" s="906"/>
      <c r="CC122" s="906"/>
      <c r="CD122" s="906"/>
      <c r="CE122" s="906"/>
      <c r="CF122" s="907">
        <v>184.8</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385</v>
      </c>
      <c r="DH122" s="875"/>
      <c r="DI122" s="875"/>
      <c r="DJ122" s="875"/>
      <c r="DK122" s="875"/>
      <c r="DL122" s="875" t="s">
        <v>131</v>
      </c>
      <c r="DM122" s="875"/>
      <c r="DN122" s="875"/>
      <c r="DO122" s="875"/>
      <c r="DP122" s="875"/>
      <c r="DQ122" s="875" t="s">
        <v>385</v>
      </c>
      <c r="DR122" s="875"/>
      <c r="DS122" s="875"/>
      <c r="DT122" s="875"/>
      <c r="DU122" s="875"/>
      <c r="DV122" s="852" t="s">
        <v>131</v>
      </c>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131</v>
      </c>
      <c r="AB123" s="838"/>
      <c r="AC123" s="838"/>
      <c r="AD123" s="838"/>
      <c r="AE123" s="839"/>
      <c r="AF123" s="840" t="s">
        <v>131</v>
      </c>
      <c r="AG123" s="838"/>
      <c r="AH123" s="838"/>
      <c r="AI123" s="838"/>
      <c r="AJ123" s="839"/>
      <c r="AK123" s="840" t="s">
        <v>131</v>
      </c>
      <c r="AL123" s="838"/>
      <c r="AM123" s="838"/>
      <c r="AN123" s="838"/>
      <c r="AO123" s="839"/>
      <c r="AP123" s="885" t="s">
        <v>131</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462</v>
      </c>
      <c r="BP123" s="939"/>
      <c r="BQ123" s="893">
        <v>15677105</v>
      </c>
      <c r="BR123" s="894"/>
      <c r="BS123" s="894"/>
      <c r="BT123" s="894"/>
      <c r="BU123" s="894"/>
      <c r="BV123" s="894">
        <v>16067397</v>
      </c>
      <c r="BW123" s="894"/>
      <c r="BX123" s="894"/>
      <c r="BY123" s="894"/>
      <c r="BZ123" s="894"/>
      <c r="CA123" s="894">
        <v>14944676</v>
      </c>
      <c r="CB123" s="894"/>
      <c r="CC123" s="894"/>
      <c r="CD123" s="894"/>
      <c r="CE123" s="894"/>
      <c r="CF123" s="804"/>
      <c r="CG123" s="805"/>
      <c r="CH123" s="805"/>
      <c r="CI123" s="805"/>
      <c r="CJ123" s="895"/>
      <c r="CK123" s="930"/>
      <c r="CL123" s="916"/>
      <c r="CM123" s="916"/>
      <c r="CN123" s="916"/>
      <c r="CO123" s="917"/>
      <c r="CP123" s="896" t="s">
        <v>463</v>
      </c>
      <c r="CQ123" s="897"/>
      <c r="CR123" s="897"/>
      <c r="CS123" s="897"/>
      <c r="CT123" s="897"/>
      <c r="CU123" s="897"/>
      <c r="CV123" s="897"/>
      <c r="CW123" s="897"/>
      <c r="CX123" s="897"/>
      <c r="CY123" s="897"/>
      <c r="CZ123" s="897"/>
      <c r="DA123" s="897"/>
      <c r="DB123" s="897"/>
      <c r="DC123" s="897"/>
      <c r="DD123" s="897"/>
      <c r="DE123" s="897"/>
      <c r="DF123" s="898"/>
      <c r="DG123" s="837" t="s">
        <v>385</v>
      </c>
      <c r="DH123" s="838"/>
      <c r="DI123" s="838"/>
      <c r="DJ123" s="838"/>
      <c r="DK123" s="839"/>
      <c r="DL123" s="840" t="s">
        <v>131</v>
      </c>
      <c r="DM123" s="838"/>
      <c r="DN123" s="838"/>
      <c r="DO123" s="838"/>
      <c r="DP123" s="839"/>
      <c r="DQ123" s="840" t="s">
        <v>131</v>
      </c>
      <c r="DR123" s="838"/>
      <c r="DS123" s="838"/>
      <c r="DT123" s="838"/>
      <c r="DU123" s="839"/>
      <c r="DV123" s="885" t="s">
        <v>385</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131</v>
      </c>
      <c r="AB124" s="838"/>
      <c r="AC124" s="838"/>
      <c r="AD124" s="838"/>
      <c r="AE124" s="839"/>
      <c r="AF124" s="840" t="s">
        <v>385</v>
      </c>
      <c r="AG124" s="838"/>
      <c r="AH124" s="838"/>
      <c r="AI124" s="838"/>
      <c r="AJ124" s="839"/>
      <c r="AK124" s="840" t="s">
        <v>131</v>
      </c>
      <c r="AL124" s="838"/>
      <c r="AM124" s="838"/>
      <c r="AN124" s="838"/>
      <c r="AO124" s="839"/>
      <c r="AP124" s="885" t="s">
        <v>131</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109</v>
      </c>
      <c r="BR124" s="892"/>
      <c r="BS124" s="892"/>
      <c r="BT124" s="892"/>
      <c r="BU124" s="892"/>
      <c r="BV124" s="892">
        <v>78.099999999999994</v>
      </c>
      <c r="BW124" s="892"/>
      <c r="BX124" s="892"/>
      <c r="BY124" s="892"/>
      <c r="BZ124" s="892"/>
      <c r="CA124" s="892">
        <v>78.7</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385</v>
      </c>
      <c r="DH124" s="821"/>
      <c r="DI124" s="821"/>
      <c r="DJ124" s="821"/>
      <c r="DK124" s="822"/>
      <c r="DL124" s="823" t="s">
        <v>131</v>
      </c>
      <c r="DM124" s="821"/>
      <c r="DN124" s="821"/>
      <c r="DO124" s="821"/>
      <c r="DP124" s="822"/>
      <c r="DQ124" s="823" t="s">
        <v>131</v>
      </c>
      <c r="DR124" s="821"/>
      <c r="DS124" s="821"/>
      <c r="DT124" s="821"/>
      <c r="DU124" s="822"/>
      <c r="DV124" s="909" t="s">
        <v>385</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131</v>
      </c>
      <c r="AB125" s="838"/>
      <c r="AC125" s="838"/>
      <c r="AD125" s="838"/>
      <c r="AE125" s="839"/>
      <c r="AF125" s="840" t="s">
        <v>131</v>
      </c>
      <c r="AG125" s="838"/>
      <c r="AH125" s="838"/>
      <c r="AI125" s="838"/>
      <c r="AJ125" s="839"/>
      <c r="AK125" s="840" t="s">
        <v>131</v>
      </c>
      <c r="AL125" s="838"/>
      <c r="AM125" s="838"/>
      <c r="AN125" s="838"/>
      <c r="AO125" s="839"/>
      <c r="AP125" s="885" t="s">
        <v>131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131</v>
      </c>
      <c r="DH125" s="903"/>
      <c r="DI125" s="903"/>
      <c r="DJ125" s="903"/>
      <c r="DK125" s="903"/>
      <c r="DL125" s="903" t="s">
        <v>131</v>
      </c>
      <c r="DM125" s="903"/>
      <c r="DN125" s="903"/>
      <c r="DO125" s="903"/>
      <c r="DP125" s="903"/>
      <c r="DQ125" s="903" t="s">
        <v>131</v>
      </c>
      <c r="DR125" s="903"/>
      <c r="DS125" s="903"/>
      <c r="DT125" s="903"/>
      <c r="DU125" s="903"/>
      <c r="DV125" s="904" t="s">
        <v>131</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131</v>
      </c>
      <c r="AB126" s="838"/>
      <c r="AC126" s="838"/>
      <c r="AD126" s="838"/>
      <c r="AE126" s="839"/>
      <c r="AF126" s="840" t="s">
        <v>131</v>
      </c>
      <c r="AG126" s="838"/>
      <c r="AH126" s="838"/>
      <c r="AI126" s="838"/>
      <c r="AJ126" s="839"/>
      <c r="AK126" s="840" t="s">
        <v>131</v>
      </c>
      <c r="AL126" s="838"/>
      <c r="AM126" s="838"/>
      <c r="AN126" s="838"/>
      <c r="AO126" s="839"/>
      <c r="AP126" s="885" t="s">
        <v>385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385</v>
      </c>
      <c r="DH126" s="875"/>
      <c r="DI126" s="875"/>
      <c r="DJ126" s="875"/>
      <c r="DK126" s="875"/>
      <c r="DL126" s="875" t="s">
        <v>131</v>
      </c>
      <c r="DM126" s="875"/>
      <c r="DN126" s="875"/>
      <c r="DO126" s="875"/>
      <c r="DP126" s="875"/>
      <c r="DQ126" s="875" t="s">
        <v>385</v>
      </c>
      <c r="DR126" s="875"/>
      <c r="DS126" s="875"/>
      <c r="DT126" s="875"/>
      <c r="DU126" s="875"/>
      <c r="DV126" s="852" t="s">
        <v>131</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131</v>
      </c>
      <c r="AB127" s="838"/>
      <c r="AC127" s="838"/>
      <c r="AD127" s="838"/>
      <c r="AE127" s="839"/>
      <c r="AF127" s="840" t="s">
        <v>131</v>
      </c>
      <c r="AG127" s="838"/>
      <c r="AH127" s="838"/>
      <c r="AI127" s="838"/>
      <c r="AJ127" s="839"/>
      <c r="AK127" s="840" t="s">
        <v>131</v>
      </c>
      <c r="AL127" s="838"/>
      <c r="AM127" s="838"/>
      <c r="AN127" s="838"/>
      <c r="AO127" s="839"/>
      <c r="AP127" s="885" t="s">
        <v>131</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131</v>
      </c>
      <c r="DH127" s="875"/>
      <c r="DI127" s="875"/>
      <c r="DJ127" s="875"/>
      <c r="DK127" s="875"/>
      <c r="DL127" s="875" t="s">
        <v>385</v>
      </c>
      <c r="DM127" s="875"/>
      <c r="DN127" s="875"/>
      <c r="DO127" s="875"/>
      <c r="DP127" s="875"/>
      <c r="DQ127" s="875" t="s">
        <v>131</v>
      </c>
      <c r="DR127" s="875"/>
      <c r="DS127" s="875"/>
      <c r="DT127" s="875"/>
      <c r="DU127" s="875"/>
      <c r="DV127" s="852" t="s">
        <v>131</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363574</v>
      </c>
      <c r="AB128" s="859"/>
      <c r="AC128" s="859"/>
      <c r="AD128" s="859"/>
      <c r="AE128" s="860"/>
      <c r="AF128" s="861">
        <v>365801</v>
      </c>
      <c r="AG128" s="859"/>
      <c r="AH128" s="859"/>
      <c r="AI128" s="859"/>
      <c r="AJ128" s="860"/>
      <c r="AK128" s="861">
        <v>303634</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385</v>
      </c>
      <c r="BG128" s="845"/>
      <c r="BH128" s="845"/>
      <c r="BI128" s="845"/>
      <c r="BJ128" s="845"/>
      <c r="BK128" s="845"/>
      <c r="BL128" s="868"/>
      <c r="BM128" s="844">
        <v>13.98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5942</v>
      </c>
      <c r="DH128" s="849"/>
      <c r="DI128" s="849"/>
      <c r="DJ128" s="849"/>
      <c r="DK128" s="849"/>
      <c r="DL128" s="849" t="s">
        <v>385</v>
      </c>
      <c r="DM128" s="849"/>
      <c r="DN128" s="849"/>
      <c r="DO128" s="849"/>
      <c r="DP128" s="849"/>
      <c r="DQ128" s="849">
        <v>1087</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7336649</v>
      </c>
      <c r="AB129" s="838"/>
      <c r="AC129" s="838"/>
      <c r="AD129" s="838"/>
      <c r="AE129" s="839"/>
      <c r="AF129" s="840">
        <v>7241366</v>
      </c>
      <c r="AG129" s="838"/>
      <c r="AH129" s="838"/>
      <c r="AI129" s="838"/>
      <c r="AJ129" s="839"/>
      <c r="AK129" s="840">
        <v>7218083</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385</v>
      </c>
      <c r="BG129" s="828"/>
      <c r="BH129" s="828"/>
      <c r="BI129" s="828"/>
      <c r="BJ129" s="828"/>
      <c r="BK129" s="828"/>
      <c r="BL129" s="829"/>
      <c r="BM129" s="827">
        <v>18.98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1066545</v>
      </c>
      <c r="AB130" s="838"/>
      <c r="AC130" s="838"/>
      <c r="AD130" s="838"/>
      <c r="AE130" s="839"/>
      <c r="AF130" s="840">
        <v>1073421</v>
      </c>
      <c r="AG130" s="838"/>
      <c r="AH130" s="838"/>
      <c r="AI130" s="838"/>
      <c r="AJ130" s="839"/>
      <c r="AK130" s="840">
        <v>1073843</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11.6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6270104</v>
      </c>
      <c r="AB131" s="821"/>
      <c r="AC131" s="821"/>
      <c r="AD131" s="821"/>
      <c r="AE131" s="822"/>
      <c r="AF131" s="823">
        <v>6167945</v>
      </c>
      <c r="AG131" s="821"/>
      <c r="AH131" s="821"/>
      <c r="AI131" s="821"/>
      <c r="AJ131" s="822"/>
      <c r="AK131" s="823">
        <v>6144240</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78.7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14.187228790000001</v>
      </c>
      <c r="AB132" s="801"/>
      <c r="AC132" s="801"/>
      <c r="AD132" s="801"/>
      <c r="AE132" s="802"/>
      <c r="AF132" s="803">
        <v>9.7417211080000001</v>
      </c>
      <c r="AG132" s="801"/>
      <c r="AH132" s="801"/>
      <c r="AI132" s="801"/>
      <c r="AJ132" s="802"/>
      <c r="AK132" s="803">
        <v>11.078522319999999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14.4</v>
      </c>
      <c r="AB133" s="780"/>
      <c r="AC133" s="780"/>
      <c r="AD133" s="780"/>
      <c r="AE133" s="781"/>
      <c r="AF133" s="779">
        <v>12.5</v>
      </c>
      <c r="AG133" s="780"/>
      <c r="AH133" s="780"/>
      <c r="AI133" s="780"/>
      <c r="AJ133" s="781"/>
      <c r="AK133" s="779">
        <v>11.6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OMysrKln0bp3nKA3w3lXqEnAlE6ScZ3wo9a3keC7uWB5TRPY2R2a0NPE5VIBY2w6C65H2WtaLB8d3OZFY61iw==" saltValue="4HrhPgTRB3WhOo/tfTeh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J4"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7c6B4dsVlBu8C154LQwzz67UULEwonTKtlQ+03kpv2oNzGv4w2xVyWM4NkjGDDad8LyXPlBiQk33vp018ZPAQ==" saltValue="9GzB4aI7kSKZB5kRKStX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J4"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OrCGRmQk+/Djk2r7J1v8Z/E5YCeiVHPsmJf7uAhRhoWTW1YU3lurxgWpcqIHmTJqyOBxoLCFje3MFU0FFUCvA==" saltValue="6garlfLHZtaprNTiYGj9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2348677</v>
      </c>
      <c r="AP9" s="292">
        <v>80346</v>
      </c>
      <c r="AQ9" s="293">
        <v>69000</v>
      </c>
      <c r="AR9" s="294">
        <v>16.399999999999999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105478</v>
      </c>
      <c r="AP10" s="295">
        <v>3608</v>
      </c>
      <c r="AQ10" s="296">
        <v>7980</v>
      </c>
      <c r="AR10" s="297">
        <v>-54.8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1816</v>
      </c>
      <c r="AP11" s="295">
        <v>62</v>
      </c>
      <c r="AQ11" s="296">
        <v>8263</v>
      </c>
      <c r="AR11" s="297">
        <v>-99.2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v>6137</v>
      </c>
      <c r="AP12" s="295">
        <v>210</v>
      </c>
      <c r="AQ12" s="296">
        <v>1174</v>
      </c>
      <c r="AR12" s="297">
        <v>-82.1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502</v>
      </c>
      <c r="AP13" s="295" t="s">
        <v>502</v>
      </c>
      <c r="AQ13" s="296">
        <v>18</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106547</v>
      </c>
      <c r="AP14" s="295">
        <v>3645</v>
      </c>
      <c r="AQ14" s="296">
        <v>2909</v>
      </c>
      <c r="AR14" s="297">
        <v>25.3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93200</v>
      </c>
      <c r="AP15" s="295">
        <v>3188</v>
      </c>
      <c r="AQ15" s="296">
        <v>1519</v>
      </c>
      <c r="AR15" s="297">
        <v>109.9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-165102</v>
      </c>
      <c r="AP16" s="295">
        <v>-5648</v>
      </c>
      <c r="AQ16" s="296">
        <v>-6242</v>
      </c>
      <c r="AR16" s="297">
        <v>-9.5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2496753</v>
      </c>
      <c r="AP17" s="295">
        <v>85412</v>
      </c>
      <c r="AQ17" s="296">
        <v>84621</v>
      </c>
      <c r="AR17" s="297">
        <v>0.9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9.44</v>
      </c>
      <c r="AP21" s="308">
        <v>8.0399999999999991</v>
      </c>
      <c r="AQ21" s="309">
        <v>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97.2</v>
      </c>
      <c r="AP22" s="313">
        <v>97.7</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1708614</v>
      </c>
      <c r="AP32" s="322">
        <v>58450</v>
      </c>
      <c r="AQ32" s="323">
        <v>49627</v>
      </c>
      <c r="AR32" s="324">
        <v>17.8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502</v>
      </c>
      <c r="AP34" s="322" t="s">
        <v>502</v>
      </c>
      <c r="AQ34" s="323">
        <v>64</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2460</v>
      </c>
      <c r="AP35" s="322">
        <v>84</v>
      </c>
      <c r="AQ35" s="323">
        <v>20466</v>
      </c>
      <c r="AR35" s="324">
        <v>-99.6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347094</v>
      </c>
      <c r="AP36" s="322">
        <v>11874</v>
      </c>
      <c r="AQ36" s="323">
        <v>2860</v>
      </c>
      <c r="AR36" s="324">
        <v>315.2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t="s">
        <v>502</v>
      </c>
      <c r="AP37" s="322" t="s">
        <v>502</v>
      </c>
      <c r="AQ37" s="323">
        <v>677</v>
      </c>
      <c r="AR37" s="324" t="s">
        <v>502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502</v>
      </c>
      <c r="AP38" s="325" t="s">
        <v>502</v>
      </c>
      <c r="AQ38" s="326">
        <v>4</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-303634</v>
      </c>
      <c r="AP39" s="322">
        <v>-10387</v>
      </c>
      <c r="AQ39" s="323">
        <v>-4704</v>
      </c>
      <c r="AR39" s="324">
        <v>120.8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-1073843</v>
      </c>
      <c r="AP40" s="322">
        <v>-36735</v>
      </c>
      <c r="AQ40" s="323">
        <v>-47177</v>
      </c>
      <c r="AR40" s="324">
        <v>-22.1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680691</v>
      </c>
      <c r="AP41" s="322">
        <v>23286</v>
      </c>
      <c r="AQ41" s="323">
        <v>21817</v>
      </c>
      <c r="AR41" s="324">
        <v>6.7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1452522</v>
      </c>
      <c r="AN51" s="344">
        <v>47137</v>
      </c>
      <c r="AO51" s="345">
        <v>43.5</v>
      </c>
      <c r="AP51" s="346">
        <v>90961</v>
      </c>
      <c r="AQ51" s="347">
        <v>20.100000000000001</v>
      </c>
      <c r="AR51" s="348">
        <v>23.4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685365</v>
      </c>
      <c r="AN52" s="352">
        <v>22241</v>
      </c>
      <c r="AO52" s="353">
        <v>21.5</v>
      </c>
      <c r="AP52" s="354">
        <v>37720</v>
      </c>
      <c r="AQ52" s="355">
        <v>7.1</v>
      </c>
      <c r="AR52" s="356">
        <v>14.4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1997588</v>
      </c>
      <c r="AN53" s="344">
        <v>65665</v>
      </c>
      <c r="AO53" s="345">
        <v>39.299999999999997</v>
      </c>
      <c r="AP53" s="346">
        <v>106614</v>
      </c>
      <c r="AQ53" s="347">
        <v>17.2</v>
      </c>
      <c r="AR53" s="348">
        <v>22.1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801389</v>
      </c>
      <c r="AN54" s="352">
        <v>26343</v>
      </c>
      <c r="AO54" s="353">
        <v>18.399999999999999</v>
      </c>
      <c r="AP54" s="354">
        <v>45545</v>
      </c>
      <c r="AQ54" s="355">
        <v>20.7</v>
      </c>
      <c r="AR54" s="356">
        <v>-2.2999999999999998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1399653</v>
      </c>
      <c r="AN55" s="344">
        <v>46655</v>
      </c>
      <c r="AO55" s="345">
        <v>-28.9</v>
      </c>
      <c r="AP55" s="346">
        <v>81768</v>
      </c>
      <c r="AQ55" s="347">
        <v>-23.3</v>
      </c>
      <c r="AR55" s="348">
        <v>-5.6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686204</v>
      </c>
      <c r="AN56" s="352">
        <v>22873</v>
      </c>
      <c r="AO56" s="353">
        <v>-13.2</v>
      </c>
      <c r="AP56" s="354">
        <v>37917</v>
      </c>
      <c r="AQ56" s="355">
        <v>-16.7</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1141175</v>
      </c>
      <c r="AN57" s="344">
        <v>38489</v>
      </c>
      <c r="AO57" s="345">
        <v>-17.5</v>
      </c>
      <c r="AP57" s="346">
        <v>65876</v>
      </c>
      <c r="AQ57" s="347">
        <v>-19.399999999999999</v>
      </c>
      <c r="AR57" s="348">
        <v>1.9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794307</v>
      </c>
      <c r="AN58" s="352">
        <v>26790</v>
      </c>
      <c r="AO58" s="353">
        <v>17.100000000000001</v>
      </c>
      <c r="AP58" s="354">
        <v>36484</v>
      </c>
      <c r="AQ58" s="355">
        <v>-3.8</v>
      </c>
      <c r="AR58" s="356">
        <v>20.9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719964</v>
      </c>
      <c r="AN59" s="344">
        <v>24629</v>
      </c>
      <c r="AO59" s="345">
        <v>-36</v>
      </c>
      <c r="AP59" s="346">
        <v>68468</v>
      </c>
      <c r="AQ59" s="347">
        <v>3.9</v>
      </c>
      <c r="AR59" s="348">
        <v>-39.9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320964</v>
      </c>
      <c r="AN60" s="352">
        <v>10980</v>
      </c>
      <c r="AO60" s="353">
        <v>-59</v>
      </c>
      <c r="AP60" s="354">
        <v>34140</v>
      </c>
      <c r="AQ60" s="355">
        <v>-6.4</v>
      </c>
      <c r="AR60" s="356">
        <v>-52.6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1342180</v>
      </c>
      <c r="AN61" s="359">
        <v>44515</v>
      </c>
      <c r="AO61" s="360">
        <v>0.1</v>
      </c>
      <c r="AP61" s="361">
        <v>82737</v>
      </c>
      <c r="AQ61" s="362">
        <v>-0.3</v>
      </c>
      <c r="AR61" s="348">
        <v>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657646</v>
      </c>
      <c r="AN62" s="352">
        <v>21845</v>
      </c>
      <c r="AO62" s="353">
        <v>-3</v>
      </c>
      <c r="AP62" s="354">
        <v>38361</v>
      </c>
      <c r="AQ62" s="355">
        <v>0.2</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GOzkRhAVe5ju44EnzE2gLa8uOY1Xk0UaP26GFoD0exQpLl05/VnH1uJTRs+AAfI68OXMqSH7eKRZewxnZ61xQ==" saltValue="gTj3/dBXuHWcQWRxc0tT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G4"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WfL3EqiQy9KgBO82jYqL+6sxQxEvldDUy1wvqoeg6L6qFog7UHxA9MrMqOIdwI2xjaTbiMR/wZT/la0puYPXA==" saltValue="4hms+pOZEGuf1YHudwOe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view="pageBreakPreview" topLeftCell="G4" zoomScale="75" zoomScaleNormal="100" zoomScaleSheetLayoutView="7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b5seGuEnVHCLHdIuWfCOPsRY3/M3jWhdJdJqnGukcnJwMatCBWr7IHEjV4G4rXWWjA+HucMrPZ4kR+7qg1Yyg==" saltValue="PAIsjPaNRKtmwfmSXx6z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5"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11.25</v>
      </c>
      <c r="G47" s="12">
        <v>11.52</v>
      </c>
      <c r="H47" s="12">
        <v>14.34</v>
      </c>
      <c r="I47" s="12">
        <v>15.19</v>
      </c>
      <c r="J47" s="13">
        <v>15.25</v>
      </c>
    </row>
    <row r="48" spans="2:10" ht="57.75" customHeight="1">
      <c r="B48" s="14"/>
      <c r="C48" s="1214" t="s">
        <v>4</v>
      </c>
      <c r="D48" s="1214"/>
      <c r="E48" s="1215"/>
      <c r="F48" s="15">
        <v>7.45</v>
      </c>
      <c r="G48" s="16">
        <v>7.43</v>
      </c>
      <c r="H48" s="16">
        <v>9.64</v>
      </c>
      <c r="I48" s="16">
        <v>8.6</v>
      </c>
      <c r="J48" s="17">
        <v>7.08</v>
      </c>
    </row>
    <row r="49" spans="2:10" ht="57.75" customHeight="1" thickBot="1">
      <c r="B49" s="18"/>
      <c r="C49" s="1216" t="s">
        <v>5</v>
      </c>
      <c r="D49" s="1216"/>
      <c r="E49" s="1217"/>
      <c r="F49" s="19">
        <v>0.8</v>
      </c>
      <c r="G49" s="20" t="s">
        <v>549</v>
      </c>
      <c r="H49" s="20">
        <v>5.25</v>
      </c>
      <c r="I49" s="20" t="s">
        <v>550</v>
      </c>
      <c r="J49" s="21" t="s">
        <v>551</v>
      </c>
    </row>
    <row r="50" spans="2:10" ht="13.5" customHeight="1"/>
    <row r="51" spans="2:10" ht="13.5" hidden="1" customHeight="1"/>
    <row r="52" spans="2:10" ht="13.5" hidden="1" customHeight="1"/>
    <row r="53" spans="2:10" ht="13.5" hidden="1" customHeight="1"/>
  </sheetData>
  <sheetProtection algorithmName="SHA-512" hashValue="/IKpaOVpmy5uQLpWS5jaNYPCUEIO0uHKW6jiHY6qBO2C+k2ZakSw3wHM45boBLrqzldepqdrEHT26ZfQWsNp8w==" saltValue="yoNWYrtQHxhvv+G2MGK4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2019-10-31T05:53:04Z</cp:lastPrinted>
  <dcterms:created xsi:type="dcterms:W3CDTF">2019-02-14T01:47:36Z</dcterms:created>
  <dcterms:modified xsi:type="dcterms:W3CDTF">2019-10-31T05:53:11Z</dcterms:modified>
  <cp:category/>
</cp:coreProperties>
</file>