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BE34" i="10" l="1"/>
  <c r="BE35" i="10" s="1"/>
  <c r="BE36" i="10" s="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<sst xmlns="http://schemas.openxmlformats.org/spreadsheetml/2006/main" count="1112" uniqueCount="596">
  <si>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</si>
  <si>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</si>
  <si>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</si>
  <si>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</si>
  <si>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</si>
  <si>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</si>
  <si>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</si>
  <si>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</si>
  <si>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</si>
  <si>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</si>
  <si>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</si>
  <si>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</si>
  <si>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</si>
  <si>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</si>
  <si>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</si>
  <si>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</si>
  <si>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</si>
  <si>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</si>
  <si>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</si>
  <si>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</si>
  <si>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</si>
  <si>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</si>
  <si>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</si>
  <si>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</si>
  <si>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</si>
  <si>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</si>
  <si>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</si>
  <si>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</si>
  <si>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</si>
  <si>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</si>
  <si>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</si>
  <si>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</si>
  <si>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</si>
  <si>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</si>
  <si>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</si>
  <si>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</si>
  <si>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</si>
  <si>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</si>
  <si>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</si>
  <si>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</si>
  <si>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</si>
  <si>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</si>
  <si>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</si>
  <si>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</si>
  <si>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</si>
  <si>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</si>
  <si>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</si>
  <si>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</si>
  <si>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</si>
  <si>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</si>
  <si>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</si>
  <si>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</si>
  <si>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</si>
  <si>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</si>
  <si>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</si>
  <si>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</si>
  <si>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</si>
  <si>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</si>
  <si>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</si>
  <si>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</si>
  <si>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</si>
  <si>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</si>
  <si>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</si>
  <si>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</si>
  <si>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</si>
  <si>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</si>
  <si>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</si>
  <si>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</si>
  <si>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</si>
  <si>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</si>
  <si>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</si>
  <si>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</si>
  <si>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</si>
  <si>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</si>
  <si>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</si>
  <si>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</si>
  <si>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</si>
  <si>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</si>
  <si>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</si>
  <si>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</si>
  <si>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</si>
  <si>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</si>
  <si>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</si>
  <si>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</si>
  <si>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</si>
  <si>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</si>
  <si>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</si>
  <si>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</si>
  <si>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</si>
  <si>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</si>
  <si>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</si>
  <si>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</si>
  <si>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笠間市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</si>
  <si>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</si>
  <si>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</si>
  <si>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</si>
  <si>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</si>
  <si>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</si>
  <si>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</si>
  <si>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</si>
  <si>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</si>
  <si>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</si>
  <si>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</si>
  <si>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</si>
  <si>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</si>
  <si>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</si>
  <si>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</si>
  <si>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</si>
  <si>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</si>
  <si>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</si>
  <si>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</si>
  <si>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</si>
  <si>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</si>
  <si>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</si>
  <si>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</si>
  <si>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</si>
  <si>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</si>
  <si>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</si>
  <si>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</si>
  <si>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</si>
  <si>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</si>
  <si>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</si>
  <si>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</si>
  <si>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</si>
  <si>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</si>
  <si>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</si>
  <si>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</si>
  <si>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</si>
  <si>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</si>
  <si>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</si>
  <si>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</si>
  <si>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</si>
  <si>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</si>
  <si>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</si>
  <si>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</si>
  <si>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</si>
  <si>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</si>
  <si>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</si>
  <si>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</si>
  <si>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</si>
  <si>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</si>
  <si>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</si>
  <si>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</si>
  <si>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</si>
  <si>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</si>
  <si>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</si>
  <si>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</si>
  <si>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</si>
  <si>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</si>
  <si>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</si>
  <si>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</si>
  <si>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</si>
  <si>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</si>
  <si>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</si>
  <si>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</si>
  <si>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</si>
  <si>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</si>
  <si>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</si>
  <si>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</si>
  <si>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</si>
  <si>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</si>
  <si>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</si>
  <si>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</si>
  <si>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</si>
  <si>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</si>
  <si>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</si>
  <si>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</si>
  <si>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</si>
  <si>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</si>
  <si>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</si>
  <si>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</si>
  <si>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</si>
  <si>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</si>
  <si>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</si>
  <si>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</si>
  <si>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</si>
  <si>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</si>
  <si>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</si>
  <si>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</si>
  <si>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</si>
  <si>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</si>
  <si>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</si>
  <si>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</si>
  <si>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</si>
  <si>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</si>
  <si>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</si>
  <si>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</si>
  <si>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</si>
  <si>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</si>
  <si>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</si>
  <si>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</si>
  <si>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</si>
  <si>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</si>
  <si>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</si>
  <si>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</si>
  <si>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</si>
  <si>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</si>
  <si>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</si>
  <si>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</si>
  <si>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</si>
  <si>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</si>
  <si>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</si>
  <si>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</si>
  <si>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</si>
  <si>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</si>
  <si>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茨城県笠間市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</si>
  <si>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</si>
  <si>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</si>
  <si>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</si>
  <si>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</si>
  <si>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</si>
  <si>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</si>
  <si>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</si>
  <si>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</si>
  <si>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</si>
  <si>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</si>
  <si>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</si>
  <si>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</si>
  <si>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</si>
  <si>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</si>
  <si>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</si>
  <si>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</si>
  <si>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</si>
  <si>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</si>
  <si>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</si>
  <si>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</si>
  <si>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</si>
  <si>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</si>
  <si>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</si>
  <si>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</si>
  <si>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</si>
  <si>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</si>
  <si>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</si>
  <si>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</si>
  <si>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</si>
  <si>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</si>
  <si>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</si>
  <si>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</si>
  <si>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</si>
  <si>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</si>
  <si>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</si>
  <si>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</si>
  <si>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</si>
  <si>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</si>
  <si>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</si>
  <si>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</si>
  <si>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</si>
  <si>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</si>
  <si>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</si>
  <si>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</si>
  <si>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</si>
  <si>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</si>
  <si>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</si>
  <si>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</si>
  <si>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</si>
  <si>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</si>
  <si>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</si>
  <si>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</si>
  <si>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</si>
  <si>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</si>
  <si>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</si>
  <si>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</si>
  <si>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</si>
  <si>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</si>
  <si>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</si>
  <si>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</si>
  <si>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</si>
  <si>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</si>
  <si>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</si>
  <si>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</si>
  <si>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</si>
  <si>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</si>
  <si>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</si>
  <si>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</si>
  <si>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</si>
  <si>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</si>
  <si>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</si>
  <si>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</si>
  <si>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</si>
  <si>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</si>
  <si>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</si>
  <si>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</si>
  <si>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</si>
  <si>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</si>
  <si>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</si>
  <si>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</si>
  <si>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</si>
  <si>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</si>
  <si>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</si>
  <si>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</si>
  <si>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</si>
  <si>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</si>
  <si>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</si>
  <si>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</si>
  <si>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</si>
  <si>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</si>
  <si>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</si>
  <si>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</si>
  <si>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</si>
  <si>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</si>
  <si>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</si>
  <si>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</si>
  <si>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</si>
  <si>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</si>
  <si>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</si>
  <si>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</si>
  <si>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</si>
  <si>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</si>
  <si>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</si>
  <si>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</si>
  <si>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</si>
  <si>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</si>
  <si>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</si>
  <si>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</si>
  <si>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</si>
  <si>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</si>
  <si>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</si>
  <si>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</si>
  <si>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</si>
  <si>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</si>
  <si>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</si>
  <si>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</si>
  <si>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</si>
  <si>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</si>
  <si>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</si>
  <si>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</si>
  <si>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</si>
  <si>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</si>
  <si>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</si>
  <si>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</si>
  <si>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</si>
  <si>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</si>
  <si>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</si>
  <si>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</si>
  <si>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</si>
  <si>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</si>
  <si>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</si>
  <si>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</si>
  <si>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</si>
  <si>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</si>
  <si>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</si>
  <si>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</si>
  <si>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</si>
  <si>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</si>
  <si>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</si>
  <si>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</si>
  <si>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</si>
  <si>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</si>
  <si>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</si>
  <si>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</si>
  <si>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</si>
  <si>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</si>
  <si>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</si>
  <si>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</si>
  <si>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</si>
  <si>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茨城県笠間市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</si>
  <si>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</si>
  <si>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</si>
  <si>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</si>
  <si>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</si>
  <si>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</si>
  <si>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</si>
  <si>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</si>
  <si>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</si>
  <si>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</si>
  <si>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</si>
  <si>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</si>
  <si>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</si>
  <si>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</si>
  <si>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</si>
  <si>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</si>
  <si>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</si>
  <si>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</si>
  <si>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</si>
  <si>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</si>
  <si>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</si>
  <si>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</si>
  <si>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</si>
  <si>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</si>
  <si>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</si>
  <si>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</si>
  <si>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</si>
  <si>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</si>
  <si>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</si>
  <si>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</si>
  <si>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</si>
  <si>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</si>
  <si>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</si>
  <si>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</si>
  <si>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笠間市国民健康保険特別会計</t>
    <phoneticPr fontId="5"/>
  </si>
  <si>
    <t>笠間市介護保険特別会計</t>
    <phoneticPr fontId="5"/>
  </si>
  <si>
    <t>笠間市後期高齢者医療特別会計</t>
    <phoneticPr fontId="5"/>
  </si>
  <si>
    <t>笠間市介護サービス事業特別会計</t>
    <phoneticPr fontId="5"/>
  </si>
  <si>
    <t>笠間市水道事業会計</t>
    <phoneticPr fontId="5"/>
  </si>
  <si>
    <t>法適用企業</t>
    <phoneticPr fontId="5"/>
  </si>
  <si>
    <t>笠間市工業用水道事業会計</t>
    <phoneticPr fontId="5"/>
  </si>
  <si>
    <t>笠間市立病院事業会計</t>
    <phoneticPr fontId="5"/>
  </si>
  <si>
    <t>笠間市公共下水道事業特別会計</t>
    <phoneticPr fontId="5"/>
  </si>
  <si>
    <t>法非適用企業</t>
    <phoneticPr fontId="5"/>
  </si>
  <si>
    <t>笠間市農業集落排水事業特別会計</t>
    <phoneticPr fontId="5"/>
  </si>
  <si>
    <t>法非適用企業</t>
    <phoneticPr fontId="5"/>
  </si>
  <si>
    <t>笠間市岩間駅東土地区画整理事業特別会計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</si>
  <si>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</si>
  <si>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</si>
  <si>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</si>
  <si>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</si>
  <si>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</si>
  <si>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</si>
  <si>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</si>
  <si>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</si>
  <si>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</si>
  <si>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</si>
  <si>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</si>
  <si>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</si>
  <si>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</si>
  <si>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</si>
  <si>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</si>
  <si>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</si>
  <si>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</si>
  <si>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</si>
  <si>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</si>
  <si>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</si>
  <si>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</si>
  <si>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</si>
  <si>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</si>
  <si>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</si>
  <si>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</si>
  <si>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</si>
  <si>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</si>
  <si>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</si>
  <si>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</si>
  <si>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</si>
  <si>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</si>
  <si>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</si>
  <si>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</si>
  <si>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</si>
  <si>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</si>
  <si>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</si>
  <si>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</si>
  <si>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</si>
  <si>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</si>
  <si>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</si>
  <si>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</si>
  <si>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</si>
  <si>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</si>
  <si>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</si>
  <si>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</si>
  <si>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</si>
  <si>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</si>
  <si>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</si>
  <si>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</si>
  <si>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</si>
  <si>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</si>
  <si>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</si>
  <si>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</si>
  <si>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</si>
  <si>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</si>
  <si>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</si>
  <si>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笠間市農業集落排水事業特別会計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</si>
  <si>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</si>
  <si>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笠間市立病院事業会計</t>
    <phoneticPr fontId="5"/>
  </si>
  <si>
    <t>(Ｆ)</t>
    <phoneticPr fontId="5"/>
  </si>
  <si>
    <t>笠間市水道事業会計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</si>
  <si>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</si>
  <si>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</si>
  <si>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</si>
  <si>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</si>
  <si>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</si>
  <si>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</si>
  <si>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</si>
  <si>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</si>
  <si>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</si>
  <si>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</si>
  <si>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</si>
  <si>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</si>
  <si>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</si>
  <si>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</si>
  <si>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</si>
  <si>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</si>
  <si>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</si>
  <si>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</si>
  <si>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</si>
  <si>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</si>
  <si>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</si>
  <si>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</si>
  <si>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</si>
  <si>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</si>
  <si>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</si>
  <si>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</si>
  <si>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</si>
  <si>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</si>
  <si>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</si>
  <si>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</si>
  <si>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</si>
  <si>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</si>
  <si>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</si>
  <si>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</si>
  <si>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</si>
  <si>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</si>
  <si>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</si>
  <si>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</si>
  <si>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</si>
  <si>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</si>
  <si>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</si>
  <si>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</si>
  <si>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</si>
  <si>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</si>
  <si>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</si>
  <si>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</si>
  <si>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</si>
  <si>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</si>
  <si>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</si>
  <si>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</si>
  <si>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</si>
  <si>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</si>
  <si>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</si>
  <si>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</si>
  <si>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</si>
  <si>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</si>
  <si>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</si>
  <si>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</si>
  <si>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</si>
  <si>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</si>
  <si>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</si>
  <si>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</si>
  <si>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</si>
  <si>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</si>
  <si>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</si>
  <si>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</si>
  <si>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</si>
  <si>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</si>
  <si>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</si>
  <si>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</si>
  <si>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</si>
  <si>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</si>
  <si>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</si>
  <si>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</si>
  <si>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</si>
  <si>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</si>
  <si>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</si>
  <si>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</si>
  <si>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</si>
  <si>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</si>
  <si>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</si>
  <si>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</si>
  <si>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</si>
  <si>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</si>
  <si>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</si>
  <si>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3.07</t>
  </si>
  <si>
    <t>▲ 3.41</t>
  </si>
  <si>
    <t>笠間市水道事業会計</t>
  </si>
  <si>
    <t>一般会計</t>
  </si>
  <si>
    <t>笠間市国民健康保険特別会計</t>
  </si>
  <si>
    <t>笠間市工業用水道事業会計</t>
  </si>
  <si>
    <t>笠間市立病院事業会計</t>
  </si>
  <si>
    <t>笠間市公共下水道事業特別会計</t>
  </si>
  <si>
    <t>笠間市介護保険特別会計</t>
  </si>
  <si>
    <t>笠間市農業集落排水事業特別会計</t>
  </si>
  <si>
    <t>その他会計（赤字）</t>
  </si>
  <si>
    <t>その他会計（黒字）</t>
  </si>
  <si>
    <t>茨城県市町村総合事務組合（一般会計）</t>
  </si>
  <si>
    <t>茨城県市町村総合事務組合（県民交通災害共済事業特別会計）</t>
  </si>
  <si>
    <t>茨城租税債権管理機構</t>
  </si>
  <si>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</si>
  <si>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</si>
  <si>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茨城地方広域環境事務組合</t>
  </si>
  <si>
    <t>笠間・水戸環境組合</t>
  </si>
  <si>
    <t>笠間地方広域事務組合</t>
  </si>
  <si>
    <t>筑北環境衛生組合</t>
  </si>
  <si>
    <t>笠間市開発公社</t>
    <rPh sb="0" eb="2">
      <t>カサマ</t>
    </rPh>
    <rPh sb="2" eb="3">
      <t>シ</t>
    </rPh>
    <rPh sb="3" eb="5">
      <t>カイハツ</t>
    </rPh>
    <rPh sb="5" eb="7">
      <t>コウシャ</t>
    </rPh>
    <phoneticPr fontId="22"/>
  </si>
  <si>
    <t>笠間工芸の丘</t>
    <rPh sb="0" eb="2">
      <t>カサマ</t>
    </rPh>
    <rPh sb="2" eb="4">
      <t>コウゲイ</t>
    </rPh>
    <rPh sb="5" eb="6">
      <t>オカ</t>
    </rPh>
    <phoneticPr fontId="22"/>
  </si>
  <si>
    <t>笠間市農業公社</t>
    <rPh sb="0" eb="3">
      <t>カサマシ</t>
    </rPh>
    <rPh sb="3" eb="5">
      <t>ノウギョウ</t>
    </rPh>
    <rPh sb="5" eb="7">
      <t>コウシャ</t>
    </rPh>
    <phoneticPr fontId="2"/>
  </si>
  <si>
    <t>-</t>
    <phoneticPr fontId="2"/>
  </si>
  <si>
    <t>公共建築物長寿命化等対応基金</t>
    <phoneticPr fontId="2"/>
  </si>
  <si>
    <t>まちづくり振興基金</t>
    <phoneticPr fontId="2"/>
  </si>
  <si>
    <t>地域福祉基金</t>
    <phoneticPr fontId="2"/>
  </si>
  <si>
    <t>企業立地促進基金</t>
    <phoneticPr fontId="2"/>
  </si>
  <si>
    <t>地球温暖化防止等事業基金</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</si>
  <si>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</si>
  <si>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</si>
  <si>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</si>
  <si>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</si>
  <si>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</si>
  <si>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</si>
  <si>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</si>
  <si>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</si>
  <si>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</si>
  <si>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</si>
  <si>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</si>
  <si>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</si>
  <si>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</si>
  <si>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</si>
  <si>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</si>
  <si>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</si>
  <si>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将来負担比率については、基金の取崩や市債の発行残高の増加により、平成28年度と比</t>
    </r>
    <r>
      <rPr>
        <sz val="11"/>
        <rFont val="ＭＳ Ｐゴシック"/>
        <family val="3"/>
        <charset val="128"/>
      </rPr>
      <t>較し1.0ポイ</t>
    </r>
    <r>
      <rPr>
        <sz val="11"/>
        <color indexed="8"/>
        <rFont val="ＭＳ Ｐゴシック"/>
        <family val="3"/>
        <charset val="128"/>
      </rPr>
      <t>ント増加してい</t>
    </r>
    <r>
      <rPr>
        <sz val="11"/>
        <rFont val="ＭＳ Ｐゴシック"/>
        <family val="3"/>
        <charset val="128"/>
      </rPr>
      <t>る。一方で、合</t>
    </r>
    <r>
      <rPr>
        <sz val="11"/>
        <color indexed="8"/>
        <rFont val="ＭＳ Ｐゴシック"/>
        <family val="3"/>
        <charset val="128"/>
      </rPr>
      <t>併特例債・臨時財政対策債の償還金増に伴う公債費算入額の増、標準税収入額等の増により、実質公債費比</t>
    </r>
    <r>
      <rPr>
        <sz val="11"/>
        <rFont val="ＭＳ Ｐゴシック"/>
        <family val="3"/>
        <charset val="128"/>
      </rPr>
      <t>率はH28年度と比較し0.3</t>
    </r>
    <r>
      <rPr>
        <sz val="11"/>
        <color indexed="8"/>
        <rFont val="ＭＳ Ｐゴシック"/>
        <family val="3"/>
        <charset val="128"/>
      </rPr>
      <t>ポイント減少している。今後も庁舎改修や学校施設改修による起債の発行も予定しているため、事業の選択と集中を進めるとともに、財政措置のある借入を行うなど、財政の健全化に努める。</t>
    </r>
    <rPh sb="1" eb="3">
      <t>ショウライ</t>
    </rPh>
    <rPh sb="3" eb="5">
      <t>フタン</t>
    </rPh>
    <rPh sb="5" eb="7">
      <t>ヒリツ</t>
    </rPh>
    <rPh sb="13" eb="15">
      <t>キキン</t>
    </rPh>
    <rPh sb="16" eb="18">
      <t>トリクズシ</t>
    </rPh>
    <rPh sb="19" eb="21">
      <t>シサイ</t>
    </rPh>
    <rPh sb="22" eb="24">
      <t>ハッコウ</t>
    </rPh>
    <rPh sb="24" eb="26">
      <t>ザンダカ</t>
    </rPh>
    <rPh sb="27" eb="29">
      <t>ゾウカ</t>
    </rPh>
    <rPh sb="40" eb="42">
      <t>ヒカク</t>
    </rPh>
    <rPh sb="50" eb="52">
      <t>ゾウカ</t>
    </rPh>
    <rPh sb="57" eb="59">
      <t>イッポウ</t>
    </rPh>
    <rPh sb="104" eb="106">
      <t>ジッシツ</t>
    </rPh>
    <rPh sb="106" eb="108">
      <t>コウサイ</t>
    </rPh>
    <rPh sb="108" eb="109">
      <t>ヒ</t>
    </rPh>
    <rPh sb="109" eb="111">
      <t>ヒリツ</t>
    </rPh>
    <rPh sb="115" eb="117">
      <t>ネンド</t>
    </rPh>
    <rPh sb="118" eb="120">
      <t>ヒカク</t>
    </rPh>
    <rPh sb="128" eb="130">
      <t>ゲンショウ</t>
    </rPh>
    <rPh sb="135" eb="137">
      <t>コンゴ</t>
    </rPh>
    <rPh sb="138" eb="140">
      <t>チョウシャ</t>
    </rPh>
    <rPh sb="140" eb="142">
      <t>カイシュウ</t>
    </rPh>
    <rPh sb="143" eb="145">
      <t>ガッコウ</t>
    </rPh>
    <rPh sb="145" eb="147">
      <t>シセツ</t>
    </rPh>
    <rPh sb="147" eb="149">
      <t>カイシュウ</t>
    </rPh>
    <rPh sb="152" eb="154">
      <t>キサイ</t>
    </rPh>
    <rPh sb="155" eb="157">
      <t>ハッコウ</t>
    </rPh>
    <rPh sb="158" eb="160">
      <t>ヨテイ</t>
    </rPh>
    <rPh sb="167" eb="169">
      <t>ジギョウ</t>
    </rPh>
    <rPh sb="170" eb="172">
      <t>センタク</t>
    </rPh>
    <rPh sb="173" eb="175">
      <t>シュウチュウ</t>
    </rPh>
    <rPh sb="176" eb="177">
      <t>スス</t>
    </rPh>
    <rPh sb="184" eb="186">
      <t>ザイセイ</t>
    </rPh>
    <rPh sb="186" eb="188">
      <t>ソチ</t>
    </rPh>
    <rPh sb="191" eb="193">
      <t>カリイレ</t>
    </rPh>
    <rPh sb="194" eb="195">
      <t>オコナ</t>
    </rPh>
    <rPh sb="199" eb="201">
      <t>ザイセイ</t>
    </rPh>
    <rPh sb="202" eb="205">
      <t>ケンゼンカ</t>
    </rPh>
    <rPh sb="206" eb="207">
      <t>ツト</t>
    </rPh>
    <phoneticPr fontId="5"/>
  </si>
  <si>
    <r>
      <t>　有形固定資産減価償却率は、施設設備資金を市債の発行で賄っているため</t>
    </r>
    <r>
      <rPr>
        <sz val="11"/>
        <rFont val="ＭＳ Ｐゴシック"/>
        <family val="3"/>
        <charset val="128"/>
      </rPr>
      <t>、類似団体平均と比較してて低いが、</t>
    </r>
    <r>
      <rPr>
        <sz val="11"/>
        <color indexed="8"/>
        <rFont val="ＭＳ Ｐゴシック"/>
        <family val="3"/>
        <charset val="128"/>
      </rPr>
      <t>将来負担比率は</t>
    </r>
    <r>
      <rPr>
        <sz val="11"/>
        <rFont val="ＭＳ Ｐゴシック"/>
        <family val="3"/>
        <charset val="128"/>
      </rPr>
      <t>増加傾向にあり、前年度比で１ポイント増加している。また、</t>
    </r>
    <r>
      <rPr>
        <sz val="11"/>
        <color indexed="8"/>
        <rFont val="ＭＳ Ｐゴシック"/>
        <family val="3"/>
        <charset val="128"/>
      </rPr>
      <t>大規模修繕を行っているものの、減価償却が上回っており、有形固定資産減価償却率は1.2ポイント増加している。大規模改修含め修繕費等が増加傾向にあ</t>
    </r>
    <r>
      <rPr>
        <sz val="11"/>
        <rFont val="ＭＳ Ｐゴシック"/>
        <family val="3"/>
        <charset val="128"/>
      </rPr>
      <t>るため</t>
    </r>
    <r>
      <rPr>
        <sz val="11"/>
        <color indexed="8"/>
        <rFont val="ＭＳ Ｐゴシック"/>
        <family val="3"/>
        <charset val="128"/>
      </rPr>
      <t>、今後は策定予定の学校施設長寿命化計画</t>
    </r>
    <r>
      <rPr>
        <sz val="11"/>
        <rFont val="ＭＳ Ｐゴシック"/>
        <family val="3"/>
        <charset val="128"/>
      </rPr>
      <t>等に基づき，老朽化した施設の修繕費用の平準化を図っていく。</t>
    </r>
    <rPh sb="1" eb="3">
      <t>ユウケイ</t>
    </rPh>
    <rPh sb="3" eb="7">
      <t>コテイシサン</t>
    </rPh>
    <rPh sb="7" eb="9">
      <t>ゲンカ</t>
    </rPh>
    <rPh sb="9" eb="12">
      <t>ショウキャクリツ</t>
    </rPh>
    <rPh sb="14" eb="16">
      <t>シセツ</t>
    </rPh>
    <rPh sb="16" eb="18">
      <t>セツビ</t>
    </rPh>
    <rPh sb="18" eb="20">
      <t>シキン</t>
    </rPh>
    <rPh sb="21" eb="23">
      <t>シサイ</t>
    </rPh>
    <rPh sb="24" eb="26">
      <t>ハッコウ</t>
    </rPh>
    <rPh sb="27" eb="28">
      <t>マカナ</t>
    </rPh>
    <rPh sb="35" eb="37">
      <t>ルイジ</t>
    </rPh>
    <rPh sb="37" eb="39">
      <t>ダンタイ</t>
    </rPh>
    <rPh sb="39" eb="41">
      <t>ヘイキン</t>
    </rPh>
    <rPh sb="42" eb="44">
      <t>ヒカク</t>
    </rPh>
    <rPh sb="47" eb="48">
      <t>ヒク</t>
    </rPh>
    <rPh sb="51" eb="53">
      <t>ショウライ</t>
    </rPh>
    <rPh sb="53" eb="55">
      <t>フタン</t>
    </rPh>
    <rPh sb="55" eb="57">
      <t>ヒリツ</t>
    </rPh>
    <rPh sb="58" eb="62">
      <t>ゾウカケイコウ</t>
    </rPh>
    <rPh sb="66" eb="69">
      <t>ゼンネンド</t>
    </rPh>
    <rPh sb="69" eb="70">
      <t>ヒ</t>
    </rPh>
    <rPh sb="76" eb="78">
      <t>ゾウカ</t>
    </rPh>
    <rPh sb="86" eb="89">
      <t>ダイキボ</t>
    </rPh>
    <rPh sb="89" eb="91">
      <t>シュウゼン</t>
    </rPh>
    <rPh sb="92" eb="93">
      <t>オコナ</t>
    </rPh>
    <rPh sb="101" eb="103">
      <t>ゲンカ</t>
    </rPh>
    <rPh sb="103" eb="105">
      <t>ショウキャク</t>
    </rPh>
    <rPh sb="106" eb="108">
      <t>ウワマワ</t>
    </rPh>
    <rPh sb="113" eb="115">
      <t>ユウケイ</t>
    </rPh>
    <rPh sb="115" eb="117">
      <t>コテイ</t>
    </rPh>
    <rPh sb="117" eb="119">
      <t>シサン</t>
    </rPh>
    <rPh sb="119" eb="121">
      <t>ゲンカ</t>
    </rPh>
    <rPh sb="121" eb="123">
      <t>ショウキャク</t>
    </rPh>
    <rPh sb="123" eb="124">
      <t>リツ</t>
    </rPh>
    <rPh sb="132" eb="134">
      <t>ゾウカ</t>
    </rPh>
    <rPh sb="139" eb="142">
      <t>ダイキボ</t>
    </rPh>
    <rPh sb="142" eb="144">
      <t>カイシュウ</t>
    </rPh>
    <rPh sb="144" eb="145">
      <t>フク</t>
    </rPh>
    <rPh sb="146" eb="149">
      <t>シュウゼンヒ</t>
    </rPh>
    <rPh sb="149" eb="150">
      <t>トウ</t>
    </rPh>
    <rPh sb="151" eb="153">
      <t>ゾウカ</t>
    </rPh>
    <rPh sb="153" eb="155">
      <t>ケイコウ</t>
    </rPh>
    <rPh sb="161" eb="163">
      <t>コンゴ</t>
    </rPh>
    <rPh sb="164" eb="166">
      <t>サクテイ</t>
    </rPh>
    <rPh sb="166" eb="168">
      <t>ヨテイ</t>
    </rPh>
    <rPh sb="169" eb="171">
      <t>ガッコウ</t>
    </rPh>
    <rPh sb="171" eb="173">
      <t>シセツ</t>
    </rPh>
    <rPh sb="173" eb="174">
      <t>チョウ</t>
    </rPh>
    <rPh sb="174" eb="177">
      <t>ジュミョウカ</t>
    </rPh>
    <rPh sb="177" eb="179">
      <t>ケイカク</t>
    </rPh>
    <rPh sb="179" eb="180">
      <t>トウ</t>
    </rPh>
    <rPh sb="181" eb="182">
      <t>モト</t>
    </rPh>
    <rPh sb="185" eb="188">
      <t>ロウキュウカ</t>
    </rPh>
    <rPh sb="190" eb="192">
      <t>シセツ</t>
    </rPh>
    <rPh sb="193" eb="195">
      <t>シュウゼン</t>
    </rPh>
    <rPh sb="195" eb="197">
      <t>ヒヨウ</t>
    </rPh>
    <rPh sb="198" eb="201">
      <t>ヘイジュンカ</t>
    </rPh>
    <rPh sb="202" eb="20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</si>
</sst>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822E-4642-91EC-D8FE312F0C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50654</c:v>
                </c:pt>
                <c:pt idx="1">
                  <c:v>43015</c:v>
                </c:pt>
                <c:pt idx="2">
                  <c:v>46270</c:v>
                </c:pt>
                <c:pt idx="3">
                  <c:v>63031</c:v>
                </c:pt>
                <c:pt idx="4">
                  <c:v>66510</c:v>
                </c:pt>
              </c:numCache>
            </c:numRef>
          </c:val>
          <c:smooth val="0"/>
          <c:extLst xmlns:c16r2="http://schemas.microsoft.com/office/drawing/2015/06/chart">
            <c:ext xmlns:c16="http://schemas.microsoft.com/office/drawing/2014/chart" uri="{C3380CC4-5D6E-409C-BE32-E72D297353CC}">
              <c16:uniqueId val="{00000001-822E-4642-91EC-D8FE312F0C3E}"/>
            </c:ext>
          </c:extLst>
        </c:ser>
        <c:dLbls>
          <c:showLegendKey val="0"/>
          <c:showVal val="0"/>
          <c:showCatName val="0"/>
          <c:showSerName val="0"/>
          <c:showPercent val="0"/>
          <c:showBubbleSize val="0"/>
        </c:dLbls>
        <c:marker val="1"/>
        <c:smooth val="0"/>
        <c:axId val="120098176"/>
        <c:axId val="120120832"/>
      </c:lineChart>
      <c:catAx>
        <c:axId val="120098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20832"/>
        <c:crosses val="autoZero"/>
        <c:auto val="1"/>
        <c:lblAlgn val="ctr"/>
        <c:lblOffset val="100"/>
        <c:tickLblSkip val="1"/>
        <c:tickMarkSkip val="1"/>
        <c:noMultiLvlLbl val="0"/>
      </c:catAx>
      <c:valAx>
        <c:axId val="120120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9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3.75</c:v>
                </c:pt>
                <c:pt idx="1">
                  <c:v>3.49</c:v>
                </c:pt>
                <c:pt idx="2">
                  <c:v>3.21</c:v>
                </c:pt>
                <c:pt idx="3">
                  <c:v>3.67</c:v>
                </c:pt>
                <c:pt idx="4">
                  <c:v>3.85</c:v>
                </c:pt>
              </c:numCache>
            </c:numRef>
          </c:val>
          <c:extLst xmlns:c16r2="http://schemas.microsoft.com/office/drawing/2015/06/chart">
            <c:ext xmlns:c16="http://schemas.microsoft.com/office/drawing/2014/chart" uri="{C3380CC4-5D6E-409C-BE32-E72D297353CC}">
              <c16:uniqueId val="{00000000-2DD7-4FE3-A74A-CF56FCE90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39.46</c:v>
                </c:pt>
                <c:pt idx="1">
                  <c:v>36.4</c:v>
                </c:pt>
                <c:pt idx="2">
                  <c:v>38.840000000000003</c:v>
                </c:pt>
                <c:pt idx="3">
                  <c:v>41.2</c:v>
                </c:pt>
                <c:pt idx="4">
                  <c:v>37.26</c:v>
                </c:pt>
              </c:numCache>
            </c:numRef>
          </c:val>
          <c:extLst xmlns:c16r2="http://schemas.microsoft.com/office/drawing/2015/06/chart">
            <c:ext xmlns:c16="http://schemas.microsoft.com/office/drawing/2014/chart" uri="{C3380CC4-5D6E-409C-BE32-E72D297353CC}">
              <c16:uniqueId val="{00000001-2DD7-4FE3-A74A-CF56FCE904C9}"/>
            </c:ext>
          </c:extLst>
        </c:ser>
        <c:dLbls>
          <c:showLegendKey val="0"/>
          <c:showVal val="0"/>
          <c:showCatName val="0"/>
          <c:showSerName val="0"/>
          <c:showPercent val="0"/>
          <c:showBubbleSize val="0"/>
        </c:dLbls>
        <c:gapWidth val="250"/>
        <c:overlap val="100"/>
        <c:axId val="192912000"/>
        <c:axId val="19292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3.56</c:v>
                </c:pt>
                <c:pt idx="1">
                  <c:v>-3.07</c:v>
                </c:pt>
                <c:pt idx="2">
                  <c:v>2.75</c:v>
                </c:pt>
                <c:pt idx="3">
                  <c:v>2.77</c:v>
                </c:pt>
                <c:pt idx="4">
                  <c:v>-3.41</c:v>
                </c:pt>
              </c:numCache>
            </c:numRef>
          </c:val>
          <c:smooth val="0"/>
          <c:extLst xmlns:c16r2="http://schemas.microsoft.com/office/drawing/2015/06/chart">
            <c:ext xmlns:c16="http://schemas.microsoft.com/office/drawing/2014/chart" uri="{C3380CC4-5D6E-409C-BE32-E72D297353CC}">
              <c16:uniqueId val="{00000002-2DD7-4FE3-A74A-CF56FCE904C9}"/>
            </c:ext>
          </c:extLst>
        </c:ser>
        <c:dLbls>
          <c:showLegendKey val="0"/>
          <c:showVal val="0"/>
          <c:showCatName val="0"/>
          <c:showSerName val="0"/>
          <c:showPercent val="0"/>
          <c:showBubbleSize val="0"/>
        </c:dLbls>
        <c:marker val="1"/>
        <c:smooth val="0"/>
        <c:axId val="192912000"/>
        <c:axId val="192922368"/>
      </c:lineChart>
      <c:catAx>
        <c:axId val="1929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922368"/>
        <c:crosses val="autoZero"/>
        <c:auto val="1"/>
        <c:lblAlgn val="ctr"/>
        <c:lblOffset val="100"/>
        <c:tickLblSkip val="1"/>
        <c:tickMarkSkip val="1"/>
        <c:noMultiLvlLbl val="0"/>
      </c:catAx>
      <c:valAx>
        <c:axId val="19292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744F-4B4E-986F-B5FD3B7F7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4F-4B4E-986F-B5FD3B7F74B7}"/>
            </c:ext>
          </c:extLst>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0.02</c:v>
                </c:pt>
                <c:pt idx="4">
                  <c:v>#N/A</c:v>
                </c:pt>
                <c:pt idx="5">
                  <c:v>0.01</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2-744F-4B4E-986F-B5FD3B7F74B7}"/>
            </c:ext>
          </c:extLst>
        </c:ser>
        <c:ser>
          <c:idx val="3"/>
          <c:order val="3"/>
          <c:tx>
            <c:strRef>
              <c:f>データシート!$A$30</c:f>
              <c:strCache>
                <c:ptCount val="1"/>
                <c:pt idx="0">
                  <c:v>笠間市介護保険特別会計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0.81</c:v>
                </c:pt>
                <c:pt idx="4">
                  <c:v>#N/A</c:v>
                </c:pt>
                <c:pt idx="5">
                  <c:v>0.56999999999999995</c:v>
                </c:pt>
                <c:pt idx="6">
                  <c:v>#N/A</c:v>
                </c:pt>
                <c:pt idx="7">
                  <c:v>1.22</c:v>
                </c:pt>
                <c:pt idx="8">
                  <c:v>#N/A</c:v>
                </c:pt>
                <c:pt idx="9">
                  <c:v>0.28999999999999998</c:v>
                </c:pt>
              </c:numCache>
            </c:numRef>
          </c:val>
          <c:extLst xmlns:c16r2="http://schemas.microsoft.com/office/drawing/2015/06/chart">
            <c:ext xmlns:c16="http://schemas.microsoft.com/office/drawing/2014/chart" uri="{C3380CC4-5D6E-409C-BE32-E72D297353CC}">
              <c16:uniqueId val="{00000003-744F-4B4E-986F-B5FD3B7F74B7}"/>
            </c:ext>
          </c:extLst>
        </c:ser>
        <c:ser>
          <c:idx val="4"/>
          <c:order val="4"/>
          <c:tx>
            <c:strRef>
              <c:f>データシート!$A$31</c:f>
              <c:strCache>
                <c:ptCount val="1"/>
                <c:pt idx="0">
                  <c:v>笠間市公共下水道事業特別会計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0.2</c:v>
                </c:pt>
                <c:pt idx="4">
                  <c:v>#N/A</c:v>
                </c:pt>
                <c:pt idx="5">
                  <c:v>0.23</c:v>
                </c:pt>
                <c:pt idx="6">
                  <c:v>#N/A</c:v>
                </c:pt>
                <c:pt idx="7">
                  <c:v>0.41</c:v>
                </c:pt>
                <c:pt idx="8">
                  <c:v>#N/A</c:v>
                </c:pt>
                <c:pt idx="9">
                  <c:v>0.4</c:v>
                </c:pt>
              </c:numCache>
            </c:numRef>
          </c:val>
          <c:extLst xmlns:c16r2="http://schemas.microsoft.com/office/drawing/2015/06/chart">
            <c:ext xmlns:c16="http://schemas.microsoft.com/office/drawing/2014/chart" uri="{C3380CC4-5D6E-409C-BE32-E72D297353CC}">
              <c16:uniqueId val="{00000004-744F-4B4E-986F-B5FD3B7F74B7}"/>
            </c:ext>
          </c:extLst>
        </c:ser>
        <c:ser>
          <c:idx val="5"/>
          <c:order val="5"/>
          <c:tx>
            <c:strRef>
              <c:f>データシート!$A$32</c:f>
              <c:strCache>
                <c:ptCount val="1"/>
                <c:pt idx="0">
                  <c:v>笠間市立病院事業会計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0.96</c:v>
                </c:pt>
                <c:pt idx="4">
                  <c:v>#N/A</c:v>
                </c:pt>
                <c:pt idx="5">
                  <c:v>1.1399999999999999</c:v>
                </c:pt>
                <c:pt idx="6">
                  <c:v>#N/A</c:v>
                </c:pt>
                <c:pt idx="7">
                  <c:v>1.53</c:v>
                </c:pt>
                <c:pt idx="8">
                  <c:v>#N/A</c:v>
                </c:pt>
                <c:pt idx="9">
                  <c:v>1.1100000000000001</c:v>
                </c:pt>
              </c:numCache>
            </c:numRef>
          </c:val>
          <c:extLst xmlns:c16r2="http://schemas.microsoft.com/office/drawing/2015/06/chart">
            <c:ext xmlns:c16="http://schemas.microsoft.com/office/drawing/2014/chart" uri="{C3380CC4-5D6E-409C-BE32-E72D297353CC}">
              <c16:uniqueId val="{00000005-744F-4B4E-986F-B5FD3B7F74B7}"/>
            </c:ext>
          </c:extLst>
        </c:ser>
        <c:ser>
          <c:idx val="6"/>
          <c:order val="6"/>
          <c:tx>
            <c:strRef>
              <c:f>データシート!$A$33</c:f>
              <c:strCache>
                <c:ptCount val="1"/>
                <c:pt idx="0">
                  <c:v>笠間市工業用水道事業会計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1.42</c:v>
                </c:pt>
                <c:pt idx="2">
                  <c:v>#N/A</c:v>
                </c:pt>
                <c:pt idx="3">
                  <c:v>1.47</c:v>
                </c:pt>
                <c:pt idx="4">
                  <c:v>#N/A</c:v>
                </c:pt>
                <c:pt idx="5">
                  <c:v>1.52</c:v>
                </c:pt>
                <c:pt idx="6">
                  <c:v>#N/A</c:v>
                </c:pt>
                <c:pt idx="7">
                  <c:v>1.58</c:v>
                </c:pt>
                <c:pt idx="8">
                  <c:v>#N/A</c:v>
                </c:pt>
                <c:pt idx="9">
                  <c:v>1.62</c:v>
                </c:pt>
              </c:numCache>
            </c:numRef>
          </c:val>
          <c:extLst xmlns:c16r2="http://schemas.microsoft.com/office/drawing/2015/06/chart">
            <c:ext xmlns:c16="http://schemas.microsoft.com/office/drawing/2014/chart" uri="{C3380CC4-5D6E-409C-BE32-E72D297353CC}">
              <c16:uniqueId val="{00000006-744F-4B4E-986F-B5FD3B7F74B7}"/>
            </c:ext>
          </c:extLst>
        </c:ser>
        <c:ser>
          <c:idx val="7"/>
          <c:order val="7"/>
          <c:tx>
            <c:strRef>
              <c:f>データシート!$A$34</c:f>
              <c:strCache>
                <c:ptCount val="1"/>
                <c:pt idx="0">
                  <c:v>笠間市国民健康保険特別会計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1.88</c:v>
                </c:pt>
                <c:pt idx="2">
                  <c:v>#N/A</c:v>
                </c:pt>
                <c:pt idx="3">
                  <c:v>1.37</c:v>
                </c:pt>
                <c:pt idx="4">
                  <c:v>#N/A</c:v>
                </c:pt>
                <c:pt idx="5">
                  <c:v>0.98</c:v>
                </c:pt>
                <c:pt idx="6">
                  <c:v>#N/A</c:v>
                </c:pt>
                <c:pt idx="7">
                  <c:v>1.49</c:v>
                </c:pt>
                <c:pt idx="8">
                  <c:v>#N/A</c:v>
                </c:pt>
                <c:pt idx="9">
                  <c:v>3.05</c:v>
                </c:pt>
              </c:numCache>
            </c:numRef>
          </c:val>
          <c:extLst xmlns:c16r2="http://schemas.microsoft.com/office/drawing/2015/06/chart">
            <c:ext xmlns:c16="http://schemas.microsoft.com/office/drawing/2014/chart" uri="{C3380CC4-5D6E-409C-BE32-E72D297353CC}">
              <c16:uniqueId val="{00000007-744F-4B4E-986F-B5FD3B7F74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3.75</c:v>
                </c:pt>
                <c:pt idx="2">
                  <c:v>#N/A</c:v>
                </c:pt>
                <c:pt idx="3">
                  <c:v>3.48</c:v>
                </c:pt>
                <c:pt idx="4">
                  <c:v>#N/A</c:v>
                </c:pt>
                <c:pt idx="5">
                  <c:v>3.21</c:v>
                </c:pt>
                <c:pt idx="6">
                  <c:v>#N/A</c:v>
                </c:pt>
                <c:pt idx="7">
                  <c:v>3.67</c:v>
                </c:pt>
                <c:pt idx="8">
                  <c:v>#N/A</c:v>
                </c:pt>
                <c:pt idx="9">
                  <c:v>3.85</c:v>
                </c:pt>
              </c:numCache>
            </c:numRef>
          </c:val>
          <c:extLst xmlns:c16r2="http://schemas.microsoft.com/office/drawing/2015/06/chart">
            <c:ext xmlns:c16="http://schemas.microsoft.com/office/drawing/2014/chart" uri="{C3380CC4-5D6E-409C-BE32-E72D297353CC}">
              <c16:uniqueId val="{00000008-744F-4B4E-986F-B5FD3B7F74B7}"/>
            </c:ext>
          </c:extLst>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13.41</c:v>
                </c:pt>
                <c:pt idx="2">
                  <c:v>#N/A</c:v>
                </c:pt>
                <c:pt idx="3">
                  <c:v>13.79</c:v>
                </c:pt>
                <c:pt idx="4">
                  <c:v>#N/A</c:v>
                </c:pt>
                <c:pt idx="5">
                  <c:v>13.69</c:v>
                </c:pt>
                <c:pt idx="6">
                  <c:v>#N/A</c:v>
                </c:pt>
                <c:pt idx="7">
                  <c:v>13.68</c:v>
                </c:pt>
                <c:pt idx="8">
                  <c:v>#N/A</c:v>
                </c:pt>
                <c:pt idx="9">
                  <c:v>13.77</c:v>
                </c:pt>
              </c:numCache>
            </c:numRef>
          </c:val>
          <c:extLst xmlns:c16r2="http://schemas.microsoft.com/office/drawing/2015/06/chart">
            <c:ext xmlns:c16="http://schemas.microsoft.com/office/drawing/2014/chart" uri="{C3380CC4-5D6E-409C-BE32-E72D297353CC}">
              <c16:uniqueId val="{00000009-744F-4B4E-986F-B5FD3B7F74B7}"/>
            </c:ext>
          </c:extLst>
        </c:ser>
        <c:dLbls>
          <c:showLegendKey val="0"/>
          <c:showVal val="0"/>
          <c:showCatName val="0"/>
          <c:showSerName val="0"/>
          <c:showPercent val="0"/>
          <c:showBubbleSize val="0"/>
        </c:dLbls>
        <c:gapWidth val="150"/>
        <c:overlap val="100"/>
        <c:axId val="199468160"/>
        <c:axId val="199469696"/>
      </c:barChart>
      <c:catAx>
        <c:axId val="1994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69696"/>
        <c:crosses val="autoZero"/>
        <c:auto val="1"/>
        <c:lblAlgn val="ctr"/>
        <c:lblOffset val="100"/>
        <c:tickLblSkip val="1"/>
        <c:tickMarkSkip val="1"/>
        <c:noMultiLvlLbl val="0"/>
      </c:catAx>
      <c:valAx>
        <c:axId val="1994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6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2674</c:v>
                </c:pt>
                <c:pt idx="5">
                  <c:v>2779</c:v>
                </c:pt>
                <c:pt idx="8">
                  <c:v>2683</c:v>
                </c:pt>
                <c:pt idx="11">
                  <c:v>2814</c:v>
                </c:pt>
                <c:pt idx="14">
                  <c:v>2978</c:v>
                </c:pt>
              </c:numCache>
            </c:numRef>
          </c:val>
          <c:extLst xmlns:c16r2="http://schemas.microsoft.com/office/drawing/2015/06/chart">
            <c:ext xmlns:c16="http://schemas.microsoft.com/office/drawing/2014/chart" uri="{C3380CC4-5D6E-409C-BE32-E72D297353CC}">
              <c16:uniqueId val="{00000000-0A57-48C2-B242-25038DE4D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57-48C2-B242-25038DE4D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36</c:v>
                </c:pt>
                <c:pt idx="6">
                  <c:v>28</c:v>
                </c:pt>
                <c:pt idx="9">
                  <c:v>21</c:v>
                </c:pt>
                <c:pt idx="12">
                  <c:v>17</c:v>
                </c:pt>
              </c:numCache>
            </c:numRef>
          </c:val>
          <c:extLst xmlns:c16r2="http://schemas.microsoft.com/office/drawing/2015/06/chart">
            <c:ext xmlns:c16="http://schemas.microsoft.com/office/drawing/2014/chart" uri="{C3380CC4-5D6E-409C-BE32-E72D297353CC}">
              <c16:uniqueId val="{00000002-0A57-48C2-B242-25038DE4D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80</c:v>
                </c:pt>
                <c:pt idx="6">
                  <c:v>80</c:v>
                </c:pt>
                <c:pt idx="9">
                  <c:v>63</c:v>
                </c:pt>
                <c:pt idx="12">
                  <c:v>30</c:v>
                </c:pt>
              </c:numCache>
            </c:numRef>
          </c:val>
          <c:extLst xmlns:c16r2="http://schemas.microsoft.com/office/drawing/2015/06/chart">
            <c:ext xmlns:c16="http://schemas.microsoft.com/office/drawing/2014/chart" uri="{C3380CC4-5D6E-409C-BE32-E72D297353CC}">
              <c16:uniqueId val="{00000003-0A57-48C2-B242-25038DE4D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1110</c:v>
                </c:pt>
                <c:pt idx="3">
                  <c:v>1054</c:v>
                </c:pt>
                <c:pt idx="6">
                  <c:v>1055</c:v>
                </c:pt>
                <c:pt idx="9">
                  <c:v>1077</c:v>
                </c:pt>
                <c:pt idx="12">
                  <c:v>1109</c:v>
                </c:pt>
              </c:numCache>
            </c:numRef>
          </c:val>
          <c:extLst xmlns:c16r2="http://schemas.microsoft.com/office/drawing/2015/06/chart">
            <c:ext xmlns:c16="http://schemas.microsoft.com/office/drawing/2014/chart" uri="{C3380CC4-5D6E-409C-BE32-E72D297353CC}">
              <c16:uniqueId val="{00000004-0A57-48C2-B242-25038DE4D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57-48C2-B242-25038DE4D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57-48C2-B242-25038DE4D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2921</c:v>
                </c:pt>
                <c:pt idx="3">
                  <c:v>2997</c:v>
                </c:pt>
                <c:pt idx="6">
                  <c:v>2958</c:v>
                </c:pt>
                <c:pt idx="9">
                  <c:v>2968</c:v>
                </c:pt>
                <c:pt idx="12">
                  <c:v>3109</c:v>
                </c:pt>
              </c:numCache>
            </c:numRef>
          </c:val>
          <c:extLst xmlns:c16r2="http://schemas.microsoft.com/office/drawing/2015/06/chart">
            <c:ext xmlns:c16="http://schemas.microsoft.com/office/drawing/2014/chart" uri="{C3380CC4-5D6E-409C-BE32-E72D297353CC}">
              <c16:uniqueId val="{00000007-0A57-48C2-B242-25038DE4D98E}"/>
            </c:ext>
          </c:extLst>
        </c:ser>
        <c:dLbls>
          <c:showLegendKey val="0"/>
          <c:showVal val="0"/>
          <c:showCatName val="0"/>
          <c:showSerName val="0"/>
          <c:showPercent val="0"/>
          <c:showBubbleSize val="0"/>
        </c:dLbls>
        <c:gapWidth val="100"/>
        <c:overlap val="100"/>
        <c:axId val="184566144"/>
        <c:axId val="18456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1487</c:v>
                </c:pt>
                <c:pt idx="2">
                  <c:v>#N/A</c:v>
                </c:pt>
                <c:pt idx="3">
                  <c:v>#N/A</c:v>
                </c:pt>
                <c:pt idx="4">
                  <c:v>1388</c:v>
                </c:pt>
                <c:pt idx="5">
                  <c:v>#N/A</c:v>
                </c:pt>
                <c:pt idx="6">
                  <c:v>#N/A</c:v>
                </c:pt>
                <c:pt idx="7">
                  <c:v>1438</c:v>
                </c:pt>
                <c:pt idx="8">
                  <c:v>#N/A</c:v>
                </c:pt>
                <c:pt idx="9">
                  <c:v>#N/A</c:v>
                </c:pt>
                <c:pt idx="10">
                  <c:v>1315</c:v>
                </c:pt>
                <c:pt idx="11">
                  <c:v>#N/A</c:v>
                </c:pt>
                <c:pt idx="12">
                  <c:v>#N/A</c:v>
                </c:pt>
                <c:pt idx="13">
                  <c:v>1287</c:v>
                </c:pt>
                <c:pt idx="14">
                  <c:v>#N/A</c:v>
                </c:pt>
              </c:numCache>
            </c:numRef>
          </c:val>
          <c:smooth val="0"/>
          <c:extLst xmlns:c16r2="http://schemas.microsoft.com/office/drawing/2015/06/chart">
            <c:ext xmlns:c16="http://schemas.microsoft.com/office/drawing/2014/chart" uri="{C3380CC4-5D6E-409C-BE32-E72D297353CC}">
              <c16:uniqueId val="{00000008-0A57-48C2-B242-25038DE4D98E}"/>
            </c:ext>
          </c:extLst>
        </c:ser>
        <c:dLbls>
          <c:showLegendKey val="0"/>
          <c:showVal val="0"/>
          <c:showCatName val="0"/>
          <c:showSerName val="0"/>
          <c:showPercent val="0"/>
          <c:showBubbleSize val="0"/>
        </c:dLbls>
        <c:marker val="1"/>
        <c:smooth val="0"/>
        <c:axId val="184566144"/>
        <c:axId val="184568064"/>
      </c:lineChart>
      <c:catAx>
        <c:axId val="1845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568064"/>
        <c:crosses val="autoZero"/>
        <c:auto val="1"/>
        <c:lblAlgn val="ctr"/>
        <c:lblOffset val="100"/>
        <c:tickLblSkip val="1"/>
        <c:tickMarkSkip val="1"/>
        <c:noMultiLvlLbl val="0"/>
      </c:catAx>
      <c:valAx>
        <c:axId val="18456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56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33230</c:v>
                </c:pt>
                <c:pt idx="5">
                  <c:v>33791</c:v>
                </c:pt>
                <c:pt idx="8">
                  <c:v>34205</c:v>
                </c:pt>
                <c:pt idx="11">
                  <c:v>35337</c:v>
                </c:pt>
                <c:pt idx="14">
                  <c:v>35952</c:v>
                </c:pt>
              </c:numCache>
            </c:numRef>
          </c:val>
          <c:extLst xmlns:c16r2="http://schemas.microsoft.com/office/drawing/2015/06/chart">
            <c:ext xmlns:c16="http://schemas.microsoft.com/office/drawing/2014/chart" uri="{C3380CC4-5D6E-409C-BE32-E72D297353CC}">
              <c16:uniqueId val="{00000000-6567-4691-A8FC-83AF22DCC2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512</c:v>
                </c:pt>
                <c:pt idx="5">
                  <c:v>413</c:v>
                </c:pt>
                <c:pt idx="8">
                  <c:v>391</c:v>
                </c:pt>
                <c:pt idx="11">
                  <c:v>335</c:v>
                </c:pt>
                <c:pt idx="14">
                  <c:v>299</c:v>
                </c:pt>
              </c:numCache>
            </c:numRef>
          </c:val>
          <c:extLst xmlns:c16r2="http://schemas.microsoft.com/office/drawing/2015/06/chart">
            <c:ext xmlns:c16="http://schemas.microsoft.com/office/drawing/2014/chart" uri="{C3380CC4-5D6E-409C-BE32-E72D297353CC}">
              <c16:uniqueId val="{00000001-6567-4691-A8FC-83AF22DCC2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13473</c:v>
                </c:pt>
                <c:pt idx="5">
                  <c:v>14142</c:v>
                </c:pt>
                <c:pt idx="8">
                  <c:v>15296</c:v>
                </c:pt>
                <c:pt idx="11">
                  <c:v>15141</c:v>
                </c:pt>
                <c:pt idx="14">
                  <c:v>14807</c:v>
                </c:pt>
              </c:numCache>
            </c:numRef>
          </c:val>
          <c:extLst xmlns:c16r2="http://schemas.microsoft.com/office/drawing/2015/06/chart">
            <c:ext xmlns:c16="http://schemas.microsoft.com/office/drawing/2014/chart" uri="{C3380CC4-5D6E-409C-BE32-E72D297353CC}">
              <c16:uniqueId val="{00000002-6567-4691-A8FC-83AF22DCC2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67-4691-A8FC-83AF22DCC2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67-4691-A8FC-83AF22DCC2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9</c:v>
                </c:pt>
                <c:pt idx="6">
                  <c:v>8</c:v>
                </c:pt>
                <c:pt idx="9">
                  <c:v>7</c:v>
                </c:pt>
                <c:pt idx="12">
                  <c:v>0</c:v>
                </c:pt>
              </c:numCache>
            </c:numRef>
          </c:val>
          <c:extLst xmlns:c16r2="http://schemas.microsoft.com/office/drawing/2015/06/chart">
            <c:ext xmlns:c16="http://schemas.microsoft.com/office/drawing/2014/chart" uri="{C3380CC4-5D6E-409C-BE32-E72D297353CC}">
              <c16:uniqueId val="{00000005-6567-4691-A8FC-83AF22DCC2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6223</c:v>
                </c:pt>
                <c:pt idx="3">
                  <c:v>5957</c:v>
                </c:pt>
                <c:pt idx="6">
                  <c:v>5497</c:v>
                </c:pt>
                <c:pt idx="9">
                  <c:v>5519</c:v>
                </c:pt>
                <c:pt idx="12">
                  <c:v>5412</c:v>
                </c:pt>
              </c:numCache>
            </c:numRef>
          </c:val>
          <c:extLst xmlns:c16r2="http://schemas.microsoft.com/office/drawing/2015/06/chart">
            <c:ext xmlns:c16="http://schemas.microsoft.com/office/drawing/2014/chart" uri="{C3380CC4-5D6E-409C-BE32-E72D297353CC}">
              <c16:uniqueId val="{00000006-6567-4691-A8FC-83AF22DCC2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350</c:v>
                </c:pt>
                <c:pt idx="3">
                  <c:v>272</c:v>
                </c:pt>
                <c:pt idx="6">
                  <c:v>200</c:v>
                </c:pt>
                <c:pt idx="9">
                  <c:v>140</c:v>
                </c:pt>
                <c:pt idx="12">
                  <c:v>110</c:v>
                </c:pt>
              </c:numCache>
            </c:numRef>
          </c:val>
          <c:extLst xmlns:c16r2="http://schemas.microsoft.com/office/drawing/2015/06/chart">
            <c:ext xmlns:c16="http://schemas.microsoft.com/office/drawing/2014/chart" uri="{C3380CC4-5D6E-409C-BE32-E72D297353CC}">
              <c16:uniqueId val="{00000007-6567-4691-A8FC-83AF22DCC2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18140</c:v>
                </c:pt>
                <c:pt idx="3">
                  <c:v>17868</c:v>
                </c:pt>
                <c:pt idx="6">
                  <c:v>17593</c:v>
                </c:pt>
                <c:pt idx="9">
                  <c:v>17430</c:v>
                </c:pt>
                <c:pt idx="12">
                  <c:v>17236</c:v>
                </c:pt>
              </c:numCache>
            </c:numRef>
          </c:val>
          <c:extLst xmlns:c16r2="http://schemas.microsoft.com/office/drawing/2015/06/chart">
            <c:ext xmlns:c16="http://schemas.microsoft.com/office/drawing/2014/chart" uri="{C3380CC4-5D6E-409C-BE32-E72D297353CC}">
              <c16:uniqueId val="{00000008-6567-4691-A8FC-83AF22DCC2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407</c:v>
                </c:pt>
                <c:pt idx="3">
                  <c:v>376</c:v>
                </c:pt>
                <c:pt idx="6">
                  <c:v>348</c:v>
                </c:pt>
                <c:pt idx="9">
                  <c:v>326</c:v>
                </c:pt>
                <c:pt idx="12">
                  <c:v>308</c:v>
                </c:pt>
              </c:numCache>
            </c:numRef>
          </c:val>
          <c:extLst xmlns:c16r2="http://schemas.microsoft.com/office/drawing/2015/06/chart">
            <c:ext xmlns:c16="http://schemas.microsoft.com/office/drawing/2014/chart" uri="{C3380CC4-5D6E-409C-BE32-E72D297353CC}">
              <c16:uniqueId val="{00000009-6567-4691-A8FC-83AF22DCC2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29316</c:v>
                </c:pt>
                <c:pt idx="3">
                  <c:v>29320</c:v>
                </c:pt>
                <c:pt idx="6">
                  <c:v>29848</c:v>
                </c:pt>
                <c:pt idx="9">
                  <c:v>30500</c:v>
                </c:pt>
                <c:pt idx="12">
                  <c:v>31266</c:v>
                </c:pt>
              </c:numCache>
            </c:numRef>
          </c:val>
          <c:extLst xmlns:c16r2="http://schemas.microsoft.com/office/drawing/2015/06/chart">
            <c:ext xmlns:c16="http://schemas.microsoft.com/office/drawing/2014/chart" uri="{C3380CC4-5D6E-409C-BE32-E72D297353CC}">
              <c16:uniqueId val="{0000000A-6567-4691-A8FC-83AF22DCC2AF}"/>
            </c:ext>
          </c:extLst>
        </c:ser>
        <c:dLbls>
          <c:showLegendKey val="0"/>
          <c:showVal val="0"/>
          <c:showCatName val="0"/>
          <c:showSerName val="0"/>
          <c:showPercent val="0"/>
          <c:showBubbleSize val="0"/>
        </c:dLbls>
        <c:gapWidth val="100"/>
        <c:overlap val="100"/>
        <c:axId val="199236608"/>
        <c:axId val="19924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7229</c:v>
                </c:pt>
                <c:pt idx="2">
                  <c:v>#N/A</c:v>
                </c:pt>
                <c:pt idx="3">
                  <c:v>#N/A</c:v>
                </c:pt>
                <c:pt idx="4">
                  <c:v>5456</c:v>
                </c:pt>
                <c:pt idx="5">
                  <c:v>#N/A</c:v>
                </c:pt>
                <c:pt idx="6">
                  <c:v>#N/A</c:v>
                </c:pt>
                <c:pt idx="7">
                  <c:v>3601</c:v>
                </c:pt>
                <c:pt idx="8">
                  <c:v>#N/A</c:v>
                </c:pt>
                <c:pt idx="9">
                  <c:v>#N/A</c:v>
                </c:pt>
                <c:pt idx="10">
                  <c:v>3109</c:v>
                </c:pt>
                <c:pt idx="11">
                  <c:v>#N/A</c:v>
                </c:pt>
                <c:pt idx="12">
                  <c:v>#N/A</c:v>
                </c:pt>
                <c:pt idx="13">
                  <c:v>3274</c:v>
                </c:pt>
                <c:pt idx="14">
                  <c:v>#N/A</c:v>
                </c:pt>
              </c:numCache>
            </c:numRef>
          </c:val>
          <c:smooth val="0"/>
          <c:extLst xmlns:c16r2="http://schemas.microsoft.com/office/drawing/2015/06/chart">
            <c:ext xmlns:c16="http://schemas.microsoft.com/office/drawing/2014/chart" uri="{C3380CC4-5D6E-409C-BE32-E72D297353CC}">
              <c16:uniqueId val="{0000000B-6567-4691-A8FC-83AF22DCC2AF}"/>
            </c:ext>
          </c:extLst>
        </c:ser>
        <c:dLbls>
          <c:showLegendKey val="0"/>
          <c:showVal val="0"/>
          <c:showCatName val="0"/>
          <c:showSerName val="0"/>
          <c:showPercent val="0"/>
          <c:showBubbleSize val="0"/>
        </c:dLbls>
        <c:marker val="1"/>
        <c:smooth val="0"/>
        <c:axId val="199236608"/>
        <c:axId val="199242880"/>
      </c:lineChart>
      <c:catAx>
        <c:axId val="1992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242880"/>
        <c:crosses val="autoZero"/>
        <c:auto val="1"/>
        <c:lblAlgn val="ctr"/>
        <c:lblOffset val="100"/>
        <c:tickLblSkip val="1"/>
        <c:tickMarkSkip val="1"/>
        <c:noMultiLvlLbl val="0"/>
      </c:catAx>
      <c:valAx>
        <c:axId val="1992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7145</c:v>
                </c:pt>
                <c:pt idx="1">
                  <c:v>7569</c:v>
                </c:pt>
                <c:pt idx="2">
                  <c:v>6900</c:v>
                </c:pt>
              </c:numCache>
            </c:numRef>
          </c:val>
          <c:extLst xmlns:c16r2="http://schemas.microsoft.com/office/drawing/2015/06/chart">
            <c:ext xmlns:c16="http://schemas.microsoft.com/office/drawing/2014/chart" uri="{C3380CC4-5D6E-409C-BE32-E72D297353CC}">
              <c16:uniqueId val="{00000000-F6E1-4153-A6F2-71FB6A2F14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2345</c:v>
                </c:pt>
                <c:pt idx="1">
                  <c:v>2001</c:v>
                </c:pt>
                <c:pt idx="2">
                  <c:v>1893</c:v>
                </c:pt>
              </c:numCache>
            </c:numRef>
          </c:val>
          <c:extLst xmlns:c16r2="http://schemas.microsoft.com/office/drawing/2015/06/chart">
            <c:ext xmlns:c16="http://schemas.microsoft.com/office/drawing/2014/chart" uri="{C3380CC4-5D6E-409C-BE32-E72D297353CC}">
              <c16:uniqueId val="{00000001-F6E1-4153-A6F2-71FB6A2F14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5671</c:v>
                </c:pt>
                <c:pt idx="1">
                  <c:v>5334</c:v>
                </c:pt>
                <c:pt idx="2">
                  <c:v>5473</c:v>
                </c:pt>
              </c:numCache>
            </c:numRef>
          </c:val>
          <c:extLst xmlns:c16r2="http://schemas.microsoft.com/office/drawing/2015/06/chart">
            <c:ext xmlns:c16="http://schemas.microsoft.com/office/drawing/2014/chart" uri="{C3380CC4-5D6E-409C-BE32-E72D297353CC}">
              <c16:uniqueId val="{00000002-F6E1-4153-A6F2-71FB6A2F14B2}"/>
            </c:ext>
          </c:extLst>
        </c:ser>
        <c:dLbls>
          <c:showLegendKey val="0"/>
          <c:showVal val="0"/>
          <c:showCatName val="0"/>
          <c:showSerName val="0"/>
          <c:showPercent val="0"/>
          <c:showBubbleSize val="0"/>
        </c:dLbls>
        <c:gapWidth val="120"/>
        <c:overlap val="100"/>
        <c:axId val="200090368"/>
        <c:axId val="200091904"/>
      </c:barChart>
      <c:catAx>
        <c:axId val="2000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091904"/>
        <c:crosses val="autoZero"/>
        <c:auto val="1"/>
        <c:lblAlgn val="ctr"/>
        <c:lblOffset val="100"/>
        <c:tickLblSkip val="1"/>
        <c:tickMarkSkip val="1"/>
        <c:noMultiLvlLbl val="0"/>
      </c:catAx>
      <c:valAx>
        <c:axId val="200091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0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DF-4964-AF4B-D65CE4FC9E70}"/>
                </c:ext>
                <c:ext xmlns:c15="http://schemas.microsoft.com/office/drawing/2012/chart" uri="{CE6537A1-D6FC-4f65-9D91-7224C49458BB}">
                  <c15:dlblFieldTable>
                    <c15:dlblFTEntry>
                      <c15:txfldGUID>{A7395715-D067-4D3B-9BAC-9D79023756FC}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DF-4964-AF4B-D65CE4FC9E70}"/>
                </c:ext>
                <c:ext xmlns:c15="http://schemas.microsoft.com/office/drawing/2012/chart" uri="{CE6537A1-D6FC-4f65-9D91-7224C49458BB}">
                  <c15:dlblFieldTable>
                    <c15:dlblFTEntry>
                      <c15:txfldGUID>{144D5D6B-95F4-4C0F-A6BA-3789923D4E39}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DF-4964-AF4B-D65CE4FC9E70}"/>
                </c:ext>
                <c:ext xmlns:c15="http://schemas.microsoft.com/office/drawing/2012/chart" uri="{CE6537A1-D6FC-4f65-9D91-7224C49458BB}">
                  <c15:dlblFieldTable>
                    <c15:dlblFTEntry>
                      <c15:txfldGUID>{A22FC1F9-7835-4FB5-812A-7DA16436884D}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DF-4964-AF4B-D65CE4FC9E70}"/>
                </c:ext>
                <c:ext xmlns:c15="http://schemas.microsoft.com/office/drawing/2012/chart" uri="{CE6537A1-D6FC-4f65-9D91-7224C49458BB}">
                  <c15:dlblFieldTable>
                    <c15:dlblFTEntry>
                      <c15:txfldGUID>{587B1F66-60B6-4E97-B80A-7C957871E83A}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DF-4964-AF4B-D65CE4FC9E70}"/>
                </c:ext>
                <c:ext xmlns:c15="http://schemas.microsoft.com/office/drawing/2012/chart" uri="{CE6537A1-D6FC-4f65-9D91-7224C49458BB}">
                  <c15:dlblFieldTable>
                    <c15:dlblFTEntry>
                      <c15:txfldGUID>{4D170A91-1F70-4983-A716-2EC1F4CFF536}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DF-4964-AF4B-D65CE4FC9E70}"/>
                </c:ext>
                <c:ext xmlns:c15="http://schemas.microsoft.com/office/drawing/2012/chart" uri="{CE6537A1-D6FC-4f65-9D91-7224C49458BB}">
                  <c15:dlblFieldTable>
                    <c15:dlblFTEntry>
                      <c15:txfldGUID>{F01B68E9-FD2D-484B-8D7E-9A004E73054D}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DF-4964-AF4B-D65CE4FC9E70}"/>
                </c:ext>
                <c:ext xmlns:c15="http://schemas.microsoft.com/office/drawing/2012/chart" uri="{CE6537A1-D6FC-4f65-9D91-7224C49458BB}">
                  <c15:dlblFieldTable>
                    <c15:dlblFTEntry>
                      <c15:txfldGUID>{839FE5A5-D45F-400A-957F-2E92C3A261B9}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DF-4964-AF4B-D65CE4FC9E70}"/>
                </c:ext>
                <c:ext xmlns:c15="http://schemas.microsoft.com/office/drawing/2012/chart" uri="{CE6537A1-D6FC-4f65-9D91-7224C49458BB}">
                  <c15:layout/>
                  <c15:dlblFieldTable>
                    <c15:dlblFTEntry>
                      <c15:txfldGUID>{D08D1929-A276-4F34-B543-A3838603BBAC}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DF-4964-AF4B-D65CE4FC9E70}"/>
                </c:ext>
                <c:ext xmlns:c15="http://schemas.microsoft.com/office/drawing/2012/chart" uri="{CE6537A1-D6FC-4f65-9D91-7224C49458BB}">
                  <c15:layout/>
                  <c15:dlblFieldTable>
                    <c15:dlblFTEntry>
                      <c15:txfldGUID>{F7CED52B-1F14-4AD5-B289-F32593A1FA97}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51.9</c:v>
                </c:pt>
                <c:pt idx="32">
                  <c:v>53.1</c:v>
                </c:pt>
              </c:numCache>
            </c:numRef>
          </c:xVal>
          <c:yVal>
            <c:numRef>
              <c:f>公会計指標分析・財政指標組合せ分析表!$BP$51:$DC$51</c:f>
              <c:numCache>
                <c:formatCode>#,##0.0;"▲ "#,##0.0</c:formatCode>
                <c:ptCount val="40"/>
                <c:pt idx="24">
                  <c:v>19.899999999999999</c:v>
                </c:pt>
                <c:pt idx="32">
                  <c:v>20.9</c:v>
                </c:pt>
              </c:numCache>
            </c:numRef>
          </c:yVal>
          <c:smooth val="0"/>
          <c:extLst xmlns:c16r2="http://schemas.microsoft.com/office/drawing/2015/06/chart">
            <c:ext xmlns:c16="http://schemas.microsoft.com/office/drawing/2014/chart" uri="{C3380CC4-5D6E-409C-BE32-E72D297353CC}">
              <c16:uniqueId val="{00000009-35DF-4964-AF4B-D65CE4FC9E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DF-4964-AF4B-D65CE4FC9E70}"/>
                </c:ext>
                <c:ext xmlns:c15="http://schemas.microsoft.com/office/drawing/2012/chart" uri="{CE6537A1-D6FC-4f65-9D91-7224C49458BB}">
                  <c15:dlblFieldTable>
                    <c15:dlblFTEntry>
                      <c15:txfldGUID>{A479516A-8993-4BF6-B8C7-E5A36701C14C}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DF-4964-AF4B-D65CE4FC9E70}"/>
                </c:ext>
                <c:ext xmlns:c15="http://schemas.microsoft.com/office/drawing/2012/chart" uri="{CE6537A1-D6FC-4f65-9D91-7224C49458BB}">
                  <c15:dlblFieldTable>
                    <c15:dlblFTEntry>
                      <c15:txfldGUID>{BEEFCFE9-5F0D-4FBD-8B05-BA17BCCC968B}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DF-4964-AF4B-D65CE4FC9E70}"/>
                </c:ext>
                <c:ext xmlns:c15="http://schemas.microsoft.com/office/drawing/2012/chart" uri="{CE6537A1-D6FC-4f65-9D91-7224C49458BB}">
                  <c15:dlblFieldTable>
                    <c15:dlblFTEntry>
                      <c15:txfldGUID>{BA17D995-5F20-499E-B7F8-7F5D02EBD596}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DF-4964-AF4B-D65CE4FC9E70}"/>
                </c:ext>
                <c:ext xmlns:c15="http://schemas.microsoft.com/office/drawing/2012/chart" uri="{CE6537A1-D6FC-4f65-9D91-7224C49458BB}">
                  <c15:dlblFieldTable>
                    <c15:dlblFTEntry>
                      <c15:txfldGUID>{8ED4504F-697C-4E25-BBFC-3A364FF2EB1F}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DF-4964-AF4B-D65CE4FC9E70}"/>
                </c:ext>
                <c:ext xmlns:c15="http://schemas.microsoft.com/office/drawing/2012/chart" uri="{CE6537A1-D6FC-4f65-9D91-7224C49458BB}">
                  <c15:dlblFieldTable>
                    <c15:dlblFTEntry>
                      <c15:txfldGUID>{F160D417-A355-4A48-B69C-EF68FB3CB968}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DF-4964-AF4B-D65CE4FC9E70}"/>
                </c:ext>
                <c:ext xmlns:c15="http://schemas.microsoft.com/office/drawing/2012/chart" uri="{CE6537A1-D6FC-4f65-9D91-7224C49458BB}">
                  <c15:dlblFieldTable>
                    <c15:dlblFTEntry>
                      <c15:txfldGUID>{D4D89449-EE51-47C8-A037-1B78C518B101}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DF-4964-AF4B-D65CE4FC9E70}"/>
                </c:ext>
                <c:ext xmlns:c15="http://schemas.microsoft.com/office/drawing/2012/chart" uri="{CE6537A1-D6FC-4f65-9D91-7224C49458BB}">
                  <c15:dlblFieldTable>
                    <c15:dlblFTEntry>
                      <c15:txfldGUID>{EF41211D-EF94-495D-B4D1-8672C961343F}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DF-4964-AF4B-D65CE4FC9E70}"/>
                </c:ext>
                <c:ext xmlns:c15="http://schemas.microsoft.com/office/drawing/2012/chart" uri="{CE6537A1-D6FC-4f65-9D91-7224C49458BB}">
                  <c15:layout/>
                  <c15:dlblFieldTable>
                    <c15:dlblFTEntry>
                      <c15:txfldGUID>{31750297-007C-43FA-96CA-6CFA478B208A}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DF-4964-AF4B-D65CE4FC9E70}"/>
                </c:ext>
                <c:ext xmlns:c15="http://schemas.microsoft.com/office/drawing/2012/chart" uri="{CE6537A1-D6FC-4f65-9D91-7224C49458BB}">
                  <c15:layout/>
                  <c15:dlblFieldTable>
                    <c15:dlblFTEntry>
                      <c15:txfldGUID>{922190B8-B80D-4E44-B6C4-440505AD8BC4}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35DF-4964-AF4B-D65CE4FC9E70}"/>
            </c:ext>
          </c:extLst>
        </c:ser>
        <c:dLbls>
          <c:showLegendKey val="0"/>
          <c:showVal val="1"/>
          <c:showCatName val="0"/>
          <c:showSerName val="0"/>
          <c:showPercent val="0"/>
          <c:showBubbleSize val="0"/>
        </c:dLbls>
        <c:axId val="199553792"/>
        <c:axId val="199555712"/>
      </c:scatterChart>
      <c:valAx>
        <c:axId val="199553792"/>
        <c:scaling>
          <c:orientation val="minMax"/>
          <c:max val="58.1"/>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555712"/>
        <c:crosses val="autoZero"/>
        <c:crossBetween val="midCat"/>
      </c:valAx>
      <c:valAx>
        <c:axId val="199555712"/>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55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18-4BF1-8BC6-48BB7341A4F8}"/>
                </c:ext>
                <c:ext xmlns:c15="http://schemas.microsoft.com/office/drawing/2012/chart" uri="{CE6537A1-D6FC-4f65-9D91-7224C49458BB}">
                  <c15:layout/>
                  <c15:dlblFieldTable>
                    <c15:dlblFTEntry>
                      <c15:txfldGUID>{4AC1CAF3-67DA-40E8-AD97-C4D9ADE5E201}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18-4BF1-8BC6-48BB7341A4F8}"/>
                </c:ext>
                <c:ext xmlns:c15="http://schemas.microsoft.com/office/drawing/2012/chart" uri="{CE6537A1-D6FC-4f65-9D91-7224C49458BB}">
                  <c15:dlblFieldTable>
                    <c15:dlblFTEntry>
                      <c15:txfldGUID>{A9FAFACA-771A-4F1E-AF21-2C2AA25A1D48}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18-4BF1-8BC6-48BB7341A4F8}"/>
                </c:ext>
                <c:ext xmlns:c15="http://schemas.microsoft.com/office/drawing/2012/chart" uri="{CE6537A1-D6FC-4f65-9D91-7224C49458BB}">
                  <c15:dlblFieldTable>
                    <c15:dlblFTEntry>
                      <c15:txfldGUID>{25FDCB5C-BEF1-42F6-9247-835A05D0A093}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18-4BF1-8BC6-48BB7341A4F8}"/>
                </c:ext>
                <c:ext xmlns:c15="http://schemas.microsoft.com/office/drawing/2012/chart" uri="{CE6537A1-D6FC-4f65-9D91-7224C49458BB}">
                  <c15:dlblFieldTable>
                    <c15:dlblFTEntry>
                      <c15:txfldGUID>{CBB5DC2C-128A-41A9-8768-337DD288D3B1}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18-4BF1-8BC6-48BB7341A4F8}"/>
                </c:ext>
                <c:ext xmlns:c15="http://schemas.microsoft.com/office/drawing/2012/chart" uri="{CE6537A1-D6FC-4f65-9D91-7224C49458BB}">
                  <c15:dlblFieldTable>
                    <c15:dlblFTEntry>
                      <c15:txfldGUID>{B31D647F-1DEF-4024-9E29-A6EC2A3A7AD4}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18-4BF1-8BC6-48BB7341A4F8}"/>
                </c:ext>
                <c:ext xmlns:c15="http://schemas.microsoft.com/office/drawing/2012/chart" uri="{CE6537A1-D6FC-4f65-9D91-7224C49458BB}">
                  <c15:layout/>
                  <c15:dlblFieldTable>
                    <c15:dlblFTEntry>
                      <c15:txfldGUID>{38C5EF83-08C6-434C-9053-50B0B50C05F6}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18-4BF1-8BC6-48BB7341A4F8}"/>
                </c:ext>
                <c:ext xmlns:c15="http://schemas.microsoft.com/office/drawing/2012/chart" uri="{CE6537A1-D6FC-4f65-9D91-7224C49458BB}">
                  <c15:layout/>
                  <c15:dlblFieldTable>
                    <c15:dlblFTEntry>
                      <c15:txfldGUID>{FE82C8B6-78F6-4482-8775-C8AF323F7797}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18-4BF1-8BC6-48BB7341A4F8}"/>
                </c:ext>
                <c:ext xmlns:c15="http://schemas.microsoft.com/office/drawing/2012/chart" uri="{CE6537A1-D6FC-4f65-9D91-7224C49458BB}">
                  <c15:layout/>
                  <c15:dlblFieldTable>
                    <c15:dlblFTEntry>
                      <c15:txfldGUID>{A495BF0F-C301-4262-B4C8-9793E6434DA8}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18-4BF1-8BC6-48BB7341A4F8}"/>
                </c:ext>
                <c:ext xmlns:c15="http://schemas.microsoft.com/office/drawing/2012/chart" uri="{CE6537A1-D6FC-4f65-9D91-7224C49458BB}">
                  <c15:layout/>
                  <c15:dlblFieldTable>
                    <c15:dlblFTEntry>
                      <c15:txfldGUID>{8B2799BE-67B7-4717-ADE4-D2FDA68EFB34}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9.5</c:v>
                </c:pt>
                <c:pt idx="16">
                  <c:v>9.1999999999999993</c:v>
                </c:pt>
                <c:pt idx="24">
                  <c:v>8.8000000000000007</c:v>
                </c:pt>
                <c:pt idx="32">
                  <c:v>8.5</c:v>
                </c:pt>
              </c:numCache>
            </c:numRef>
          </c:xVal>
          <c:yVal>
            <c:numRef>
              <c:f>公会計指標分析・財政指標組合せ分析表!$BP$73:$DC$73</c:f>
              <c:numCache>
                <c:formatCode>#,##0.0;"▲ "#,##0.0</c:formatCode>
                <c:ptCount val="40"/>
                <c:pt idx="0">
                  <c:v>46.5</c:v>
                </c:pt>
                <c:pt idx="8">
                  <c:v>35.200000000000003</c:v>
                </c:pt>
                <c:pt idx="16">
                  <c:v>22.8</c:v>
                </c:pt>
                <c:pt idx="24">
                  <c:v>19.899999999999999</c:v>
                </c:pt>
                <c:pt idx="32">
                  <c:v>20.9</c:v>
                </c:pt>
              </c:numCache>
            </c:numRef>
          </c:yVal>
          <c:smooth val="0"/>
          <c:extLst xmlns:c16r2="http://schemas.microsoft.com/office/drawing/2015/06/chart">
            <c:ext xmlns:c16="http://schemas.microsoft.com/office/drawing/2014/chart" uri="{C3380CC4-5D6E-409C-BE32-E72D297353CC}">
              <c16:uniqueId val="{00000009-8E18-4BF1-8BC6-48BB7341A4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18-4BF1-8BC6-48BB7341A4F8}"/>
                </c:ext>
                <c:ext xmlns:c15="http://schemas.microsoft.com/office/drawing/2012/chart" uri="{CE6537A1-D6FC-4f65-9D91-7224C49458BB}">
                  <c15:layout/>
                  <c15:dlblFieldTable>
                    <c15:dlblFTEntry>
                      <c15:txfldGUID>{2C1AF16C-2159-411B-8948-2ED239042B4F}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18-4BF1-8BC6-48BB7341A4F8}"/>
                </c:ext>
                <c:ext xmlns:c15="http://schemas.microsoft.com/office/drawing/2012/chart" uri="{CE6537A1-D6FC-4f65-9D91-7224C49458BB}">
                  <c15:dlblFieldTable>
                    <c15:dlblFTEntry>
                      <c15:txfldGUID>{4277724B-812E-4A15-B3C6-4BC677A97CA8}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18-4BF1-8BC6-48BB7341A4F8}"/>
                </c:ext>
                <c:ext xmlns:c15="http://schemas.microsoft.com/office/drawing/2012/chart" uri="{CE6537A1-D6FC-4f65-9D91-7224C49458BB}">
                  <c15:dlblFieldTable>
                    <c15:dlblFTEntry>
                      <c15:txfldGUID>{946EA55D-8A80-4E7C-9074-73A25B5C5C68}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18-4BF1-8BC6-48BB7341A4F8}"/>
                </c:ext>
                <c:ext xmlns:c15="http://schemas.microsoft.com/office/drawing/2012/chart" uri="{CE6537A1-D6FC-4f65-9D91-7224C49458BB}">
                  <c15:dlblFieldTable>
                    <c15:dlblFTEntry>
                      <c15:txfldGUID>{7B41E3CE-FB8A-49E8-8A7C-A0DABFB37030}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18-4BF1-8BC6-48BB7341A4F8}"/>
                </c:ext>
                <c:ext xmlns:c15="http://schemas.microsoft.com/office/drawing/2012/chart" uri="{CE6537A1-D6FC-4f65-9D91-7224C49458BB}">
                  <c15:dlblFieldTable>
                    <c15:dlblFTEntry>
                      <c15:txfldGUID>{3A2CD0F5-BCA0-44D0-A882-A22A1B8E0406}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18-4BF1-8BC6-48BB7341A4F8}"/>
                </c:ext>
                <c:ext xmlns:c15="http://schemas.microsoft.com/office/drawing/2012/chart" uri="{CE6537A1-D6FC-4f65-9D91-7224C49458BB}">
                  <c15:layout/>
                  <c15:dlblFieldTable>
                    <c15:dlblFTEntry>
                      <c15:txfldGUID>{18AE79E6-145C-463C-B916-72AE6B2B847C}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18-4BF1-8BC6-48BB7341A4F8}"/>
                </c:ext>
                <c:ext xmlns:c15="http://schemas.microsoft.com/office/drawing/2012/chart" uri="{CE6537A1-D6FC-4f65-9D91-7224C49458BB}">
                  <c15:layout/>
                  <c15:dlblFieldTable>
                    <c15:dlblFTEntry>
                      <c15:txfldGUID>{18601868-CAAC-467A-B71C-D581BB6AB4CB}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18-4BF1-8BC6-48BB7341A4F8}"/>
                </c:ext>
                <c:ext xmlns:c15="http://schemas.microsoft.com/office/drawing/2012/chart" uri="{CE6537A1-D6FC-4f65-9D91-7224C49458BB}">
                  <c15:layout/>
                  <c15:dlblFieldTable>
                    <c15:dlblFTEntry>
                      <c15:txfldGUID>{B06B1CE7-B9C0-4AAF-BA05-638D44911250}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18-4BF1-8BC6-48BB7341A4F8}"/>
                </c:ext>
                <c:ext xmlns:c15="http://schemas.microsoft.com/office/drawing/2012/chart" uri="{CE6537A1-D6FC-4f65-9D91-7224C49458BB}">
                  <c15:layout/>
                  <c15:dlblFieldTable>
                    <c15:dlblFTEntry>
                      <c15:txfldGUID>{0E5C45BB-E33D-4507-8E04-9C28D52494A7}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8E18-4BF1-8BC6-48BB7341A4F8}"/>
            </c:ext>
          </c:extLst>
        </c:ser>
        <c:dLbls>
          <c:showLegendKey val="0"/>
          <c:showVal val="1"/>
          <c:showCatName val="0"/>
          <c:showSerName val="0"/>
          <c:showPercent val="0"/>
          <c:showBubbleSize val="0"/>
        </c:dLbls>
        <c:axId val="200245632"/>
        <c:axId val="200247552"/>
      </c:scatterChart>
      <c:valAx>
        <c:axId val="200245632"/>
        <c:scaling>
          <c:orientation val="minMax"/>
          <c:max val="10.1"/>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47552"/>
        <c:crosses val="autoZero"/>
        <c:crossBetween val="midCat"/>
      </c:valAx>
      <c:valAx>
        <c:axId val="200247552"/>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245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元利償還金は、平成２５年度から平成２９年度の５年間で１８８百万円（約６．４％）増加し、３，１０９百万円となった。</a:t>
          </a:r>
        </a:p>
        <a:p>
          <a:r>
            <a:rPr kumimoji="1" lang="ja-JP" altLang="en-US" sz="1000">
              <a:latin typeface="ＭＳ ゴシック" pitchFamily="49" charset="-128"/>
              <a:ea typeface="ＭＳ ゴシック" pitchFamily="49" charset="-128"/>
            </a:rPr>
            <a:t>　臨時財政対策債や合併特例債等の発行が主な要因であり、平成２９年度については平成２８年度と比較し、起債発行額が</a:t>
          </a:r>
          <a:r>
            <a:rPr kumimoji="1" lang="ja-JP" altLang="en-US" sz="1000">
              <a:solidFill>
                <a:sysClr val="windowText" lastClr="000000"/>
              </a:solidFill>
              <a:latin typeface="ＭＳ ゴシック" pitchFamily="49" charset="-128"/>
              <a:ea typeface="ＭＳ ゴシック" pitchFamily="49" charset="-128"/>
            </a:rPr>
            <a:t>５８</a:t>
          </a:r>
          <a:r>
            <a:rPr kumimoji="1" lang="ja-JP" altLang="en-US" sz="1000">
              <a:latin typeface="ＭＳ ゴシック" pitchFamily="49" charset="-128"/>
              <a:ea typeface="ＭＳ ゴシック" pitchFamily="49" charset="-128"/>
            </a:rPr>
            <a:t>百万円減少（Ｈ２８：３，７０６百万円、Ｈ２９：</a:t>
          </a:r>
          <a:r>
            <a:rPr kumimoji="1" lang="ja-JP" altLang="en-US" sz="1000">
              <a:solidFill>
                <a:sysClr val="windowText" lastClr="000000"/>
              </a:solidFill>
              <a:latin typeface="ＭＳ ゴシック" pitchFamily="49" charset="-128"/>
              <a:ea typeface="ＭＳ ゴシック" pitchFamily="49" charset="-128"/>
            </a:rPr>
            <a:t>３，６４８</a:t>
          </a:r>
          <a:r>
            <a:rPr kumimoji="1" lang="ja-JP" altLang="en-US" sz="1000">
              <a:latin typeface="ＭＳ ゴシック" pitchFamily="49" charset="-128"/>
              <a:ea typeface="ＭＳ ゴシック" pitchFamily="49" charset="-128"/>
            </a:rPr>
            <a:t>百万円）するも、依然として元利償還金を上回る額を発行している。</a:t>
          </a:r>
        </a:p>
        <a:p>
          <a:r>
            <a:rPr kumimoji="1" lang="ja-JP" altLang="en-US" sz="1000">
              <a:latin typeface="ＭＳ ゴシック" pitchFamily="49" charset="-128"/>
              <a:ea typeface="ＭＳ ゴシック" pitchFamily="49" charset="-128"/>
            </a:rPr>
            <a:t>　公営企業債の元利償還金に対する繰入金については病院建設に伴う病院事業会計の借入の増加や、公共下水道事業会計の借入の増加等の要因により３２百万の増加。組合等が起こした地方債の元利償還金に対する負担金等は、笠間地方広域事務組合の元利償還額が減少となったことから、３３百万円の減となった。</a:t>
          </a:r>
        </a:p>
        <a:p>
          <a:r>
            <a:rPr kumimoji="1" lang="ja-JP" altLang="en-US" sz="1000">
              <a:latin typeface="ＭＳ ゴシック" pitchFamily="49" charset="-128"/>
              <a:ea typeface="ＭＳ ゴシック" pitchFamily="49" charset="-128"/>
            </a:rPr>
            <a:t>　参入公債費等は、臨時財政対策債や合併特例債などの公債費算入額が増加したことから、２，９７８百万円となった。</a:t>
          </a:r>
        </a:p>
        <a:p>
          <a:r>
            <a:rPr kumimoji="1" lang="ja-JP" altLang="en-US" sz="1000">
              <a:latin typeface="ＭＳ ゴシック" pitchFamily="49" charset="-128"/>
              <a:ea typeface="ＭＳ ゴシック" pitchFamily="49" charset="-128"/>
            </a:rPr>
            <a:t>　適正な地方債発行より、毎年度の元利償還金と実質公債費比率上昇の抑制に努める。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）を構成する一般会計に係る地方債の残高は、　臨時財政対策債や合併特例債等の発行額が年々増加していることから、平成２５年度から平成２９年度の５年間で１，９５０百万円（約６．７％）増加した。公営企業債等繰入見込額 は、公営企業の地方債現在高の減少による繰入見込額が減少したことから、平成２９年度１７，２３６百万円となった。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も、合併特例債償還に係る交付税措置等により基準財政需要額算入見込額も平成２５年度と２９年度の比較で２，７２２百万円（約８．２％）増加した。充当可能基金は、減債基金を約１７７百万円取り崩したことから、平成２９年度１４，８０７万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公共施設の老朽化に伴う大規模改修が予定されており、地方債の発行が増加するようなことがあれば、将来負担比率の分子は増加することが見込まれる。一般会計はもとより、公営企業会計、一部事務組合等でも事業の総点検を図り、今後も財政の健全化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茨城県笠間市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公共施設の老朽化に対応すべく、公共施設長寿命化等対応基金１，１５６百万円を積立てた一方で、財政調整基金や、減債基金、企業立地促進基金を取崩たため、基金全体としては減少した。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社会保障関係経費の増加や公共施設等の老朽化対策等に係る経費の増大が見込まれることから基金全体として減少していく見通し。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公共建築物長寿命化等対応基金：笠間市公共施設等総合管理計画における公共建築物の長寿命化や総量削減の趣旨に沿った経費に充てる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まちづくり振興基金：市民の一体感の醸成及び地域振興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公共建築物長寿命化等対応基金：公共建築物の長寿命化のために基金を造成したため増加した。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企業立地促進基金：企業の誘致に伴い基金を取崩したため減少した。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公共建築物長寿命化等対応基金：公共建築物の老朽化が進んでおり、決算の状況を鑑みながら、積立を行っていく方針。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企業立地促進基金：引続き企業誘致に伴い支出が見込まれている。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普通交付税の合併算定替や、公共施設の老朽化対策のために６７４百万円取崩したことから減少した。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合併算定替による普通交付税措置額等を踏まえ、必要と考えられる額を、決算状況を鑑み可能な範囲での積立する方針。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償還のため１０９百万円を取崩したことによる減少。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地方債の発行残高の増加に伴い償還額の増加が予想される。決算状況を踏まえ、適正な残高を維持していく方針。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有形固定資産減価償却率については、類似団体平均と比較し、地域交流センター等、公共施設の建築や、公民館をはじめとした公共施設の大規模修繕が続いていることから低位で推移している。しかしながら</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％を上回っており、老朽化が進行していることから、今後は公共施設等総合管理計画に基づき施設の統廃合や、大規模改修を実施し適切に管理していくことが必要である。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171196</xdr:rowOff>
    </xdr:from>
    <xdr:to>
      <xdr:col>23</xdr:col>
      <xdr:colOff>136525</xdr:colOff>
      <xdr:row>30</xdr:row>
      <xdr:rowOff>101346</xdr:rowOff>
    </xdr:to>
    <xdr:sp macro="" textlink="">
      <xdr:nvSpPr>
        <xdr:cNvPr id="76" name="楕円 75"/>
        <xdr:cNvSpPr/>
      </xdr:nvSpPr>
      <xdr:spPr>
        <a:xfrm>
          <a:off x="47117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149623</xdr:rowOff>
    </xdr:from>
    <xdr:ext cx="405111" cy="259045"/>
    <xdr:sp macro="" textlink="">
      <xdr:nvSpPr>
        <xdr:cNvPr id="77" name="有形固定資産減価償却率該当値テキスト"/>
        <xdr:cNvSpPr txBox="1"/>
      </xdr:nvSpPr>
      <xdr:spPr>
        <a:xfrm>
          <a:off x="4813300" y="5893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25654</xdr:rowOff>
    </xdr:from>
    <xdr:to>
      <xdr:col>19</xdr:col>
      <xdr:colOff>187325</xdr:colOff>
      <xdr:row>30</xdr:row>
      <xdr:rowOff>127254</xdr:rowOff>
    </xdr:to>
    <xdr:sp macro="" textlink="">
      <xdr:nvSpPr>
        <xdr:cNvPr id="78" name="楕円 77"/>
        <xdr:cNvSpPr/>
      </xdr:nvSpPr>
      <xdr:spPr>
        <a:xfrm>
          <a:off x="4000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76454</xdr:rowOff>
    </xdr:to>
    <xdr:cxnSp macro="">
      <xdr:nvCxnSpPr>
        <xdr:cNvPr id="79" name="直線コネクタ 78"/>
        <xdr:cNvCxnSpPr/>
      </xdr:nvCxnSpPr>
      <xdr:spPr>
        <a:xfrm flipV="1">
          <a:off x="4051300" y="596557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118381</xdr:rowOff>
    </xdr:from>
    <xdr:ext cx="405111" cy="259045"/>
    <xdr:sp macro="" textlink="">
      <xdr:nvSpPr>
        <xdr:cNvPr id="82" name="n_1mainValue有形固定資産減価償却率"/>
        <xdr:cNvSpPr txBox="1"/>
      </xdr:nvSpPr>
      <xdr:spPr>
        <a:xfrm>
          <a:off x="3836044" y="60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債務償還年数については</a:t>
          </a:r>
          <a:r>
            <a:rPr kumimoji="1" lang="en-US" altLang="ja-JP" sz="1100" baseline="0">
              <a:latin typeface="ＭＳ Ｐゴシック" panose="020B0600070205080204" pitchFamily="50" charset="-128"/>
              <a:ea typeface="ＭＳ Ｐゴシック" panose="020B0600070205080204" pitchFamily="50" charset="-128"/>
            </a:rPr>
            <a:t>6.5</a:t>
          </a:r>
          <a:r>
            <a:rPr kumimoji="1" lang="ja-JP" altLang="en-US" sz="1100" baseline="0">
              <a:latin typeface="ＭＳ Ｐゴシック" panose="020B0600070205080204" pitchFamily="50" charset="-128"/>
              <a:ea typeface="ＭＳ Ｐゴシック" panose="020B0600070205080204" pitchFamily="50" charset="-128"/>
            </a:rPr>
            <a:t>年と類似団体平均と同水準となっている。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債務償還年数の分子を構成する将来負担額については合併特例の発行額が増加していることから増加傾向にある。分母を構成している経常一般財源等については今後消費増税の影響で増加が期待されるが、人口減少が続いており長期的にみれば減少が見込まれる。以上から今後債務償還年数について増加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3" name="楕円 122"/>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4"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0" name="楕円 69"/>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1"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2" name="楕円 71"/>
        <xdr:cNvSpPr/>
      </xdr:nvSpPr>
      <xdr:spPr>
        <a:xfrm>
          <a:off x="3746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26670</xdr:rowOff>
    </xdr:to>
    <xdr:cxnSp macro="">
      <xdr:nvCxnSpPr>
        <xdr:cNvPr id="73" name="直線コネクタ 72"/>
        <xdr:cNvCxnSpPr/>
      </xdr:nvCxnSpPr>
      <xdr:spPr>
        <a:xfrm flipV="1">
          <a:off x="3797300" y="667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76" name="n_1mainValue【道路】&#10;有形固定資産減価償却率"/>
        <xdr:cNvSpPr txBox="1"/>
      </xdr:nvSpPr>
      <xdr:spPr>
        <a:xfrm>
          <a:off x="3582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111468</xdr:rowOff>
    </xdr:from>
    <xdr:to>
      <xdr:col>55</xdr:col>
      <xdr:colOff>50800</xdr:colOff>
      <xdr:row>38</xdr:row>
      <xdr:rowOff>41618</xdr:rowOff>
    </xdr:to>
    <xdr:sp macro="" textlink="">
      <xdr:nvSpPr>
        <xdr:cNvPr id="114" name="楕円 113"/>
        <xdr:cNvSpPr/>
      </xdr:nvSpPr>
      <xdr:spPr>
        <a:xfrm>
          <a:off x="10426700" y="64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134345</xdr:rowOff>
    </xdr:from>
    <xdr:ext cx="534377" cy="259045"/>
    <xdr:sp macro="" textlink="">
      <xdr:nvSpPr>
        <xdr:cNvPr id="115" name="【道路】&#10;一人当たり延長該当値テキスト"/>
        <xdr:cNvSpPr txBox="1"/>
      </xdr:nvSpPr>
      <xdr:spPr>
        <a:xfrm>
          <a:off x="10515600" y="63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119545</xdr:rowOff>
    </xdr:from>
    <xdr:to>
      <xdr:col>50</xdr:col>
      <xdr:colOff>165100</xdr:colOff>
      <xdr:row>38</xdr:row>
      <xdr:rowOff>49695</xdr:rowOff>
    </xdr:to>
    <xdr:sp macro="" textlink="">
      <xdr:nvSpPr>
        <xdr:cNvPr id="116" name="楕円 115"/>
        <xdr:cNvSpPr/>
      </xdr:nvSpPr>
      <xdr:spPr>
        <a:xfrm>
          <a:off x="9588500" y="64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162268</xdr:rowOff>
    </xdr:from>
    <xdr:to>
      <xdr:col>55</xdr:col>
      <xdr:colOff>0</xdr:colOff>
      <xdr:row>37</xdr:row>
      <xdr:rowOff>170345</xdr:rowOff>
    </xdr:to>
    <xdr:cxnSp macro="">
      <xdr:nvCxnSpPr>
        <xdr:cNvPr id="117" name="直線コネクタ 116"/>
        <xdr:cNvCxnSpPr/>
      </xdr:nvCxnSpPr>
      <xdr:spPr>
        <a:xfrm flipV="1">
          <a:off x="9639300" y="6505918"/>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40822</xdr:rowOff>
    </xdr:from>
    <xdr:ext cx="534377" cy="259045"/>
    <xdr:sp macro="" textlink="">
      <xdr:nvSpPr>
        <xdr:cNvPr id="120" name="n_1mainValue【道路】&#10;一人当たり延長"/>
        <xdr:cNvSpPr txBox="1"/>
      </xdr:nvSpPr>
      <xdr:spPr>
        <a:xfrm>
          <a:off x="9359411" y="65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34109</xdr:rowOff>
    </xdr:from>
    <xdr:to>
      <xdr:col>24</xdr:col>
      <xdr:colOff>114300</xdr:colOff>
      <xdr:row>59</xdr:row>
      <xdr:rowOff>135709</xdr:rowOff>
    </xdr:to>
    <xdr:sp macro="" textlink="">
      <xdr:nvSpPr>
        <xdr:cNvPr id="160" name="楕円 159"/>
        <xdr:cNvSpPr/>
      </xdr:nvSpPr>
      <xdr:spPr>
        <a:xfrm>
          <a:off x="4584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12536</xdr:rowOff>
    </xdr:from>
    <xdr:ext cx="405111" cy="259045"/>
    <xdr:sp macro="" textlink="">
      <xdr:nvSpPr>
        <xdr:cNvPr id="161" name="【橋りょう・トンネル】&#10;有形固定資産減価償却率該当値テキスト"/>
        <xdr:cNvSpPr txBox="1"/>
      </xdr:nvSpPr>
      <xdr:spPr>
        <a:xfrm>
          <a:off x="4673600"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62" name="楕円 161"/>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84909</xdr:rowOff>
    </xdr:from>
    <xdr:to>
      <xdr:col>24</xdr:col>
      <xdr:colOff>63500</xdr:colOff>
      <xdr:row>59</xdr:row>
      <xdr:rowOff>112667</xdr:rowOff>
    </xdr:to>
    <xdr:cxnSp macro="">
      <xdr:nvCxnSpPr>
        <xdr:cNvPr id="163" name="直線コネクタ 162"/>
        <xdr:cNvCxnSpPr/>
      </xdr:nvCxnSpPr>
      <xdr:spPr>
        <a:xfrm flipV="1">
          <a:off x="3797300" y="102004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154594</xdr:rowOff>
    </xdr:from>
    <xdr:ext cx="405111" cy="259045"/>
    <xdr:sp macro="" textlink="">
      <xdr:nvSpPr>
        <xdr:cNvPr id="166" name="n_1mainValue【橋りょう・トンネル】&#10;有形固定資産減価償却率"/>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15901</xdr:rowOff>
    </xdr:from>
    <xdr:to>
      <xdr:col>55</xdr:col>
      <xdr:colOff>50800</xdr:colOff>
      <xdr:row>64</xdr:row>
      <xdr:rowOff>117501</xdr:rowOff>
    </xdr:to>
    <xdr:sp macro="" textlink="">
      <xdr:nvSpPr>
        <xdr:cNvPr id="204" name="楕円 203"/>
        <xdr:cNvSpPr/>
      </xdr:nvSpPr>
      <xdr:spPr>
        <a:xfrm>
          <a:off x="10426700" y="109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102278</xdr:rowOff>
    </xdr:from>
    <xdr:ext cx="534377" cy="259045"/>
    <xdr:sp macro="" textlink="">
      <xdr:nvSpPr>
        <xdr:cNvPr id="205" name="【橋りょう・トンネル】&#10;一人当たり有形固定資産（償却資産）額該当値テキスト"/>
        <xdr:cNvSpPr txBox="1"/>
      </xdr:nvSpPr>
      <xdr:spPr>
        <a:xfrm>
          <a:off x="10515600" y="10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15959</xdr:rowOff>
    </xdr:from>
    <xdr:to>
      <xdr:col>50</xdr:col>
      <xdr:colOff>165100</xdr:colOff>
      <xdr:row>64</xdr:row>
      <xdr:rowOff>117559</xdr:rowOff>
    </xdr:to>
    <xdr:sp macro="" textlink="">
      <xdr:nvSpPr>
        <xdr:cNvPr id="206" name="楕円 205"/>
        <xdr:cNvSpPr/>
      </xdr:nvSpPr>
      <xdr:spPr>
        <a:xfrm>
          <a:off x="9588500" y="109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66701</xdr:rowOff>
    </xdr:from>
    <xdr:to>
      <xdr:col>55</xdr:col>
      <xdr:colOff>0</xdr:colOff>
      <xdr:row>64</xdr:row>
      <xdr:rowOff>66759</xdr:rowOff>
    </xdr:to>
    <xdr:cxnSp macro="">
      <xdr:nvCxnSpPr>
        <xdr:cNvPr id="207" name="直線コネクタ 206"/>
        <xdr:cNvCxnSpPr/>
      </xdr:nvCxnSpPr>
      <xdr:spPr>
        <a:xfrm flipV="1">
          <a:off x="9639300" y="11039501"/>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108686</xdr:rowOff>
    </xdr:from>
    <xdr:ext cx="534377" cy="259045"/>
    <xdr:sp macro="" textlink="">
      <xdr:nvSpPr>
        <xdr:cNvPr id="210" name="n_1mainValue【橋りょう・トンネル】&#10;一人当たり有形固定資産（償却資産）額"/>
        <xdr:cNvSpPr txBox="1"/>
      </xdr:nvSpPr>
      <xdr:spPr>
        <a:xfrm>
          <a:off x="9359411" y="110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49" name="楕円 248"/>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250" name="【公営住宅】&#10;有形固定資産減価償却率該当値テキスト"/>
        <xdr:cNvSpPr txBox="1"/>
      </xdr:nvSpPr>
      <xdr:spPr>
        <a:xfrm>
          <a:off x="4673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51" name="楕円 250"/>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24764</xdr:rowOff>
    </xdr:to>
    <xdr:cxnSp macro="">
      <xdr:nvCxnSpPr>
        <xdr:cNvPr id="252" name="直線コネクタ 251"/>
        <xdr:cNvCxnSpPr/>
      </xdr:nvCxnSpPr>
      <xdr:spPr>
        <a:xfrm flipV="1">
          <a:off x="3797300" y="140665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55"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42926</xdr:rowOff>
    </xdr:from>
    <xdr:to>
      <xdr:col>55</xdr:col>
      <xdr:colOff>50800</xdr:colOff>
      <xdr:row>85</xdr:row>
      <xdr:rowOff>144526</xdr:rowOff>
    </xdr:to>
    <xdr:sp macro="" textlink="">
      <xdr:nvSpPr>
        <xdr:cNvPr id="293" name="楕円 292"/>
        <xdr:cNvSpPr/>
      </xdr:nvSpPr>
      <xdr:spPr>
        <a:xfrm>
          <a:off x="104267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21353</xdr:rowOff>
    </xdr:from>
    <xdr:ext cx="469744" cy="259045"/>
    <xdr:sp macro="" textlink="">
      <xdr:nvSpPr>
        <xdr:cNvPr id="294" name="【公営住宅】&#10;一人当たり面積該当値テキスト"/>
        <xdr:cNvSpPr txBox="1"/>
      </xdr:nvSpPr>
      <xdr:spPr>
        <a:xfrm>
          <a:off x="10515600" y="145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295" name="楕円 294"/>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93726</xdr:rowOff>
    </xdr:to>
    <xdr:cxnSp macro="">
      <xdr:nvCxnSpPr>
        <xdr:cNvPr id="296" name="直線コネクタ 295"/>
        <xdr:cNvCxnSpPr/>
      </xdr:nvCxnSpPr>
      <xdr:spPr>
        <a:xfrm>
          <a:off x="9639300" y="146639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299" name="n_1mainValue【公営住宅】&#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65405</xdr:rowOff>
    </xdr:from>
    <xdr:to>
      <xdr:col>85</xdr:col>
      <xdr:colOff>177800</xdr:colOff>
      <xdr:row>40</xdr:row>
      <xdr:rowOff>167005</xdr:rowOff>
    </xdr:to>
    <xdr:sp macro="" textlink="">
      <xdr:nvSpPr>
        <xdr:cNvPr id="354" name="楕円 353"/>
        <xdr:cNvSpPr/>
      </xdr:nvSpPr>
      <xdr:spPr>
        <a:xfrm>
          <a:off x="16268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151782</xdr:rowOff>
    </xdr:from>
    <xdr:ext cx="405111" cy="259045"/>
    <xdr:sp macro="" textlink="">
      <xdr:nvSpPr>
        <xdr:cNvPr id="355" name="【認定こども園・幼稚園・保育所】&#10;有形固定資産減価償却率該当値テキスト"/>
        <xdr:cNvSpPr txBox="1"/>
      </xdr:nvSpPr>
      <xdr:spPr>
        <a:xfrm>
          <a:off x="16357600" y="683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356" name="楕円 355"/>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116205</xdr:rowOff>
    </xdr:from>
    <xdr:to>
      <xdr:col>85</xdr:col>
      <xdr:colOff>127000</xdr:colOff>
      <xdr:row>41</xdr:row>
      <xdr:rowOff>15240</xdr:rowOff>
    </xdr:to>
    <xdr:cxnSp macro="">
      <xdr:nvCxnSpPr>
        <xdr:cNvPr id="357" name="直線コネクタ 356"/>
        <xdr:cNvCxnSpPr/>
      </xdr:nvCxnSpPr>
      <xdr:spPr>
        <a:xfrm flipV="1">
          <a:off x="15481300" y="697420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5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360" name="n_1mainValue【認定こども園・幼稚園・保育所】&#10;有形固定資産減価償却率"/>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398" name="楕円 397"/>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399" name="【認定こども園・幼稚園・保育所】&#10;一人当たり面積該当値テキスト"/>
        <xdr:cNvSpPr txBox="1"/>
      </xdr:nvSpPr>
      <xdr:spPr>
        <a:xfrm>
          <a:off x="22199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52070</xdr:rowOff>
    </xdr:from>
    <xdr:to>
      <xdr:col>112</xdr:col>
      <xdr:colOff>38100</xdr:colOff>
      <xdr:row>40</xdr:row>
      <xdr:rowOff>153670</xdr:rowOff>
    </xdr:to>
    <xdr:sp macro="" textlink="">
      <xdr:nvSpPr>
        <xdr:cNvPr id="400" name="楕円 399"/>
        <xdr:cNvSpPr/>
      </xdr:nvSpPr>
      <xdr:spPr>
        <a:xfrm>
          <a:off x="2127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102870</xdr:rowOff>
    </xdr:from>
    <xdr:to>
      <xdr:col>116</xdr:col>
      <xdr:colOff>63500</xdr:colOff>
      <xdr:row>40</xdr:row>
      <xdr:rowOff>133350</xdr:rowOff>
    </xdr:to>
    <xdr:cxnSp macro="">
      <xdr:nvCxnSpPr>
        <xdr:cNvPr id="401" name="直線コネクタ 400"/>
        <xdr:cNvCxnSpPr/>
      </xdr:nvCxnSpPr>
      <xdr:spPr>
        <a:xfrm>
          <a:off x="21323300" y="6960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144797</xdr:rowOff>
    </xdr:from>
    <xdr:ext cx="469744" cy="259045"/>
    <xdr:sp macro="" textlink="">
      <xdr:nvSpPr>
        <xdr:cNvPr id="404" name="n_1mainValue【認定こども園・幼稚園・保育所】&#10;一人当たり面積"/>
        <xdr:cNvSpPr txBox="1"/>
      </xdr:nvSpPr>
      <xdr:spPr>
        <a:xfrm>
          <a:off x="210757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78196</xdr:rowOff>
    </xdr:from>
    <xdr:to>
      <xdr:col>85</xdr:col>
      <xdr:colOff>177800</xdr:colOff>
      <xdr:row>58</xdr:row>
      <xdr:rowOff>8346</xdr:rowOff>
    </xdr:to>
    <xdr:sp macro="" textlink="">
      <xdr:nvSpPr>
        <xdr:cNvPr id="445" name="楕円 444"/>
        <xdr:cNvSpPr/>
      </xdr:nvSpPr>
      <xdr:spPr>
        <a:xfrm>
          <a:off x="16268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101073</xdr:rowOff>
    </xdr:from>
    <xdr:ext cx="405111" cy="259045"/>
    <xdr:sp macro="" textlink="">
      <xdr:nvSpPr>
        <xdr:cNvPr id="446" name="【学校施設】&#10;有形固定資産減価償却率該当値テキスト"/>
        <xdr:cNvSpPr txBox="1"/>
      </xdr:nvSpPr>
      <xdr:spPr>
        <a:xfrm>
          <a:off x="16357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65133</xdr:rowOff>
    </xdr:from>
    <xdr:to>
      <xdr:col>81</xdr:col>
      <xdr:colOff>101600</xdr:colOff>
      <xdr:row>57</xdr:row>
      <xdr:rowOff>166733</xdr:rowOff>
    </xdr:to>
    <xdr:sp macro="" textlink="">
      <xdr:nvSpPr>
        <xdr:cNvPr id="447" name="楕円 446"/>
        <xdr:cNvSpPr/>
      </xdr:nvSpPr>
      <xdr:spPr>
        <a:xfrm>
          <a:off x="15430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115933</xdr:rowOff>
    </xdr:from>
    <xdr:to>
      <xdr:col>85</xdr:col>
      <xdr:colOff>127000</xdr:colOff>
      <xdr:row>57</xdr:row>
      <xdr:rowOff>128996</xdr:rowOff>
    </xdr:to>
    <xdr:cxnSp macro="">
      <xdr:nvCxnSpPr>
        <xdr:cNvPr id="448" name="直線コネクタ 447"/>
        <xdr:cNvCxnSpPr/>
      </xdr:nvCxnSpPr>
      <xdr:spPr>
        <a:xfrm>
          <a:off x="15481300" y="98885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11810</xdr:rowOff>
    </xdr:from>
    <xdr:ext cx="405111" cy="259045"/>
    <xdr:sp macro="" textlink="">
      <xdr:nvSpPr>
        <xdr:cNvPr id="451" name="n_1mainValue【学校施設】&#10;有形固定資産減価償却率"/>
        <xdr:cNvSpPr txBox="1"/>
      </xdr:nvSpPr>
      <xdr:spPr>
        <a:xfrm>
          <a:off x="152660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83"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158206</xdr:rowOff>
    </xdr:from>
    <xdr:to>
      <xdr:col>116</xdr:col>
      <xdr:colOff>114300</xdr:colOff>
      <xdr:row>61</xdr:row>
      <xdr:rowOff>88356</xdr:rowOff>
    </xdr:to>
    <xdr:sp macro="" textlink="">
      <xdr:nvSpPr>
        <xdr:cNvPr id="492" name="楕円 491"/>
        <xdr:cNvSpPr/>
      </xdr:nvSpPr>
      <xdr:spPr>
        <a:xfrm>
          <a:off x="22110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136633</xdr:rowOff>
    </xdr:from>
    <xdr:ext cx="469744" cy="259045"/>
    <xdr:sp macro="" textlink="">
      <xdr:nvSpPr>
        <xdr:cNvPr id="493" name="【学校施設】&#10;一人当たり面積該当値テキスト"/>
        <xdr:cNvSpPr txBox="1"/>
      </xdr:nvSpPr>
      <xdr:spPr>
        <a:xfrm>
          <a:off x="22199600" y="104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169962</xdr:rowOff>
    </xdr:from>
    <xdr:to>
      <xdr:col>112</xdr:col>
      <xdr:colOff>38100</xdr:colOff>
      <xdr:row>61</xdr:row>
      <xdr:rowOff>100112</xdr:rowOff>
    </xdr:to>
    <xdr:sp macro="" textlink="">
      <xdr:nvSpPr>
        <xdr:cNvPr id="494" name="楕円 493"/>
        <xdr:cNvSpPr/>
      </xdr:nvSpPr>
      <xdr:spPr>
        <a:xfrm>
          <a:off x="21272500" y="104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37556</xdr:rowOff>
    </xdr:from>
    <xdr:to>
      <xdr:col>116</xdr:col>
      <xdr:colOff>63500</xdr:colOff>
      <xdr:row>61</xdr:row>
      <xdr:rowOff>49312</xdr:rowOff>
    </xdr:to>
    <xdr:cxnSp macro="">
      <xdr:nvCxnSpPr>
        <xdr:cNvPr id="495" name="直線コネクタ 494"/>
        <xdr:cNvCxnSpPr/>
      </xdr:nvCxnSpPr>
      <xdr:spPr>
        <a:xfrm flipV="1">
          <a:off x="21323300" y="10496006"/>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91239</xdr:rowOff>
    </xdr:from>
    <xdr:ext cx="469744" cy="259045"/>
    <xdr:sp macro="" textlink="">
      <xdr:nvSpPr>
        <xdr:cNvPr id="498" name="n_1mainValue【学校施設】&#10;一人当たり面積"/>
        <xdr:cNvSpPr txBox="1"/>
      </xdr:nvSpPr>
      <xdr:spPr>
        <a:xfrm>
          <a:off x="21075727" y="105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28"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99695</xdr:rowOff>
    </xdr:from>
    <xdr:to>
      <xdr:col>85</xdr:col>
      <xdr:colOff>177800</xdr:colOff>
      <xdr:row>86</xdr:row>
      <xdr:rowOff>29845</xdr:rowOff>
    </xdr:to>
    <xdr:sp macro="" textlink="">
      <xdr:nvSpPr>
        <xdr:cNvPr id="537" name="楕円 536"/>
        <xdr:cNvSpPr/>
      </xdr:nvSpPr>
      <xdr:spPr>
        <a:xfrm>
          <a:off x="16268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14622</xdr:rowOff>
    </xdr:from>
    <xdr:ext cx="405111" cy="259045"/>
    <xdr:sp macro="" textlink="">
      <xdr:nvSpPr>
        <xdr:cNvPr id="538" name="【児童館】&#10;有形固定資産減価償却率該当値テキスト"/>
        <xdr:cNvSpPr txBox="1"/>
      </xdr:nvSpPr>
      <xdr:spPr>
        <a:xfrm>
          <a:off x="16357600" y="1458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13970</xdr:rowOff>
    </xdr:from>
    <xdr:to>
      <xdr:col>81</xdr:col>
      <xdr:colOff>101600</xdr:colOff>
      <xdr:row>86</xdr:row>
      <xdr:rowOff>115570</xdr:rowOff>
    </xdr:to>
    <xdr:sp macro="" textlink="">
      <xdr:nvSpPr>
        <xdr:cNvPr id="539" name="楕円 538"/>
        <xdr:cNvSpPr/>
      </xdr:nvSpPr>
      <xdr:spPr>
        <a:xfrm>
          <a:off x="1543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150495</xdr:rowOff>
    </xdr:from>
    <xdr:to>
      <xdr:col>85</xdr:col>
      <xdr:colOff>127000</xdr:colOff>
      <xdr:row>86</xdr:row>
      <xdr:rowOff>64770</xdr:rowOff>
    </xdr:to>
    <xdr:cxnSp macro="">
      <xdr:nvCxnSpPr>
        <xdr:cNvPr id="540" name="直線コネクタ 539"/>
        <xdr:cNvCxnSpPr/>
      </xdr:nvCxnSpPr>
      <xdr:spPr>
        <a:xfrm flipV="1">
          <a:off x="15481300" y="147237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4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106697</xdr:rowOff>
    </xdr:from>
    <xdr:ext cx="405111" cy="259045"/>
    <xdr:sp macro="" textlink="">
      <xdr:nvSpPr>
        <xdr:cNvPr id="543" name="n_1mainValue【児童館】&#10;有形固定資産減価償却率"/>
        <xdr:cNvSpPr txBox="1"/>
      </xdr:nvSpPr>
      <xdr:spPr>
        <a:xfrm>
          <a:off x="152660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581" name="楕円 580"/>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582"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583" name="楕円 582"/>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584" name="直線コネクタ 583"/>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587"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7"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170180</xdr:rowOff>
    </xdr:from>
    <xdr:to>
      <xdr:col>85</xdr:col>
      <xdr:colOff>177800</xdr:colOff>
      <xdr:row>104</xdr:row>
      <xdr:rowOff>100330</xdr:rowOff>
    </xdr:to>
    <xdr:sp macro="" textlink="">
      <xdr:nvSpPr>
        <xdr:cNvPr id="626" name="楕円 625"/>
        <xdr:cNvSpPr/>
      </xdr:nvSpPr>
      <xdr:spPr>
        <a:xfrm>
          <a:off x="16268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21607</xdr:rowOff>
    </xdr:from>
    <xdr:ext cx="405111" cy="259045"/>
    <xdr:sp macro="" textlink="">
      <xdr:nvSpPr>
        <xdr:cNvPr id="627" name="【公民館】&#10;有形固定資産減価償却率該当値テキスト"/>
        <xdr:cNvSpPr txBox="1"/>
      </xdr:nvSpPr>
      <xdr:spPr>
        <a:xfrm>
          <a:off x="16357600"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28" name="楕円 627"/>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104</xdr:row>
      <xdr:rowOff>49530</xdr:rowOff>
    </xdr:to>
    <xdr:cxnSp macro="">
      <xdr:nvCxnSpPr>
        <xdr:cNvPr id="629" name="直線コネクタ 628"/>
        <xdr:cNvCxnSpPr/>
      </xdr:nvCxnSpPr>
      <xdr:spPr>
        <a:xfrm>
          <a:off x="15481300" y="177012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3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31"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632" name="n_1mainValue【公民館】&#10;有形固定資産減価償却率"/>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672" name="楕円 671"/>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41746</xdr:rowOff>
    </xdr:from>
    <xdr:ext cx="469744" cy="259045"/>
    <xdr:sp macro="" textlink="">
      <xdr:nvSpPr>
        <xdr:cNvPr id="673" name="【公民館】&#10;一人当たり面積該当値テキスト"/>
        <xdr:cNvSpPr txBox="1"/>
      </xdr:nvSpPr>
      <xdr:spPr>
        <a:xfrm>
          <a:off x="22199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674" name="楕円 673"/>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72934</xdr:rowOff>
    </xdr:to>
    <xdr:cxnSp macro="">
      <xdr:nvCxnSpPr>
        <xdr:cNvPr id="675" name="直線コネクタ 674"/>
        <xdr:cNvCxnSpPr/>
      </xdr:nvCxnSpPr>
      <xdr:spPr>
        <a:xfrm flipV="1">
          <a:off x="21323300" y="182433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6"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7"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678" name="n_1mainValue【公民館】&#10;一人当たり面積"/>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有形固定資産減価償却率について、特に高くなっているのが「学校施設」であり、特に低くなっているのが「認定こども園・幼稚園・保育所」、及び「児童館」である。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認定こども園・幼稚園・保育所については、かさまこども園を平成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年度、いなだこども園を平成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年度に新設したため、類似団体と比較し低い水準となっている。一人当たり面積については、施設の統廃合により市の施設が４施設となっていることから類似団体と比較し</a:t>
          </a:r>
          <a:r>
            <a:rPr kumimoji="1" lang="en-US" altLang="ja-JP" sz="1300">
              <a:latin typeface="ＭＳ Ｐゴシック" panose="020B0600070205080204" pitchFamily="50" charset="-128"/>
              <a:ea typeface="ＭＳ Ｐゴシック" panose="020B0600070205080204" pitchFamily="50" charset="-128"/>
            </a:rPr>
            <a:t>0.077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年度時点で類似団体と比較し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ポイント上回っており、老朽化が進んでいる。令和２年</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に長寿</a:t>
          </a:r>
          <a:r>
            <a:rPr kumimoji="1" lang="ja-JP" altLang="en-US" sz="1300">
              <a:latin typeface="ＭＳ Ｐゴシック" panose="020B0600070205080204" pitchFamily="50" charset="-128"/>
              <a:ea typeface="ＭＳ Ｐゴシック" panose="020B0600070205080204" pitchFamily="50" charset="-128"/>
            </a:rPr>
            <a:t>命化計画の策定を予定しており、計画的に大規模改修等を進めていく予定である。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児童館については、行政で施設管理しているのは平成２３年度建築した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箇所のみのため、類似団体と比較し</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ポイント下回っている。同じ理由から一人当たりの面積についても類似団体と比較して</a:t>
          </a:r>
          <a:r>
            <a:rPr kumimoji="1" lang="en-US" altLang="ja-JP" sz="1300">
              <a:latin typeface="ＭＳ Ｐゴシック" panose="020B0600070205080204" pitchFamily="50" charset="-128"/>
              <a:ea typeface="ＭＳ Ｐゴシック" panose="020B0600070205080204" pitchFamily="50" charset="-128"/>
            </a:rPr>
            <a:t>0.022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年度時点で</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％と、類似団体と比較し</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年度大規模改修が完了し、平成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年度時点で</a:t>
          </a:r>
          <a:r>
            <a:rPr kumimoji="1" lang="en-US" altLang="ja-JP" sz="1300">
              <a:latin typeface="ＭＳ Ｐゴシック" panose="020B0600070205080204" pitchFamily="50" charset="-128"/>
              <a:ea typeface="ＭＳ Ｐゴシック" panose="020B0600070205080204" pitchFamily="50" charset="-128"/>
            </a:rPr>
            <a:t>61.4%</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ポイントのマイナスとなった。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1" name="楕円 70"/>
        <xdr:cNvSpPr/>
      </xdr:nvSpPr>
      <xdr:spPr>
        <a:xfrm>
          <a:off x="4584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2" name="【図書館】&#10;有形固定資産減価償却率該当値テキスト"/>
        <xdr:cNvSpPr txBox="1"/>
      </xdr:nvSpPr>
      <xdr:spPr>
        <a:xfrm>
          <a:off x="4673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3" name="楕円 72"/>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139881</xdr:rowOff>
    </xdr:to>
    <xdr:cxnSp macro="">
      <xdr:nvCxnSpPr>
        <xdr:cNvPr id="74" name="直線コネクタ 73"/>
        <xdr:cNvCxnSpPr/>
      </xdr:nvCxnSpPr>
      <xdr:spPr>
        <a:xfrm flipV="1">
          <a:off x="3797300" y="6793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77"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25400</xdr:rowOff>
    </xdr:from>
    <xdr:to>
      <xdr:col>55</xdr:col>
      <xdr:colOff>50800</xdr:colOff>
      <xdr:row>33</xdr:row>
      <xdr:rowOff>127000</xdr:rowOff>
    </xdr:to>
    <xdr:sp macro="" textlink="">
      <xdr:nvSpPr>
        <xdr:cNvPr id="115" name="楕円 114"/>
        <xdr:cNvSpPr/>
      </xdr:nvSpPr>
      <xdr:spPr>
        <a:xfrm>
          <a:off x="10426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111777</xdr:rowOff>
    </xdr:from>
    <xdr:ext cx="469744" cy="259045"/>
    <xdr:sp macro="" textlink="">
      <xdr:nvSpPr>
        <xdr:cNvPr id="116" name="【図書館】&#10;一人当たり面積該当値テキスト"/>
        <xdr:cNvSpPr txBox="1"/>
      </xdr:nvSpPr>
      <xdr:spPr>
        <a:xfrm>
          <a:off x="10515600"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25400</xdr:rowOff>
    </xdr:from>
    <xdr:to>
      <xdr:col>50</xdr:col>
      <xdr:colOff>165100</xdr:colOff>
      <xdr:row>33</xdr:row>
      <xdr:rowOff>127000</xdr:rowOff>
    </xdr:to>
    <xdr:sp macro="" textlink="">
      <xdr:nvSpPr>
        <xdr:cNvPr id="117" name="楕円 116"/>
        <xdr:cNvSpPr/>
      </xdr:nvSpPr>
      <xdr:spPr>
        <a:xfrm>
          <a:off x="958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76200</xdr:rowOff>
    </xdr:from>
    <xdr:to>
      <xdr:col>55</xdr:col>
      <xdr:colOff>0</xdr:colOff>
      <xdr:row>33</xdr:row>
      <xdr:rowOff>76200</xdr:rowOff>
    </xdr:to>
    <xdr:cxnSp macro="">
      <xdr:nvCxnSpPr>
        <xdr:cNvPr id="118" name="直線コネクタ 117"/>
        <xdr:cNvCxnSpPr/>
      </xdr:nvCxnSpPr>
      <xdr:spPr>
        <a:xfrm>
          <a:off x="9639300" y="5734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143527</xdr:rowOff>
    </xdr:from>
    <xdr:ext cx="469744" cy="259045"/>
    <xdr:sp macro="" textlink="">
      <xdr:nvSpPr>
        <xdr:cNvPr id="121" name="n_1mainValue【図書館】&#10;一人当たり面積"/>
        <xdr:cNvSpPr txBox="1"/>
      </xdr:nvSpPr>
      <xdr:spPr>
        <a:xfrm>
          <a:off x="9391727"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60" name="楕円 159"/>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61" name="【体育館・プール】&#10;有形固定資産減価償却率該当値テキスト"/>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80645</xdr:rowOff>
    </xdr:from>
    <xdr:to>
      <xdr:col>20</xdr:col>
      <xdr:colOff>38100</xdr:colOff>
      <xdr:row>58</xdr:row>
      <xdr:rowOff>10795</xdr:rowOff>
    </xdr:to>
    <xdr:sp macro="" textlink="">
      <xdr:nvSpPr>
        <xdr:cNvPr id="162" name="楕円 161"/>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131445</xdr:rowOff>
    </xdr:to>
    <xdr:cxnSp macro="">
      <xdr:nvCxnSpPr>
        <xdr:cNvPr id="163" name="直線コネクタ 162"/>
        <xdr:cNvCxnSpPr/>
      </xdr:nvCxnSpPr>
      <xdr:spPr>
        <a:xfrm flipV="1">
          <a:off x="3797300" y="98793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27322</xdr:rowOff>
    </xdr:from>
    <xdr:ext cx="405111" cy="259045"/>
    <xdr:sp macro="" textlink="">
      <xdr:nvSpPr>
        <xdr:cNvPr id="166" name="n_1mainValue【体育館・プール】&#10;有形固定資産減価償却率"/>
        <xdr:cNvSpPr txBox="1"/>
      </xdr:nvSpPr>
      <xdr:spPr>
        <a:xfrm>
          <a:off x="3582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02" name="楕円 201"/>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203"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04" name="楕円 203"/>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153162</xdr:rowOff>
    </xdr:to>
    <xdr:cxnSp macro="">
      <xdr:nvCxnSpPr>
        <xdr:cNvPr id="205" name="直線コネクタ 204"/>
        <xdr:cNvCxnSpPr/>
      </xdr:nvCxnSpPr>
      <xdr:spPr>
        <a:xfrm flipV="1">
          <a:off x="9639300" y="107807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08"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50" name="直線コネクタ 249"/>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51"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52" name="直線コネクタ 251"/>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5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4" name="直線コネクタ 25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255"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56" name="フローチャート: 判断 25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57" name="フローチャート: 判断 256"/>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258" name="フローチャート: 判断 25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125005</xdr:rowOff>
    </xdr:from>
    <xdr:to>
      <xdr:col>24</xdr:col>
      <xdr:colOff>114300</xdr:colOff>
      <xdr:row>109</xdr:row>
      <xdr:rowOff>55155</xdr:rowOff>
    </xdr:to>
    <xdr:sp macro="" textlink="">
      <xdr:nvSpPr>
        <xdr:cNvPr id="264" name="楕円 263"/>
        <xdr:cNvSpPr/>
      </xdr:nvSpPr>
      <xdr:spPr>
        <a:xfrm>
          <a:off x="4584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39932</xdr:rowOff>
    </xdr:from>
    <xdr:ext cx="340478" cy="259045"/>
    <xdr:sp macro="" textlink="">
      <xdr:nvSpPr>
        <xdr:cNvPr id="265" name="【市民会館】&#10;有形固定資産減価償却率該当値テキスト"/>
        <xdr:cNvSpPr txBox="1"/>
      </xdr:nvSpPr>
      <xdr:spPr>
        <a:xfrm>
          <a:off x="4673600" y="18556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266" name="楕円 265"/>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4355</xdr:rowOff>
    </xdr:from>
    <xdr:to>
      <xdr:col>24</xdr:col>
      <xdr:colOff>63500</xdr:colOff>
      <xdr:row>109</xdr:row>
      <xdr:rowOff>35379</xdr:rowOff>
    </xdr:to>
    <xdr:cxnSp macro="">
      <xdr:nvCxnSpPr>
        <xdr:cNvPr id="267" name="直線コネクタ 266"/>
        <xdr:cNvCxnSpPr/>
      </xdr:nvCxnSpPr>
      <xdr:spPr>
        <a:xfrm flipV="1">
          <a:off x="3797300" y="186924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268"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269"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270" name="n_1mainValue【市民会館】&#10;有形固定資産減価償却率"/>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1" name="直線コネクタ 28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2" name="テキスト ボックス 28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3" name="直線コネクタ 28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4" name="テキスト ボックス 28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5" name="直線コネクタ 28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6" name="テキスト ボックス 28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7" name="直線コネクタ 28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8" name="テキスト ボックス 28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292" name="直線コネクタ 291"/>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29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294" name="直線コネクタ 29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295"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296" name="直線コネクタ 295"/>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297"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98" name="フローチャート: 判断 297"/>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299" name="フローチャート: 判断 298"/>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00" name="フローチャート: 判断 299"/>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306" name="楕円 305"/>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307" name="【市民会館】&#10;一人当たり面積該当値テキスト"/>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77978</xdr:rowOff>
    </xdr:from>
    <xdr:to>
      <xdr:col>50</xdr:col>
      <xdr:colOff>165100</xdr:colOff>
      <xdr:row>108</xdr:row>
      <xdr:rowOff>8128</xdr:rowOff>
    </xdr:to>
    <xdr:sp macro="" textlink="">
      <xdr:nvSpPr>
        <xdr:cNvPr id="308" name="楕円 307"/>
        <xdr:cNvSpPr/>
      </xdr:nvSpPr>
      <xdr:spPr>
        <a:xfrm>
          <a:off x="9588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128778</xdr:rowOff>
    </xdr:to>
    <xdr:cxnSp macro="">
      <xdr:nvCxnSpPr>
        <xdr:cNvPr id="309" name="直線コネクタ 308"/>
        <xdr:cNvCxnSpPr/>
      </xdr:nvCxnSpPr>
      <xdr:spPr>
        <a:xfrm flipV="1">
          <a:off x="9639300" y="18414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10"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11"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170705</xdr:rowOff>
    </xdr:from>
    <xdr:ext cx="469744" cy="259045"/>
    <xdr:sp macro="" textlink="">
      <xdr:nvSpPr>
        <xdr:cNvPr id="312" name="n_1mainValue【市民会館】&#10;一人当たり面積"/>
        <xdr:cNvSpPr txBox="1"/>
      </xdr:nvSpPr>
      <xdr:spPr>
        <a:xfrm>
          <a:off x="9391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38" name="直線コネクタ 3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0" name="直線コネクタ 3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2" name="直線コネクタ 3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4" name="フローチャート: 判断 3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5" name="フローチャート: 判断 3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46" name="フローチャート: 判断 3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72753</xdr:rowOff>
    </xdr:from>
    <xdr:to>
      <xdr:col>85</xdr:col>
      <xdr:colOff>177800</xdr:colOff>
      <xdr:row>35</xdr:row>
      <xdr:rowOff>2903</xdr:rowOff>
    </xdr:to>
    <xdr:sp macro="" textlink="">
      <xdr:nvSpPr>
        <xdr:cNvPr id="352" name="楕円 351"/>
        <xdr:cNvSpPr/>
      </xdr:nvSpPr>
      <xdr:spPr>
        <a:xfrm>
          <a:off x="162687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95630</xdr:rowOff>
    </xdr:from>
    <xdr:ext cx="405111" cy="259045"/>
    <xdr:sp macro="" textlink="">
      <xdr:nvSpPr>
        <xdr:cNvPr id="353" name="【一般廃棄物処理施設】&#10;有形固定資産減価償却率該当値テキスト"/>
        <xdr:cNvSpPr txBox="1"/>
      </xdr:nvSpPr>
      <xdr:spPr>
        <a:xfrm>
          <a:off x="16357600" y="575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98878</xdr:rowOff>
    </xdr:from>
    <xdr:to>
      <xdr:col>81</xdr:col>
      <xdr:colOff>101600</xdr:colOff>
      <xdr:row>35</xdr:row>
      <xdr:rowOff>29028</xdr:rowOff>
    </xdr:to>
    <xdr:sp macro="" textlink="">
      <xdr:nvSpPr>
        <xdr:cNvPr id="354" name="楕円 353"/>
        <xdr:cNvSpPr/>
      </xdr:nvSpPr>
      <xdr:spPr>
        <a:xfrm>
          <a:off x="15430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123553</xdr:rowOff>
    </xdr:from>
    <xdr:to>
      <xdr:col>85</xdr:col>
      <xdr:colOff>127000</xdr:colOff>
      <xdr:row>34</xdr:row>
      <xdr:rowOff>149678</xdr:rowOff>
    </xdr:to>
    <xdr:cxnSp macro="">
      <xdr:nvCxnSpPr>
        <xdr:cNvPr id="355" name="直線コネクタ 354"/>
        <xdr:cNvCxnSpPr/>
      </xdr:nvCxnSpPr>
      <xdr:spPr>
        <a:xfrm flipV="1">
          <a:off x="15481300" y="59528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5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57"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45555</xdr:rowOff>
    </xdr:from>
    <xdr:ext cx="405111" cy="259045"/>
    <xdr:sp macro="" textlink="">
      <xdr:nvSpPr>
        <xdr:cNvPr id="358" name="n_1mainValue【一般廃棄物処理施設】&#10;有形固定資産減価償却率"/>
        <xdr:cNvSpPr txBox="1"/>
      </xdr:nvSpPr>
      <xdr:spPr>
        <a:xfrm>
          <a:off x="15266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9" name="直線コネクタ 36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70" name="テキスト ボックス 36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2" name="テキスト ボックス 3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3" name="直線コネクタ 37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4" name="テキスト ボックス 37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78" name="直線コネクタ 377"/>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79"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80" name="直線コネクタ 379"/>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81"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82" name="直線コネクタ 381"/>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3"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4" name="フローチャート: 判断 383"/>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5" name="フローチャート: 判断 384"/>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386" name="フローチャート: 判断 38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63633</xdr:rowOff>
    </xdr:from>
    <xdr:to>
      <xdr:col>116</xdr:col>
      <xdr:colOff>114300</xdr:colOff>
      <xdr:row>37</xdr:row>
      <xdr:rowOff>165233</xdr:rowOff>
    </xdr:to>
    <xdr:sp macro="" textlink="">
      <xdr:nvSpPr>
        <xdr:cNvPr id="392" name="楕円 391"/>
        <xdr:cNvSpPr/>
      </xdr:nvSpPr>
      <xdr:spPr>
        <a:xfrm>
          <a:off x="22110700" y="64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86510</xdr:rowOff>
    </xdr:from>
    <xdr:ext cx="599010" cy="259045"/>
    <xdr:sp macro="" textlink="">
      <xdr:nvSpPr>
        <xdr:cNvPr id="393" name="【一般廃棄物処理施設】&#10;一人当たり有形固定資産（償却資産）額該当値テキスト"/>
        <xdr:cNvSpPr txBox="1"/>
      </xdr:nvSpPr>
      <xdr:spPr>
        <a:xfrm>
          <a:off x="22199600" y="625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56627</xdr:rowOff>
    </xdr:from>
    <xdr:to>
      <xdr:col>112</xdr:col>
      <xdr:colOff>38100</xdr:colOff>
      <xdr:row>37</xdr:row>
      <xdr:rowOff>158227</xdr:rowOff>
    </xdr:to>
    <xdr:sp macro="" textlink="">
      <xdr:nvSpPr>
        <xdr:cNvPr id="394" name="楕円 393"/>
        <xdr:cNvSpPr/>
      </xdr:nvSpPr>
      <xdr:spPr>
        <a:xfrm>
          <a:off x="21272500" y="64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107427</xdr:rowOff>
    </xdr:from>
    <xdr:to>
      <xdr:col>116</xdr:col>
      <xdr:colOff>63500</xdr:colOff>
      <xdr:row>37</xdr:row>
      <xdr:rowOff>114433</xdr:rowOff>
    </xdr:to>
    <xdr:cxnSp macro="">
      <xdr:nvCxnSpPr>
        <xdr:cNvPr id="395" name="直線コネクタ 394"/>
        <xdr:cNvCxnSpPr/>
      </xdr:nvCxnSpPr>
      <xdr:spPr>
        <a:xfrm>
          <a:off x="21323300" y="6451077"/>
          <a:ext cx="8382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396"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39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3304</xdr:rowOff>
    </xdr:from>
    <xdr:ext cx="599010" cy="259045"/>
    <xdr:sp macro="" textlink="">
      <xdr:nvSpPr>
        <xdr:cNvPr id="398" name="n_1mainValue【一般廃棄物処理施設】&#10;一人当たり有形固定資産（償却資産）額"/>
        <xdr:cNvSpPr txBox="1"/>
      </xdr:nvSpPr>
      <xdr:spPr>
        <a:xfrm>
          <a:off x="21011095" y="61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24" name="直線コネクタ 42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2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26" name="直線コネクタ 42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28" name="直線コネクタ 42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30" name="フローチャート: 判断 42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31" name="フローチャート: 判断 43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32" name="フローチャート: 判断 43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14515</xdr:rowOff>
    </xdr:from>
    <xdr:to>
      <xdr:col>85</xdr:col>
      <xdr:colOff>177800</xdr:colOff>
      <xdr:row>59</xdr:row>
      <xdr:rowOff>116115</xdr:rowOff>
    </xdr:to>
    <xdr:sp macro="" textlink="">
      <xdr:nvSpPr>
        <xdr:cNvPr id="438" name="楕円 437"/>
        <xdr:cNvSpPr/>
      </xdr:nvSpPr>
      <xdr:spPr>
        <a:xfrm>
          <a:off x="16268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37392</xdr:rowOff>
    </xdr:from>
    <xdr:ext cx="405111" cy="259045"/>
    <xdr:sp macro="" textlink="">
      <xdr:nvSpPr>
        <xdr:cNvPr id="439" name="【保健センター・保健所】&#10;有形固定資産減価償却率該当値テキスト"/>
        <xdr:cNvSpPr txBox="1"/>
      </xdr:nvSpPr>
      <xdr:spPr>
        <a:xfrm>
          <a:off x="16357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440" name="楕円 439"/>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65315</xdr:rowOff>
    </xdr:from>
    <xdr:to>
      <xdr:col>85</xdr:col>
      <xdr:colOff>127000</xdr:colOff>
      <xdr:row>59</xdr:row>
      <xdr:rowOff>101237</xdr:rowOff>
    </xdr:to>
    <xdr:cxnSp macro="">
      <xdr:nvCxnSpPr>
        <xdr:cNvPr id="441" name="直線コネクタ 440"/>
        <xdr:cNvCxnSpPr/>
      </xdr:nvCxnSpPr>
      <xdr:spPr>
        <a:xfrm flipV="1">
          <a:off x="15481300" y="101808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42"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443"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444" name="n_1mainValue【保健センター・保健所】&#10;有形固定資産減価償却率"/>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68" name="直線コネクタ 467"/>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6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0" name="直線コネクタ 46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71"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72" name="直線コネクタ 471"/>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73"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4" name="フローチャート: 判断 47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75" name="フローチャート: 判断 47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76" name="フローチャート: 判断 47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82" name="楕円 481"/>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483" name="【保健センター・保健所】&#10;一人当たり面積該当値テキスト"/>
        <xdr:cNvSpPr txBox="1"/>
      </xdr:nvSpPr>
      <xdr:spPr>
        <a:xfrm>
          <a:off x="22199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484" name="楕円 483"/>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53340</xdr:rowOff>
    </xdr:to>
    <xdr:cxnSp macro="">
      <xdr:nvCxnSpPr>
        <xdr:cNvPr id="485" name="直線コネクタ 484"/>
        <xdr:cNvCxnSpPr/>
      </xdr:nvCxnSpPr>
      <xdr:spPr>
        <a:xfrm>
          <a:off x="21323300" y="1068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486"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8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488"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0" name="テキスト ボックス 4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0" name="テキスト ボックス 5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14" name="直線コネクタ 51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6" name="直線コネクタ 51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8" name="直線コネクタ 51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20" name="フローチャート: 判断 51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21" name="フローチャート: 判断 52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22" name="フローチャート: 判断 521"/>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28" name="楕円 527"/>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529"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530" name="楕円 529"/>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544</xdr:rowOff>
    </xdr:to>
    <xdr:cxnSp macro="">
      <xdr:nvCxnSpPr>
        <xdr:cNvPr id="531" name="直線コネクタ 530"/>
        <xdr:cNvCxnSpPr/>
      </xdr:nvCxnSpPr>
      <xdr:spPr>
        <a:xfrm flipV="1">
          <a:off x="15481300" y="1386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532"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33"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534" name="n_1mainValue【消防施設】&#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58" name="直線コネクタ 557"/>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59"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60" name="直線コネクタ 559"/>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62" name="直線コネクタ 5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63"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64" name="フローチャート: 判断 563"/>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65" name="フローチャート: 判断 564"/>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66" name="フローチャート: 判断 565"/>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572" name="楕円 571"/>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573"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574" name="楕円 573"/>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99061</xdr:rowOff>
    </xdr:to>
    <xdr:cxnSp macro="">
      <xdr:nvCxnSpPr>
        <xdr:cNvPr id="575" name="直線コネクタ 574"/>
        <xdr:cNvCxnSpPr/>
      </xdr:nvCxnSpPr>
      <xdr:spPr>
        <a:xfrm flipV="1">
          <a:off x="21323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576"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77"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140988</xdr:rowOff>
    </xdr:from>
    <xdr:ext cx="469744" cy="259045"/>
    <xdr:sp macro="" textlink="">
      <xdr:nvSpPr>
        <xdr:cNvPr id="578"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04" name="直線コネクタ 603"/>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05"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06" name="直線コネクタ 60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07"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08" name="直線コネクタ 607"/>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09"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10" name="フローチャート: 判断 609"/>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11" name="フローチャート: 判断 610"/>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12" name="フローチャート: 判断 611"/>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133169</xdr:rowOff>
    </xdr:from>
    <xdr:to>
      <xdr:col>85</xdr:col>
      <xdr:colOff>177800</xdr:colOff>
      <xdr:row>104</xdr:row>
      <xdr:rowOff>63319</xdr:rowOff>
    </xdr:to>
    <xdr:sp macro="" textlink="">
      <xdr:nvSpPr>
        <xdr:cNvPr id="618" name="楕円 617"/>
        <xdr:cNvSpPr/>
      </xdr:nvSpPr>
      <xdr:spPr>
        <a:xfrm>
          <a:off x="16268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156046</xdr:rowOff>
    </xdr:from>
    <xdr:ext cx="405111" cy="259045"/>
    <xdr:sp macro="" textlink="">
      <xdr:nvSpPr>
        <xdr:cNvPr id="619" name="【庁舎】&#10;有形固定資産減価償却率該当値テキスト"/>
        <xdr:cNvSpPr txBox="1"/>
      </xdr:nvSpPr>
      <xdr:spPr>
        <a:xfrm>
          <a:off x="16357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167458</xdr:rowOff>
    </xdr:from>
    <xdr:to>
      <xdr:col>81</xdr:col>
      <xdr:colOff>101600</xdr:colOff>
      <xdr:row>104</xdr:row>
      <xdr:rowOff>97608</xdr:rowOff>
    </xdr:to>
    <xdr:sp macro="" textlink="">
      <xdr:nvSpPr>
        <xdr:cNvPr id="620" name="楕円 619"/>
        <xdr:cNvSpPr/>
      </xdr:nvSpPr>
      <xdr:spPr>
        <a:xfrm>
          <a:off x="15430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12519</xdr:rowOff>
    </xdr:from>
    <xdr:to>
      <xdr:col>85</xdr:col>
      <xdr:colOff>127000</xdr:colOff>
      <xdr:row>104</xdr:row>
      <xdr:rowOff>46808</xdr:rowOff>
    </xdr:to>
    <xdr:cxnSp macro="">
      <xdr:nvCxnSpPr>
        <xdr:cNvPr id="621" name="直線コネクタ 620"/>
        <xdr:cNvCxnSpPr/>
      </xdr:nvCxnSpPr>
      <xdr:spPr>
        <a:xfrm flipV="1">
          <a:off x="15481300" y="178433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22"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2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114135</xdr:rowOff>
    </xdr:from>
    <xdr:ext cx="405111" cy="259045"/>
    <xdr:sp macro="" textlink="">
      <xdr:nvSpPr>
        <xdr:cNvPr id="624" name="n_1mainValue【庁舎】&#10;有形固定資産減価償却率"/>
        <xdr:cNvSpPr txBox="1"/>
      </xdr:nvSpPr>
      <xdr:spPr>
        <a:xfrm>
          <a:off x="15266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51" name="直線コネクタ 650"/>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52"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53" name="直線コネクタ 652"/>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54"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55" name="直線コネクタ 65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56"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57" name="フローチャート: 判断 656"/>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8" name="フローチャート: 判断 65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59" name="フローチャート: 判断 658"/>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665" name="楕円 664"/>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7093</xdr:rowOff>
    </xdr:from>
    <xdr:ext cx="469744" cy="259045"/>
    <xdr:sp macro="" textlink="">
      <xdr:nvSpPr>
        <xdr:cNvPr id="666" name="【庁舎】&#10;一人当たり面積該当値テキスト"/>
        <xdr:cNvSpPr txBox="1"/>
      </xdr:nvSpPr>
      <xdr:spPr>
        <a:xfrm>
          <a:off x="22199600"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667" name="楕円 666"/>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82731</xdr:rowOff>
    </xdr:to>
    <xdr:cxnSp macro="">
      <xdr:nvCxnSpPr>
        <xdr:cNvPr id="668" name="直線コネクタ 667"/>
        <xdr:cNvCxnSpPr/>
      </xdr:nvCxnSpPr>
      <xdr:spPr>
        <a:xfrm flipV="1">
          <a:off x="21323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69"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70"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671"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有形固定資産減価償却率について、特に高くなっているのが「一般廃棄物処理施設」及び「体育館・プール」であり、特に低くなっているのが「図書館」及び「市民会館」である。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図書館については、簿価の大半を平成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年に建設した笠間図書館が占めており、耐用年数が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年と長期のため類似団体と比較し低位で推移している。一人当たり面積については３地区それぞれに図書館を有していることから、類似団体と比較し</a:t>
          </a:r>
          <a:r>
            <a:rPr kumimoji="1" lang="en-US" altLang="ja-JP" sz="1200">
              <a:latin typeface="ＭＳ Ｐゴシック" panose="020B0600070205080204" pitchFamily="50" charset="-128"/>
              <a:ea typeface="ＭＳ Ｐゴシック" panose="020B0600070205080204" pitchFamily="50" charset="-128"/>
            </a:rPr>
            <a:t>0.037</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一般廃棄物処理施設については、業務委託している３つの一部事務組合の施設とも、償却率約</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％以上と老朽化が進行している。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体育館・プールについては、笠間市民体育館の当初の建築費が簿価の大半を占めている。平成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年から平成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年にかけて大規模改修を実施しているが、昭和</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年当初の建築費の割合が大きいため、類似団体と比較し平成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年度時点で</a:t>
          </a:r>
          <a:r>
            <a:rPr kumimoji="1" lang="en-US" altLang="ja-JP" sz="1200">
              <a:latin typeface="ＭＳ Ｐゴシック" panose="020B0600070205080204" pitchFamily="50" charset="-128"/>
              <a:ea typeface="ＭＳ Ｐゴシック" panose="020B0600070205080204" pitchFamily="50" charset="-128"/>
            </a:rPr>
            <a:t>22.7</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市民会館については、地域交流センターが友部地区と岩間地区にそれぞれ平成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年度に完成したばかりのため低い値となっている。一人当たり面積については建設した</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施設のみが該当施設のため類似団体と比較して</a:t>
          </a:r>
          <a:r>
            <a:rPr kumimoji="1" lang="en-US" altLang="ja-JP" sz="1200">
              <a:latin typeface="ＭＳ Ｐゴシック" panose="020B0600070205080204" pitchFamily="50" charset="-128"/>
              <a:ea typeface="ＭＳ Ｐゴシック" panose="020B0600070205080204" pitchFamily="50" charset="-128"/>
            </a:rPr>
            <a:t>0.078</a:t>
          </a:r>
          <a:r>
            <a:rPr kumimoji="1" lang="ja-JP" altLang="en-US" sz="1200">
              <a:latin typeface="ＭＳ Ｐゴシック" panose="020B0600070205080204" pitchFamily="50" charset="-128"/>
              <a:ea typeface="ＭＳ Ｐゴシック" panose="020B0600070205080204" pitchFamily="50" charset="-128"/>
            </a:rPr>
            <a:t>ポイント下回っている。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財政力指数は、平成２５年度算定で０．６４だったが、平成２９年度は０．６１と５年間で０．０３低下している。</a:t>
          </a:r>
        </a:p>
        <a:p>
          <a:r>
            <a:rPr kumimoji="1" lang="ja-JP" altLang="en-US" sz="1000">
              <a:latin typeface="ＭＳ Ｐゴシック" panose="020B0600070205080204" pitchFamily="50" charset="-128"/>
              <a:ea typeface="ＭＳ Ｐゴシック" panose="020B0600070205080204" pitchFamily="50" charset="-128"/>
            </a:rPr>
            <a:t>　基準財政収入額は、平成２５年度に約８０．４億円であったが、固定資産税や地方市町村民税の増により、平成２９年度は８７．７億円（前年度比約１．３億円増）となった。また、基準財政需要額は、平成２５年度は１２７．６億円であったが、臨時財政対策債償還費や合併特例債償還費の増により、平成２９年度は１４４．４億円（同約２．７億円増）となった。</a:t>
          </a:r>
        </a:p>
        <a:p>
          <a:r>
            <a:rPr kumimoji="1" lang="ja-JP" altLang="en-US" sz="1000">
              <a:latin typeface="ＭＳ Ｐゴシック" panose="020B0600070205080204" pitchFamily="50" charset="-128"/>
              <a:ea typeface="ＭＳ Ｐゴシック" panose="020B0600070205080204" pitchFamily="50" charset="-128"/>
            </a:rPr>
            <a:t>　類似団体との差は、平成２７年度の国勢調査結果が加味され、類似団体平均が０．１低下したことから、ほぼ同値だった平成２６年度より大きく開いている。</a:t>
          </a:r>
        </a:p>
        <a:p>
          <a:r>
            <a:rPr kumimoji="1" lang="ja-JP" altLang="en-US" sz="1000">
              <a:latin typeface="ＭＳ Ｐゴシック" panose="020B0600070205080204" pitchFamily="50" charset="-128"/>
              <a:ea typeface="ＭＳ Ｐゴシック" panose="020B0600070205080204" pitchFamily="50" charset="-128"/>
            </a:rPr>
            <a:t>　今後とも、第３次笠間市行財政改革大綱に基づき、事務事業の見直しや定員管理・給与の適正化等に取り組みながら、企業の誘致や税の徴収率向上など歳入確保に努める。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は、職員の採用抑制を行っているものの合併特例債等の公債費が年々増加しており経常経費が増加。平成２５年度算定で８６．８％だったが、平成２９年度は８９．３％と５年間で２．５ポイント増加している。</a:t>
          </a:r>
        </a:p>
        <a:p>
          <a:r>
            <a:rPr kumimoji="1" lang="ja-JP" altLang="en-US" sz="1000">
              <a:latin typeface="ＭＳ Ｐゴシック" panose="020B0600070205080204" pitchFamily="50" charset="-128"/>
              <a:ea typeface="ＭＳ Ｐゴシック" panose="020B0600070205080204" pitchFamily="50" charset="-128"/>
            </a:rPr>
            <a:t>　平成２８年度は、かさまこども園開園に伴う物件費の増などによる経常経費の増加や普通交付税（合併算定替，国調の更新に伴う人口減少等）・臨時財政対策債の減少により９０．３％となった。　平成２９年度は、歳入が多かったことに加え、職員数・退職者数が減り、人件費が減額となったことから８９．３％（前年度比１．０ポイント減）となった。</a:t>
          </a:r>
        </a:p>
        <a:p>
          <a:r>
            <a:rPr kumimoji="1" lang="ja-JP" altLang="en-US" sz="1000">
              <a:latin typeface="ＭＳ Ｐゴシック" panose="020B0600070205080204" pitchFamily="50" charset="-128"/>
              <a:ea typeface="ＭＳ Ｐゴシック" panose="020B0600070205080204" pitchFamily="50" charset="-128"/>
            </a:rPr>
            <a:t>　今後も合併特例債の活用等による公債費の増や、生活保護費等の扶助費の増が見込まれるため、税収等の徴収率向上等による一般財源の確保に努め、職員の採用抑制や、民間委託の推進等事務事業の見直しを行い経常経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17780</xdr:rowOff>
    </xdr:to>
    <xdr:cxnSp macro="">
      <xdr:nvCxnSpPr>
        <xdr:cNvPr id="132" name="直線コネクタ 131"/>
        <xdr:cNvCxnSpPr/>
      </xdr:nvCxnSpPr>
      <xdr:spPr>
        <a:xfrm flipV="1">
          <a:off x="4114800" y="1073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63</xdr:row>
      <xdr:rowOff>17780</xdr:rowOff>
    </xdr:to>
    <xdr:cxnSp macro="">
      <xdr:nvCxnSpPr>
        <xdr:cNvPr id="135" name="直線コネクタ 134"/>
        <xdr:cNvCxnSpPr/>
      </xdr:nvCxnSpPr>
      <xdr:spPr>
        <a:xfrm>
          <a:off x="3225800" y="1064217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157056</xdr:rowOff>
    </xdr:to>
    <xdr:cxnSp macro="">
      <xdr:nvCxnSpPr>
        <xdr:cNvPr id="138" name="直線コネクタ 137"/>
        <xdr:cNvCxnSpPr/>
      </xdr:nvCxnSpPr>
      <xdr:spPr>
        <a:xfrm flipV="1">
          <a:off x="2336800" y="106421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157056</xdr:rowOff>
    </xdr:to>
    <xdr:cxnSp macro="">
      <xdr:nvCxnSpPr>
        <xdr:cNvPr id="141" name="直線コネクタ 140"/>
        <xdr:cNvCxnSpPr/>
      </xdr:nvCxnSpPr>
      <xdr:spPr>
        <a:xfrm>
          <a:off x="1447800" y="105376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人件費については、退職者補充のための新規職員採用を抑制しており、５年間で５．２％減少している。平成２８年度と比較して職員数が減少したこと等の要因により、前年度比２．１％の減となった。</a:t>
          </a:r>
        </a:p>
        <a:p>
          <a:r>
            <a:rPr kumimoji="1" lang="ja-JP" altLang="en-US" sz="1100">
              <a:latin typeface="ＭＳ Ｐゴシック" panose="020B0600070205080204" pitchFamily="50" charset="-128"/>
              <a:ea typeface="ＭＳ Ｐゴシック" panose="020B0600070205080204" pitchFamily="50" charset="-128"/>
            </a:rPr>
            <a:t>　物件費については、指定管理等の増加により、平成２５年度から平成２９年度の５年間で０．９％増加している。平成２９年度は、地域交流センターいわまの関連の事業費が増額となったことから、昨年度と比較して１．０％増している。</a:t>
          </a:r>
        </a:p>
        <a:p>
          <a:r>
            <a:rPr kumimoji="1" lang="ja-JP" altLang="en-US" sz="1100">
              <a:latin typeface="ＭＳ Ｐゴシック" panose="020B0600070205080204" pitchFamily="50" charset="-128"/>
              <a:ea typeface="ＭＳ Ｐゴシック" panose="020B0600070205080204" pitchFamily="50" charset="-128"/>
            </a:rPr>
            <a:t>　類似団体平均値と比較して約１５，０００円下回っており、今後も職員定数の削減や給与費等の適正化、民間委託等の推進を中心とした事務事業の見直し等によるコスト低減に努める。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150780</xdr:rowOff>
    </xdr:from>
    <xdr:to>
      <xdr:col>23</xdr:col>
      <xdr:colOff>133350</xdr:colOff>
      <xdr:row>83</xdr:row>
      <xdr:rowOff>160891</xdr:rowOff>
    </xdr:to>
    <xdr:cxnSp macro="">
      <xdr:nvCxnSpPr>
        <xdr:cNvPr id="195" name="直線コネクタ 194"/>
        <xdr:cNvCxnSpPr/>
      </xdr:nvCxnSpPr>
      <xdr:spPr>
        <a:xfrm>
          <a:off x="4114800" y="14381130"/>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150402</xdr:rowOff>
    </xdr:from>
    <xdr:to>
      <xdr:col>19</xdr:col>
      <xdr:colOff>133350</xdr:colOff>
      <xdr:row>83</xdr:row>
      <xdr:rowOff>150780</xdr:rowOff>
    </xdr:to>
    <xdr:cxnSp macro="">
      <xdr:nvCxnSpPr>
        <xdr:cNvPr id="198" name="直線コネクタ 197"/>
        <xdr:cNvCxnSpPr/>
      </xdr:nvCxnSpPr>
      <xdr:spPr>
        <a:xfrm>
          <a:off x="3225800" y="14380752"/>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122982</xdr:rowOff>
    </xdr:from>
    <xdr:to>
      <xdr:col>15</xdr:col>
      <xdr:colOff>82550</xdr:colOff>
      <xdr:row>83</xdr:row>
      <xdr:rowOff>150402</xdr:rowOff>
    </xdr:to>
    <xdr:cxnSp macro="">
      <xdr:nvCxnSpPr>
        <xdr:cNvPr id="201" name="直線コネクタ 200"/>
        <xdr:cNvCxnSpPr/>
      </xdr:nvCxnSpPr>
      <xdr:spPr>
        <a:xfrm>
          <a:off x="2336800" y="14353332"/>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122982</xdr:rowOff>
    </xdr:from>
    <xdr:to>
      <xdr:col>11</xdr:col>
      <xdr:colOff>31750</xdr:colOff>
      <xdr:row>83</xdr:row>
      <xdr:rowOff>128580</xdr:rowOff>
    </xdr:to>
    <xdr:cxnSp macro="">
      <xdr:nvCxnSpPr>
        <xdr:cNvPr id="204" name="直線コネクタ 203"/>
        <xdr:cNvCxnSpPr/>
      </xdr:nvCxnSpPr>
      <xdr:spPr>
        <a:xfrm flipV="1">
          <a:off x="1447800" y="1435333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110091</xdr:rowOff>
    </xdr:from>
    <xdr:to>
      <xdr:col>23</xdr:col>
      <xdr:colOff>184150</xdr:colOff>
      <xdr:row>84</xdr:row>
      <xdr:rowOff>40241</xdr:rowOff>
    </xdr:to>
    <xdr:sp macro="" textlink="">
      <xdr:nvSpPr>
        <xdr:cNvPr id="214" name="楕円 213"/>
        <xdr:cNvSpPr/>
      </xdr:nvSpPr>
      <xdr:spPr>
        <a:xfrm>
          <a:off x="4902200" y="143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126618</xdr:rowOff>
    </xdr:from>
    <xdr:ext cx="762000" cy="259045"/>
    <xdr:sp macro="" textlink="">
      <xdr:nvSpPr>
        <xdr:cNvPr id="215" name="人件費・物件費等の状況該当値テキスト"/>
        <xdr:cNvSpPr txBox="1"/>
      </xdr:nvSpPr>
      <xdr:spPr>
        <a:xfrm>
          <a:off x="5041900" y="141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99980</xdr:rowOff>
    </xdr:from>
    <xdr:to>
      <xdr:col>19</xdr:col>
      <xdr:colOff>184150</xdr:colOff>
      <xdr:row>84</xdr:row>
      <xdr:rowOff>30130</xdr:rowOff>
    </xdr:to>
    <xdr:sp macro="" textlink="">
      <xdr:nvSpPr>
        <xdr:cNvPr id="216" name="楕円 215"/>
        <xdr:cNvSpPr/>
      </xdr:nvSpPr>
      <xdr:spPr>
        <a:xfrm>
          <a:off x="4064000" y="143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40307</xdr:rowOff>
    </xdr:from>
    <xdr:ext cx="736600" cy="259045"/>
    <xdr:sp macro="" textlink="">
      <xdr:nvSpPr>
        <xdr:cNvPr id="217" name="テキスト ボックス 216"/>
        <xdr:cNvSpPr txBox="1"/>
      </xdr:nvSpPr>
      <xdr:spPr>
        <a:xfrm>
          <a:off x="3733800" y="1409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99602</xdr:rowOff>
    </xdr:from>
    <xdr:to>
      <xdr:col>15</xdr:col>
      <xdr:colOff>133350</xdr:colOff>
      <xdr:row>84</xdr:row>
      <xdr:rowOff>29752</xdr:rowOff>
    </xdr:to>
    <xdr:sp macro="" textlink="">
      <xdr:nvSpPr>
        <xdr:cNvPr id="218" name="楕円 217"/>
        <xdr:cNvSpPr/>
      </xdr:nvSpPr>
      <xdr:spPr>
        <a:xfrm>
          <a:off x="3175000" y="143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39929</xdr:rowOff>
    </xdr:from>
    <xdr:ext cx="762000" cy="259045"/>
    <xdr:sp macro="" textlink="">
      <xdr:nvSpPr>
        <xdr:cNvPr id="219" name="テキスト ボックス 218"/>
        <xdr:cNvSpPr txBox="1"/>
      </xdr:nvSpPr>
      <xdr:spPr>
        <a:xfrm>
          <a:off x="2844800" y="140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72182</xdr:rowOff>
    </xdr:from>
    <xdr:to>
      <xdr:col>11</xdr:col>
      <xdr:colOff>82550</xdr:colOff>
      <xdr:row>84</xdr:row>
      <xdr:rowOff>2332</xdr:rowOff>
    </xdr:to>
    <xdr:sp macro="" textlink="">
      <xdr:nvSpPr>
        <xdr:cNvPr id="220" name="楕円 219"/>
        <xdr:cNvSpPr/>
      </xdr:nvSpPr>
      <xdr:spPr>
        <a:xfrm>
          <a:off x="2286000" y="143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12509</xdr:rowOff>
    </xdr:from>
    <xdr:ext cx="762000" cy="259045"/>
    <xdr:sp macro="" textlink="">
      <xdr:nvSpPr>
        <xdr:cNvPr id="221" name="テキスト ボックス 220"/>
        <xdr:cNvSpPr txBox="1"/>
      </xdr:nvSpPr>
      <xdr:spPr>
        <a:xfrm>
          <a:off x="1955800" y="140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77780</xdr:rowOff>
    </xdr:from>
    <xdr:to>
      <xdr:col>7</xdr:col>
      <xdr:colOff>31750</xdr:colOff>
      <xdr:row>84</xdr:row>
      <xdr:rowOff>7930</xdr:rowOff>
    </xdr:to>
    <xdr:sp macro="" textlink="">
      <xdr:nvSpPr>
        <xdr:cNvPr id="222" name="楕円 221"/>
        <xdr:cNvSpPr/>
      </xdr:nvSpPr>
      <xdr:spPr>
        <a:xfrm>
          <a:off x="1397000" y="143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18107</xdr:rowOff>
    </xdr:from>
    <xdr:ext cx="762000" cy="259045"/>
    <xdr:sp macro="" textlink="">
      <xdr:nvSpPr>
        <xdr:cNvPr id="223" name="テキスト ボックス 222"/>
        <xdr:cNvSpPr txBox="1"/>
      </xdr:nvSpPr>
      <xdr:spPr>
        <a:xfrm>
          <a:off x="1066800" y="1407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平成２５年度比較すると１．０ポイント減少しているが同程度で推移している。経験年数階層内における職員の分布が変動したこと等の理由による。</a:t>
          </a:r>
        </a:p>
        <a:p>
          <a:r>
            <a:rPr kumimoji="1" lang="ja-JP" altLang="en-US" sz="1100">
              <a:latin typeface="ＭＳ Ｐゴシック" panose="020B0600070205080204" pitchFamily="50" charset="-128"/>
              <a:ea typeface="ＭＳ Ｐゴシック" panose="020B0600070205080204" pitchFamily="50" charset="-128"/>
            </a:rPr>
            <a:t>　人事評価の反映による適正な人事運用により経費の抑制に努めているところだが、今後も見直しを図りより一層の給与の適正化に努める。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39511</xdr:rowOff>
    </xdr:to>
    <xdr:cxnSp macro="">
      <xdr:nvCxnSpPr>
        <xdr:cNvPr id="257" name="直線コネクタ 256"/>
        <xdr:cNvCxnSpPr/>
      </xdr:nvCxnSpPr>
      <xdr:spPr>
        <a:xfrm>
          <a:off x="16179800" y="1426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39511</xdr:rowOff>
    </xdr:to>
    <xdr:cxnSp macro="">
      <xdr:nvCxnSpPr>
        <xdr:cNvPr id="260" name="直線コネクタ 259"/>
        <xdr:cNvCxnSpPr/>
      </xdr:nvCxnSpPr>
      <xdr:spPr>
        <a:xfrm>
          <a:off x="15290800" y="1426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52916</xdr:rowOff>
    </xdr:to>
    <xdr:cxnSp macro="">
      <xdr:nvCxnSpPr>
        <xdr:cNvPr id="263" name="直線コネクタ 262"/>
        <xdr:cNvCxnSpPr/>
      </xdr:nvCxnSpPr>
      <xdr:spPr>
        <a:xfrm flipV="1">
          <a:off x="14401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2116</xdr:rowOff>
    </xdr:to>
    <xdr:cxnSp macro="">
      <xdr:nvCxnSpPr>
        <xdr:cNvPr id="266" name="直線コネクタ 265"/>
        <xdr:cNvCxnSpPr/>
      </xdr:nvCxnSpPr>
      <xdr:spPr>
        <a:xfrm flipV="1">
          <a:off x="13512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6" name="楕円 275"/>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7"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8" name="楕円 277"/>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9" name="テキスト ボックス 278"/>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0" name="楕円 279"/>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1" name="テキスト ボックス 280"/>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2" name="楕円 281"/>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3" name="テキスト ボックス 282"/>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4" name="楕円 283"/>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5" name="テキスト ボックス 284"/>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職員数では、平成１８年の合併で広域消防が市の行政機関となったことなどにより、平成２５年度類似団体平均値を上回る７．９２人だったが、平成２９年度には７．８２人で０．１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平成２８年度と比較して増加した要因は、職員数は減少しているが、それ以上に人口が減少したため指標は０．０５ポイント増加となった。</a:t>
          </a:r>
        </a:p>
        <a:p>
          <a:r>
            <a:rPr kumimoji="1" lang="ja-JP" altLang="en-US" sz="1100">
              <a:latin typeface="ＭＳ Ｐゴシック" panose="020B0600070205080204" pitchFamily="50" charset="-128"/>
              <a:ea typeface="ＭＳ Ｐゴシック" panose="020B0600070205080204" pitchFamily="50" charset="-128"/>
            </a:rPr>
            <a:t>　今後とも民間の活用など効率的な行政運営により、行政分野ごとの適正な定員管理に努める。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28605</xdr:rowOff>
    </xdr:to>
    <xdr:cxnSp macro="">
      <xdr:nvCxnSpPr>
        <xdr:cNvPr id="322" name="直線コネクタ 321"/>
        <xdr:cNvCxnSpPr/>
      </xdr:nvCxnSpPr>
      <xdr:spPr>
        <a:xfrm>
          <a:off x="16179800" y="10481310"/>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21711</xdr:rowOff>
    </xdr:from>
    <xdr:to>
      <xdr:col>77</xdr:col>
      <xdr:colOff>44450</xdr:colOff>
      <xdr:row>61</xdr:row>
      <xdr:rowOff>22860</xdr:rowOff>
    </xdr:to>
    <xdr:cxnSp macro="">
      <xdr:nvCxnSpPr>
        <xdr:cNvPr id="325" name="直線コネクタ 324"/>
        <xdr:cNvCxnSpPr/>
      </xdr:nvCxnSpPr>
      <xdr:spPr>
        <a:xfrm>
          <a:off x="15290800" y="104801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21711</xdr:rowOff>
    </xdr:from>
    <xdr:to>
      <xdr:col>72</xdr:col>
      <xdr:colOff>203200</xdr:colOff>
      <xdr:row>61</xdr:row>
      <xdr:rowOff>28605</xdr:rowOff>
    </xdr:to>
    <xdr:cxnSp macro="">
      <xdr:nvCxnSpPr>
        <xdr:cNvPr id="328" name="直線コネクタ 327"/>
        <xdr:cNvCxnSpPr/>
      </xdr:nvCxnSpPr>
      <xdr:spPr>
        <a:xfrm flipV="1">
          <a:off x="14401800" y="104801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28605</xdr:rowOff>
    </xdr:from>
    <xdr:to>
      <xdr:col>68</xdr:col>
      <xdr:colOff>152400</xdr:colOff>
      <xdr:row>61</xdr:row>
      <xdr:rowOff>40096</xdr:rowOff>
    </xdr:to>
    <xdr:cxnSp macro="">
      <xdr:nvCxnSpPr>
        <xdr:cNvPr id="331" name="直線コネクタ 330"/>
        <xdr:cNvCxnSpPr/>
      </xdr:nvCxnSpPr>
      <xdr:spPr>
        <a:xfrm flipV="1">
          <a:off x="13512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149255</xdr:rowOff>
    </xdr:from>
    <xdr:to>
      <xdr:col>81</xdr:col>
      <xdr:colOff>95250</xdr:colOff>
      <xdr:row>61</xdr:row>
      <xdr:rowOff>79405</xdr:rowOff>
    </xdr:to>
    <xdr:sp macro="" textlink="">
      <xdr:nvSpPr>
        <xdr:cNvPr id="341" name="楕円 340"/>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165782</xdr:rowOff>
    </xdr:from>
    <xdr:ext cx="762000" cy="259045"/>
    <xdr:sp macro="" textlink="">
      <xdr:nvSpPr>
        <xdr:cNvPr id="342" name="定員管理の状況該当値テキスト"/>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142361</xdr:rowOff>
    </xdr:from>
    <xdr:to>
      <xdr:col>73</xdr:col>
      <xdr:colOff>44450</xdr:colOff>
      <xdr:row>61</xdr:row>
      <xdr:rowOff>72511</xdr:rowOff>
    </xdr:to>
    <xdr:sp macro="" textlink="">
      <xdr:nvSpPr>
        <xdr:cNvPr id="345" name="楕円 344"/>
        <xdr:cNvSpPr/>
      </xdr:nvSpPr>
      <xdr:spPr>
        <a:xfrm>
          <a:off x="15240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82688</xdr:rowOff>
    </xdr:from>
    <xdr:ext cx="762000" cy="259045"/>
    <xdr:sp macro="" textlink="">
      <xdr:nvSpPr>
        <xdr:cNvPr id="346" name="テキスト ボックス 345"/>
        <xdr:cNvSpPr txBox="1"/>
      </xdr:nvSpPr>
      <xdr:spPr>
        <a:xfrm>
          <a:off x="14909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47" name="楕円 346"/>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64182</xdr:rowOff>
    </xdr:from>
    <xdr:ext cx="762000" cy="259045"/>
    <xdr:sp macro="" textlink="">
      <xdr:nvSpPr>
        <xdr:cNvPr id="348" name="テキスト ボックス 347"/>
        <xdr:cNvSpPr txBox="1"/>
      </xdr:nvSpPr>
      <xdr:spPr>
        <a:xfrm>
          <a:off x="14020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49" name="楕円 348"/>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50" name="テキスト ボックス 349"/>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実質公債費比率は、平成２５年度算定で９．９％だったが、平成２９年度は８．５％と５年間で１．４ポイント低下している。</a:t>
          </a:r>
        </a:p>
        <a:p>
          <a:r>
            <a:rPr kumimoji="1" lang="ja-JP" altLang="en-US" sz="1100">
              <a:latin typeface="ＭＳ Ｐゴシック" panose="020B0600070205080204" pitchFamily="50" charset="-128"/>
              <a:ea typeface="ＭＳ Ｐゴシック" panose="020B0600070205080204" pitchFamily="50" charset="-128"/>
            </a:rPr>
            <a:t>　平成２９年度は、合併特例債・臨時財政対策債の償還金増に伴う公債費算入額の増、標準税収入額等の増により、前年度に比べて０．３ポイント減少している。</a:t>
          </a:r>
        </a:p>
        <a:p>
          <a:r>
            <a:rPr kumimoji="1" lang="ja-JP" altLang="en-US" sz="1100">
              <a:latin typeface="ＭＳ Ｐゴシック" panose="020B0600070205080204" pitchFamily="50" charset="-128"/>
              <a:ea typeface="ＭＳ Ｐゴシック" panose="020B0600070205080204" pitchFamily="50" charset="-128"/>
            </a:rPr>
            <a:t>　今後は、臨時財政対策債の発行や合併特例債等の活用を進めることにより、償還額は増するものの交付税算入率が高いことから、実質公債費比率の減少が予想されるが、普通会計を始め公営企業会計等も含め、事業の選択と集中を進め、適正な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81026</xdr:rowOff>
    </xdr:to>
    <xdr:cxnSp macro="">
      <xdr:nvCxnSpPr>
        <xdr:cNvPr id="382" name="直線コネクタ 381"/>
        <xdr:cNvCxnSpPr/>
      </xdr:nvCxnSpPr>
      <xdr:spPr>
        <a:xfrm flipV="1">
          <a:off x="16179800" y="708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119634</xdr:rowOff>
    </xdr:to>
    <xdr:cxnSp macro="">
      <xdr:nvCxnSpPr>
        <xdr:cNvPr id="385" name="直線コネクタ 384"/>
        <xdr:cNvCxnSpPr/>
      </xdr:nvCxnSpPr>
      <xdr:spPr>
        <a:xfrm flipV="1">
          <a:off x="15290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148590</xdr:rowOff>
    </xdr:to>
    <xdr:cxnSp macro="">
      <xdr:nvCxnSpPr>
        <xdr:cNvPr id="388" name="直線コネクタ 387"/>
        <xdr:cNvCxnSpPr/>
      </xdr:nvCxnSpPr>
      <xdr:spPr>
        <a:xfrm flipV="1">
          <a:off x="14401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15748</xdr:rowOff>
    </xdr:to>
    <xdr:cxnSp macro="">
      <xdr:nvCxnSpPr>
        <xdr:cNvPr id="391" name="直線コネクタ 390"/>
        <xdr:cNvCxnSpPr/>
      </xdr:nvCxnSpPr>
      <xdr:spPr>
        <a:xfrm flipV="1">
          <a:off x="13512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3" name="楕円 402"/>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4" name="テキスト ボックス 403"/>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5" name="楕円 404"/>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6" name="テキスト ボックス 40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7" name="楕円 406"/>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8" name="テキスト ボックス 40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9" name="楕円 408"/>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0" name="テキスト ボックス 409"/>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将来負担比率は、平成２５年度算定で４６．５％だったが、平成２９年度は２０．９％と５年間で２５．６ポイント低下している。</a:t>
          </a:r>
        </a:p>
        <a:p>
          <a:r>
            <a:rPr kumimoji="1" lang="ja-JP" altLang="en-US" sz="1000">
              <a:latin typeface="ＭＳ Ｐゴシック" panose="020B0600070205080204" pitchFamily="50" charset="-128"/>
              <a:ea typeface="ＭＳ Ｐゴシック" panose="020B0600070205080204" pitchFamily="50" charset="-128"/>
            </a:rPr>
            <a:t>　平成２９年度は、地域交流センター整備等の影響で地方債の現在高が増加し、事業推進による企業立地促進基金等の充当可能基金の減少により、前年度に比べて１．０ポイント増加している。また、類似団体平均値と比較して、平成２８年度は１２．６ポイント、平成２９年度も９．３ポイント下回っており、良好な数値となっている。</a:t>
          </a:r>
        </a:p>
        <a:p>
          <a:r>
            <a:rPr kumimoji="1" lang="ja-JP" altLang="en-US" sz="1000">
              <a:latin typeface="ＭＳ Ｐゴシック" panose="020B0600070205080204" pitchFamily="50" charset="-128"/>
              <a:ea typeface="ＭＳ Ｐゴシック" panose="020B0600070205080204" pitchFamily="50" charset="-128"/>
            </a:rPr>
            <a:t>　今後、地方債現在高の増や、特定目的基金の取り崩しによる充当可能基金現在高の減少が今後見込まれるため、将来負担を少しでも軽減するよう、普通会計はもとより、公営企業会計さらには一部事務組合等の事業についても総点検を実施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130429</xdr:rowOff>
    </xdr:from>
    <xdr:to>
      <xdr:col>81</xdr:col>
      <xdr:colOff>44450</xdr:colOff>
      <xdr:row>14</xdr:row>
      <xdr:rowOff>138472</xdr:rowOff>
    </xdr:to>
    <xdr:cxnSp macro="">
      <xdr:nvCxnSpPr>
        <xdr:cNvPr id="444" name="直線コネクタ 443"/>
        <xdr:cNvCxnSpPr/>
      </xdr:nvCxnSpPr>
      <xdr:spPr>
        <a:xfrm>
          <a:off x="16179800" y="253072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130429</xdr:rowOff>
    </xdr:from>
    <xdr:to>
      <xdr:col>77</xdr:col>
      <xdr:colOff>44450</xdr:colOff>
      <xdr:row>14</xdr:row>
      <xdr:rowOff>153755</xdr:rowOff>
    </xdr:to>
    <xdr:cxnSp macro="">
      <xdr:nvCxnSpPr>
        <xdr:cNvPr id="447" name="直線コネクタ 446"/>
        <xdr:cNvCxnSpPr/>
      </xdr:nvCxnSpPr>
      <xdr:spPr>
        <a:xfrm flipV="1">
          <a:off x="15290800" y="253072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153755</xdr:rowOff>
    </xdr:from>
    <xdr:to>
      <xdr:col>72</xdr:col>
      <xdr:colOff>203200</xdr:colOff>
      <xdr:row>15</xdr:row>
      <xdr:rowOff>82042</xdr:rowOff>
    </xdr:to>
    <xdr:cxnSp macro="">
      <xdr:nvCxnSpPr>
        <xdr:cNvPr id="450" name="直線コネクタ 449"/>
        <xdr:cNvCxnSpPr/>
      </xdr:nvCxnSpPr>
      <xdr:spPr>
        <a:xfrm flipV="1">
          <a:off x="14401800" y="2554055"/>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82042</xdr:rowOff>
    </xdr:from>
    <xdr:to>
      <xdr:col>68</xdr:col>
      <xdr:colOff>152400</xdr:colOff>
      <xdr:row>16</xdr:row>
      <xdr:rowOff>1482</xdr:rowOff>
    </xdr:to>
    <xdr:cxnSp macro="">
      <xdr:nvCxnSpPr>
        <xdr:cNvPr id="453" name="直線コネクタ 452"/>
        <xdr:cNvCxnSpPr/>
      </xdr:nvCxnSpPr>
      <xdr:spPr>
        <a:xfrm flipV="1">
          <a:off x="13512800" y="2653792"/>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87672</xdr:rowOff>
    </xdr:from>
    <xdr:to>
      <xdr:col>81</xdr:col>
      <xdr:colOff>95250</xdr:colOff>
      <xdr:row>15</xdr:row>
      <xdr:rowOff>17822</xdr:rowOff>
    </xdr:to>
    <xdr:sp macro="" textlink="">
      <xdr:nvSpPr>
        <xdr:cNvPr id="463" name="楕円 462"/>
        <xdr:cNvSpPr/>
      </xdr:nvSpPr>
      <xdr:spPr>
        <a:xfrm>
          <a:off x="169672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104199</xdr:rowOff>
    </xdr:from>
    <xdr:ext cx="762000" cy="259045"/>
    <xdr:sp macro="" textlink="">
      <xdr:nvSpPr>
        <xdr:cNvPr id="464" name="将来負担の状況該当値テキスト"/>
        <xdr:cNvSpPr txBox="1"/>
      </xdr:nvSpPr>
      <xdr:spPr>
        <a:xfrm>
          <a:off x="17106900" y="23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79629</xdr:rowOff>
    </xdr:from>
    <xdr:to>
      <xdr:col>77</xdr:col>
      <xdr:colOff>95250</xdr:colOff>
      <xdr:row>15</xdr:row>
      <xdr:rowOff>9779</xdr:rowOff>
    </xdr:to>
    <xdr:sp macro="" textlink="">
      <xdr:nvSpPr>
        <xdr:cNvPr id="465" name="楕円 464"/>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19956</xdr:rowOff>
    </xdr:from>
    <xdr:ext cx="736600" cy="259045"/>
    <xdr:sp macro="" textlink="">
      <xdr:nvSpPr>
        <xdr:cNvPr id="466" name="テキスト ボックス 465"/>
        <xdr:cNvSpPr txBox="1"/>
      </xdr:nvSpPr>
      <xdr:spPr>
        <a:xfrm>
          <a:off x="157988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102955</xdr:rowOff>
    </xdr:from>
    <xdr:to>
      <xdr:col>73</xdr:col>
      <xdr:colOff>44450</xdr:colOff>
      <xdr:row>15</xdr:row>
      <xdr:rowOff>33105</xdr:rowOff>
    </xdr:to>
    <xdr:sp macro="" textlink="">
      <xdr:nvSpPr>
        <xdr:cNvPr id="467" name="楕円 466"/>
        <xdr:cNvSpPr/>
      </xdr:nvSpPr>
      <xdr:spPr>
        <a:xfrm>
          <a:off x="15240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43282</xdr:rowOff>
    </xdr:from>
    <xdr:ext cx="762000" cy="259045"/>
    <xdr:sp macro="" textlink="">
      <xdr:nvSpPr>
        <xdr:cNvPr id="468" name="テキスト ボックス 467"/>
        <xdr:cNvSpPr txBox="1"/>
      </xdr:nvSpPr>
      <xdr:spPr>
        <a:xfrm>
          <a:off x="14909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31242</xdr:rowOff>
    </xdr:from>
    <xdr:to>
      <xdr:col>68</xdr:col>
      <xdr:colOff>203200</xdr:colOff>
      <xdr:row>15</xdr:row>
      <xdr:rowOff>132842</xdr:rowOff>
    </xdr:to>
    <xdr:sp macro="" textlink="">
      <xdr:nvSpPr>
        <xdr:cNvPr id="469" name="楕円 468"/>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143019</xdr:rowOff>
    </xdr:from>
    <xdr:ext cx="762000" cy="259045"/>
    <xdr:sp macro="" textlink="">
      <xdr:nvSpPr>
        <xdr:cNvPr id="470" name="テキスト ボックス 469"/>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122132</xdr:rowOff>
    </xdr:from>
    <xdr:to>
      <xdr:col>64</xdr:col>
      <xdr:colOff>152400</xdr:colOff>
      <xdr:row>16</xdr:row>
      <xdr:rowOff>52282</xdr:rowOff>
    </xdr:to>
    <xdr:sp macro="" textlink="">
      <xdr:nvSpPr>
        <xdr:cNvPr id="471" name="楕円 470"/>
        <xdr:cNvSpPr/>
      </xdr:nvSpPr>
      <xdr:spPr>
        <a:xfrm>
          <a:off x="13462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62459</xdr:rowOff>
    </xdr:from>
    <xdr:ext cx="762000" cy="259045"/>
    <xdr:sp macro="" textlink="">
      <xdr:nvSpPr>
        <xdr:cNvPr id="472" name="テキスト ボックス 471"/>
        <xdr:cNvSpPr txBox="1"/>
      </xdr:nvSpPr>
      <xdr:spPr>
        <a:xfrm>
          <a:off x="13131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類似団体平均値を上回っている要因として、合併により広域消防が市の行政機関となったこと、県内類似団体５団体のうち笠間市のみ支給されている地域手当が３％支給されていることなどが挙げられる。</a:t>
          </a:r>
        </a:p>
        <a:p>
          <a:r>
            <a:rPr kumimoji="1" lang="ja-JP" altLang="en-US" sz="1050">
              <a:latin typeface="ＭＳ Ｐゴシック" panose="020B0600070205080204" pitchFamily="50" charset="-128"/>
              <a:ea typeface="ＭＳ Ｐゴシック" panose="020B0600070205080204" pitchFamily="50" charset="-128"/>
            </a:rPr>
            <a:t>　退職者補充のための新規職員の採用抑制や事業の民間委託等の実施など今後も適正な人員管理により人件費の削減に努める。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123190</xdr:rowOff>
    </xdr:to>
    <xdr:cxnSp macro="">
      <xdr:nvCxnSpPr>
        <xdr:cNvPr id="66" name="直線コネクタ 65"/>
        <xdr:cNvCxnSpPr/>
      </xdr:nvCxnSpPr>
      <xdr:spPr>
        <a:xfrm flipV="1">
          <a:off x="3987800" y="6375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130810</xdr:rowOff>
    </xdr:to>
    <xdr:cxnSp macro="">
      <xdr:nvCxnSpPr>
        <xdr:cNvPr id="69" name="直線コネクタ 68"/>
        <xdr:cNvCxnSpPr/>
      </xdr:nvCxnSpPr>
      <xdr:spPr>
        <a:xfrm flipV="1">
          <a:off x="3098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27940</xdr:rowOff>
    </xdr:to>
    <xdr:cxnSp macro="">
      <xdr:nvCxnSpPr>
        <xdr:cNvPr id="72" name="直線コネクタ 71"/>
        <xdr:cNvCxnSpPr/>
      </xdr:nvCxnSpPr>
      <xdr:spPr>
        <a:xfrm flipV="1">
          <a:off x="2209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平成２５年度は類似団体平均値と同程度であったが、専門性の高い業務の委託や、既存業務の外部委託等により年々増加傾向にある。</a:t>
          </a:r>
        </a:p>
        <a:p>
          <a:r>
            <a:rPr kumimoji="1" lang="ja-JP" altLang="en-US" sz="1050">
              <a:latin typeface="ＭＳ Ｐゴシック" panose="020B0600070205080204" pitchFamily="50" charset="-128"/>
              <a:ea typeface="ＭＳ Ｐゴシック" panose="020B0600070205080204" pitchFamily="50" charset="-128"/>
            </a:rPr>
            <a:t>　平成２９年度は、突出した増加要因はなく決算額は概ね前年並みとなる。比率が減少した要因は歳入の増加によるもの。前年度比０．４ポイント減の１５．１％と類似団体平均値を０．９ポイント上回っている状況にあり、今後も委託料の増や施設の老朽化に伴う管理運営費の増など、物件費の増加が予想されるが、長期的な視点から必要性等を検証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107950</xdr:rowOff>
    </xdr:to>
    <xdr:cxnSp macro="">
      <xdr:nvCxnSpPr>
        <xdr:cNvPr id="127" name="直線コネクタ 126"/>
        <xdr:cNvCxnSpPr/>
      </xdr:nvCxnSpPr>
      <xdr:spPr>
        <a:xfrm flipV="1">
          <a:off x="15671800" y="2992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107950</xdr:rowOff>
    </xdr:to>
    <xdr:cxnSp macro="">
      <xdr:nvCxnSpPr>
        <xdr:cNvPr id="130" name="直線コネクタ 129"/>
        <xdr:cNvCxnSpPr/>
      </xdr:nvCxnSpPr>
      <xdr:spPr>
        <a:xfrm>
          <a:off x="14782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92710</xdr:rowOff>
    </xdr:to>
    <xdr:cxnSp macro="">
      <xdr:nvCxnSpPr>
        <xdr:cNvPr id="133" name="直線コネクタ 132"/>
        <xdr:cNvCxnSpPr/>
      </xdr:nvCxnSpPr>
      <xdr:spPr>
        <a:xfrm flipV="1">
          <a:off x="13893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6" name="直線コネクタ 135"/>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0" name="楕円 149"/>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1" name="テキスト ボックス 150"/>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２５年度から平成２７年度までは、類似団体平均値より２．０ポイント前後低い水準で推移していたが、平成２８年度は認定こども園運営事業を補助費から扶助費に修正したことや障害者自立支援給付費・生活保護費の伸び等に伴い、類似団体平均値より０．３ポイント低い９．８％となっている。平成２９年度は障害者自立支援給付事業の増額等の要因により、決算額としては増額とはなったが、歳入増のため比率としては９．５％となり前年比減となった。</a:t>
          </a:r>
        </a:p>
        <a:p>
          <a:r>
            <a:rPr kumimoji="1" lang="ja-JP" altLang="en-US" sz="1050">
              <a:latin typeface="ＭＳ Ｐゴシック" panose="020B0600070205080204" pitchFamily="50" charset="-128"/>
              <a:ea typeface="ＭＳ Ｐゴシック" panose="020B0600070205080204" pitchFamily="50" charset="-128"/>
            </a:rPr>
            <a:t>　扶助費に係る経常収支比率は今後も上昇が見込まれる。単独扶助事業の見直しや、扶助対象者の資格審査の適正化等により扶助費の抑制に努める。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16510</xdr:rowOff>
    </xdr:to>
    <xdr:cxnSp macro="">
      <xdr:nvCxnSpPr>
        <xdr:cNvPr id="188" name="直線コネクタ 187"/>
        <xdr:cNvCxnSpPr/>
      </xdr:nvCxnSpPr>
      <xdr:spPr>
        <a:xfrm flipV="1">
          <a:off x="3987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55</xdr:row>
      <xdr:rowOff>16510</xdr:rowOff>
    </xdr:to>
    <xdr:cxnSp macro="">
      <xdr:nvCxnSpPr>
        <xdr:cNvPr id="191" name="直線コネクタ 190"/>
        <xdr:cNvCxnSpPr/>
      </xdr:nvCxnSpPr>
      <xdr:spPr>
        <a:xfrm>
          <a:off x="3098800" y="9301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43180</xdr:rowOff>
    </xdr:from>
    <xdr:to>
      <xdr:col>15</xdr:col>
      <xdr:colOff>98425</xdr:colOff>
      <xdr:row>54</xdr:row>
      <xdr:rowOff>66040</xdr:rowOff>
    </xdr:to>
    <xdr:cxnSp macro="">
      <xdr:nvCxnSpPr>
        <xdr:cNvPr id="194" name="直線コネクタ 193"/>
        <xdr:cNvCxnSpPr/>
      </xdr:nvCxnSpPr>
      <xdr:spPr>
        <a:xfrm flipV="1">
          <a:off x="2209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66040</xdr:rowOff>
    </xdr:to>
    <xdr:cxnSp macro="">
      <xdr:nvCxnSpPr>
        <xdr:cNvPr id="197" name="直線コネクタ 196"/>
        <xdr:cNvCxnSpPr/>
      </xdr:nvCxnSpPr>
      <xdr:spPr>
        <a:xfrm>
          <a:off x="1320800" y="9271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11" name="楕円 210"/>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2" name="テキスト ボックス 211"/>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xdr:rowOff>
    </xdr:from>
    <xdr:to>
      <xdr:col>11</xdr:col>
      <xdr:colOff>60325</xdr:colOff>
      <xdr:row>54</xdr:row>
      <xdr:rowOff>116840</xdr:rowOff>
    </xdr:to>
    <xdr:sp macro="" textlink="">
      <xdr:nvSpPr>
        <xdr:cNvPr id="213" name="楕円 212"/>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127017</xdr:rowOff>
    </xdr:from>
    <xdr:ext cx="762000" cy="259045"/>
    <xdr:sp macro="" textlink="">
      <xdr:nvSpPr>
        <xdr:cNvPr id="214" name="テキスト ボックス 213"/>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平成２５年度は１６．３％であったが、維持補修費や繰出金の増などにより、年々増加傾向にある。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平成２９年度は介護保険特別会計、公共下水道特別会計、農業集落排水事業特別会計への繰出金がそれぞれ約３０百万円ずつ増加したことから、前年度比０．２ポイント増の１７．３％と類似団体平均を２．０ポイント上回ってい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繰出金については、今後下水道施設の老朽化に伴う維持管理費が今後増大してきることが見込まれ、施設管理の適正化に努める。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43724</xdr:rowOff>
    </xdr:from>
    <xdr:to>
      <xdr:col>82</xdr:col>
      <xdr:colOff>107950</xdr:colOff>
      <xdr:row>57</xdr:row>
      <xdr:rowOff>56787</xdr:rowOff>
    </xdr:to>
    <xdr:cxnSp macro="">
      <xdr:nvCxnSpPr>
        <xdr:cNvPr id="251" name="直線コネクタ 250"/>
        <xdr:cNvCxnSpPr/>
      </xdr:nvCxnSpPr>
      <xdr:spPr>
        <a:xfrm>
          <a:off x="15671800" y="98163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43724</xdr:rowOff>
    </xdr:to>
    <xdr:cxnSp macro="">
      <xdr:nvCxnSpPr>
        <xdr:cNvPr id="254" name="直線コネクタ 253"/>
        <xdr:cNvCxnSpPr/>
      </xdr:nvCxnSpPr>
      <xdr:spPr>
        <a:xfrm>
          <a:off x="14782800" y="97837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11067</xdr:rowOff>
    </xdr:to>
    <xdr:cxnSp macro="">
      <xdr:nvCxnSpPr>
        <xdr:cNvPr id="257" name="直線コネクタ 256"/>
        <xdr:cNvCxnSpPr/>
      </xdr:nvCxnSpPr>
      <xdr:spPr>
        <a:xfrm>
          <a:off x="13893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4535</xdr:rowOff>
    </xdr:to>
    <xdr:cxnSp macro="">
      <xdr:nvCxnSpPr>
        <xdr:cNvPr id="260" name="直線コネクタ 259"/>
        <xdr:cNvCxnSpPr/>
      </xdr:nvCxnSpPr>
      <xdr:spPr>
        <a:xfrm>
          <a:off x="13004800" y="97641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0" name="楕円 269"/>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1"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2" name="楕円 271"/>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3" name="テキスト ボックス 272"/>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4" name="楕円 273"/>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5" name="テキスト ボックス 274"/>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7" name="テキスト ボックス 276"/>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8" name="楕円 277"/>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79" name="テキスト ボックス 278"/>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類似団体平均値を下回っている要因として、広域消防を合併により市の行政機関としたことが挙げられる。</a:t>
          </a:r>
        </a:p>
        <a:p>
          <a:r>
            <a:rPr kumimoji="1" lang="ja-JP" altLang="en-US" sz="1050">
              <a:latin typeface="ＭＳ Ｐゴシック" panose="020B0600070205080204" pitchFamily="50" charset="-128"/>
              <a:ea typeface="ＭＳ Ｐゴシック" panose="020B0600070205080204" pitchFamily="50" charset="-128"/>
            </a:rPr>
            <a:t>　平成２９年度は、上水道事業支出金等が増加したため、決算額が増加となり、比率についても前年度比増となった。前年度比０．３ポイント増の６．８％と類似団体平均値を３．１ポイント下回っている。</a:t>
          </a:r>
        </a:p>
        <a:p>
          <a:r>
            <a:rPr kumimoji="1" lang="ja-JP" altLang="en-US" sz="1050">
              <a:latin typeface="ＭＳ Ｐゴシック" panose="020B0600070205080204" pitchFamily="50" charset="-128"/>
              <a:ea typeface="ＭＳ Ｐゴシック" panose="020B0600070205080204" pitchFamily="50" charset="-128"/>
            </a:rPr>
            <a:t>　今後も補助金の見直しを行うなど適正な水準で推移するよう努める。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37846</xdr:rowOff>
    </xdr:to>
    <xdr:cxnSp macro="">
      <xdr:nvCxnSpPr>
        <xdr:cNvPr id="309" name="直線コネクタ 308"/>
        <xdr:cNvCxnSpPr/>
      </xdr:nvCxnSpPr>
      <xdr:spPr>
        <a:xfrm>
          <a:off x="15671800" y="6024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74422</xdr:rowOff>
    </xdr:to>
    <xdr:cxnSp macro="">
      <xdr:nvCxnSpPr>
        <xdr:cNvPr id="312" name="直線コネクタ 311"/>
        <xdr:cNvCxnSpPr/>
      </xdr:nvCxnSpPr>
      <xdr:spPr>
        <a:xfrm flipV="1">
          <a:off x="14782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74422</xdr:rowOff>
    </xdr:to>
    <xdr:cxnSp macro="">
      <xdr:nvCxnSpPr>
        <xdr:cNvPr id="315" name="直線コネクタ 314"/>
        <xdr:cNvCxnSpPr/>
      </xdr:nvCxnSpPr>
      <xdr:spPr>
        <a:xfrm>
          <a:off x="13893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51562</xdr:rowOff>
    </xdr:to>
    <xdr:cxnSp macro="">
      <xdr:nvCxnSpPr>
        <xdr:cNvPr id="318" name="直線コネクタ 317"/>
        <xdr:cNvCxnSpPr/>
      </xdr:nvCxnSpPr>
      <xdr:spPr>
        <a:xfrm>
          <a:off x="13004800" y="6011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8" name="楕円 327"/>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9"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0" name="楕円 329"/>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1" name="テキスト ボックス 330"/>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2" name="楕円 331"/>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3" name="テキスト ボックス 332"/>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4" name="楕円 333"/>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5" name="テキスト ボックス 334"/>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6" name="楕円 335"/>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7" name="テキスト ボックス 336"/>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合併以前の旧３市町において地方債の発行を抑えてきたため、類似団体平均値と比べて低い水準で推移しており、平成２９年度は類似団体平均値より２．３ポイント低い１６．１％となっている。</a:t>
          </a:r>
        </a:p>
        <a:p>
          <a:r>
            <a:rPr kumimoji="1" lang="ja-JP" altLang="en-US" sz="1050">
              <a:latin typeface="ＭＳ Ｐゴシック" panose="020B0600070205080204" pitchFamily="50" charset="-128"/>
              <a:ea typeface="ＭＳ Ｐゴシック" panose="020B0600070205080204" pitchFamily="50" charset="-128"/>
            </a:rPr>
            <a:t>　平成２９年度は、合併特例債の借入額が増加したことに伴う元利償還金の増加により、前年度比０．４ポイントの増となっている。</a:t>
          </a:r>
        </a:p>
        <a:p>
          <a:r>
            <a:rPr kumimoji="1" lang="ja-JP" altLang="en-US" sz="1050">
              <a:latin typeface="ＭＳ Ｐゴシック" panose="020B0600070205080204" pitchFamily="50" charset="-128"/>
              <a:ea typeface="ＭＳ Ｐゴシック" panose="020B0600070205080204" pitchFamily="50" charset="-128"/>
            </a:rPr>
            <a:t>　今後も臨時財政対策債や合併特例債の発行如何によっては、公債費に係る経常収支比率の上昇が予想されるため、適正な市債の発行により、毎年度の元利償還金の抑制に努める。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167005</xdr:rowOff>
    </xdr:from>
    <xdr:to>
      <xdr:col>24</xdr:col>
      <xdr:colOff>25400</xdr:colOff>
      <xdr:row>76</xdr:row>
      <xdr:rowOff>18414</xdr:rowOff>
    </xdr:to>
    <xdr:cxnSp macro="">
      <xdr:nvCxnSpPr>
        <xdr:cNvPr id="366" name="直線コネクタ 365"/>
        <xdr:cNvCxnSpPr/>
      </xdr:nvCxnSpPr>
      <xdr:spPr>
        <a:xfrm>
          <a:off x="3987800" y="130257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144145</xdr:rowOff>
    </xdr:from>
    <xdr:to>
      <xdr:col>19</xdr:col>
      <xdr:colOff>187325</xdr:colOff>
      <xdr:row>75</xdr:row>
      <xdr:rowOff>167005</xdr:rowOff>
    </xdr:to>
    <xdr:cxnSp macro="">
      <xdr:nvCxnSpPr>
        <xdr:cNvPr id="369" name="直線コネクタ 368"/>
        <xdr:cNvCxnSpPr/>
      </xdr:nvCxnSpPr>
      <xdr:spPr>
        <a:xfrm>
          <a:off x="3098800" y="13002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144145</xdr:rowOff>
    </xdr:from>
    <xdr:to>
      <xdr:col>15</xdr:col>
      <xdr:colOff>98425</xdr:colOff>
      <xdr:row>76</xdr:row>
      <xdr:rowOff>18414</xdr:rowOff>
    </xdr:to>
    <xdr:cxnSp macro="">
      <xdr:nvCxnSpPr>
        <xdr:cNvPr id="372" name="直線コネクタ 371"/>
        <xdr:cNvCxnSpPr/>
      </xdr:nvCxnSpPr>
      <xdr:spPr>
        <a:xfrm flipV="1">
          <a:off x="2209800" y="130028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76</xdr:row>
      <xdr:rowOff>18414</xdr:rowOff>
    </xdr:to>
    <xdr:cxnSp macro="">
      <xdr:nvCxnSpPr>
        <xdr:cNvPr id="375" name="直線コネクタ 374"/>
        <xdr:cNvCxnSpPr/>
      </xdr:nvCxnSpPr>
      <xdr:spPr>
        <a:xfrm>
          <a:off x="1320800" y="13014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139065</xdr:rowOff>
    </xdr:from>
    <xdr:to>
      <xdr:col>24</xdr:col>
      <xdr:colOff>76200</xdr:colOff>
      <xdr:row>76</xdr:row>
      <xdr:rowOff>69214</xdr:rowOff>
    </xdr:to>
    <xdr:sp macro="" textlink="">
      <xdr:nvSpPr>
        <xdr:cNvPr id="385" name="楕円 384"/>
        <xdr:cNvSpPr/>
      </xdr:nvSpPr>
      <xdr:spPr>
        <a:xfrm>
          <a:off x="4775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155592</xdr:rowOff>
    </xdr:from>
    <xdr:ext cx="762000" cy="259045"/>
    <xdr:sp macro="" textlink="">
      <xdr:nvSpPr>
        <xdr:cNvPr id="386" name="公債費該当値テキスト"/>
        <xdr:cNvSpPr txBox="1"/>
      </xdr:nvSpPr>
      <xdr:spPr>
        <a:xfrm>
          <a:off x="4914900" y="1284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116205</xdr:rowOff>
    </xdr:from>
    <xdr:to>
      <xdr:col>20</xdr:col>
      <xdr:colOff>38100</xdr:colOff>
      <xdr:row>76</xdr:row>
      <xdr:rowOff>46355</xdr:rowOff>
    </xdr:to>
    <xdr:sp macro="" textlink="">
      <xdr:nvSpPr>
        <xdr:cNvPr id="387" name="楕円 386"/>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56532</xdr:rowOff>
    </xdr:from>
    <xdr:ext cx="736600" cy="259045"/>
    <xdr:sp macro="" textlink="">
      <xdr:nvSpPr>
        <xdr:cNvPr id="388" name="テキスト ボックス 387"/>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93345</xdr:rowOff>
    </xdr:from>
    <xdr:to>
      <xdr:col>15</xdr:col>
      <xdr:colOff>149225</xdr:colOff>
      <xdr:row>76</xdr:row>
      <xdr:rowOff>23495</xdr:rowOff>
    </xdr:to>
    <xdr:sp macro="" textlink="">
      <xdr:nvSpPr>
        <xdr:cNvPr id="389" name="楕円 388"/>
        <xdr:cNvSpPr/>
      </xdr:nvSpPr>
      <xdr:spPr>
        <a:xfrm>
          <a:off x="3048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33672</xdr:rowOff>
    </xdr:from>
    <xdr:ext cx="762000" cy="259045"/>
    <xdr:sp macro="" textlink="">
      <xdr:nvSpPr>
        <xdr:cNvPr id="390" name="テキスト ボックス 389"/>
        <xdr:cNvSpPr txBox="1"/>
      </xdr:nvSpPr>
      <xdr:spPr>
        <a:xfrm>
          <a:off x="2717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139065</xdr:rowOff>
    </xdr:from>
    <xdr:to>
      <xdr:col>11</xdr:col>
      <xdr:colOff>60325</xdr:colOff>
      <xdr:row>76</xdr:row>
      <xdr:rowOff>69214</xdr:rowOff>
    </xdr:to>
    <xdr:sp macro="" textlink="">
      <xdr:nvSpPr>
        <xdr:cNvPr id="391" name="楕円 390"/>
        <xdr:cNvSpPr/>
      </xdr:nvSpPr>
      <xdr:spPr>
        <a:xfrm>
          <a:off x="2159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79392</xdr:rowOff>
    </xdr:from>
    <xdr:ext cx="762000" cy="259045"/>
    <xdr:sp macro="" textlink="">
      <xdr:nvSpPr>
        <xdr:cNvPr id="392" name="テキスト ボックス 391"/>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104775</xdr:rowOff>
    </xdr:from>
    <xdr:to>
      <xdr:col>6</xdr:col>
      <xdr:colOff>171450</xdr:colOff>
      <xdr:row>76</xdr:row>
      <xdr:rowOff>34925</xdr:rowOff>
    </xdr:to>
    <xdr:sp macro="" textlink="">
      <xdr:nvSpPr>
        <xdr:cNvPr id="393" name="楕円 392"/>
        <xdr:cNvSpPr/>
      </xdr:nvSpPr>
      <xdr:spPr>
        <a:xfrm>
          <a:off x="1270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45102</xdr:rowOff>
    </xdr:from>
    <xdr:ext cx="762000" cy="259045"/>
    <xdr:sp macro="" textlink="">
      <xdr:nvSpPr>
        <xdr:cNvPr id="394" name="テキスト ボックス 393"/>
        <xdr:cNvSpPr txBox="1"/>
      </xdr:nvSpPr>
      <xdr:spPr>
        <a:xfrm>
          <a:off x="939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平成２５年度は類似団体平均を下回っていたが、平成２６年度以降は上回った水準で推移している。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平成２９年度は補助費や繰出金が増加したものの、人件費が減少したため、前年度比１．４ポイント減の７３．２％となり、類似団体平均と同水準となっている。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今後も全体的な経常経費の抑制に努める。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51563</xdr:rowOff>
    </xdr:to>
    <xdr:cxnSp macro="">
      <xdr:nvCxnSpPr>
        <xdr:cNvPr id="425" name="直線コネクタ 424"/>
        <xdr:cNvCxnSpPr/>
      </xdr:nvCxnSpPr>
      <xdr:spPr>
        <a:xfrm flipV="1">
          <a:off x="15671800" y="131892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51563</xdr:rowOff>
    </xdr:to>
    <xdr:cxnSp macro="">
      <xdr:nvCxnSpPr>
        <xdr:cNvPr id="428" name="直線コネクタ 427"/>
        <xdr:cNvCxnSpPr/>
      </xdr:nvCxnSpPr>
      <xdr:spPr>
        <a:xfrm>
          <a:off x="14782800" y="131709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14987</xdr:rowOff>
    </xdr:to>
    <xdr:cxnSp macro="">
      <xdr:nvCxnSpPr>
        <xdr:cNvPr id="431" name="直線コネクタ 430"/>
        <xdr:cNvCxnSpPr/>
      </xdr:nvCxnSpPr>
      <xdr:spPr>
        <a:xfrm flipV="1">
          <a:off x="13893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14987</xdr:rowOff>
    </xdr:to>
    <xdr:cxnSp macro="">
      <xdr:nvCxnSpPr>
        <xdr:cNvPr id="434" name="直線コネクタ 433"/>
        <xdr:cNvCxnSpPr/>
      </xdr:nvCxnSpPr>
      <xdr:spPr>
        <a:xfrm>
          <a:off x="13004800" y="131023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4" name="楕円 443"/>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5"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6" name="楕円 445"/>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7" name="テキスト ボックス 44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8" name="楕円 447"/>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49" name="テキスト ボックス 448"/>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1" name="テキスト ボックス 450"/>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2" name="楕円 45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3" name="テキスト ボックス 45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103514</xdr:rowOff>
    </xdr:from>
    <xdr:to>
      <xdr:col>29</xdr:col>
      <xdr:colOff>127000</xdr:colOff>
      <xdr:row>17</xdr:row>
      <xdr:rowOff>120235</xdr:rowOff>
    </xdr:to>
    <xdr:cxnSp macro="">
      <xdr:nvCxnSpPr>
        <xdr:cNvPr id="52" name="直線コネクタ 51"/>
        <xdr:cNvCxnSpPr/>
      </xdr:nvCxnSpPr>
      <xdr:spPr bwMode="auto">
        <a:xfrm flipV="1">
          <a:off x="5003800" y="3065789"/>
          <a:ext cx="647700" cy="1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118700</xdr:rowOff>
    </xdr:from>
    <xdr:to>
      <xdr:col>26</xdr:col>
      <xdr:colOff>50800</xdr:colOff>
      <xdr:row>17</xdr:row>
      <xdr:rowOff>120235</xdr:rowOff>
    </xdr:to>
    <xdr:cxnSp macro="">
      <xdr:nvCxnSpPr>
        <xdr:cNvPr id="55" name="直線コネクタ 54"/>
        <xdr:cNvCxnSpPr/>
      </xdr:nvCxnSpPr>
      <xdr:spPr bwMode="auto">
        <a:xfrm>
          <a:off x="4305300" y="3080975"/>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118700</xdr:rowOff>
    </xdr:from>
    <xdr:to>
      <xdr:col>22</xdr:col>
      <xdr:colOff>114300</xdr:colOff>
      <xdr:row>17</xdr:row>
      <xdr:rowOff>139829</xdr:rowOff>
    </xdr:to>
    <xdr:cxnSp macro="">
      <xdr:nvCxnSpPr>
        <xdr:cNvPr id="58" name="直線コネクタ 57"/>
        <xdr:cNvCxnSpPr/>
      </xdr:nvCxnSpPr>
      <xdr:spPr bwMode="auto">
        <a:xfrm flipV="1">
          <a:off x="3606800" y="3080975"/>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139829</xdr:rowOff>
    </xdr:from>
    <xdr:to>
      <xdr:col>18</xdr:col>
      <xdr:colOff>177800</xdr:colOff>
      <xdr:row>17</xdr:row>
      <xdr:rowOff>164942</xdr:rowOff>
    </xdr:to>
    <xdr:cxnSp macro="">
      <xdr:nvCxnSpPr>
        <xdr:cNvPr id="61" name="直線コネクタ 60"/>
        <xdr:cNvCxnSpPr/>
      </xdr:nvCxnSpPr>
      <xdr:spPr bwMode="auto">
        <a:xfrm flipV="1">
          <a:off x="2908300" y="3102104"/>
          <a:ext cx="6985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52714</xdr:rowOff>
    </xdr:from>
    <xdr:to>
      <xdr:col>29</xdr:col>
      <xdr:colOff>177800</xdr:colOff>
      <xdr:row>17</xdr:row>
      <xdr:rowOff>154314</xdr:rowOff>
    </xdr:to>
    <xdr:sp macro="" textlink="">
      <xdr:nvSpPr>
        <xdr:cNvPr id="71" name="楕円 70"/>
        <xdr:cNvSpPr/>
      </xdr:nvSpPr>
      <xdr:spPr bwMode="auto">
        <a:xfrm>
          <a:off x="5600700" y="301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24791</xdr:rowOff>
    </xdr:from>
    <xdr:ext cx="762000" cy="259045"/>
    <xdr:sp macro="" textlink="">
      <xdr:nvSpPr>
        <xdr:cNvPr id="72" name="人口1人当たり決算額の推移該当値テキスト130"/>
        <xdr:cNvSpPr txBox="1"/>
      </xdr:nvSpPr>
      <xdr:spPr>
        <a:xfrm>
          <a:off x="5740400" y="298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69435</xdr:rowOff>
    </xdr:from>
    <xdr:to>
      <xdr:col>26</xdr:col>
      <xdr:colOff>101600</xdr:colOff>
      <xdr:row>17</xdr:row>
      <xdr:rowOff>171035</xdr:rowOff>
    </xdr:to>
    <xdr:sp macro="" textlink="">
      <xdr:nvSpPr>
        <xdr:cNvPr id="73" name="楕円 72"/>
        <xdr:cNvSpPr/>
      </xdr:nvSpPr>
      <xdr:spPr bwMode="auto">
        <a:xfrm>
          <a:off x="4953000" y="303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155812</xdr:rowOff>
    </xdr:from>
    <xdr:ext cx="736600" cy="259045"/>
    <xdr:sp macro="" textlink="">
      <xdr:nvSpPr>
        <xdr:cNvPr id="74" name="テキスト ボックス 73"/>
        <xdr:cNvSpPr txBox="1"/>
      </xdr:nvSpPr>
      <xdr:spPr>
        <a:xfrm>
          <a:off x="4622800" y="311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67900</xdr:rowOff>
    </xdr:from>
    <xdr:to>
      <xdr:col>22</xdr:col>
      <xdr:colOff>165100</xdr:colOff>
      <xdr:row>17</xdr:row>
      <xdr:rowOff>169500</xdr:rowOff>
    </xdr:to>
    <xdr:sp macro="" textlink="">
      <xdr:nvSpPr>
        <xdr:cNvPr id="75" name="楕円 74"/>
        <xdr:cNvSpPr/>
      </xdr:nvSpPr>
      <xdr:spPr bwMode="auto">
        <a:xfrm>
          <a:off x="4254500" y="303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154277</xdr:rowOff>
    </xdr:from>
    <xdr:ext cx="762000" cy="259045"/>
    <xdr:sp macro="" textlink="">
      <xdr:nvSpPr>
        <xdr:cNvPr id="76" name="テキスト ボックス 75"/>
        <xdr:cNvSpPr txBox="1"/>
      </xdr:nvSpPr>
      <xdr:spPr>
        <a:xfrm>
          <a:off x="3924300" y="31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89029</xdr:rowOff>
    </xdr:from>
    <xdr:to>
      <xdr:col>19</xdr:col>
      <xdr:colOff>38100</xdr:colOff>
      <xdr:row>18</xdr:row>
      <xdr:rowOff>19179</xdr:rowOff>
    </xdr:to>
    <xdr:sp macro="" textlink="">
      <xdr:nvSpPr>
        <xdr:cNvPr id="77" name="楕円 76"/>
        <xdr:cNvSpPr/>
      </xdr:nvSpPr>
      <xdr:spPr bwMode="auto">
        <a:xfrm>
          <a:off x="3556000" y="3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3956</xdr:rowOff>
    </xdr:from>
    <xdr:ext cx="762000" cy="259045"/>
    <xdr:sp macro="" textlink="">
      <xdr:nvSpPr>
        <xdr:cNvPr id="78" name="テキスト ボックス 77"/>
        <xdr:cNvSpPr txBox="1"/>
      </xdr:nvSpPr>
      <xdr:spPr>
        <a:xfrm>
          <a:off x="3225800" y="31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114142</xdr:rowOff>
    </xdr:from>
    <xdr:to>
      <xdr:col>15</xdr:col>
      <xdr:colOff>101600</xdr:colOff>
      <xdr:row>18</xdr:row>
      <xdr:rowOff>44292</xdr:rowOff>
    </xdr:to>
    <xdr:sp macro="" textlink="">
      <xdr:nvSpPr>
        <xdr:cNvPr id="79" name="楕円 78"/>
        <xdr:cNvSpPr/>
      </xdr:nvSpPr>
      <xdr:spPr bwMode="auto">
        <a:xfrm>
          <a:off x="2857500" y="307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29069</xdr:rowOff>
    </xdr:from>
    <xdr:ext cx="762000" cy="259045"/>
    <xdr:sp macro="" textlink="">
      <xdr:nvSpPr>
        <xdr:cNvPr id="80" name="テキスト ボックス 79"/>
        <xdr:cNvSpPr txBox="1"/>
      </xdr:nvSpPr>
      <xdr:spPr>
        <a:xfrm>
          <a:off x="2527300" y="31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138704</xdr:rowOff>
    </xdr:from>
    <xdr:to>
      <xdr:col>29</xdr:col>
      <xdr:colOff>127000</xdr:colOff>
      <xdr:row>36</xdr:row>
      <xdr:rowOff>144854</xdr:rowOff>
    </xdr:to>
    <xdr:cxnSp macro="">
      <xdr:nvCxnSpPr>
        <xdr:cNvPr id="112" name="直線コネクタ 111"/>
        <xdr:cNvCxnSpPr/>
      </xdr:nvCxnSpPr>
      <xdr:spPr bwMode="auto">
        <a:xfrm>
          <a:off x="5003800" y="7091954"/>
          <a:ext cx="6477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105649</xdr:rowOff>
    </xdr:from>
    <xdr:to>
      <xdr:col>26</xdr:col>
      <xdr:colOff>50800</xdr:colOff>
      <xdr:row>36</xdr:row>
      <xdr:rowOff>138704</xdr:rowOff>
    </xdr:to>
    <xdr:cxnSp macro="">
      <xdr:nvCxnSpPr>
        <xdr:cNvPr id="115" name="直線コネクタ 114"/>
        <xdr:cNvCxnSpPr/>
      </xdr:nvCxnSpPr>
      <xdr:spPr bwMode="auto">
        <a:xfrm>
          <a:off x="4305300" y="7058899"/>
          <a:ext cx="698500" cy="3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105649</xdr:rowOff>
    </xdr:from>
    <xdr:to>
      <xdr:col>22</xdr:col>
      <xdr:colOff>114300</xdr:colOff>
      <xdr:row>36</xdr:row>
      <xdr:rowOff>123662</xdr:rowOff>
    </xdr:to>
    <xdr:cxnSp macro="">
      <xdr:nvCxnSpPr>
        <xdr:cNvPr id="118" name="直線コネクタ 117"/>
        <xdr:cNvCxnSpPr/>
      </xdr:nvCxnSpPr>
      <xdr:spPr bwMode="auto">
        <a:xfrm flipV="1">
          <a:off x="3606800" y="7058899"/>
          <a:ext cx="698500" cy="1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96276</xdr:rowOff>
    </xdr:from>
    <xdr:to>
      <xdr:col>18</xdr:col>
      <xdr:colOff>177800</xdr:colOff>
      <xdr:row>36</xdr:row>
      <xdr:rowOff>123662</xdr:rowOff>
    </xdr:to>
    <xdr:cxnSp macro="">
      <xdr:nvCxnSpPr>
        <xdr:cNvPr id="121" name="直線コネクタ 120"/>
        <xdr:cNvCxnSpPr/>
      </xdr:nvCxnSpPr>
      <xdr:spPr bwMode="auto">
        <a:xfrm>
          <a:off x="2908300" y="7049526"/>
          <a:ext cx="6985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94054</xdr:rowOff>
    </xdr:from>
    <xdr:to>
      <xdr:col>29</xdr:col>
      <xdr:colOff>177800</xdr:colOff>
      <xdr:row>37</xdr:row>
      <xdr:rowOff>24204</xdr:rowOff>
    </xdr:to>
    <xdr:sp macro="" textlink="">
      <xdr:nvSpPr>
        <xdr:cNvPr id="131" name="楕円 130"/>
        <xdr:cNvSpPr/>
      </xdr:nvSpPr>
      <xdr:spPr bwMode="auto">
        <a:xfrm>
          <a:off x="5600700" y="704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66131</xdr:rowOff>
    </xdr:from>
    <xdr:ext cx="762000" cy="259045"/>
    <xdr:sp macro="" textlink="">
      <xdr:nvSpPr>
        <xdr:cNvPr id="132" name="人口1人当たり決算額の推移該当値テキスト445"/>
        <xdr:cNvSpPr txBox="1"/>
      </xdr:nvSpPr>
      <xdr:spPr>
        <a:xfrm>
          <a:off x="5740400" y="701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87904</xdr:rowOff>
    </xdr:from>
    <xdr:to>
      <xdr:col>26</xdr:col>
      <xdr:colOff>101600</xdr:colOff>
      <xdr:row>37</xdr:row>
      <xdr:rowOff>18054</xdr:rowOff>
    </xdr:to>
    <xdr:sp macro="" textlink="">
      <xdr:nvSpPr>
        <xdr:cNvPr id="133" name="楕円 132"/>
        <xdr:cNvSpPr/>
      </xdr:nvSpPr>
      <xdr:spPr bwMode="auto">
        <a:xfrm>
          <a:off x="4953000" y="704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2831</xdr:rowOff>
    </xdr:from>
    <xdr:ext cx="736600" cy="259045"/>
    <xdr:sp macro="" textlink="">
      <xdr:nvSpPr>
        <xdr:cNvPr id="134" name="テキスト ボックス 133"/>
        <xdr:cNvSpPr txBox="1"/>
      </xdr:nvSpPr>
      <xdr:spPr>
        <a:xfrm>
          <a:off x="4622800" y="712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54849</xdr:rowOff>
    </xdr:from>
    <xdr:to>
      <xdr:col>22</xdr:col>
      <xdr:colOff>165100</xdr:colOff>
      <xdr:row>36</xdr:row>
      <xdr:rowOff>156449</xdr:rowOff>
    </xdr:to>
    <xdr:sp macro="" textlink="">
      <xdr:nvSpPr>
        <xdr:cNvPr id="135" name="楕円 134"/>
        <xdr:cNvSpPr/>
      </xdr:nvSpPr>
      <xdr:spPr bwMode="auto">
        <a:xfrm>
          <a:off x="4254500" y="700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141226</xdr:rowOff>
    </xdr:from>
    <xdr:ext cx="762000" cy="259045"/>
    <xdr:sp macro="" textlink="">
      <xdr:nvSpPr>
        <xdr:cNvPr id="136" name="テキスト ボックス 135"/>
        <xdr:cNvSpPr txBox="1"/>
      </xdr:nvSpPr>
      <xdr:spPr>
        <a:xfrm>
          <a:off x="3924300" y="709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72862</xdr:rowOff>
    </xdr:from>
    <xdr:to>
      <xdr:col>19</xdr:col>
      <xdr:colOff>38100</xdr:colOff>
      <xdr:row>37</xdr:row>
      <xdr:rowOff>3012</xdr:rowOff>
    </xdr:to>
    <xdr:sp macro="" textlink="">
      <xdr:nvSpPr>
        <xdr:cNvPr id="137" name="楕円 136"/>
        <xdr:cNvSpPr/>
      </xdr:nvSpPr>
      <xdr:spPr bwMode="auto">
        <a:xfrm>
          <a:off x="3556000" y="7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184639</xdr:rowOff>
    </xdr:from>
    <xdr:ext cx="762000" cy="259045"/>
    <xdr:sp macro="" textlink="">
      <xdr:nvSpPr>
        <xdr:cNvPr id="138" name="テキスト ボックス 137"/>
        <xdr:cNvSpPr txBox="1"/>
      </xdr:nvSpPr>
      <xdr:spPr>
        <a:xfrm>
          <a:off x="3225800" y="67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45476</xdr:rowOff>
    </xdr:from>
    <xdr:to>
      <xdr:col>15</xdr:col>
      <xdr:colOff>101600</xdr:colOff>
      <xdr:row>36</xdr:row>
      <xdr:rowOff>147076</xdr:rowOff>
    </xdr:to>
    <xdr:sp macro="" textlink="">
      <xdr:nvSpPr>
        <xdr:cNvPr id="139" name="楕円 138"/>
        <xdr:cNvSpPr/>
      </xdr:nvSpPr>
      <xdr:spPr bwMode="auto">
        <a:xfrm>
          <a:off x="2857500" y="699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157253</xdr:rowOff>
    </xdr:from>
    <xdr:ext cx="762000" cy="259045"/>
    <xdr:sp macro="" textlink="">
      <xdr:nvSpPr>
        <xdr:cNvPr id="140" name="テキスト ボックス 139"/>
        <xdr:cNvSpPr txBox="1"/>
      </xdr:nvSpPr>
      <xdr:spPr>
        <a:xfrm>
          <a:off x="2527300" y="676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148697</xdr:rowOff>
    </xdr:from>
    <xdr:to>
      <xdr:col>24</xdr:col>
      <xdr:colOff>63500</xdr:colOff>
      <xdr:row>36</xdr:row>
      <xdr:rowOff>165662</xdr:rowOff>
    </xdr:to>
    <xdr:cxnSp macro="">
      <xdr:nvCxnSpPr>
        <xdr:cNvPr id="63" name="直線コネクタ 62"/>
        <xdr:cNvCxnSpPr/>
      </xdr:nvCxnSpPr>
      <xdr:spPr>
        <a:xfrm>
          <a:off x="3797300" y="6320897"/>
          <a:ext cx="8382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131928</xdr:rowOff>
    </xdr:from>
    <xdr:to>
      <xdr:col>19</xdr:col>
      <xdr:colOff>177800</xdr:colOff>
      <xdr:row>36</xdr:row>
      <xdr:rowOff>148697</xdr:rowOff>
    </xdr:to>
    <xdr:cxnSp macro="">
      <xdr:nvCxnSpPr>
        <xdr:cNvPr id="66" name="直線コネクタ 65"/>
        <xdr:cNvCxnSpPr/>
      </xdr:nvCxnSpPr>
      <xdr:spPr>
        <a:xfrm>
          <a:off x="2908300" y="6304128"/>
          <a:ext cx="889000" cy="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131928</xdr:rowOff>
    </xdr:from>
    <xdr:to>
      <xdr:col>15</xdr:col>
      <xdr:colOff>50800</xdr:colOff>
      <xdr:row>36</xdr:row>
      <xdr:rowOff>152436</xdr:rowOff>
    </xdr:to>
    <xdr:cxnSp macro="">
      <xdr:nvCxnSpPr>
        <xdr:cNvPr id="69" name="直線コネクタ 68"/>
        <xdr:cNvCxnSpPr/>
      </xdr:nvCxnSpPr>
      <xdr:spPr>
        <a:xfrm flipV="1">
          <a:off x="2019300" y="6304128"/>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135471</xdr:rowOff>
    </xdr:from>
    <xdr:to>
      <xdr:col>10</xdr:col>
      <xdr:colOff>114300</xdr:colOff>
      <xdr:row>36</xdr:row>
      <xdr:rowOff>152436</xdr:rowOff>
    </xdr:to>
    <xdr:cxnSp macro="">
      <xdr:nvCxnSpPr>
        <xdr:cNvPr id="72" name="直線コネクタ 71"/>
        <xdr:cNvCxnSpPr/>
      </xdr:nvCxnSpPr>
      <xdr:spPr>
        <a:xfrm>
          <a:off x="1130300" y="630767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114862</xdr:rowOff>
    </xdr:from>
    <xdr:to>
      <xdr:col>24</xdr:col>
      <xdr:colOff>114300</xdr:colOff>
      <xdr:row>37</xdr:row>
      <xdr:rowOff>45012</xdr:rowOff>
    </xdr:to>
    <xdr:sp macro="" textlink="">
      <xdr:nvSpPr>
        <xdr:cNvPr id="82" name="楕円 81"/>
        <xdr:cNvSpPr/>
      </xdr:nvSpPr>
      <xdr:spPr>
        <a:xfrm>
          <a:off x="45847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93289</xdr:rowOff>
    </xdr:from>
    <xdr:ext cx="534377" cy="259045"/>
    <xdr:sp macro="" textlink="">
      <xdr:nvSpPr>
        <xdr:cNvPr id="83" name="人件費該当値テキスト"/>
        <xdr:cNvSpPr txBox="1"/>
      </xdr:nvSpPr>
      <xdr:spPr>
        <a:xfrm>
          <a:off x="4686300" y="62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97897</xdr:rowOff>
    </xdr:from>
    <xdr:to>
      <xdr:col>20</xdr:col>
      <xdr:colOff>38100</xdr:colOff>
      <xdr:row>37</xdr:row>
      <xdr:rowOff>28047</xdr:rowOff>
    </xdr:to>
    <xdr:sp macro="" textlink="">
      <xdr:nvSpPr>
        <xdr:cNvPr id="84" name="楕円 83"/>
        <xdr:cNvSpPr/>
      </xdr:nvSpPr>
      <xdr:spPr>
        <a:xfrm>
          <a:off x="3746500" y="62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19174</xdr:rowOff>
    </xdr:from>
    <xdr:ext cx="534377" cy="259045"/>
    <xdr:sp macro="" textlink="">
      <xdr:nvSpPr>
        <xdr:cNvPr id="85" name="テキスト ボックス 84"/>
        <xdr:cNvSpPr txBox="1"/>
      </xdr:nvSpPr>
      <xdr:spPr>
        <a:xfrm>
          <a:off x="3530111" y="63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81128</xdr:rowOff>
    </xdr:from>
    <xdr:to>
      <xdr:col>15</xdr:col>
      <xdr:colOff>101600</xdr:colOff>
      <xdr:row>37</xdr:row>
      <xdr:rowOff>11278</xdr:rowOff>
    </xdr:to>
    <xdr:sp macro="" textlink="">
      <xdr:nvSpPr>
        <xdr:cNvPr id="86" name="楕円 85"/>
        <xdr:cNvSpPr/>
      </xdr:nvSpPr>
      <xdr:spPr>
        <a:xfrm>
          <a:off x="2857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2405</xdr:rowOff>
    </xdr:from>
    <xdr:ext cx="534377" cy="259045"/>
    <xdr:sp macro="" textlink="">
      <xdr:nvSpPr>
        <xdr:cNvPr id="87" name="テキスト ボックス 86"/>
        <xdr:cNvSpPr txBox="1"/>
      </xdr:nvSpPr>
      <xdr:spPr>
        <a:xfrm>
          <a:off x="2641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101636</xdr:rowOff>
    </xdr:from>
    <xdr:to>
      <xdr:col>10</xdr:col>
      <xdr:colOff>165100</xdr:colOff>
      <xdr:row>37</xdr:row>
      <xdr:rowOff>31786</xdr:rowOff>
    </xdr:to>
    <xdr:sp macro="" textlink="">
      <xdr:nvSpPr>
        <xdr:cNvPr id="88" name="楕円 87"/>
        <xdr:cNvSpPr/>
      </xdr:nvSpPr>
      <xdr:spPr>
        <a:xfrm>
          <a:off x="19685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48313</xdr:rowOff>
    </xdr:from>
    <xdr:ext cx="534377" cy="259045"/>
    <xdr:sp macro="" textlink="">
      <xdr:nvSpPr>
        <xdr:cNvPr id="89" name="テキスト ボックス 88"/>
        <xdr:cNvSpPr txBox="1"/>
      </xdr:nvSpPr>
      <xdr:spPr>
        <a:xfrm>
          <a:off x="1752111" y="604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84671</xdr:rowOff>
    </xdr:from>
    <xdr:to>
      <xdr:col>6</xdr:col>
      <xdr:colOff>38100</xdr:colOff>
      <xdr:row>37</xdr:row>
      <xdr:rowOff>14821</xdr:rowOff>
    </xdr:to>
    <xdr:sp macro="" textlink="">
      <xdr:nvSpPr>
        <xdr:cNvPr id="90" name="楕円 89"/>
        <xdr:cNvSpPr/>
      </xdr:nvSpPr>
      <xdr:spPr>
        <a:xfrm>
          <a:off x="1079500" y="62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31348</xdr:rowOff>
    </xdr:from>
    <xdr:ext cx="534377" cy="259045"/>
    <xdr:sp macro="" textlink="">
      <xdr:nvSpPr>
        <xdr:cNvPr id="91" name="テキスト ボックス 90"/>
        <xdr:cNvSpPr txBox="1"/>
      </xdr:nvSpPr>
      <xdr:spPr>
        <a:xfrm>
          <a:off x="863111" y="60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166609</xdr:rowOff>
    </xdr:from>
    <xdr:to>
      <xdr:col>24</xdr:col>
      <xdr:colOff>63500</xdr:colOff>
      <xdr:row>56</xdr:row>
      <xdr:rowOff>10100</xdr:rowOff>
    </xdr:to>
    <xdr:cxnSp macro="">
      <xdr:nvCxnSpPr>
        <xdr:cNvPr id="123" name="直線コネクタ 122"/>
        <xdr:cNvCxnSpPr/>
      </xdr:nvCxnSpPr>
      <xdr:spPr>
        <a:xfrm flipV="1">
          <a:off x="3797300" y="9596359"/>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10100</xdr:rowOff>
    </xdr:from>
    <xdr:to>
      <xdr:col>19</xdr:col>
      <xdr:colOff>177800</xdr:colOff>
      <xdr:row>56</xdr:row>
      <xdr:rowOff>22396</xdr:rowOff>
    </xdr:to>
    <xdr:cxnSp macro="">
      <xdr:nvCxnSpPr>
        <xdr:cNvPr id="126" name="直線コネクタ 125"/>
        <xdr:cNvCxnSpPr/>
      </xdr:nvCxnSpPr>
      <xdr:spPr>
        <a:xfrm flipV="1">
          <a:off x="2908300" y="9611300"/>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22396</xdr:rowOff>
    </xdr:from>
    <xdr:to>
      <xdr:col>15</xdr:col>
      <xdr:colOff>50800</xdr:colOff>
      <xdr:row>56</xdr:row>
      <xdr:rowOff>50464</xdr:rowOff>
    </xdr:to>
    <xdr:cxnSp macro="">
      <xdr:nvCxnSpPr>
        <xdr:cNvPr id="129" name="直線コネクタ 128"/>
        <xdr:cNvCxnSpPr/>
      </xdr:nvCxnSpPr>
      <xdr:spPr>
        <a:xfrm flipV="1">
          <a:off x="2019300" y="9623596"/>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26380</xdr:rowOff>
    </xdr:from>
    <xdr:to>
      <xdr:col>10</xdr:col>
      <xdr:colOff>114300</xdr:colOff>
      <xdr:row>56</xdr:row>
      <xdr:rowOff>50464</xdr:rowOff>
    </xdr:to>
    <xdr:cxnSp macro="">
      <xdr:nvCxnSpPr>
        <xdr:cNvPr id="132" name="直線コネクタ 131"/>
        <xdr:cNvCxnSpPr/>
      </xdr:nvCxnSpPr>
      <xdr:spPr>
        <a:xfrm>
          <a:off x="1130300" y="9627580"/>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115809</xdr:rowOff>
    </xdr:from>
    <xdr:to>
      <xdr:col>24</xdr:col>
      <xdr:colOff>114300</xdr:colOff>
      <xdr:row>56</xdr:row>
      <xdr:rowOff>45959</xdr:rowOff>
    </xdr:to>
    <xdr:sp macro="" textlink="">
      <xdr:nvSpPr>
        <xdr:cNvPr id="142" name="楕円 141"/>
        <xdr:cNvSpPr/>
      </xdr:nvSpPr>
      <xdr:spPr>
        <a:xfrm>
          <a:off x="4584700" y="95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94236</xdr:rowOff>
    </xdr:from>
    <xdr:ext cx="534377" cy="259045"/>
    <xdr:sp macro="" textlink="">
      <xdr:nvSpPr>
        <xdr:cNvPr id="143" name="物件費該当値テキスト"/>
        <xdr:cNvSpPr txBox="1"/>
      </xdr:nvSpPr>
      <xdr:spPr>
        <a:xfrm>
          <a:off x="4686300" y="95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130750</xdr:rowOff>
    </xdr:from>
    <xdr:to>
      <xdr:col>20</xdr:col>
      <xdr:colOff>38100</xdr:colOff>
      <xdr:row>56</xdr:row>
      <xdr:rowOff>60900</xdr:rowOff>
    </xdr:to>
    <xdr:sp macro="" textlink="">
      <xdr:nvSpPr>
        <xdr:cNvPr id="144" name="楕円 143"/>
        <xdr:cNvSpPr/>
      </xdr:nvSpPr>
      <xdr:spPr>
        <a:xfrm>
          <a:off x="3746500" y="95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52027</xdr:rowOff>
    </xdr:from>
    <xdr:ext cx="534377" cy="259045"/>
    <xdr:sp macro="" textlink="">
      <xdr:nvSpPr>
        <xdr:cNvPr id="145" name="テキスト ボックス 144"/>
        <xdr:cNvSpPr txBox="1"/>
      </xdr:nvSpPr>
      <xdr:spPr>
        <a:xfrm>
          <a:off x="3530111" y="965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143046</xdr:rowOff>
    </xdr:from>
    <xdr:to>
      <xdr:col>15</xdr:col>
      <xdr:colOff>101600</xdr:colOff>
      <xdr:row>56</xdr:row>
      <xdr:rowOff>73196</xdr:rowOff>
    </xdr:to>
    <xdr:sp macro="" textlink="">
      <xdr:nvSpPr>
        <xdr:cNvPr id="146" name="楕円 145"/>
        <xdr:cNvSpPr/>
      </xdr:nvSpPr>
      <xdr:spPr>
        <a:xfrm>
          <a:off x="28575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64323</xdr:rowOff>
    </xdr:from>
    <xdr:ext cx="534377" cy="259045"/>
    <xdr:sp macro="" textlink="">
      <xdr:nvSpPr>
        <xdr:cNvPr id="147" name="テキスト ボックス 146"/>
        <xdr:cNvSpPr txBox="1"/>
      </xdr:nvSpPr>
      <xdr:spPr>
        <a:xfrm>
          <a:off x="2641111" y="96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171114</xdr:rowOff>
    </xdr:from>
    <xdr:to>
      <xdr:col>10</xdr:col>
      <xdr:colOff>165100</xdr:colOff>
      <xdr:row>56</xdr:row>
      <xdr:rowOff>101264</xdr:rowOff>
    </xdr:to>
    <xdr:sp macro="" textlink="">
      <xdr:nvSpPr>
        <xdr:cNvPr id="148" name="楕円 147"/>
        <xdr:cNvSpPr/>
      </xdr:nvSpPr>
      <xdr:spPr>
        <a:xfrm>
          <a:off x="1968500" y="9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92391</xdr:rowOff>
    </xdr:from>
    <xdr:ext cx="534377" cy="259045"/>
    <xdr:sp macro="" textlink="">
      <xdr:nvSpPr>
        <xdr:cNvPr id="149" name="テキスト ボックス 148"/>
        <xdr:cNvSpPr txBox="1"/>
      </xdr:nvSpPr>
      <xdr:spPr>
        <a:xfrm>
          <a:off x="1752111" y="96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147030</xdr:rowOff>
    </xdr:from>
    <xdr:to>
      <xdr:col>6</xdr:col>
      <xdr:colOff>38100</xdr:colOff>
      <xdr:row>56</xdr:row>
      <xdr:rowOff>77180</xdr:rowOff>
    </xdr:to>
    <xdr:sp macro="" textlink="">
      <xdr:nvSpPr>
        <xdr:cNvPr id="150" name="楕円 149"/>
        <xdr:cNvSpPr/>
      </xdr:nvSpPr>
      <xdr:spPr>
        <a:xfrm>
          <a:off x="1079500" y="9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68307</xdr:rowOff>
    </xdr:from>
    <xdr:ext cx="534377" cy="259045"/>
    <xdr:sp macro="" textlink="">
      <xdr:nvSpPr>
        <xdr:cNvPr id="151" name="テキスト ボックス 150"/>
        <xdr:cNvSpPr txBox="1"/>
      </xdr:nvSpPr>
      <xdr:spPr>
        <a:xfrm>
          <a:off x="863111" y="96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78046</xdr:rowOff>
    </xdr:from>
    <xdr:to>
      <xdr:col>24</xdr:col>
      <xdr:colOff>63500</xdr:colOff>
      <xdr:row>78</xdr:row>
      <xdr:rowOff>79829</xdr:rowOff>
    </xdr:to>
    <xdr:cxnSp macro="">
      <xdr:nvCxnSpPr>
        <xdr:cNvPr id="178" name="直線コネクタ 177"/>
        <xdr:cNvCxnSpPr/>
      </xdr:nvCxnSpPr>
      <xdr:spPr>
        <a:xfrm>
          <a:off x="3797300" y="1345114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72262</xdr:rowOff>
    </xdr:from>
    <xdr:to>
      <xdr:col>19</xdr:col>
      <xdr:colOff>177800</xdr:colOff>
      <xdr:row>78</xdr:row>
      <xdr:rowOff>78046</xdr:rowOff>
    </xdr:to>
    <xdr:cxnSp macro="">
      <xdr:nvCxnSpPr>
        <xdr:cNvPr id="181" name="直線コネクタ 180"/>
        <xdr:cNvCxnSpPr/>
      </xdr:nvCxnSpPr>
      <xdr:spPr>
        <a:xfrm>
          <a:off x="2908300" y="13445362"/>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72262</xdr:rowOff>
    </xdr:from>
    <xdr:to>
      <xdr:col>15</xdr:col>
      <xdr:colOff>50800</xdr:colOff>
      <xdr:row>78</xdr:row>
      <xdr:rowOff>93066</xdr:rowOff>
    </xdr:to>
    <xdr:cxnSp macro="">
      <xdr:nvCxnSpPr>
        <xdr:cNvPr id="184" name="直線コネクタ 183"/>
        <xdr:cNvCxnSpPr/>
      </xdr:nvCxnSpPr>
      <xdr:spPr>
        <a:xfrm flipV="1">
          <a:off x="2019300" y="13445362"/>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77840</xdr:rowOff>
    </xdr:from>
    <xdr:to>
      <xdr:col>10</xdr:col>
      <xdr:colOff>114300</xdr:colOff>
      <xdr:row>78</xdr:row>
      <xdr:rowOff>93066</xdr:rowOff>
    </xdr:to>
    <xdr:cxnSp macro="">
      <xdr:nvCxnSpPr>
        <xdr:cNvPr id="187" name="直線コネクタ 186"/>
        <xdr:cNvCxnSpPr/>
      </xdr:nvCxnSpPr>
      <xdr:spPr>
        <a:xfrm>
          <a:off x="1130300" y="13450940"/>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29029</xdr:rowOff>
    </xdr:from>
    <xdr:to>
      <xdr:col>24</xdr:col>
      <xdr:colOff>114300</xdr:colOff>
      <xdr:row>78</xdr:row>
      <xdr:rowOff>130629</xdr:rowOff>
    </xdr:to>
    <xdr:sp macro="" textlink="">
      <xdr:nvSpPr>
        <xdr:cNvPr id="197" name="楕円 196"/>
        <xdr:cNvSpPr/>
      </xdr:nvSpPr>
      <xdr:spPr>
        <a:xfrm>
          <a:off x="45847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115406</xdr:rowOff>
    </xdr:from>
    <xdr:ext cx="469744" cy="259045"/>
    <xdr:sp macro="" textlink="">
      <xdr:nvSpPr>
        <xdr:cNvPr id="198" name="維持補修費該当値テキスト"/>
        <xdr:cNvSpPr txBox="1"/>
      </xdr:nvSpPr>
      <xdr:spPr>
        <a:xfrm>
          <a:off x="4686300" y="133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27246</xdr:rowOff>
    </xdr:from>
    <xdr:to>
      <xdr:col>20</xdr:col>
      <xdr:colOff>38100</xdr:colOff>
      <xdr:row>78</xdr:row>
      <xdr:rowOff>128846</xdr:rowOff>
    </xdr:to>
    <xdr:sp macro="" textlink="">
      <xdr:nvSpPr>
        <xdr:cNvPr id="199" name="楕円 198"/>
        <xdr:cNvSpPr/>
      </xdr:nvSpPr>
      <xdr:spPr>
        <a:xfrm>
          <a:off x="3746500" y="134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119973</xdr:rowOff>
    </xdr:from>
    <xdr:ext cx="469744" cy="259045"/>
    <xdr:sp macro="" textlink="">
      <xdr:nvSpPr>
        <xdr:cNvPr id="200" name="テキスト ボックス 199"/>
        <xdr:cNvSpPr txBox="1"/>
      </xdr:nvSpPr>
      <xdr:spPr>
        <a:xfrm>
          <a:off x="3562428" y="1349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21462</xdr:rowOff>
    </xdr:from>
    <xdr:to>
      <xdr:col>15</xdr:col>
      <xdr:colOff>101600</xdr:colOff>
      <xdr:row>78</xdr:row>
      <xdr:rowOff>123062</xdr:rowOff>
    </xdr:to>
    <xdr:sp macro="" textlink="">
      <xdr:nvSpPr>
        <xdr:cNvPr id="201" name="楕円 200"/>
        <xdr:cNvSpPr/>
      </xdr:nvSpPr>
      <xdr:spPr>
        <a:xfrm>
          <a:off x="28575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114189</xdr:rowOff>
    </xdr:from>
    <xdr:ext cx="469744" cy="259045"/>
    <xdr:sp macro="" textlink="">
      <xdr:nvSpPr>
        <xdr:cNvPr id="202" name="テキスト ボックス 201"/>
        <xdr:cNvSpPr txBox="1"/>
      </xdr:nvSpPr>
      <xdr:spPr>
        <a:xfrm>
          <a:off x="2673428" y="134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42266</xdr:rowOff>
    </xdr:from>
    <xdr:to>
      <xdr:col>10</xdr:col>
      <xdr:colOff>165100</xdr:colOff>
      <xdr:row>78</xdr:row>
      <xdr:rowOff>143866</xdr:rowOff>
    </xdr:to>
    <xdr:sp macro="" textlink="">
      <xdr:nvSpPr>
        <xdr:cNvPr id="203" name="楕円 202"/>
        <xdr:cNvSpPr/>
      </xdr:nvSpPr>
      <xdr:spPr>
        <a:xfrm>
          <a:off x="1968500" y="134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134993</xdr:rowOff>
    </xdr:from>
    <xdr:ext cx="469744" cy="259045"/>
    <xdr:sp macro="" textlink="">
      <xdr:nvSpPr>
        <xdr:cNvPr id="204" name="テキスト ボックス 203"/>
        <xdr:cNvSpPr txBox="1"/>
      </xdr:nvSpPr>
      <xdr:spPr>
        <a:xfrm>
          <a:off x="1784428" y="135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27040</xdr:rowOff>
    </xdr:from>
    <xdr:to>
      <xdr:col>6</xdr:col>
      <xdr:colOff>38100</xdr:colOff>
      <xdr:row>78</xdr:row>
      <xdr:rowOff>128640</xdr:rowOff>
    </xdr:to>
    <xdr:sp macro="" textlink="">
      <xdr:nvSpPr>
        <xdr:cNvPr id="205" name="楕円 204"/>
        <xdr:cNvSpPr/>
      </xdr:nvSpPr>
      <xdr:spPr>
        <a:xfrm>
          <a:off x="1079500" y="134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119767</xdr:rowOff>
    </xdr:from>
    <xdr:ext cx="469744" cy="259045"/>
    <xdr:sp macro="" textlink="">
      <xdr:nvSpPr>
        <xdr:cNvPr id="206" name="テキスト ボックス 205"/>
        <xdr:cNvSpPr txBox="1"/>
      </xdr:nvSpPr>
      <xdr:spPr>
        <a:xfrm>
          <a:off x="895428" y="134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107911</xdr:rowOff>
    </xdr:from>
    <xdr:to>
      <xdr:col>24</xdr:col>
      <xdr:colOff>63500</xdr:colOff>
      <xdr:row>98</xdr:row>
      <xdr:rowOff>381</xdr:rowOff>
    </xdr:to>
    <xdr:cxnSp macro="">
      <xdr:nvCxnSpPr>
        <xdr:cNvPr id="236" name="直線コネクタ 235"/>
        <xdr:cNvCxnSpPr/>
      </xdr:nvCxnSpPr>
      <xdr:spPr>
        <a:xfrm flipV="1">
          <a:off x="3797300" y="16738561"/>
          <a:ext cx="838200" cy="6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381</xdr:rowOff>
    </xdr:from>
    <xdr:to>
      <xdr:col>19</xdr:col>
      <xdr:colOff>177800</xdr:colOff>
      <xdr:row>98</xdr:row>
      <xdr:rowOff>128690</xdr:rowOff>
    </xdr:to>
    <xdr:cxnSp macro="">
      <xdr:nvCxnSpPr>
        <xdr:cNvPr id="239" name="直線コネクタ 238"/>
        <xdr:cNvCxnSpPr/>
      </xdr:nvCxnSpPr>
      <xdr:spPr>
        <a:xfrm flipV="1">
          <a:off x="2908300" y="16802481"/>
          <a:ext cx="889000" cy="1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121298</xdr:rowOff>
    </xdr:from>
    <xdr:to>
      <xdr:col>15</xdr:col>
      <xdr:colOff>50800</xdr:colOff>
      <xdr:row>98</xdr:row>
      <xdr:rowOff>128690</xdr:rowOff>
    </xdr:to>
    <xdr:cxnSp macro="">
      <xdr:nvCxnSpPr>
        <xdr:cNvPr id="242" name="直線コネクタ 241"/>
        <xdr:cNvCxnSpPr/>
      </xdr:nvCxnSpPr>
      <xdr:spPr>
        <a:xfrm>
          <a:off x="2019300" y="1692339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121298</xdr:rowOff>
    </xdr:from>
    <xdr:to>
      <xdr:col>10</xdr:col>
      <xdr:colOff>114300</xdr:colOff>
      <xdr:row>99</xdr:row>
      <xdr:rowOff>13182</xdr:rowOff>
    </xdr:to>
    <xdr:cxnSp macro="">
      <xdr:nvCxnSpPr>
        <xdr:cNvPr id="245" name="直線コネクタ 244"/>
        <xdr:cNvCxnSpPr/>
      </xdr:nvCxnSpPr>
      <xdr:spPr>
        <a:xfrm flipV="1">
          <a:off x="1130300" y="16923398"/>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57111</xdr:rowOff>
    </xdr:from>
    <xdr:to>
      <xdr:col>24</xdr:col>
      <xdr:colOff>114300</xdr:colOff>
      <xdr:row>97</xdr:row>
      <xdr:rowOff>158711</xdr:rowOff>
    </xdr:to>
    <xdr:sp macro="" textlink="">
      <xdr:nvSpPr>
        <xdr:cNvPr id="255" name="楕円 254"/>
        <xdr:cNvSpPr/>
      </xdr:nvSpPr>
      <xdr:spPr>
        <a:xfrm>
          <a:off x="4584700" y="166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35538</xdr:rowOff>
    </xdr:from>
    <xdr:ext cx="534377" cy="259045"/>
    <xdr:sp macro="" textlink="">
      <xdr:nvSpPr>
        <xdr:cNvPr id="256" name="扶助費該当値テキスト"/>
        <xdr:cNvSpPr txBox="1"/>
      </xdr:nvSpPr>
      <xdr:spPr>
        <a:xfrm>
          <a:off x="4686300" y="166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121031</xdr:rowOff>
    </xdr:from>
    <xdr:to>
      <xdr:col>20</xdr:col>
      <xdr:colOff>38100</xdr:colOff>
      <xdr:row>98</xdr:row>
      <xdr:rowOff>51181</xdr:rowOff>
    </xdr:to>
    <xdr:sp macro="" textlink="">
      <xdr:nvSpPr>
        <xdr:cNvPr id="257" name="楕円 256"/>
        <xdr:cNvSpPr/>
      </xdr:nvSpPr>
      <xdr:spPr>
        <a:xfrm>
          <a:off x="3746500" y="167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42308</xdr:rowOff>
    </xdr:from>
    <xdr:ext cx="534377" cy="259045"/>
    <xdr:sp macro="" textlink="">
      <xdr:nvSpPr>
        <xdr:cNvPr id="258" name="テキスト ボックス 257"/>
        <xdr:cNvSpPr txBox="1"/>
      </xdr:nvSpPr>
      <xdr:spPr>
        <a:xfrm>
          <a:off x="3530111" y="168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77890</xdr:rowOff>
    </xdr:from>
    <xdr:to>
      <xdr:col>15</xdr:col>
      <xdr:colOff>101600</xdr:colOff>
      <xdr:row>99</xdr:row>
      <xdr:rowOff>8040</xdr:rowOff>
    </xdr:to>
    <xdr:sp macro="" textlink="">
      <xdr:nvSpPr>
        <xdr:cNvPr id="259" name="楕円 258"/>
        <xdr:cNvSpPr/>
      </xdr:nvSpPr>
      <xdr:spPr>
        <a:xfrm>
          <a:off x="2857500" y="168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170617</xdr:rowOff>
    </xdr:from>
    <xdr:ext cx="534377" cy="259045"/>
    <xdr:sp macro="" textlink="">
      <xdr:nvSpPr>
        <xdr:cNvPr id="260" name="テキスト ボックス 259"/>
        <xdr:cNvSpPr txBox="1"/>
      </xdr:nvSpPr>
      <xdr:spPr>
        <a:xfrm>
          <a:off x="2641111" y="169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70498</xdr:rowOff>
    </xdr:from>
    <xdr:to>
      <xdr:col>10</xdr:col>
      <xdr:colOff>165100</xdr:colOff>
      <xdr:row>99</xdr:row>
      <xdr:rowOff>648</xdr:rowOff>
    </xdr:to>
    <xdr:sp macro="" textlink="">
      <xdr:nvSpPr>
        <xdr:cNvPr id="261" name="楕円 260"/>
        <xdr:cNvSpPr/>
      </xdr:nvSpPr>
      <xdr:spPr>
        <a:xfrm>
          <a:off x="19685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163225</xdr:rowOff>
    </xdr:from>
    <xdr:ext cx="534377" cy="259045"/>
    <xdr:sp macro="" textlink="">
      <xdr:nvSpPr>
        <xdr:cNvPr id="262" name="テキスト ボックス 261"/>
        <xdr:cNvSpPr txBox="1"/>
      </xdr:nvSpPr>
      <xdr:spPr>
        <a:xfrm>
          <a:off x="1752111" y="16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133832</xdr:rowOff>
    </xdr:from>
    <xdr:to>
      <xdr:col>6</xdr:col>
      <xdr:colOff>38100</xdr:colOff>
      <xdr:row>99</xdr:row>
      <xdr:rowOff>63982</xdr:rowOff>
    </xdr:to>
    <xdr:sp macro="" textlink="">
      <xdr:nvSpPr>
        <xdr:cNvPr id="263" name="楕円 262"/>
        <xdr:cNvSpPr/>
      </xdr:nvSpPr>
      <xdr:spPr>
        <a:xfrm>
          <a:off x="1079500" y="169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55109</xdr:rowOff>
    </xdr:from>
    <xdr:ext cx="534377" cy="259045"/>
    <xdr:sp macro="" textlink="">
      <xdr:nvSpPr>
        <xdr:cNvPr id="264" name="テキスト ボックス 263"/>
        <xdr:cNvSpPr txBox="1"/>
      </xdr:nvSpPr>
      <xdr:spPr>
        <a:xfrm>
          <a:off x="863111" y="170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145954</xdr:rowOff>
    </xdr:from>
    <xdr:to>
      <xdr:col>55</xdr:col>
      <xdr:colOff>0</xdr:colOff>
      <xdr:row>38</xdr:row>
      <xdr:rowOff>102618</xdr:rowOff>
    </xdr:to>
    <xdr:cxnSp macro="">
      <xdr:nvCxnSpPr>
        <xdr:cNvPr id="296" name="直線コネクタ 295"/>
        <xdr:cNvCxnSpPr/>
      </xdr:nvCxnSpPr>
      <xdr:spPr>
        <a:xfrm flipV="1">
          <a:off x="9639300" y="6489604"/>
          <a:ext cx="838200" cy="1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25743</xdr:rowOff>
    </xdr:from>
    <xdr:to>
      <xdr:col>50</xdr:col>
      <xdr:colOff>114300</xdr:colOff>
      <xdr:row>38</xdr:row>
      <xdr:rowOff>102618</xdr:rowOff>
    </xdr:to>
    <xdr:cxnSp macro="">
      <xdr:nvCxnSpPr>
        <xdr:cNvPr id="299" name="直線コネクタ 298"/>
        <xdr:cNvCxnSpPr/>
      </xdr:nvCxnSpPr>
      <xdr:spPr>
        <a:xfrm>
          <a:off x="8750300" y="6540843"/>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25743</xdr:rowOff>
    </xdr:from>
    <xdr:to>
      <xdr:col>45</xdr:col>
      <xdr:colOff>177800</xdr:colOff>
      <xdr:row>38</xdr:row>
      <xdr:rowOff>158837</xdr:rowOff>
    </xdr:to>
    <xdr:cxnSp macro="">
      <xdr:nvCxnSpPr>
        <xdr:cNvPr id="302" name="直線コネクタ 301"/>
        <xdr:cNvCxnSpPr/>
      </xdr:nvCxnSpPr>
      <xdr:spPr>
        <a:xfrm flipV="1">
          <a:off x="7861300" y="6540843"/>
          <a:ext cx="889000" cy="1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158837</xdr:rowOff>
    </xdr:from>
    <xdr:to>
      <xdr:col>41</xdr:col>
      <xdr:colOff>50800</xdr:colOff>
      <xdr:row>39</xdr:row>
      <xdr:rowOff>42676</xdr:rowOff>
    </xdr:to>
    <xdr:cxnSp macro="">
      <xdr:nvCxnSpPr>
        <xdr:cNvPr id="305" name="直線コネクタ 304"/>
        <xdr:cNvCxnSpPr/>
      </xdr:nvCxnSpPr>
      <xdr:spPr>
        <a:xfrm flipV="1">
          <a:off x="6972300" y="6673937"/>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95154</xdr:rowOff>
    </xdr:from>
    <xdr:to>
      <xdr:col>55</xdr:col>
      <xdr:colOff>50800</xdr:colOff>
      <xdr:row>38</xdr:row>
      <xdr:rowOff>25304</xdr:rowOff>
    </xdr:to>
    <xdr:sp macro="" textlink="">
      <xdr:nvSpPr>
        <xdr:cNvPr id="315" name="楕円 314"/>
        <xdr:cNvSpPr/>
      </xdr:nvSpPr>
      <xdr:spPr>
        <a:xfrm>
          <a:off x="10426700" y="64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73581</xdr:rowOff>
    </xdr:from>
    <xdr:ext cx="534377" cy="259045"/>
    <xdr:sp macro="" textlink="">
      <xdr:nvSpPr>
        <xdr:cNvPr id="316" name="補助費等該当値テキスト"/>
        <xdr:cNvSpPr txBox="1"/>
      </xdr:nvSpPr>
      <xdr:spPr>
        <a:xfrm>
          <a:off x="10528300" y="64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51818</xdr:rowOff>
    </xdr:from>
    <xdr:to>
      <xdr:col>50</xdr:col>
      <xdr:colOff>165100</xdr:colOff>
      <xdr:row>38</xdr:row>
      <xdr:rowOff>153418</xdr:rowOff>
    </xdr:to>
    <xdr:sp macro="" textlink="">
      <xdr:nvSpPr>
        <xdr:cNvPr id="317" name="楕円 316"/>
        <xdr:cNvSpPr/>
      </xdr:nvSpPr>
      <xdr:spPr>
        <a:xfrm>
          <a:off x="9588500" y="6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144545</xdr:rowOff>
    </xdr:from>
    <xdr:ext cx="534377" cy="259045"/>
    <xdr:sp macro="" textlink="">
      <xdr:nvSpPr>
        <xdr:cNvPr id="318" name="テキスト ボックス 317"/>
        <xdr:cNvSpPr txBox="1"/>
      </xdr:nvSpPr>
      <xdr:spPr>
        <a:xfrm>
          <a:off x="9372111" y="6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146393</xdr:rowOff>
    </xdr:from>
    <xdr:to>
      <xdr:col>46</xdr:col>
      <xdr:colOff>38100</xdr:colOff>
      <xdr:row>38</xdr:row>
      <xdr:rowOff>76543</xdr:rowOff>
    </xdr:to>
    <xdr:sp macro="" textlink="">
      <xdr:nvSpPr>
        <xdr:cNvPr id="319" name="楕円 318"/>
        <xdr:cNvSpPr/>
      </xdr:nvSpPr>
      <xdr:spPr>
        <a:xfrm>
          <a:off x="8699500" y="64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67670</xdr:rowOff>
    </xdr:from>
    <xdr:ext cx="534377" cy="259045"/>
    <xdr:sp macro="" textlink="">
      <xdr:nvSpPr>
        <xdr:cNvPr id="320" name="テキスト ボックス 319"/>
        <xdr:cNvSpPr txBox="1"/>
      </xdr:nvSpPr>
      <xdr:spPr>
        <a:xfrm>
          <a:off x="8483111" y="65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108037</xdr:rowOff>
    </xdr:from>
    <xdr:to>
      <xdr:col>41</xdr:col>
      <xdr:colOff>101600</xdr:colOff>
      <xdr:row>39</xdr:row>
      <xdr:rowOff>38187</xdr:rowOff>
    </xdr:to>
    <xdr:sp macro="" textlink="">
      <xdr:nvSpPr>
        <xdr:cNvPr id="321" name="楕円 320"/>
        <xdr:cNvSpPr/>
      </xdr:nvSpPr>
      <xdr:spPr>
        <a:xfrm>
          <a:off x="7810500" y="66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29314</xdr:rowOff>
    </xdr:from>
    <xdr:ext cx="534377" cy="259045"/>
    <xdr:sp macro="" textlink="">
      <xdr:nvSpPr>
        <xdr:cNvPr id="322" name="テキスト ボックス 321"/>
        <xdr:cNvSpPr txBox="1"/>
      </xdr:nvSpPr>
      <xdr:spPr>
        <a:xfrm>
          <a:off x="7594111" y="67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163326</xdr:rowOff>
    </xdr:from>
    <xdr:to>
      <xdr:col>36</xdr:col>
      <xdr:colOff>165100</xdr:colOff>
      <xdr:row>39</xdr:row>
      <xdr:rowOff>93476</xdr:rowOff>
    </xdr:to>
    <xdr:sp macro="" textlink="">
      <xdr:nvSpPr>
        <xdr:cNvPr id="323" name="楕円 322"/>
        <xdr:cNvSpPr/>
      </xdr:nvSpPr>
      <xdr:spPr>
        <a:xfrm>
          <a:off x="6921500" y="66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84603</xdr:rowOff>
    </xdr:from>
    <xdr:ext cx="534377" cy="259045"/>
    <xdr:sp macro="" textlink="">
      <xdr:nvSpPr>
        <xdr:cNvPr id="324" name="テキスト ボックス 323"/>
        <xdr:cNvSpPr txBox="1"/>
      </xdr:nvSpPr>
      <xdr:spPr>
        <a:xfrm>
          <a:off x="6705111" y="677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60670</xdr:rowOff>
    </xdr:from>
    <xdr:to>
      <xdr:col>55</xdr:col>
      <xdr:colOff>0</xdr:colOff>
      <xdr:row>55</xdr:row>
      <xdr:rowOff>98541</xdr:rowOff>
    </xdr:to>
    <xdr:cxnSp macro="">
      <xdr:nvCxnSpPr>
        <xdr:cNvPr id="355" name="直線コネクタ 354"/>
        <xdr:cNvCxnSpPr/>
      </xdr:nvCxnSpPr>
      <xdr:spPr>
        <a:xfrm flipV="1">
          <a:off x="9639300" y="9490420"/>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98541</xdr:rowOff>
    </xdr:from>
    <xdr:to>
      <xdr:col>50</xdr:col>
      <xdr:colOff>114300</xdr:colOff>
      <xdr:row>56</xdr:row>
      <xdr:rowOff>109547</xdr:rowOff>
    </xdr:to>
    <xdr:cxnSp macro="">
      <xdr:nvCxnSpPr>
        <xdr:cNvPr id="358" name="直線コネクタ 357"/>
        <xdr:cNvCxnSpPr/>
      </xdr:nvCxnSpPr>
      <xdr:spPr>
        <a:xfrm flipV="1">
          <a:off x="8750300" y="9528291"/>
          <a:ext cx="889000" cy="18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109547</xdr:rowOff>
    </xdr:from>
    <xdr:to>
      <xdr:col>45</xdr:col>
      <xdr:colOff>177800</xdr:colOff>
      <xdr:row>56</xdr:row>
      <xdr:rowOff>144980</xdr:rowOff>
    </xdr:to>
    <xdr:cxnSp macro="">
      <xdr:nvCxnSpPr>
        <xdr:cNvPr id="361" name="直線コネクタ 360"/>
        <xdr:cNvCxnSpPr/>
      </xdr:nvCxnSpPr>
      <xdr:spPr>
        <a:xfrm flipV="1">
          <a:off x="7861300" y="971074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61823</xdr:rowOff>
    </xdr:from>
    <xdr:to>
      <xdr:col>41</xdr:col>
      <xdr:colOff>50800</xdr:colOff>
      <xdr:row>56</xdr:row>
      <xdr:rowOff>144980</xdr:rowOff>
    </xdr:to>
    <xdr:cxnSp macro="">
      <xdr:nvCxnSpPr>
        <xdr:cNvPr id="364" name="直線コネクタ 363"/>
        <xdr:cNvCxnSpPr/>
      </xdr:nvCxnSpPr>
      <xdr:spPr>
        <a:xfrm>
          <a:off x="6972300" y="9663023"/>
          <a:ext cx="889000" cy="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9870</xdr:rowOff>
    </xdr:from>
    <xdr:to>
      <xdr:col>55</xdr:col>
      <xdr:colOff>50800</xdr:colOff>
      <xdr:row>55</xdr:row>
      <xdr:rowOff>111470</xdr:rowOff>
    </xdr:to>
    <xdr:sp macro="" textlink="">
      <xdr:nvSpPr>
        <xdr:cNvPr id="374" name="楕円 373"/>
        <xdr:cNvSpPr/>
      </xdr:nvSpPr>
      <xdr:spPr>
        <a:xfrm>
          <a:off x="10426700" y="9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159747</xdr:rowOff>
    </xdr:from>
    <xdr:ext cx="534377" cy="259045"/>
    <xdr:sp macro="" textlink="">
      <xdr:nvSpPr>
        <xdr:cNvPr id="375" name="普通建設事業費該当値テキスト"/>
        <xdr:cNvSpPr txBox="1"/>
      </xdr:nvSpPr>
      <xdr:spPr>
        <a:xfrm>
          <a:off x="10528300" y="941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47741</xdr:rowOff>
    </xdr:from>
    <xdr:to>
      <xdr:col>50</xdr:col>
      <xdr:colOff>165100</xdr:colOff>
      <xdr:row>55</xdr:row>
      <xdr:rowOff>149341</xdr:rowOff>
    </xdr:to>
    <xdr:sp macro="" textlink="">
      <xdr:nvSpPr>
        <xdr:cNvPr id="376" name="楕円 375"/>
        <xdr:cNvSpPr/>
      </xdr:nvSpPr>
      <xdr:spPr>
        <a:xfrm>
          <a:off x="9588500" y="94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140468</xdr:rowOff>
    </xdr:from>
    <xdr:ext cx="534377" cy="259045"/>
    <xdr:sp macro="" textlink="">
      <xdr:nvSpPr>
        <xdr:cNvPr id="377" name="テキスト ボックス 376"/>
        <xdr:cNvSpPr txBox="1"/>
      </xdr:nvSpPr>
      <xdr:spPr>
        <a:xfrm>
          <a:off x="9372111" y="95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58747</xdr:rowOff>
    </xdr:from>
    <xdr:to>
      <xdr:col>46</xdr:col>
      <xdr:colOff>38100</xdr:colOff>
      <xdr:row>56</xdr:row>
      <xdr:rowOff>160347</xdr:rowOff>
    </xdr:to>
    <xdr:sp macro="" textlink="">
      <xdr:nvSpPr>
        <xdr:cNvPr id="378" name="楕円 377"/>
        <xdr:cNvSpPr/>
      </xdr:nvSpPr>
      <xdr:spPr>
        <a:xfrm>
          <a:off x="8699500" y="96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151474</xdr:rowOff>
    </xdr:from>
    <xdr:ext cx="534377" cy="259045"/>
    <xdr:sp macro="" textlink="">
      <xdr:nvSpPr>
        <xdr:cNvPr id="379" name="テキスト ボックス 378"/>
        <xdr:cNvSpPr txBox="1"/>
      </xdr:nvSpPr>
      <xdr:spPr>
        <a:xfrm>
          <a:off x="8483111" y="975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94180</xdr:rowOff>
    </xdr:from>
    <xdr:to>
      <xdr:col>41</xdr:col>
      <xdr:colOff>101600</xdr:colOff>
      <xdr:row>57</xdr:row>
      <xdr:rowOff>24330</xdr:rowOff>
    </xdr:to>
    <xdr:sp macro="" textlink="">
      <xdr:nvSpPr>
        <xdr:cNvPr id="380" name="楕円 379"/>
        <xdr:cNvSpPr/>
      </xdr:nvSpPr>
      <xdr:spPr>
        <a:xfrm>
          <a:off x="7810500" y="96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15457</xdr:rowOff>
    </xdr:from>
    <xdr:ext cx="534377" cy="259045"/>
    <xdr:sp macro="" textlink="">
      <xdr:nvSpPr>
        <xdr:cNvPr id="381" name="テキスト ボックス 380"/>
        <xdr:cNvSpPr txBox="1"/>
      </xdr:nvSpPr>
      <xdr:spPr>
        <a:xfrm>
          <a:off x="7594111" y="978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11023</xdr:rowOff>
    </xdr:from>
    <xdr:to>
      <xdr:col>36</xdr:col>
      <xdr:colOff>165100</xdr:colOff>
      <xdr:row>56</xdr:row>
      <xdr:rowOff>112623</xdr:rowOff>
    </xdr:to>
    <xdr:sp macro="" textlink="">
      <xdr:nvSpPr>
        <xdr:cNvPr id="382" name="楕円 381"/>
        <xdr:cNvSpPr/>
      </xdr:nvSpPr>
      <xdr:spPr>
        <a:xfrm>
          <a:off x="6921500" y="96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103750</xdr:rowOff>
    </xdr:from>
    <xdr:ext cx="534377" cy="259045"/>
    <xdr:sp macro="" textlink="">
      <xdr:nvSpPr>
        <xdr:cNvPr id="383" name="テキスト ボックス 382"/>
        <xdr:cNvSpPr txBox="1"/>
      </xdr:nvSpPr>
      <xdr:spPr>
        <a:xfrm>
          <a:off x="6705111" y="97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61562</xdr:rowOff>
    </xdr:from>
    <xdr:to>
      <xdr:col>55</xdr:col>
      <xdr:colOff>0</xdr:colOff>
      <xdr:row>78</xdr:row>
      <xdr:rowOff>61770</xdr:rowOff>
    </xdr:to>
    <xdr:cxnSp macro="">
      <xdr:nvCxnSpPr>
        <xdr:cNvPr id="414" name="直線コネクタ 413"/>
        <xdr:cNvCxnSpPr/>
      </xdr:nvCxnSpPr>
      <xdr:spPr>
        <a:xfrm>
          <a:off x="9639300" y="13263212"/>
          <a:ext cx="838200" cy="1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61562</xdr:rowOff>
    </xdr:from>
    <xdr:to>
      <xdr:col>50</xdr:col>
      <xdr:colOff>114300</xdr:colOff>
      <xdr:row>77</xdr:row>
      <xdr:rowOff>86861</xdr:rowOff>
    </xdr:to>
    <xdr:cxnSp macro="">
      <xdr:nvCxnSpPr>
        <xdr:cNvPr id="417" name="直線コネクタ 416"/>
        <xdr:cNvCxnSpPr/>
      </xdr:nvCxnSpPr>
      <xdr:spPr>
        <a:xfrm flipV="1">
          <a:off x="8750300" y="1326321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86861</xdr:rowOff>
    </xdr:from>
    <xdr:to>
      <xdr:col>45</xdr:col>
      <xdr:colOff>177800</xdr:colOff>
      <xdr:row>78</xdr:row>
      <xdr:rowOff>71893</xdr:rowOff>
    </xdr:to>
    <xdr:cxnSp macro="">
      <xdr:nvCxnSpPr>
        <xdr:cNvPr id="420" name="直線コネクタ 419"/>
        <xdr:cNvCxnSpPr/>
      </xdr:nvCxnSpPr>
      <xdr:spPr>
        <a:xfrm flipV="1">
          <a:off x="7861300" y="13288511"/>
          <a:ext cx="889000" cy="1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10970</xdr:rowOff>
    </xdr:from>
    <xdr:to>
      <xdr:col>55</xdr:col>
      <xdr:colOff>50800</xdr:colOff>
      <xdr:row>78</xdr:row>
      <xdr:rowOff>112570</xdr:rowOff>
    </xdr:to>
    <xdr:sp macro="" textlink="">
      <xdr:nvSpPr>
        <xdr:cNvPr id="430" name="楕円 429"/>
        <xdr:cNvSpPr/>
      </xdr:nvSpPr>
      <xdr:spPr>
        <a:xfrm>
          <a:off x="10426700" y="133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33847</xdr:rowOff>
    </xdr:from>
    <xdr:ext cx="534377" cy="259045"/>
    <xdr:sp macro="" textlink="">
      <xdr:nvSpPr>
        <xdr:cNvPr id="431" name="普通建設事業費 （ うち新規整備　）該当値テキスト"/>
        <xdr:cNvSpPr txBox="1"/>
      </xdr:nvSpPr>
      <xdr:spPr>
        <a:xfrm>
          <a:off x="10528300" y="132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10762</xdr:rowOff>
    </xdr:from>
    <xdr:to>
      <xdr:col>50</xdr:col>
      <xdr:colOff>165100</xdr:colOff>
      <xdr:row>77</xdr:row>
      <xdr:rowOff>112362</xdr:rowOff>
    </xdr:to>
    <xdr:sp macro="" textlink="">
      <xdr:nvSpPr>
        <xdr:cNvPr id="432" name="楕円 431"/>
        <xdr:cNvSpPr/>
      </xdr:nvSpPr>
      <xdr:spPr>
        <a:xfrm>
          <a:off x="9588500" y="132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128889</xdr:rowOff>
    </xdr:from>
    <xdr:ext cx="534377" cy="259045"/>
    <xdr:sp macro="" textlink="">
      <xdr:nvSpPr>
        <xdr:cNvPr id="433" name="テキスト ボックス 432"/>
        <xdr:cNvSpPr txBox="1"/>
      </xdr:nvSpPr>
      <xdr:spPr>
        <a:xfrm>
          <a:off x="9372111" y="129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36061</xdr:rowOff>
    </xdr:from>
    <xdr:to>
      <xdr:col>46</xdr:col>
      <xdr:colOff>38100</xdr:colOff>
      <xdr:row>77</xdr:row>
      <xdr:rowOff>137661</xdr:rowOff>
    </xdr:to>
    <xdr:sp macro="" textlink="">
      <xdr:nvSpPr>
        <xdr:cNvPr id="434" name="楕円 433"/>
        <xdr:cNvSpPr/>
      </xdr:nvSpPr>
      <xdr:spPr>
        <a:xfrm>
          <a:off x="8699500" y="132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128788</xdr:rowOff>
    </xdr:from>
    <xdr:ext cx="534377" cy="259045"/>
    <xdr:sp macro="" textlink="">
      <xdr:nvSpPr>
        <xdr:cNvPr id="435" name="テキスト ボックス 434"/>
        <xdr:cNvSpPr txBox="1"/>
      </xdr:nvSpPr>
      <xdr:spPr>
        <a:xfrm>
          <a:off x="8483111" y="133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21093</xdr:rowOff>
    </xdr:from>
    <xdr:to>
      <xdr:col>41</xdr:col>
      <xdr:colOff>101600</xdr:colOff>
      <xdr:row>78</xdr:row>
      <xdr:rowOff>122693</xdr:rowOff>
    </xdr:to>
    <xdr:sp macro="" textlink="">
      <xdr:nvSpPr>
        <xdr:cNvPr id="436" name="楕円 435"/>
        <xdr:cNvSpPr/>
      </xdr:nvSpPr>
      <xdr:spPr>
        <a:xfrm>
          <a:off x="7810500" y="133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113820</xdr:rowOff>
    </xdr:from>
    <xdr:ext cx="534377" cy="259045"/>
    <xdr:sp macro="" textlink="">
      <xdr:nvSpPr>
        <xdr:cNvPr id="437" name="テキスト ボックス 436"/>
        <xdr:cNvSpPr txBox="1"/>
      </xdr:nvSpPr>
      <xdr:spPr>
        <a:xfrm>
          <a:off x="7594111" y="134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118605</xdr:rowOff>
    </xdr:from>
    <xdr:to>
      <xdr:col>55</xdr:col>
      <xdr:colOff>0</xdr:colOff>
      <xdr:row>97</xdr:row>
      <xdr:rowOff>119901</xdr:rowOff>
    </xdr:to>
    <xdr:cxnSp macro="">
      <xdr:nvCxnSpPr>
        <xdr:cNvPr id="466" name="直線コネクタ 465"/>
        <xdr:cNvCxnSpPr/>
      </xdr:nvCxnSpPr>
      <xdr:spPr>
        <a:xfrm flipV="1">
          <a:off x="9639300" y="16577805"/>
          <a:ext cx="8382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119901</xdr:rowOff>
    </xdr:from>
    <xdr:to>
      <xdr:col>50</xdr:col>
      <xdr:colOff>114300</xdr:colOff>
      <xdr:row>98</xdr:row>
      <xdr:rowOff>140094</xdr:rowOff>
    </xdr:to>
    <xdr:cxnSp macro="">
      <xdr:nvCxnSpPr>
        <xdr:cNvPr id="469" name="直線コネクタ 468"/>
        <xdr:cNvCxnSpPr/>
      </xdr:nvCxnSpPr>
      <xdr:spPr>
        <a:xfrm flipV="1">
          <a:off x="8750300" y="16750551"/>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38443</xdr:rowOff>
    </xdr:from>
    <xdr:to>
      <xdr:col>45</xdr:col>
      <xdr:colOff>177800</xdr:colOff>
      <xdr:row>98</xdr:row>
      <xdr:rowOff>140094</xdr:rowOff>
    </xdr:to>
    <xdr:cxnSp macro="">
      <xdr:nvCxnSpPr>
        <xdr:cNvPr id="472" name="直線コネクタ 471"/>
        <xdr:cNvCxnSpPr/>
      </xdr:nvCxnSpPr>
      <xdr:spPr>
        <a:xfrm>
          <a:off x="7861300" y="16840543"/>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67805</xdr:rowOff>
    </xdr:from>
    <xdr:to>
      <xdr:col>55</xdr:col>
      <xdr:colOff>50800</xdr:colOff>
      <xdr:row>96</xdr:row>
      <xdr:rowOff>169405</xdr:rowOff>
    </xdr:to>
    <xdr:sp macro="" textlink="">
      <xdr:nvSpPr>
        <xdr:cNvPr id="482" name="楕円 481"/>
        <xdr:cNvSpPr/>
      </xdr:nvSpPr>
      <xdr:spPr>
        <a:xfrm>
          <a:off x="10426700" y="165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46232</xdr:rowOff>
    </xdr:from>
    <xdr:ext cx="534377" cy="259045"/>
    <xdr:sp macro="" textlink="">
      <xdr:nvSpPr>
        <xdr:cNvPr id="483" name="普通建設事業費 （ うち更新整備　）該当値テキスト"/>
        <xdr:cNvSpPr txBox="1"/>
      </xdr:nvSpPr>
      <xdr:spPr>
        <a:xfrm>
          <a:off x="10528300" y="165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69101</xdr:rowOff>
    </xdr:from>
    <xdr:to>
      <xdr:col>50</xdr:col>
      <xdr:colOff>165100</xdr:colOff>
      <xdr:row>97</xdr:row>
      <xdr:rowOff>170701</xdr:rowOff>
    </xdr:to>
    <xdr:sp macro="" textlink="">
      <xdr:nvSpPr>
        <xdr:cNvPr id="484" name="楕円 483"/>
        <xdr:cNvSpPr/>
      </xdr:nvSpPr>
      <xdr:spPr>
        <a:xfrm>
          <a:off x="9588500" y="166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161828</xdr:rowOff>
    </xdr:from>
    <xdr:ext cx="534377" cy="259045"/>
    <xdr:sp macro="" textlink="">
      <xdr:nvSpPr>
        <xdr:cNvPr id="485" name="テキスト ボックス 484"/>
        <xdr:cNvSpPr txBox="1"/>
      </xdr:nvSpPr>
      <xdr:spPr>
        <a:xfrm>
          <a:off x="9372111" y="167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89294</xdr:rowOff>
    </xdr:from>
    <xdr:to>
      <xdr:col>46</xdr:col>
      <xdr:colOff>38100</xdr:colOff>
      <xdr:row>99</xdr:row>
      <xdr:rowOff>19444</xdr:rowOff>
    </xdr:to>
    <xdr:sp macro="" textlink="">
      <xdr:nvSpPr>
        <xdr:cNvPr id="486" name="楕円 485"/>
        <xdr:cNvSpPr/>
      </xdr:nvSpPr>
      <xdr:spPr>
        <a:xfrm>
          <a:off x="8699500" y="168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10571</xdr:rowOff>
    </xdr:from>
    <xdr:ext cx="469744" cy="259045"/>
    <xdr:sp macro="" textlink="">
      <xdr:nvSpPr>
        <xdr:cNvPr id="487" name="テキスト ボックス 486"/>
        <xdr:cNvSpPr txBox="1"/>
      </xdr:nvSpPr>
      <xdr:spPr>
        <a:xfrm>
          <a:off x="8515428" y="169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159093</xdr:rowOff>
    </xdr:from>
    <xdr:to>
      <xdr:col>41</xdr:col>
      <xdr:colOff>101600</xdr:colOff>
      <xdr:row>98</xdr:row>
      <xdr:rowOff>89243</xdr:rowOff>
    </xdr:to>
    <xdr:sp macro="" textlink="">
      <xdr:nvSpPr>
        <xdr:cNvPr id="488" name="楕円 487"/>
        <xdr:cNvSpPr/>
      </xdr:nvSpPr>
      <xdr:spPr>
        <a:xfrm>
          <a:off x="7810500" y="167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80370</xdr:rowOff>
    </xdr:from>
    <xdr:ext cx="534377" cy="259045"/>
    <xdr:sp macro="" textlink="">
      <xdr:nvSpPr>
        <xdr:cNvPr id="489" name="テキスト ボックス 488"/>
        <xdr:cNvSpPr txBox="1"/>
      </xdr:nvSpPr>
      <xdr:spPr>
        <a:xfrm>
          <a:off x="7594111" y="168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95858</xdr:rowOff>
    </xdr:from>
    <xdr:to>
      <xdr:col>85</xdr:col>
      <xdr:colOff>127000</xdr:colOff>
      <xdr:row>39</xdr:row>
      <xdr:rowOff>98878</xdr:rowOff>
    </xdr:to>
    <xdr:cxnSp macro="">
      <xdr:nvCxnSpPr>
        <xdr:cNvPr id="520" name="直線コネクタ 519"/>
        <xdr:cNvCxnSpPr/>
      </xdr:nvCxnSpPr>
      <xdr:spPr>
        <a:xfrm flipV="1">
          <a:off x="15481300" y="6782408"/>
          <a:ext cx="8382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84134</xdr:rowOff>
    </xdr:from>
    <xdr:to>
      <xdr:col>81</xdr:col>
      <xdr:colOff>50800</xdr:colOff>
      <xdr:row>39</xdr:row>
      <xdr:rowOff>98878</xdr:rowOff>
    </xdr:to>
    <xdr:cxnSp macro="">
      <xdr:nvCxnSpPr>
        <xdr:cNvPr id="523" name="直線コネクタ 522"/>
        <xdr:cNvCxnSpPr/>
      </xdr:nvCxnSpPr>
      <xdr:spPr>
        <a:xfrm>
          <a:off x="14592300" y="6770684"/>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81652</xdr:rowOff>
    </xdr:from>
    <xdr:to>
      <xdr:col>76</xdr:col>
      <xdr:colOff>114300</xdr:colOff>
      <xdr:row>39</xdr:row>
      <xdr:rowOff>84134</xdr:rowOff>
    </xdr:to>
    <xdr:cxnSp macro="">
      <xdr:nvCxnSpPr>
        <xdr:cNvPr id="526" name="直線コネクタ 525"/>
        <xdr:cNvCxnSpPr/>
      </xdr:nvCxnSpPr>
      <xdr:spPr>
        <a:xfrm>
          <a:off x="13703300" y="6768202"/>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81652</xdr:rowOff>
    </xdr:from>
    <xdr:to>
      <xdr:col>71</xdr:col>
      <xdr:colOff>177800</xdr:colOff>
      <xdr:row>39</xdr:row>
      <xdr:rowOff>91041</xdr:rowOff>
    </xdr:to>
    <xdr:cxnSp macro="">
      <xdr:nvCxnSpPr>
        <xdr:cNvPr id="529" name="直線コネクタ 528"/>
        <xdr:cNvCxnSpPr/>
      </xdr:nvCxnSpPr>
      <xdr:spPr>
        <a:xfrm flipV="1">
          <a:off x="12814300" y="6768202"/>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45058</xdr:rowOff>
    </xdr:from>
    <xdr:to>
      <xdr:col>85</xdr:col>
      <xdr:colOff>177800</xdr:colOff>
      <xdr:row>39</xdr:row>
      <xdr:rowOff>146658</xdr:rowOff>
    </xdr:to>
    <xdr:sp macro="" textlink="">
      <xdr:nvSpPr>
        <xdr:cNvPr id="539" name="楕円 538"/>
        <xdr:cNvSpPr/>
      </xdr:nvSpPr>
      <xdr:spPr>
        <a:xfrm>
          <a:off x="16268700" y="6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33334</xdr:rowOff>
    </xdr:from>
    <xdr:to>
      <xdr:col>76</xdr:col>
      <xdr:colOff>165100</xdr:colOff>
      <xdr:row>39</xdr:row>
      <xdr:rowOff>134934</xdr:rowOff>
    </xdr:to>
    <xdr:sp macro="" textlink="">
      <xdr:nvSpPr>
        <xdr:cNvPr id="543" name="楕円 542"/>
        <xdr:cNvSpPr/>
      </xdr:nvSpPr>
      <xdr:spPr>
        <a:xfrm>
          <a:off x="14541500" y="6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126061</xdr:rowOff>
    </xdr:from>
    <xdr:ext cx="378565" cy="259045"/>
    <xdr:sp macro="" textlink="">
      <xdr:nvSpPr>
        <xdr:cNvPr id="544" name="テキスト ボックス 543"/>
        <xdr:cNvSpPr txBox="1"/>
      </xdr:nvSpPr>
      <xdr:spPr>
        <a:xfrm>
          <a:off x="14403017" y="681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30852</xdr:rowOff>
    </xdr:from>
    <xdr:to>
      <xdr:col>72</xdr:col>
      <xdr:colOff>38100</xdr:colOff>
      <xdr:row>39</xdr:row>
      <xdr:rowOff>132452</xdr:rowOff>
    </xdr:to>
    <xdr:sp macro="" textlink="">
      <xdr:nvSpPr>
        <xdr:cNvPr id="545" name="楕円 544"/>
        <xdr:cNvSpPr/>
      </xdr:nvSpPr>
      <xdr:spPr>
        <a:xfrm>
          <a:off x="13652500" y="67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123579</xdr:rowOff>
    </xdr:from>
    <xdr:ext cx="469744" cy="259045"/>
    <xdr:sp macro="" textlink="">
      <xdr:nvSpPr>
        <xdr:cNvPr id="546" name="テキスト ボックス 545"/>
        <xdr:cNvSpPr txBox="1"/>
      </xdr:nvSpPr>
      <xdr:spPr>
        <a:xfrm>
          <a:off x="13468428" y="68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40241</xdr:rowOff>
    </xdr:from>
    <xdr:to>
      <xdr:col>67</xdr:col>
      <xdr:colOff>101600</xdr:colOff>
      <xdr:row>39</xdr:row>
      <xdr:rowOff>141841</xdr:rowOff>
    </xdr:to>
    <xdr:sp macro="" textlink="">
      <xdr:nvSpPr>
        <xdr:cNvPr id="547" name="楕円 546"/>
        <xdr:cNvSpPr/>
      </xdr:nvSpPr>
      <xdr:spPr>
        <a:xfrm>
          <a:off x="12763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132968</xdr:rowOff>
    </xdr:from>
    <xdr:ext cx="378565" cy="259045"/>
    <xdr:sp macro="" textlink="">
      <xdr:nvSpPr>
        <xdr:cNvPr id="548" name="テキスト ボックス 547"/>
        <xdr:cNvSpPr txBox="1"/>
      </xdr:nvSpPr>
      <xdr:spPr>
        <a:xfrm>
          <a:off x="12625017" y="681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14694</xdr:rowOff>
    </xdr:from>
    <xdr:to>
      <xdr:col>85</xdr:col>
      <xdr:colOff>127000</xdr:colOff>
      <xdr:row>76</xdr:row>
      <xdr:rowOff>37909</xdr:rowOff>
    </xdr:to>
    <xdr:cxnSp macro="">
      <xdr:nvCxnSpPr>
        <xdr:cNvPr id="626" name="直線コネクタ 625"/>
        <xdr:cNvCxnSpPr/>
      </xdr:nvCxnSpPr>
      <xdr:spPr>
        <a:xfrm>
          <a:off x="15481300" y="13044894"/>
          <a:ext cx="8382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14694</xdr:rowOff>
    </xdr:from>
    <xdr:to>
      <xdr:col>81</xdr:col>
      <xdr:colOff>50800</xdr:colOff>
      <xdr:row>76</xdr:row>
      <xdr:rowOff>76149</xdr:rowOff>
    </xdr:to>
    <xdr:cxnSp macro="">
      <xdr:nvCxnSpPr>
        <xdr:cNvPr id="629" name="直線コネクタ 628"/>
        <xdr:cNvCxnSpPr/>
      </xdr:nvCxnSpPr>
      <xdr:spPr>
        <a:xfrm flipV="1">
          <a:off x="14592300" y="13044894"/>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64923</xdr:rowOff>
    </xdr:from>
    <xdr:to>
      <xdr:col>76</xdr:col>
      <xdr:colOff>114300</xdr:colOff>
      <xdr:row>76</xdr:row>
      <xdr:rowOff>76149</xdr:rowOff>
    </xdr:to>
    <xdr:cxnSp macro="">
      <xdr:nvCxnSpPr>
        <xdr:cNvPr id="632" name="直線コネクタ 631"/>
        <xdr:cNvCxnSpPr/>
      </xdr:nvCxnSpPr>
      <xdr:spPr>
        <a:xfrm>
          <a:off x="13703300" y="1309512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46113</xdr:rowOff>
    </xdr:from>
    <xdr:to>
      <xdr:col>71</xdr:col>
      <xdr:colOff>177800</xdr:colOff>
      <xdr:row>76</xdr:row>
      <xdr:rowOff>64923</xdr:rowOff>
    </xdr:to>
    <xdr:cxnSp macro="">
      <xdr:nvCxnSpPr>
        <xdr:cNvPr id="635" name="直線コネクタ 634"/>
        <xdr:cNvCxnSpPr/>
      </xdr:nvCxnSpPr>
      <xdr:spPr>
        <a:xfrm>
          <a:off x="12814300" y="130763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158559</xdr:rowOff>
    </xdr:from>
    <xdr:to>
      <xdr:col>85</xdr:col>
      <xdr:colOff>177800</xdr:colOff>
      <xdr:row>76</xdr:row>
      <xdr:rowOff>88709</xdr:rowOff>
    </xdr:to>
    <xdr:sp macro="" textlink="">
      <xdr:nvSpPr>
        <xdr:cNvPr id="645" name="楕円 644"/>
        <xdr:cNvSpPr/>
      </xdr:nvSpPr>
      <xdr:spPr>
        <a:xfrm>
          <a:off x="16268700" y="130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136986</xdr:rowOff>
    </xdr:from>
    <xdr:ext cx="534377" cy="259045"/>
    <xdr:sp macro="" textlink="">
      <xdr:nvSpPr>
        <xdr:cNvPr id="646" name="公債費該当値テキスト"/>
        <xdr:cNvSpPr txBox="1"/>
      </xdr:nvSpPr>
      <xdr:spPr>
        <a:xfrm>
          <a:off x="16370300" y="129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135344</xdr:rowOff>
    </xdr:from>
    <xdr:to>
      <xdr:col>81</xdr:col>
      <xdr:colOff>101600</xdr:colOff>
      <xdr:row>76</xdr:row>
      <xdr:rowOff>65494</xdr:rowOff>
    </xdr:to>
    <xdr:sp macro="" textlink="">
      <xdr:nvSpPr>
        <xdr:cNvPr id="647" name="楕円 646"/>
        <xdr:cNvSpPr/>
      </xdr:nvSpPr>
      <xdr:spPr>
        <a:xfrm>
          <a:off x="15430500" y="129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56621</xdr:rowOff>
    </xdr:from>
    <xdr:ext cx="534377" cy="259045"/>
    <xdr:sp macro="" textlink="">
      <xdr:nvSpPr>
        <xdr:cNvPr id="648" name="テキスト ボックス 647"/>
        <xdr:cNvSpPr txBox="1"/>
      </xdr:nvSpPr>
      <xdr:spPr>
        <a:xfrm>
          <a:off x="15214111" y="130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25349</xdr:rowOff>
    </xdr:from>
    <xdr:to>
      <xdr:col>76</xdr:col>
      <xdr:colOff>165100</xdr:colOff>
      <xdr:row>76</xdr:row>
      <xdr:rowOff>126949</xdr:rowOff>
    </xdr:to>
    <xdr:sp macro="" textlink="">
      <xdr:nvSpPr>
        <xdr:cNvPr id="649" name="楕円 648"/>
        <xdr:cNvSpPr/>
      </xdr:nvSpPr>
      <xdr:spPr>
        <a:xfrm>
          <a:off x="145415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118076</xdr:rowOff>
    </xdr:from>
    <xdr:ext cx="534377" cy="259045"/>
    <xdr:sp macro="" textlink="">
      <xdr:nvSpPr>
        <xdr:cNvPr id="650" name="テキスト ボックス 649"/>
        <xdr:cNvSpPr txBox="1"/>
      </xdr:nvSpPr>
      <xdr:spPr>
        <a:xfrm>
          <a:off x="14325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14123</xdr:rowOff>
    </xdr:from>
    <xdr:to>
      <xdr:col>72</xdr:col>
      <xdr:colOff>38100</xdr:colOff>
      <xdr:row>76</xdr:row>
      <xdr:rowOff>115723</xdr:rowOff>
    </xdr:to>
    <xdr:sp macro="" textlink="">
      <xdr:nvSpPr>
        <xdr:cNvPr id="651" name="楕円 650"/>
        <xdr:cNvSpPr/>
      </xdr:nvSpPr>
      <xdr:spPr>
        <a:xfrm>
          <a:off x="13652500" y="130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106850</xdr:rowOff>
    </xdr:from>
    <xdr:ext cx="534377" cy="259045"/>
    <xdr:sp macro="" textlink="">
      <xdr:nvSpPr>
        <xdr:cNvPr id="652" name="テキスト ボックス 651"/>
        <xdr:cNvSpPr txBox="1"/>
      </xdr:nvSpPr>
      <xdr:spPr>
        <a:xfrm>
          <a:off x="13436111"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166763</xdr:rowOff>
    </xdr:from>
    <xdr:to>
      <xdr:col>67</xdr:col>
      <xdr:colOff>101600</xdr:colOff>
      <xdr:row>76</xdr:row>
      <xdr:rowOff>96913</xdr:rowOff>
    </xdr:to>
    <xdr:sp macro="" textlink="">
      <xdr:nvSpPr>
        <xdr:cNvPr id="653" name="楕円 652"/>
        <xdr:cNvSpPr/>
      </xdr:nvSpPr>
      <xdr:spPr>
        <a:xfrm>
          <a:off x="12763500" y="130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88040</xdr:rowOff>
    </xdr:from>
    <xdr:ext cx="534377" cy="259045"/>
    <xdr:sp macro="" textlink="">
      <xdr:nvSpPr>
        <xdr:cNvPr id="654" name="テキスト ボックス 653"/>
        <xdr:cNvSpPr txBox="1"/>
      </xdr:nvSpPr>
      <xdr:spPr>
        <a:xfrm>
          <a:off x="12547111" y="1311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89522</xdr:rowOff>
    </xdr:from>
    <xdr:to>
      <xdr:col>85</xdr:col>
      <xdr:colOff>127000</xdr:colOff>
      <xdr:row>97</xdr:row>
      <xdr:rowOff>134648</xdr:rowOff>
    </xdr:to>
    <xdr:cxnSp macro="">
      <xdr:nvCxnSpPr>
        <xdr:cNvPr id="681" name="直線コネクタ 680"/>
        <xdr:cNvCxnSpPr/>
      </xdr:nvCxnSpPr>
      <xdr:spPr>
        <a:xfrm flipV="1">
          <a:off x="15481300" y="16548722"/>
          <a:ext cx="838200" cy="21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112131</xdr:rowOff>
    </xdr:from>
    <xdr:to>
      <xdr:col>81</xdr:col>
      <xdr:colOff>50800</xdr:colOff>
      <xdr:row>97</xdr:row>
      <xdr:rowOff>134648</xdr:rowOff>
    </xdr:to>
    <xdr:cxnSp macro="">
      <xdr:nvCxnSpPr>
        <xdr:cNvPr id="684" name="直線コネクタ 683"/>
        <xdr:cNvCxnSpPr/>
      </xdr:nvCxnSpPr>
      <xdr:spPr>
        <a:xfrm>
          <a:off x="14592300" y="16571331"/>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133345</xdr:rowOff>
    </xdr:from>
    <xdr:to>
      <xdr:col>76</xdr:col>
      <xdr:colOff>114300</xdr:colOff>
      <xdr:row>96</xdr:row>
      <xdr:rowOff>112131</xdr:rowOff>
    </xdr:to>
    <xdr:cxnSp macro="">
      <xdr:nvCxnSpPr>
        <xdr:cNvPr id="687" name="直線コネクタ 686"/>
        <xdr:cNvCxnSpPr/>
      </xdr:nvCxnSpPr>
      <xdr:spPr>
        <a:xfrm>
          <a:off x="13703300" y="16421095"/>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133345</xdr:rowOff>
    </xdr:from>
    <xdr:to>
      <xdr:col>71</xdr:col>
      <xdr:colOff>177800</xdr:colOff>
      <xdr:row>96</xdr:row>
      <xdr:rowOff>85224</xdr:rowOff>
    </xdr:to>
    <xdr:cxnSp macro="">
      <xdr:nvCxnSpPr>
        <xdr:cNvPr id="690" name="直線コネクタ 689"/>
        <xdr:cNvCxnSpPr/>
      </xdr:nvCxnSpPr>
      <xdr:spPr>
        <a:xfrm flipV="1">
          <a:off x="12814300" y="16421095"/>
          <a:ext cx="889000" cy="1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38722</xdr:rowOff>
    </xdr:from>
    <xdr:to>
      <xdr:col>85</xdr:col>
      <xdr:colOff>177800</xdr:colOff>
      <xdr:row>96</xdr:row>
      <xdr:rowOff>140322</xdr:rowOff>
    </xdr:to>
    <xdr:sp macro="" textlink="">
      <xdr:nvSpPr>
        <xdr:cNvPr id="700" name="楕円 699"/>
        <xdr:cNvSpPr/>
      </xdr:nvSpPr>
      <xdr:spPr>
        <a:xfrm>
          <a:off x="16268700" y="1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61599</xdr:rowOff>
    </xdr:from>
    <xdr:ext cx="534377" cy="259045"/>
    <xdr:sp macro="" textlink="">
      <xdr:nvSpPr>
        <xdr:cNvPr id="701" name="積立金該当値テキスト"/>
        <xdr:cNvSpPr txBox="1"/>
      </xdr:nvSpPr>
      <xdr:spPr>
        <a:xfrm>
          <a:off x="16370300" y="163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83848</xdr:rowOff>
    </xdr:from>
    <xdr:to>
      <xdr:col>81</xdr:col>
      <xdr:colOff>101600</xdr:colOff>
      <xdr:row>98</xdr:row>
      <xdr:rowOff>13998</xdr:rowOff>
    </xdr:to>
    <xdr:sp macro="" textlink="">
      <xdr:nvSpPr>
        <xdr:cNvPr id="702" name="楕円 701"/>
        <xdr:cNvSpPr/>
      </xdr:nvSpPr>
      <xdr:spPr>
        <a:xfrm>
          <a:off x="15430500" y="167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5125</xdr:rowOff>
    </xdr:from>
    <xdr:ext cx="469744" cy="259045"/>
    <xdr:sp macro="" textlink="">
      <xdr:nvSpPr>
        <xdr:cNvPr id="703" name="テキスト ボックス 702"/>
        <xdr:cNvSpPr txBox="1"/>
      </xdr:nvSpPr>
      <xdr:spPr>
        <a:xfrm>
          <a:off x="15246428" y="1680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61331</xdr:rowOff>
    </xdr:from>
    <xdr:to>
      <xdr:col>76</xdr:col>
      <xdr:colOff>165100</xdr:colOff>
      <xdr:row>96</xdr:row>
      <xdr:rowOff>162931</xdr:rowOff>
    </xdr:to>
    <xdr:sp macro="" textlink="">
      <xdr:nvSpPr>
        <xdr:cNvPr id="704" name="楕円 703"/>
        <xdr:cNvSpPr/>
      </xdr:nvSpPr>
      <xdr:spPr>
        <a:xfrm>
          <a:off x="14541500" y="165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154058</xdr:rowOff>
    </xdr:from>
    <xdr:ext cx="534377" cy="259045"/>
    <xdr:sp macro="" textlink="">
      <xdr:nvSpPr>
        <xdr:cNvPr id="705" name="テキスト ボックス 704"/>
        <xdr:cNvSpPr txBox="1"/>
      </xdr:nvSpPr>
      <xdr:spPr>
        <a:xfrm>
          <a:off x="14325111" y="166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82545</xdr:rowOff>
    </xdr:from>
    <xdr:to>
      <xdr:col>72</xdr:col>
      <xdr:colOff>38100</xdr:colOff>
      <xdr:row>96</xdr:row>
      <xdr:rowOff>12695</xdr:rowOff>
    </xdr:to>
    <xdr:sp macro="" textlink="">
      <xdr:nvSpPr>
        <xdr:cNvPr id="706" name="楕円 705"/>
        <xdr:cNvSpPr/>
      </xdr:nvSpPr>
      <xdr:spPr>
        <a:xfrm>
          <a:off x="13652500" y="163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29222</xdr:rowOff>
    </xdr:from>
    <xdr:ext cx="534377" cy="259045"/>
    <xdr:sp macro="" textlink="">
      <xdr:nvSpPr>
        <xdr:cNvPr id="707" name="テキスト ボックス 706"/>
        <xdr:cNvSpPr txBox="1"/>
      </xdr:nvSpPr>
      <xdr:spPr>
        <a:xfrm>
          <a:off x="13436111" y="1614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34424</xdr:rowOff>
    </xdr:from>
    <xdr:to>
      <xdr:col>67</xdr:col>
      <xdr:colOff>101600</xdr:colOff>
      <xdr:row>96</xdr:row>
      <xdr:rowOff>136024</xdr:rowOff>
    </xdr:to>
    <xdr:sp macro="" textlink="">
      <xdr:nvSpPr>
        <xdr:cNvPr id="708" name="楕円 707"/>
        <xdr:cNvSpPr/>
      </xdr:nvSpPr>
      <xdr:spPr>
        <a:xfrm>
          <a:off x="12763500" y="1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127151</xdr:rowOff>
    </xdr:from>
    <xdr:ext cx="534377" cy="259045"/>
    <xdr:sp macro="" textlink="">
      <xdr:nvSpPr>
        <xdr:cNvPr id="709" name="テキスト ボックス 708"/>
        <xdr:cNvSpPr txBox="1"/>
      </xdr:nvSpPr>
      <xdr:spPr>
        <a:xfrm>
          <a:off x="12547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8128</xdr:rowOff>
    </xdr:from>
    <xdr:to>
      <xdr:col>116</xdr:col>
      <xdr:colOff>63500</xdr:colOff>
      <xdr:row>37</xdr:row>
      <xdr:rowOff>143891</xdr:rowOff>
    </xdr:to>
    <xdr:cxnSp macro="">
      <xdr:nvCxnSpPr>
        <xdr:cNvPr id="738" name="直線コネクタ 737"/>
        <xdr:cNvCxnSpPr/>
      </xdr:nvCxnSpPr>
      <xdr:spPr>
        <a:xfrm flipV="1">
          <a:off x="21323300" y="6351778"/>
          <a:ext cx="8382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143891</xdr:rowOff>
    </xdr:from>
    <xdr:to>
      <xdr:col>111</xdr:col>
      <xdr:colOff>177800</xdr:colOff>
      <xdr:row>38</xdr:row>
      <xdr:rowOff>132588</xdr:rowOff>
    </xdr:to>
    <xdr:cxnSp macro="">
      <xdr:nvCxnSpPr>
        <xdr:cNvPr id="741" name="直線コネクタ 740"/>
        <xdr:cNvCxnSpPr/>
      </xdr:nvCxnSpPr>
      <xdr:spPr>
        <a:xfrm flipV="1">
          <a:off x="20434300" y="6487541"/>
          <a:ext cx="8890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132588</xdr:rowOff>
    </xdr:from>
    <xdr:to>
      <xdr:col>107</xdr:col>
      <xdr:colOff>50800</xdr:colOff>
      <xdr:row>38</xdr:row>
      <xdr:rowOff>155194</xdr:rowOff>
    </xdr:to>
    <xdr:cxnSp macro="">
      <xdr:nvCxnSpPr>
        <xdr:cNvPr id="744" name="直線コネクタ 743"/>
        <xdr:cNvCxnSpPr/>
      </xdr:nvCxnSpPr>
      <xdr:spPr>
        <a:xfrm flipV="1">
          <a:off x="19545300" y="6647688"/>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155194</xdr:rowOff>
    </xdr:from>
    <xdr:to>
      <xdr:col>102</xdr:col>
      <xdr:colOff>114300</xdr:colOff>
      <xdr:row>38</xdr:row>
      <xdr:rowOff>170561</xdr:rowOff>
    </xdr:to>
    <xdr:cxnSp macro="">
      <xdr:nvCxnSpPr>
        <xdr:cNvPr id="747" name="直線コネクタ 746"/>
        <xdr:cNvCxnSpPr/>
      </xdr:nvCxnSpPr>
      <xdr:spPr>
        <a:xfrm flipV="1">
          <a:off x="18656300" y="6670294"/>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128778</xdr:rowOff>
    </xdr:from>
    <xdr:to>
      <xdr:col>116</xdr:col>
      <xdr:colOff>114300</xdr:colOff>
      <xdr:row>37</xdr:row>
      <xdr:rowOff>58928</xdr:rowOff>
    </xdr:to>
    <xdr:sp macro="" textlink="">
      <xdr:nvSpPr>
        <xdr:cNvPr id="757" name="楕円 756"/>
        <xdr:cNvSpPr/>
      </xdr:nvSpPr>
      <xdr:spPr>
        <a:xfrm>
          <a:off x="22110700" y="63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151655</xdr:rowOff>
    </xdr:from>
    <xdr:ext cx="469744" cy="259045"/>
    <xdr:sp macro="" textlink="">
      <xdr:nvSpPr>
        <xdr:cNvPr id="758" name="投資及び出資金該当値テキスト"/>
        <xdr:cNvSpPr txBox="1"/>
      </xdr:nvSpPr>
      <xdr:spPr>
        <a:xfrm>
          <a:off x="22212300"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93091</xdr:rowOff>
    </xdr:from>
    <xdr:to>
      <xdr:col>112</xdr:col>
      <xdr:colOff>38100</xdr:colOff>
      <xdr:row>38</xdr:row>
      <xdr:rowOff>23240</xdr:rowOff>
    </xdr:to>
    <xdr:sp macro="" textlink="">
      <xdr:nvSpPr>
        <xdr:cNvPr id="759" name="楕円 758"/>
        <xdr:cNvSpPr/>
      </xdr:nvSpPr>
      <xdr:spPr>
        <a:xfrm>
          <a:off x="21272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39768</xdr:rowOff>
    </xdr:from>
    <xdr:ext cx="469744" cy="259045"/>
    <xdr:sp macro="" textlink="">
      <xdr:nvSpPr>
        <xdr:cNvPr id="760" name="テキスト ボックス 759"/>
        <xdr:cNvSpPr txBox="1"/>
      </xdr:nvSpPr>
      <xdr:spPr>
        <a:xfrm>
          <a:off x="21088428" y="62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81788</xdr:rowOff>
    </xdr:from>
    <xdr:to>
      <xdr:col>107</xdr:col>
      <xdr:colOff>101600</xdr:colOff>
      <xdr:row>39</xdr:row>
      <xdr:rowOff>11938</xdr:rowOff>
    </xdr:to>
    <xdr:sp macro="" textlink="">
      <xdr:nvSpPr>
        <xdr:cNvPr id="761" name="楕円 760"/>
        <xdr:cNvSpPr/>
      </xdr:nvSpPr>
      <xdr:spPr>
        <a:xfrm>
          <a:off x="20383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3065</xdr:rowOff>
    </xdr:from>
    <xdr:ext cx="378565" cy="259045"/>
    <xdr:sp macro="" textlink="">
      <xdr:nvSpPr>
        <xdr:cNvPr id="762" name="テキスト ボックス 761"/>
        <xdr:cNvSpPr txBox="1"/>
      </xdr:nvSpPr>
      <xdr:spPr>
        <a:xfrm>
          <a:off x="20245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104394</xdr:rowOff>
    </xdr:from>
    <xdr:to>
      <xdr:col>102</xdr:col>
      <xdr:colOff>165100</xdr:colOff>
      <xdr:row>39</xdr:row>
      <xdr:rowOff>34544</xdr:rowOff>
    </xdr:to>
    <xdr:sp macro="" textlink="">
      <xdr:nvSpPr>
        <xdr:cNvPr id="763" name="楕円 762"/>
        <xdr:cNvSpPr/>
      </xdr:nvSpPr>
      <xdr:spPr>
        <a:xfrm>
          <a:off x="19494500" y="66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25671</xdr:rowOff>
    </xdr:from>
    <xdr:ext cx="378565" cy="259045"/>
    <xdr:sp macro="" textlink="">
      <xdr:nvSpPr>
        <xdr:cNvPr id="764" name="テキスト ボックス 763"/>
        <xdr:cNvSpPr txBox="1"/>
      </xdr:nvSpPr>
      <xdr:spPr>
        <a:xfrm>
          <a:off x="19356017" y="671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65" name="楕円 764"/>
        <xdr:cNvSpPr/>
      </xdr:nvSpPr>
      <xdr:spPr>
        <a:xfrm>
          <a:off x="18605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66" name="テキスト ボックス 76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28867</xdr:rowOff>
    </xdr:from>
    <xdr:to>
      <xdr:col>116</xdr:col>
      <xdr:colOff>63500</xdr:colOff>
      <xdr:row>59</xdr:row>
      <xdr:rowOff>28943</xdr:rowOff>
    </xdr:to>
    <xdr:cxnSp macro="">
      <xdr:nvCxnSpPr>
        <xdr:cNvPr id="795" name="直線コネクタ 794"/>
        <xdr:cNvCxnSpPr/>
      </xdr:nvCxnSpPr>
      <xdr:spPr>
        <a:xfrm flipV="1">
          <a:off x="21323300" y="1014441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28677</xdr:rowOff>
    </xdr:from>
    <xdr:to>
      <xdr:col>111</xdr:col>
      <xdr:colOff>177800</xdr:colOff>
      <xdr:row>59</xdr:row>
      <xdr:rowOff>28943</xdr:rowOff>
    </xdr:to>
    <xdr:cxnSp macro="">
      <xdr:nvCxnSpPr>
        <xdr:cNvPr id="798" name="直線コネクタ 797"/>
        <xdr:cNvCxnSpPr/>
      </xdr:nvCxnSpPr>
      <xdr:spPr>
        <a:xfrm>
          <a:off x="20434300" y="1014422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24905</xdr:rowOff>
    </xdr:from>
    <xdr:to>
      <xdr:col>107</xdr:col>
      <xdr:colOff>50800</xdr:colOff>
      <xdr:row>59</xdr:row>
      <xdr:rowOff>28677</xdr:rowOff>
    </xdr:to>
    <xdr:cxnSp macro="">
      <xdr:nvCxnSpPr>
        <xdr:cNvPr id="801" name="直線コネクタ 800"/>
        <xdr:cNvCxnSpPr/>
      </xdr:nvCxnSpPr>
      <xdr:spPr>
        <a:xfrm>
          <a:off x="19545300" y="1014045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24905</xdr:rowOff>
    </xdr:from>
    <xdr:to>
      <xdr:col>102</xdr:col>
      <xdr:colOff>114300</xdr:colOff>
      <xdr:row>59</xdr:row>
      <xdr:rowOff>25438</xdr:rowOff>
    </xdr:to>
    <xdr:cxnSp macro="">
      <xdr:nvCxnSpPr>
        <xdr:cNvPr id="804" name="直線コネクタ 803"/>
        <xdr:cNvCxnSpPr/>
      </xdr:nvCxnSpPr>
      <xdr:spPr>
        <a:xfrm flipV="1">
          <a:off x="18656300" y="101404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149517</xdr:rowOff>
    </xdr:from>
    <xdr:to>
      <xdr:col>116</xdr:col>
      <xdr:colOff>114300</xdr:colOff>
      <xdr:row>59</xdr:row>
      <xdr:rowOff>79667</xdr:rowOff>
    </xdr:to>
    <xdr:sp macro="" textlink="">
      <xdr:nvSpPr>
        <xdr:cNvPr id="814" name="楕円 813"/>
        <xdr:cNvSpPr/>
      </xdr:nvSpPr>
      <xdr:spPr>
        <a:xfrm>
          <a:off x="22110700" y="100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64444</xdr:rowOff>
    </xdr:from>
    <xdr:ext cx="378565" cy="259045"/>
    <xdr:sp macro="" textlink="">
      <xdr:nvSpPr>
        <xdr:cNvPr id="815" name="貸付金該当値テキスト"/>
        <xdr:cNvSpPr txBox="1"/>
      </xdr:nvSpPr>
      <xdr:spPr>
        <a:xfrm>
          <a:off x="22212300" y="100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149593</xdr:rowOff>
    </xdr:from>
    <xdr:to>
      <xdr:col>112</xdr:col>
      <xdr:colOff>38100</xdr:colOff>
      <xdr:row>59</xdr:row>
      <xdr:rowOff>79743</xdr:rowOff>
    </xdr:to>
    <xdr:sp macro="" textlink="">
      <xdr:nvSpPr>
        <xdr:cNvPr id="816" name="楕円 815"/>
        <xdr:cNvSpPr/>
      </xdr:nvSpPr>
      <xdr:spPr>
        <a:xfrm>
          <a:off x="21272500" y="100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70870</xdr:rowOff>
    </xdr:from>
    <xdr:ext cx="378565" cy="259045"/>
    <xdr:sp macro="" textlink="">
      <xdr:nvSpPr>
        <xdr:cNvPr id="817" name="テキスト ボックス 816"/>
        <xdr:cNvSpPr txBox="1"/>
      </xdr:nvSpPr>
      <xdr:spPr>
        <a:xfrm>
          <a:off x="21134017" y="1018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149327</xdr:rowOff>
    </xdr:from>
    <xdr:to>
      <xdr:col>107</xdr:col>
      <xdr:colOff>101600</xdr:colOff>
      <xdr:row>59</xdr:row>
      <xdr:rowOff>79477</xdr:rowOff>
    </xdr:to>
    <xdr:sp macro="" textlink="">
      <xdr:nvSpPr>
        <xdr:cNvPr id="818" name="楕円 817"/>
        <xdr:cNvSpPr/>
      </xdr:nvSpPr>
      <xdr:spPr>
        <a:xfrm>
          <a:off x="203835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70604</xdr:rowOff>
    </xdr:from>
    <xdr:ext cx="378565" cy="259045"/>
    <xdr:sp macro="" textlink="">
      <xdr:nvSpPr>
        <xdr:cNvPr id="819" name="テキスト ボックス 818"/>
        <xdr:cNvSpPr txBox="1"/>
      </xdr:nvSpPr>
      <xdr:spPr>
        <a:xfrm>
          <a:off x="20245017" y="101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145555</xdr:rowOff>
    </xdr:from>
    <xdr:to>
      <xdr:col>102</xdr:col>
      <xdr:colOff>165100</xdr:colOff>
      <xdr:row>59</xdr:row>
      <xdr:rowOff>75705</xdr:rowOff>
    </xdr:to>
    <xdr:sp macro="" textlink="">
      <xdr:nvSpPr>
        <xdr:cNvPr id="820" name="楕円 819"/>
        <xdr:cNvSpPr/>
      </xdr:nvSpPr>
      <xdr:spPr>
        <a:xfrm>
          <a:off x="19494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66832</xdr:rowOff>
    </xdr:from>
    <xdr:ext cx="378565" cy="259045"/>
    <xdr:sp macro="" textlink="">
      <xdr:nvSpPr>
        <xdr:cNvPr id="821" name="テキスト ボックス 820"/>
        <xdr:cNvSpPr txBox="1"/>
      </xdr:nvSpPr>
      <xdr:spPr>
        <a:xfrm>
          <a:off x="19356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146088</xdr:rowOff>
    </xdr:from>
    <xdr:to>
      <xdr:col>98</xdr:col>
      <xdr:colOff>38100</xdr:colOff>
      <xdr:row>59</xdr:row>
      <xdr:rowOff>76238</xdr:rowOff>
    </xdr:to>
    <xdr:sp macro="" textlink="">
      <xdr:nvSpPr>
        <xdr:cNvPr id="822" name="楕円 821"/>
        <xdr:cNvSpPr/>
      </xdr:nvSpPr>
      <xdr:spPr>
        <a:xfrm>
          <a:off x="18605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67365</xdr:rowOff>
    </xdr:from>
    <xdr:ext cx="378565" cy="259045"/>
    <xdr:sp macro="" textlink="">
      <xdr:nvSpPr>
        <xdr:cNvPr id="823" name="テキスト ボックス 822"/>
        <xdr:cNvSpPr txBox="1"/>
      </xdr:nvSpPr>
      <xdr:spPr>
        <a:xfrm>
          <a:off x="18467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33382</xdr:rowOff>
    </xdr:from>
    <xdr:to>
      <xdr:col>116</xdr:col>
      <xdr:colOff>63500</xdr:colOff>
      <xdr:row>76</xdr:row>
      <xdr:rowOff>63328</xdr:rowOff>
    </xdr:to>
    <xdr:cxnSp macro="">
      <xdr:nvCxnSpPr>
        <xdr:cNvPr id="853" name="直線コネクタ 852"/>
        <xdr:cNvCxnSpPr/>
      </xdr:nvCxnSpPr>
      <xdr:spPr>
        <a:xfrm flipV="1">
          <a:off x="21323300" y="13063582"/>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63328</xdr:rowOff>
    </xdr:from>
    <xdr:to>
      <xdr:col>111</xdr:col>
      <xdr:colOff>177800</xdr:colOff>
      <xdr:row>76</xdr:row>
      <xdr:rowOff>85846</xdr:rowOff>
    </xdr:to>
    <xdr:cxnSp macro="">
      <xdr:nvCxnSpPr>
        <xdr:cNvPr id="856" name="直線コネクタ 855"/>
        <xdr:cNvCxnSpPr/>
      </xdr:nvCxnSpPr>
      <xdr:spPr>
        <a:xfrm flipV="1">
          <a:off x="20434300" y="13093528"/>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85846</xdr:rowOff>
    </xdr:from>
    <xdr:to>
      <xdr:col>107</xdr:col>
      <xdr:colOff>50800</xdr:colOff>
      <xdr:row>76</xdr:row>
      <xdr:rowOff>118898</xdr:rowOff>
    </xdr:to>
    <xdr:cxnSp macro="">
      <xdr:nvCxnSpPr>
        <xdr:cNvPr id="859" name="直線コネクタ 858"/>
        <xdr:cNvCxnSpPr/>
      </xdr:nvCxnSpPr>
      <xdr:spPr>
        <a:xfrm flipV="1">
          <a:off x="19545300" y="13116046"/>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118898</xdr:rowOff>
    </xdr:from>
    <xdr:to>
      <xdr:col>102</xdr:col>
      <xdr:colOff>114300</xdr:colOff>
      <xdr:row>76</xdr:row>
      <xdr:rowOff>128308</xdr:rowOff>
    </xdr:to>
    <xdr:cxnSp macro="">
      <xdr:nvCxnSpPr>
        <xdr:cNvPr id="862" name="直線コネクタ 861"/>
        <xdr:cNvCxnSpPr/>
      </xdr:nvCxnSpPr>
      <xdr:spPr>
        <a:xfrm flipV="1">
          <a:off x="18656300" y="1314909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154032</xdr:rowOff>
    </xdr:from>
    <xdr:to>
      <xdr:col>116</xdr:col>
      <xdr:colOff>114300</xdr:colOff>
      <xdr:row>76</xdr:row>
      <xdr:rowOff>84182</xdr:rowOff>
    </xdr:to>
    <xdr:sp macro="" textlink="">
      <xdr:nvSpPr>
        <xdr:cNvPr id="872" name="楕円 871"/>
        <xdr:cNvSpPr/>
      </xdr:nvSpPr>
      <xdr:spPr>
        <a:xfrm>
          <a:off x="22110700" y="130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132459</xdr:rowOff>
    </xdr:from>
    <xdr:ext cx="534377" cy="259045"/>
    <xdr:sp macro="" textlink="">
      <xdr:nvSpPr>
        <xdr:cNvPr id="873" name="繰出金該当値テキスト"/>
        <xdr:cNvSpPr txBox="1"/>
      </xdr:nvSpPr>
      <xdr:spPr>
        <a:xfrm>
          <a:off x="22212300" y="129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12528</xdr:rowOff>
    </xdr:from>
    <xdr:to>
      <xdr:col>112</xdr:col>
      <xdr:colOff>38100</xdr:colOff>
      <xdr:row>76</xdr:row>
      <xdr:rowOff>114128</xdr:rowOff>
    </xdr:to>
    <xdr:sp macro="" textlink="">
      <xdr:nvSpPr>
        <xdr:cNvPr id="874" name="楕円 873"/>
        <xdr:cNvSpPr/>
      </xdr:nvSpPr>
      <xdr:spPr>
        <a:xfrm>
          <a:off x="21272500" y="130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105255</xdr:rowOff>
    </xdr:from>
    <xdr:ext cx="534377" cy="259045"/>
    <xdr:sp macro="" textlink="">
      <xdr:nvSpPr>
        <xdr:cNvPr id="875" name="テキスト ボックス 874"/>
        <xdr:cNvSpPr txBox="1"/>
      </xdr:nvSpPr>
      <xdr:spPr>
        <a:xfrm>
          <a:off x="21056111" y="131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35046</xdr:rowOff>
    </xdr:from>
    <xdr:to>
      <xdr:col>107</xdr:col>
      <xdr:colOff>101600</xdr:colOff>
      <xdr:row>76</xdr:row>
      <xdr:rowOff>136646</xdr:rowOff>
    </xdr:to>
    <xdr:sp macro="" textlink="">
      <xdr:nvSpPr>
        <xdr:cNvPr id="876" name="楕円 875"/>
        <xdr:cNvSpPr/>
      </xdr:nvSpPr>
      <xdr:spPr>
        <a:xfrm>
          <a:off x="20383500" y="130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127773</xdr:rowOff>
    </xdr:from>
    <xdr:ext cx="534377" cy="259045"/>
    <xdr:sp macro="" textlink="">
      <xdr:nvSpPr>
        <xdr:cNvPr id="877" name="テキスト ボックス 876"/>
        <xdr:cNvSpPr txBox="1"/>
      </xdr:nvSpPr>
      <xdr:spPr>
        <a:xfrm>
          <a:off x="20167111" y="131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68098</xdr:rowOff>
    </xdr:from>
    <xdr:to>
      <xdr:col>102</xdr:col>
      <xdr:colOff>165100</xdr:colOff>
      <xdr:row>76</xdr:row>
      <xdr:rowOff>169698</xdr:rowOff>
    </xdr:to>
    <xdr:sp macro="" textlink="">
      <xdr:nvSpPr>
        <xdr:cNvPr id="878" name="楕円 877"/>
        <xdr:cNvSpPr/>
      </xdr:nvSpPr>
      <xdr:spPr>
        <a:xfrm>
          <a:off x="19494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14774</xdr:rowOff>
    </xdr:from>
    <xdr:ext cx="534377" cy="259045"/>
    <xdr:sp macro="" textlink="">
      <xdr:nvSpPr>
        <xdr:cNvPr id="879" name="テキスト ボックス 878"/>
        <xdr:cNvSpPr txBox="1"/>
      </xdr:nvSpPr>
      <xdr:spPr>
        <a:xfrm>
          <a:off x="19278111" y="128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77508</xdr:rowOff>
    </xdr:from>
    <xdr:to>
      <xdr:col>98</xdr:col>
      <xdr:colOff>38100</xdr:colOff>
      <xdr:row>77</xdr:row>
      <xdr:rowOff>7658</xdr:rowOff>
    </xdr:to>
    <xdr:sp macro="" textlink="">
      <xdr:nvSpPr>
        <xdr:cNvPr id="880" name="楕円 879"/>
        <xdr:cNvSpPr/>
      </xdr:nvSpPr>
      <xdr:spPr>
        <a:xfrm>
          <a:off x="18605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24185</xdr:rowOff>
    </xdr:from>
    <xdr:ext cx="534377" cy="259045"/>
    <xdr:sp macro="" textlink="">
      <xdr:nvSpPr>
        <xdr:cNvPr id="881" name="テキスト ボックス 880"/>
        <xdr:cNvSpPr txBox="1"/>
      </xdr:nvSpPr>
      <xdr:spPr>
        <a:xfrm>
          <a:off x="18389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平成２９年度は、普通建設事業費（新規整備）、投資及び出資金、積立金が類似団体平均を上回っている。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新規整備）は、地域交流センター整備事業（岩間地区）や福田地区地域振興整備事業等の新設工事はあったものの、前年度と比較し新設工事が少なかったため前年比１５，７６９円減の１９，１５９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投資及び出資金については、「地域医療センターかさま」の新設工事に伴う出資金の増加により、前年比１，０６９円増の２，９８６円となった。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大幅に増額となったのは、普通建設事業費（更新整備）がある。普通建設事業費（更新整備）については、笠間公民館リニューアル事業や市民センターいわま大規模改修事業等により，前年比１３，６０２円増の３４，６６１円と大幅な増額となった。</a:t>
          </a:r>
        </a:p>
        <a:p>
          <a:r>
            <a:rPr kumimoji="1" lang="ja-JP" altLang="en-US" sz="1300">
              <a:latin typeface="ＭＳ Ｐゴシック" panose="020B0600070205080204" pitchFamily="50" charset="-128"/>
              <a:ea typeface="ＭＳ Ｐゴシック" panose="020B0600070205080204" pitchFamily="50" charset="-128"/>
            </a:rPr>
            <a:t>　今後、推移を考慮しながら、類似団体等と比較してサービスの低下に繋がっていないかなど注視していく必要がある。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76,969
76,365
240.40
33,553,158
32,625,875
713,169
18,520,223
31,265,573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28601</xdr:rowOff>
    </xdr:from>
    <xdr:to>
      <xdr:col>24</xdr:col>
      <xdr:colOff>63500</xdr:colOff>
      <xdr:row>35</xdr:row>
      <xdr:rowOff>43688</xdr:rowOff>
    </xdr:to>
    <xdr:cxnSp macro="">
      <xdr:nvCxnSpPr>
        <xdr:cNvPr id="59" name="直線コネクタ 58"/>
        <xdr:cNvCxnSpPr/>
      </xdr:nvCxnSpPr>
      <xdr:spPr>
        <a:xfrm flipV="1">
          <a:off x="3797300" y="6029351"/>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112725</xdr:rowOff>
    </xdr:from>
    <xdr:to>
      <xdr:col>19</xdr:col>
      <xdr:colOff>177800</xdr:colOff>
      <xdr:row>35</xdr:row>
      <xdr:rowOff>43688</xdr:rowOff>
    </xdr:to>
    <xdr:cxnSp macro="">
      <xdr:nvCxnSpPr>
        <xdr:cNvPr id="62" name="直線コネクタ 61"/>
        <xdr:cNvCxnSpPr/>
      </xdr:nvCxnSpPr>
      <xdr:spPr>
        <a:xfrm>
          <a:off x="2908300" y="5942025"/>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112725</xdr:rowOff>
    </xdr:from>
    <xdr:to>
      <xdr:col>15</xdr:col>
      <xdr:colOff>50800</xdr:colOff>
      <xdr:row>34</xdr:row>
      <xdr:rowOff>144729</xdr:rowOff>
    </xdr:to>
    <xdr:cxnSp macro="">
      <xdr:nvCxnSpPr>
        <xdr:cNvPr id="65" name="直線コネクタ 64"/>
        <xdr:cNvCxnSpPr/>
      </xdr:nvCxnSpPr>
      <xdr:spPr>
        <a:xfrm flipV="1">
          <a:off x="2019300" y="59420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144729</xdr:rowOff>
    </xdr:from>
    <xdr:to>
      <xdr:col>10</xdr:col>
      <xdr:colOff>114300</xdr:colOff>
      <xdr:row>35</xdr:row>
      <xdr:rowOff>6198</xdr:rowOff>
    </xdr:to>
    <xdr:cxnSp macro="">
      <xdr:nvCxnSpPr>
        <xdr:cNvPr id="68" name="直線コネクタ 67"/>
        <xdr:cNvCxnSpPr/>
      </xdr:nvCxnSpPr>
      <xdr:spPr>
        <a:xfrm flipV="1">
          <a:off x="1130300" y="5974029"/>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149251</xdr:rowOff>
    </xdr:from>
    <xdr:to>
      <xdr:col>24</xdr:col>
      <xdr:colOff>114300</xdr:colOff>
      <xdr:row>35</xdr:row>
      <xdr:rowOff>79401</xdr:rowOff>
    </xdr:to>
    <xdr:sp macro="" textlink="">
      <xdr:nvSpPr>
        <xdr:cNvPr id="78" name="楕円 77"/>
        <xdr:cNvSpPr/>
      </xdr:nvSpPr>
      <xdr:spPr>
        <a:xfrm>
          <a:off x="45847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127678</xdr:rowOff>
    </xdr:from>
    <xdr:ext cx="469744" cy="259045"/>
    <xdr:sp macro="" textlink="">
      <xdr:nvSpPr>
        <xdr:cNvPr id="79" name="議会費該当値テキスト"/>
        <xdr:cNvSpPr txBox="1"/>
      </xdr:nvSpPr>
      <xdr:spPr>
        <a:xfrm>
          <a:off x="4686300" y="59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164338</xdr:rowOff>
    </xdr:from>
    <xdr:to>
      <xdr:col>20</xdr:col>
      <xdr:colOff>38100</xdr:colOff>
      <xdr:row>35</xdr:row>
      <xdr:rowOff>94488</xdr:rowOff>
    </xdr:to>
    <xdr:sp macro="" textlink="">
      <xdr:nvSpPr>
        <xdr:cNvPr id="80" name="楕円 79"/>
        <xdr:cNvSpPr/>
      </xdr:nvSpPr>
      <xdr:spPr>
        <a:xfrm>
          <a:off x="3746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85615</xdr:rowOff>
    </xdr:from>
    <xdr:ext cx="469744" cy="259045"/>
    <xdr:sp macro="" textlink="">
      <xdr:nvSpPr>
        <xdr:cNvPr id="81" name="テキスト ボックス 80"/>
        <xdr:cNvSpPr txBox="1"/>
      </xdr:nvSpPr>
      <xdr:spPr>
        <a:xfrm>
          <a:off x="3562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61925</xdr:rowOff>
    </xdr:from>
    <xdr:to>
      <xdr:col>15</xdr:col>
      <xdr:colOff>101600</xdr:colOff>
      <xdr:row>34</xdr:row>
      <xdr:rowOff>163525</xdr:rowOff>
    </xdr:to>
    <xdr:sp macro="" textlink="">
      <xdr:nvSpPr>
        <xdr:cNvPr id="82" name="楕円 81"/>
        <xdr:cNvSpPr/>
      </xdr:nvSpPr>
      <xdr:spPr>
        <a:xfrm>
          <a:off x="2857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154652</xdr:rowOff>
    </xdr:from>
    <xdr:ext cx="469744" cy="259045"/>
    <xdr:sp macro="" textlink="">
      <xdr:nvSpPr>
        <xdr:cNvPr id="83" name="テキスト ボックス 82"/>
        <xdr:cNvSpPr txBox="1"/>
      </xdr:nvSpPr>
      <xdr:spPr>
        <a:xfrm>
          <a:off x="2673428" y="59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93929</xdr:rowOff>
    </xdr:from>
    <xdr:to>
      <xdr:col>10</xdr:col>
      <xdr:colOff>165100</xdr:colOff>
      <xdr:row>35</xdr:row>
      <xdr:rowOff>24079</xdr:rowOff>
    </xdr:to>
    <xdr:sp macro="" textlink="">
      <xdr:nvSpPr>
        <xdr:cNvPr id="84" name="楕円 83"/>
        <xdr:cNvSpPr/>
      </xdr:nvSpPr>
      <xdr:spPr>
        <a:xfrm>
          <a:off x="1968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15206</xdr:rowOff>
    </xdr:from>
    <xdr:ext cx="469744" cy="259045"/>
    <xdr:sp macro="" textlink="">
      <xdr:nvSpPr>
        <xdr:cNvPr id="85" name="テキスト ボックス 84"/>
        <xdr:cNvSpPr txBox="1"/>
      </xdr:nvSpPr>
      <xdr:spPr>
        <a:xfrm>
          <a:off x="1784428"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126848</xdr:rowOff>
    </xdr:from>
    <xdr:to>
      <xdr:col>6</xdr:col>
      <xdr:colOff>38100</xdr:colOff>
      <xdr:row>35</xdr:row>
      <xdr:rowOff>56998</xdr:rowOff>
    </xdr:to>
    <xdr:sp macro="" textlink="">
      <xdr:nvSpPr>
        <xdr:cNvPr id="86" name="楕円 85"/>
        <xdr:cNvSpPr/>
      </xdr:nvSpPr>
      <xdr:spPr>
        <a:xfrm>
          <a:off x="1079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48125</xdr:rowOff>
    </xdr:from>
    <xdr:ext cx="469744" cy="259045"/>
    <xdr:sp macro="" textlink="">
      <xdr:nvSpPr>
        <xdr:cNvPr id="87" name="テキスト ボックス 86"/>
        <xdr:cNvSpPr txBox="1"/>
      </xdr:nvSpPr>
      <xdr:spPr>
        <a:xfrm>
          <a:off x="895428" y="60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127991</xdr:rowOff>
    </xdr:from>
    <xdr:to>
      <xdr:col>24</xdr:col>
      <xdr:colOff>63500</xdr:colOff>
      <xdr:row>57</xdr:row>
      <xdr:rowOff>85166</xdr:rowOff>
    </xdr:to>
    <xdr:cxnSp macro="">
      <xdr:nvCxnSpPr>
        <xdr:cNvPr id="117" name="直線コネクタ 116"/>
        <xdr:cNvCxnSpPr/>
      </xdr:nvCxnSpPr>
      <xdr:spPr>
        <a:xfrm flipV="1">
          <a:off x="3797300" y="9729191"/>
          <a:ext cx="8382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74168</xdr:rowOff>
    </xdr:from>
    <xdr:to>
      <xdr:col>19</xdr:col>
      <xdr:colOff>177800</xdr:colOff>
      <xdr:row>57</xdr:row>
      <xdr:rowOff>85166</xdr:rowOff>
    </xdr:to>
    <xdr:cxnSp macro="">
      <xdr:nvCxnSpPr>
        <xdr:cNvPr id="120" name="直線コネクタ 119"/>
        <xdr:cNvCxnSpPr/>
      </xdr:nvCxnSpPr>
      <xdr:spPr>
        <a:xfrm>
          <a:off x="2908300" y="9846818"/>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136868</xdr:rowOff>
    </xdr:from>
    <xdr:to>
      <xdr:col>15</xdr:col>
      <xdr:colOff>50800</xdr:colOff>
      <xdr:row>57</xdr:row>
      <xdr:rowOff>74168</xdr:rowOff>
    </xdr:to>
    <xdr:cxnSp macro="">
      <xdr:nvCxnSpPr>
        <xdr:cNvPr id="123" name="直線コネクタ 122"/>
        <xdr:cNvCxnSpPr/>
      </xdr:nvCxnSpPr>
      <xdr:spPr>
        <a:xfrm>
          <a:off x="2019300" y="9738068"/>
          <a:ext cx="8890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136868</xdr:rowOff>
    </xdr:from>
    <xdr:to>
      <xdr:col>10</xdr:col>
      <xdr:colOff>114300</xdr:colOff>
      <xdr:row>57</xdr:row>
      <xdr:rowOff>64770</xdr:rowOff>
    </xdr:to>
    <xdr:cxnSp macro="">
      <xdr:nvCxnSpPr>
        <xdr:cNvPr id="126" name="直線コネクタ 125"/>
        <xdr:cNvCxnSpPr/>
      </xdr:nvCxnSpPr>
      <xdr:spPr>
        <a:xfrm flipV="1">
          <a:off x="1130300" y="9738068"/>
          <a:ext cx="889000" cy="9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77191</xdr:rowOff>
    </xdr:from>
    <xdr:to>
      <xdr:col>24</xdr:col>
      <xdr:colOff>114300</xdr:colOff>
      <xdr:row>57</xdr:row>
      <xdr:rowOff>7341</xdr:rowOff>
    </xdr:to>
    <xdr:sp macro="" textlink="">
      <xdr:nvSpPr>
        <xdr:cNvPr id="136" name="楕円 135"/>
        <xdr:cNvSpPr/>
      </xdr:nvSpPr>
      <xdr:spPr>
        <a:xfrm>
          <a:off x="4584700" y="96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55618</xdr:rowOff>
    </xdr:from>
    <xdr:ext cx="534377" cy="259045"/>
    <xdr:sp macro="" textlink="">
      <xdr:nvSpPr>
        <xdr:cNvPr id="137" name="総務費該当値テキスト"/>
        <xdr:cNvSpPr txBox="1"/>
      </xdr:nvSpPr>
      <xdr:spPr>
        <a:xfrm>
          <a:off x="4686300" y="96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34366</xdr:rowOff>
    </xdr:from>
    <xdr:to>
      <xdr:col>20</xdr:col>
      <xdr:colOff>38100</xdr:colOff>
      <xdr:row>57</xdr:row>
      <xdr:rowOff>135966</xdr:rowOff>
    </xdr:to>
    <xdr:sp macro="" textlink="">
      <xdr:nvSpPr>
        <xdr:cNvPr id="138" name="楕円 137"/>
        <xdr:cNvSpPr/>
      </xdr:nvSpPr>
      <xdr:spPr>
        <a:xfrm>
          <a:off x="3746500" y="98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127093</xdr:rowOff>
    </xdr:from>
    <xdr:ext cx="534377" cy="259045"/>
    <xdr:sp macro="" textlink="">
      <xdr:nvSpPr>
        <xdr:cNvPr id="139" name="テキスト ボックス 138"/>
        <xdr:cNvSpPr txBox="1"/>
      </xdr:nvSpPr>
      <xdr:spPr>
        <a:xfrm>
          <a:off x="3530111" y="98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23368</xdr:rowOff>
    </xdr:from>
    <xdr:to>
      <xdr:col>15</xdr:col>
      <xdr:colOff>101600</xdr:colOff>
      <xdr:row>57</xdr:row>
      <xdr:rowOff>124968</xdr:rowOff>
    </xdr:to>
    <xdr:sp macro="" textlink="">
      <xdr:nvSpPr>
        <xdr:cNvPr id="140" name="楕円 139"/>
        <xdr:cNvSpPr/>
      </xdr:nvSpPr>
      <xdr:spPr>
        <a:xfrm>
          <a:off x="2857500" y="97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116095</xdr:rowOff>
    </xdr:from>
    <xdr:ext cx="534377" cy="259045"/>
    <xdr:sp macro="" textlink="">
      <xdr:nvSpPr>
        <xdr:cNvPr id="141" name="テキスト ボックス 140"/>
        <xdr:cNvSpPr txBox="1"/>
      </xdr:nvSpPr>
      <xdr:spPr>
        <a:xfrm>
          <a:off x="2641111" y="98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86068</xdr:rowOff>
    </xdr:from>
    <xdr:to>
      <xdr:col>10</xdr:col>
      <xdr:colOff>165100</xdr:colOff>
      <xdr:row>57</xdr:row>
      <xdr:rowOff>16218</xdr:rowOff>
    </xdr:to>
    <xdr:sp macro="" textlink="">
      <xdr:nvSpPr>
        <xdr:cNvPr id="142" name="楕円 141"/>
        <xdr:cNvSpPr/>
      </xdr:nvSpPr>
      <xdr:spPr>
        <a:xfrm>
          <a:off x="1968500" y="96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32745</xdr:rowOff>
    </xdr:from>
    <xdr:ext cx="534377" cy="259045"/>
    <xdr:sp macro="" textlink="">
      <xdr:nvSpPr>
        <xdr:cNvPr id="143" name="テキスト ボックス 142"/>
        <xdr:cNvSpPr txBox="1"/>
      </xdr:nvSpPr>
      <xdr:spPr>
        <a:xfrm>
          <a:off x="1752111" y="94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13970</xdr:rowOff>
    </xdr:from>
    <xdr:to>
      <xdr:col>6</xdr:col>
      <xdr:colOff>38100</xdr:colOff>
      <xdr:row>57</xdr:row>
      <xdr:rowOff>115570</xdr:rowOff>
    </xdr:to>
    <xdr:sp macro="" textlink="">
      <xdr:nvSpPr>
        <xdr:cNvPr id="144" name="楕円 143"/>
        <xdr:cNvSpPr/>
      </xdr:nvSpPr>
      <xdr:spPr>
        <a:xfrm>
          <a:off x="1079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106697</xdr:rowOff>
    </xdr:from>
    <xdr:ext cx="534377" cy="259045"/>
    <xdr:sp macro="" textlink="">
      <xdr:nvSpPr>
        <xdr:cNvPr id="145" name="テキスト ボックス 144"/>
        <xdr:cNvSpPr txBox="1"/>
      </xdr:nvSpPr>
      <xdr:spPr>
        <a:xfrm>
          <a:off x="863111" y="98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9995</xdr:rowOff>
    </xdr:from>
    <xdr:to>
      <xdr:col>24</xdr:col>
      <xdr:colOff>63500</xdr:colOff>
      <xdr:row>78</xdr:row>
      <xdr:rowOff>73673</xdr:rowOff>
    </xdr:to>
    <xdr:cxnSp macro="">
      <xdr:nvCxnSpPr>
        <xdr:cNvPr id="175" name="直線コネクタ 174"/>
        <xdr:cNvCxnSpPr/>
      </xdr:nvCxnSpPr>
      <xdr:spPr>
        <a:xfrm>
          <a:off x="3797300" y="13383095"/>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xdr:rowOff>
    </xdr:from>
    <xdr:to>
      <xdr:col>19</xdr:col>
      <xdr:colOff>177800</xdr:colOff>
      <xdr:row>78</xdr:row>
      <xdr:rowOff>9995</xdr:rowOff>
    </xdr:to>
    <xdr:cxnSp macro="">
      <xdr:nvCxnSpPr>
        <xdr:cNvPr id="178" name="直線コネクタ 177"/>
        <xdr:cNvCxnSpPr/>
      </xdr:nvCxnSpPr>
      <xdr:spPr>
        <a:xfrm>
          <a:off x="2908300" y="13374306"/>
          <a:ext cx="8890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1206</xdr:rowOff>
    </xdr:from>
    <xdr:to>
      <xdr:col>15</xdr:col>
      <xdr:colOff>50800</xdr:colOff>
      <xdr:row>79</xdr:row>
      <xdr:rowOff>97904</xdr:rowOff>
    </xdr:to>
    <xdr:cxnSp macro="">
      <xdr:nvCxnSpPr>
        <xdr:cNvPr id="181" name="直線コネクタ 180"/>
        <xdr:cNvCxnSpPr/>
      </xdr:nvCxnSpPr>
      <xdr:spPr>
        <a:xfrm flipV="1">
          <a:off x="2019300" y="13374306"/>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97904</xdr:rowOff>
    </xdr:from>
    <xdr:to>
      <xdr:col>10</xdr:col>
      <xdr:colOff>114300</xdr:colOff>
      <xdr:row>79</xdr:row>
      <xdr:rowOff>131369</xdr:rowOff>
    </xdr:to>
    <xdr:cxnSp macro="">
      <xdr:nvCxnSpPr>
        <xdr:cNvPr id="184" name="直線コネクタ 183"/>
        <xdr:cNvCxnSpPr/>
      </xdr:nvCxnSpPr>
      <xdr:spPr>
        <a:xfrm flipV="1">
          <a:off x="1130300" y="13642454"/>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22873</xdr:rowOff>
    </xdr:from>
    <xdr:to>
      <xdr:col>24</xdr:col>
      <xdr:colOff>114300</xdr:colOff>
      <xdr:row>78</xdr:row>
      <xdr:rowOff>124473</xdr:rowOff>
    </xdr:to>
    <xdr:sp macro="" textlink="">
      <xdr:nvSpPr>
        <xdr:cNvPr id="194" name="楕円 193"/>
        <xdr:cNvSpPr/>
      </xdr:nvSpPr>
      <xdr:spPr>
        <a:xfrm>
          <a:off x="4584700" y="13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1300</xdr:rowOff>
    </xdr:from>
    <xdr:ext cx="599010" cy="259045"/>
    <xdr:sp macro="" textlink="">
      <xdr:nvSpPr>
        <xdr:cNvPr id="195" name="民生費該当値テキスト"/>
        <xdr:cNvSpPr txBox="1"/>
      </xdr:nvSpPr>
      <xdr:spPr>
        <a:xfrm>
          <a:off x="4686300" y="1337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130645</xdr:rowOff>
    </xdr:from>
    <xdr:to>
      <xdr:col>20</xdr:col>
      <xdr:colOff>38100</xdr:colOff>
      <xdr:row>78</xdr:row>
      <xdr:rowOff>60795</xdr:rowOff>
    </xdr:to>
    <xdr:sp macro="" textlink="">
      <xdr:nvSpPr>
        <xdr:cNvPr id="196" name="楕円 195"/>
        <xdr:cNvSpPr/>
      </xdr:nvSpPr>
      <xdr:spPr>
        <a:xfrm>
          <a:off x="3746500" y="133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51922</xdr:rowOff>
    </xdr:from>
    <xdr:ext cx="599010" cy="259045"/>
    <xdr:sp macro="" textlink="">
      <xdr:nvSpPr>
        <xdr:cNvPr id="197" name="テキスト ボックス 196"/>
        <xdr:cNvSpPr txBox="1"/>
      </xdr:nvSpPr>
      <xdr:spPr>
        <a:xfrm>
          <a:off x="3497795" y="1342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121856</xdr:rowOff>
    </xdr:from>
    <xdr:to>
      <xdr:col>15</xdr:col>
      <xdr:colOff>101600</xdr:colOff>
      <xdr:row>78</xdr:row>
      <xdr:rowOff>52006</xdr:rowOff>
    </xdr:to>
    <xdr:sp macro="" textlink="">
      <xdr:nvSpPr>
        <xdr:cNvPr id="198" name="楕円 197"/>
        <xdr:cNvSpPr/>
      </xdr:nvSpPr>
      <xdr:spPr>
        <a:xfrm>
          <a:off x="2857500" y="133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43133</xdr:rowOff>
    </xdr:from>
    <xdr:ext cx="599010" cy="259045"/>
    <xdr:sp macro="" textlink="">
      <xdr:nvSpPr>
        <xdr:cNvPr id="199" name="テキスト ボックス 198"/>
        <xdr:cNvSpPr txBox="1"/>
      </xdr:nvSpPr>
      <xdr:spPr>
        <a:xfrm>
          <a:off x="2608795" y="1341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47104</xdr:rowOff>
    </xdr:from>
    <xdr:to>
      <xdr:col>10</xdr:col>
      <xdr:colOff>165100</xdr:colOff>
      <xdr:row>79</xdr:row>
      <xdr:rowOff>148704</xdr:rowOff>
    </xdr:to>
    <xdr:sp macro="" textlink="">
      <xdr:nvSpPr>
        <xdr:cNvPr id="200" name="楕円 199"/>
        <xdr:cNvSpPr/>
      </xdr:nvSpPr>
      <xdr:spPr>
        <a:xfrm>
          <a:off x="1968500" y="135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139831</xdr:rowOff>
    </xdr:from>
    <xdr:ext cx="599010" cy="259045"/>
    <xdr:sp macro="" textlink="">
      <xdr:nvSpPr>
        <xdr:cNvPr id="201" name="テキスト ボックス 200"/>
        <xdr:cNvSpPr txBox="1"/>
      </xdr:nvSpPr>
      <xdr:spPr>
        <a:xfrm>
          <a:off x="1719795" y="136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80569</xdr:rowOff>
    </xdr:from>
    <xdr:to>
      <xdr:col>6</xdr:col>
      <xdr:colOff>38100</xdr:colOff>
      <xdr:row>80</xdr:row>
      <xdr:rowOff>10719</xdr:rowOff>
    </xdr:to>
    <xdr:sp macro="" textlink="">
      <xdr:nvSpPr>
        <xdr:cNvPr id="202" name="楕円 201"/>
        <xdr:cNvSpPr/>
      </xdr:nvSpPr>
      <xdr:spPr>
        <a:xfrm>
          <a:off x="1079500" y="136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1846</xdr:rowOff>
    </xdr:from>
    <xdr:ext cx="599010" cy="259045"/>
    <xdr:sp macro="" textlink="">
      <xdr:nvSpPr>
        <xdr:cNvPr id="203" name="テキスト ボックス 202"/>
        <xdr:cNvSpPr txBox="1"/>
      </xdr:nvSpPr>
      <xdr:spPr>
        <a:xfrm>
          <a:off x="830795" y="137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25628</xdr:rowOff>
    </xdr:from>
    <xdr:to>
      <xdr:col>24</xdr:col>
      <xdr:colOff>63500</xdr:colOff>
      <xdr:row>96</xdr:row>
      <xdr:rowOff>85268</xdr:rowOff>
    </xdr:to>
    <xdr:cxnSp macro="">
      <xdr:nvCxnSpPr>
        <xdr:cNvPr id="232" name="直線コネクタ 231"/>
        <xdr:cNvCxnSpPr/>
      </xdr:nvCxnSpPr>
      <xdr:spPr>
        <a:xfrm flipV="1">
          <a:off x="3797300" y="16484828"/>
          <a:ext cx="838200" cy="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85268</xdr:rowOff>
    </xdr:from>
    <xdr:to>
      <xdr:col>19</xdr:col>
      <xdr:colOff>177800</xdr:colOff>
      <xdr:row>96</xdr:row>
      <xdr:rowOff>149479</xdr:rowOff>
    </xdr:to>
    <xdr:cxnSp macro="">
      <xdr:nvCxnSpPr>
        <xdr:cNvPr id="235" name="直線コネクタ 234"/>
        <xdr:cNvCxnSpPr/>
      </xdr:nvCxnSpPr>
      <xdr:spPr>
        <a:xfrm flipV="1">
          <a:off x="2908300" y="16544468"/>
          <a:ext cx="889000" cy="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149479</xdr:rowOff>
    </xdr:from>
    <xdr:to>
      <xdr:col>15</xdr:col>
      <xdr:colOff>50800</xdr:colOff>
      <xdr:row>96</xdr:row>
      <xdr:rowOff>162103</xdr:rowOff>
    </xdr:to>
    <xdr:cxnSp macro="">
      <xdr:nvCxnSpPr>
        <xdr:cNvPr id="238" name="直線コネクタ 237"/>
        <xdr:cNvCxnSpPr/>
      </xdr:nvCxnSpPr>
      <xdr:spPr>
        <a:xfrm flipV="1">
          <a:off x="2019300" y="16608679"/>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162103</xdr:rowOff>
    </xdr:from>
    <xdr:to>
      <xdr:col>10</xdr:col>
      <xdr:colOff>114300</xdr:colOff>
      <xdr:row>97</xdr:row>
      <xdr:rowOff>13793</xdr:rowOff>
    </xdr:to>
    <xdr:cxnSp macro="">
      <xdr:nvCxnSpPr>
        <xdr:cNvPr id="241" name="直線コネクタ 240"/>
        <xdr:cNvCxnSpPr/>
      </xdr:nvCxnSpPr>
      <xdr:spPr>
        <a:xfrm flipV="1">
          <a:off x="1130300" y="16621303"/>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146278</xdr:rowOff>
    </xdr:from>
    <xdr:to>
      <xdr:col>24</xdr:col>
      <xdr:colOff>114300</xdr:colOff>
      <xdr:row>96</xdr:row>
      <xdr:rowOff>76428</xdr:rowOff>
    </xdr:to>
    <xdr:sp macro="" textlink="">
      <xdr:nvSpPr>
        <xdr:cNvPr id="251" name="楕円 250"/>
        <xdr:cNvSpPr/>
      </xdr:nvSpPr>
      <xdr:spPr>
        <a:xfrm>
          <a:off x="4584700" y="164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169155</xdr:rowOff>
    </xdr:from>
    <xdr:ext cx="534377" cy="259045"/>
    <xdr:sp macro="" textlink="">
      <xdr:nvSpPr>
        <xdr:cNvPr id="252" name="衛生費該当値テキスト"/>
        <xdr:cNvSpPr txBox="1"/>
      </xdr:nvSpPr>
      <xdr:spPr>
        <a:xfrm>
          <a:off x="4686300" y="1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34468</xdr:rowOff>
    </xdr:from>
    <xdr:to>
      <xdr:col>20</xdr:col>
      <xdr:colOff>38100</xdr:colOff>
      <xdr:row>96</xdr:row>
      <xdr:rowOff>136068</xdr:rowOff>
    </xdr:to>
    <xdr:sp macro="" textlink="">
      <xdr:nvSpPr>
        <xdr:cNvPr id="253" name="楕円 252"/>
        <xdr:cNvSpPr/>
      </xdr:nvSpPr>
      <xdr:spPr>
        <a:xfrm>
          <a:off x="3746500" y="164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127195</xdr:rowOff>
    </xdr:from>
    <xdr:ext cx="534377" cy="259045"/>
    <xdr:sp macro="" textlink="">
      <xdr:nvSpPr>
        <xdr:cNvPr id="254" name="テキスト ボックス 253"/>
        <xdr:cNvSpPr txBox="1"/>
      </xdr:nvSpPr>
      <xdr:spPr>
        <a:xfrm>
          <a:off x="3530111" y="165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98679</xdr:rowOff>
    </xdr:from>
    <xdr:to>
      <xdr:col>15</xdr:col>
      <xdr:colOff>101600</xdr:colOff>
      <xdr:row>97</xdr:row>
      <xdr:rowOff>28829</xdr:rowOff>
    </xdr:to>
    <xdr:sp macro="" textlink="">
      <xdr:nvSpPr>
        <xdr:cNvPr id="255" name="楕円 254"/>
        <xdr:cNvSpPr/>
      </xdr:nvSpPr>
      <xdr:spPr>
        <a:xfrm>
          <a:off x="2857500" y="165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19956</xdr:rowOff>
    </xdr:from>
    <xdr:ext cx="534377" cy="259045"/>
    <xdr:sp macro="" textlink="">
      <xdr:nvSpPr>
        <xdr:cNvPr id="256" name="テキスト ボックス 255"/>
        <xdr:cNvSpPr txBox="1"/>
      </xdr:nvSpPr>
      <xdr:spPr>
        <a:xfrm>
          <a:off x="2641111" y="166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111303</xdr:rowOff>
    </xdr:from>
    <xdr:to>
      <xdr:col>10</xdr:col>
      <xdr:colOff>165100</xdr:colOff>
      <xdr:row>97</xdr:row>
      <xdr:rowOff>41453</xdr:rowOff>
    </xdr:to>
    <xdr:sp macro="" textlink="">
      <xdr:nvSpPr>
        <xdr:cNvPr id="257" name="楕円 256"/>
        <xdr:cNvSpPr/>
      </xdr:nvSpPr>
      <xdr:spPr>
        <a:xfrm>
          <a:off x="1968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32580</xdr:rowOff>
    </xdr:from>
    <xdr:ext cx="534377" cy="259045"/>
    <xdr:sp macro="" textlink="">
      <xdr:nvSpPr>
        <xdr:cNvPr id="258" name="テキスト ボックス 257"/>
        <xdr:cNvSpPr txBox="1"/>
      </xdr:nvSpPr>
      <xdr:spPr>
        <a:xfrm>
          <a:off x="1752111" y="166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134443</xdr:rowOff>
    </xdr:from>
    <xdr:to>
      <xdr:col>6</xdr:col>
      <xdr:colOff>38100</xdr:colOff>
      <xdr:row>97</xdr:row>
      <xdr:rowOff>64593</xdr:rowOff>
    </xdr:to>
    <xdr:sp macro="" textlink="">
      <xdr:nvSpPr>
        <xdr:cNvPr id="259" name="楕円 258"/>
        <xdr:cNvSpPr/>
      </xdr:nvSpPr>
      <xdr:spPr>
        <a:xfrm>
          <a:off x="1079500" y="165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55720</xdr:rowOff>
    </xdr:from>
    <xdr:ext cx="534377" cy="259045"/>
    <xdr:sp macro="" textlink="">
      <xdr:nvSpPr>
        <xdr:cNvPr id="260" name="テキスト ボックス 259"/>
        <xdr:cNvSpPr txBox="1"/>
      </xdr:nvSpPr>
      <xdr:spPr>
        <a:xfrm>
          <a:off x="863111" y="166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147865</xdr:rowOff>
    </xdr:from>
    <xdr:to>
      <xdr:col>50</xdr:col>
      <xdr:colOff>114300</xdr:colOff>
      <xdr:row>39</xdr:row>
      <xdr:rowOff>98878</xdr:rowOff>
    </xdr:to>
    <xdr:cxnSp macro="">
      <xdr:nvCxnSpPr>
        <xdr:cNvPr id="294" name="直線コネクタ 293"/>
        <xdr:cNvCxnSpPr/>
      </xdr:nvCxnSpPr>
      <xdr:spPr>
        <a:xfrm>
          <a:off x="8750300" y="6662965"/>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35197</xdr:rowOff>
    </xdr:from>
    <xdr:to>
      <xdr:col>45</xdr:col>
      <xdr:colOff>177800</xdr:colOff>
      <xdr:row>38</xdr:row>
      <xdr:rowOff>147865</xdr:rowOff>
    </xdr:to>
    <xdr:cxnSp macro="">
      <xdr:nvCxnSpPr>
        <xdr:cNvPr id="297" name="直線コネクタ 296"/>
        <xdr:cNvCxnSpPr/>
      </xdr:nvCxnSpPr>
      <xdr:spPr>
        <a:xfrm>
          <a:off x="7861300" y="6550297"/>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35197</xdr:rowOff>
    </xdr:from>
    <xdr:to>
      <xdr:col>41</xdr:col>
      <xdr:colOff>50800</xdr:colOff>
      <xdr:row>38</xdr:row>
      <xdr:rowOff>131209</xdr:rowOff>
    </xdr:to>
    <xdr:cxnSp macro="">
      <xdr:nvCxnSpPr>
        <xdr:cNvPr id="300" name="直線コネクタ 299"/>
        <xdr:cNvCxnSpPr/>
      </xdr:nvCxnSpPr>
      <xdr:spPr>
        <a:xfrm flipV="1">
          <a:off x="6972300" y="655029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97065</xdr:rowOff>
    </xdr:from>
    <xdr:to>
      <xdr:col>46</xdr:col>
      <xdr:colOff>38100</xdr:colOff>
      <xdr:row>39</xdr:row>
      <xdr:rowOff>27215</xdr:rowOff>
    </xdr:to>
    <xdr:sp macro="" textlink="">
      <xdr:nvSpPr>
        <xdr:cNvPr id="314" name="楕円 313"/>
        <xdr:cNvSpPr/>
      </xdr:nvSpPr>
      <xdr:spPr>
        <a:xfrm>
          <a:off x="8699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18342</xdr:rowOff>
    </xdr:from>
    <xdr:ext cx="378565" cy="259045"/>
    <xdr:sp macro="" textlink="">
      <xdr:nvSpPr>
        <xdr:cNvPr id="315" name="テキスト ボックス 314"/>
        <xdr:cNvSpPr txBox="1"/>
      </xdr:nvSpPr>
      <xdr:spPr>
        <a:xfrm>
          <a:off x="8561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155847</xdr:rowOff>
    </xdr:from>
    <xdr:to>
      <xdr:col>41</xdr:col>
      <xdr:colOff>101600</xdr:colOff>
      <xdr:row>38</xdr:row>
      <xdr:rowOff>85997</xdr:rowOff>
    </xdr:to>
    <xdr:sp macro="" textlink="">
      <xdr:nvSpPr>
        <xdr:cNvPr id="316" name="楕円 315"/>
        <xdr:cNvSpPr/>
      </xdr:nvSpPr>
      <xdr:spPr>
        <a:xfrm>
          <a:off x="7810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77124</xdr:rowOff>
    </xdr:from>
    <xdr:ext cx="378565" cy="259045"/>
    <xdr:sp macro="" textlink="">
      <xdr:nvSpPr>
        <xdr:cNvPr id="317" name="テキスト ボックス 316"/>
        <xdr:cNvSpPr txBox="1"/>
      </xdr:nvSpPr>
      <xdr:spPr>
        <a:xfrm>
          <a:off x="7672017" y="65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80409</xdr:rowOff>
    </xdr:from>
    <xdr:to>
      <xdr:col>36</xdr:col>
      <xdr:colOff>165100</xdr:colOff>
      <xdr:row>39</xdr:row>
      <xdr:rowOff>10559</xdr:rowOff>
    </xdr:to>
    <xdr:sp macro="" textlink="">
      <xdr:nvSpPr>
        <xdr:cNvPr id="318" name="楕円 317"/>
        <xdr:cNvSpPr/>
      </xdr:nvSpPr>
      <xdr:spPr>
        <a:xfrm>
          <a:off x="6921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1686</xdr:rowOff>
    </xdr:from>
    <xdr:ext cx="378565" cy="259045"/>
    <xdr:sp macro="" textlink="">
      <xdr:nvSpPr>
        <xdr:cNvPr id="319" name="テキスト ボックス 318"/>
        <xdr:cNvSpPr txBox="1"/>
      </xdr:nvSpPr>
      <xdr:spPr>
        <a:xfrm>
          <a:off x="6783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149816</xdr:rowOff>
    </xdr:from>
    <xdr:to>
      <xdr:col>55</xdr:col>
      <xdr:colOff>0</xdr:colOff>
      <xdr:row>57</xdr:row>
      <xdr:rowOff>129851</xdr:rowOff>
    </xdr:to>
    <xdr:cxnSp macro="">
      <xdr:nvCxnSpPr>
        <xdr:cNvPr id="348" name="直線コネクタ 347"/>
        <xdr:cNvCxnSpPr/>
      </xdr:nvCxnSpPr>
      <xdr:spPr>
        <a:xfrm flipV="1">
          <a:off x="9639300" y="9751016"/>
          <a:ext cx="8382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129851</xdr:rowOff>
    </xdr:from>
    <xdr:to>
      <xdr:col>50</xdr:col>
      <xdr:colOff>114300</xdr:colOff>
      <xdr:row>57</xdr:row>
      <xdr:rowOff>145167</xdr:rowOff>
    </xdr:to>
    <xdr:cxnSp macro="">
      <xdr:nvCxnSpPr>
        <xdr:cNvPr id="351" name="直線コネクタ 350"/>
        <xdr:cNvCxnSpPr/>
      </xdr:nvCxnSpPr>
      <xdr:spPr>
        <a:xfrm flipV="1">
          <a:off x="8750300" y="990250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129451</xdr:rowOff>
    </xdr:from>
    <xdr:to>
      <xdr:col>45</xdr:col>
      <xdr:colOff>177800</xdr:colOff>
      <xdr:row>57</xdr:row>
      <xdr:rowOff>145167</xdr:rowOff>
    </xdr:to>
    <xdr:cxnSp macro="">
      <xdr:nvCxnSpPr>
        <xdr:cNvPr id="354" name="直線コネクタ 353"/>
        <xdr:cNvCxnSpPr/>
      </xdr:nvCxnSpPr>
      <xdr:spPr>
        <a:xfrm>
          <a:off x="7861300" y="990210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129451</xdr:rowOff>
    </xdr:from>
    <xdr:to>
      <xdr:col>41</xdr:col>
      <xdr:colOff>50800</xdr:colOff>
      <xdr:row>57</xdr:row>
      <xdr:rowOff>160007</xdr:rowOff>
    </xdr:to>
    <xdr:cxnSp macro="">
      <xdr:nvCxnSpPr>
        <xdr:cNvPr id="357" name="直線コネクタ 356"/>
        <xdr:cNvCxnSpPr/>
      </xdr:nvCxnSpPr>
      <xdr:spPr>
        <a:xfrm flipV="1">
          <a:off x="6972300" y="9902101"/>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1" name="テキスト ボックス 360"/>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99016</xdr:rowOff>
    </xdr:from>
    <xdr:to>
      <xdr:col>55</xdr:col>
      <xdr:colOff>50800</xdr:colOff>
      <xdr:row>57</xdr:row>
      <xdr:rowOff>29166</xdr:rowOff>
    </xdr:to>
    <xdr:sp macro="" textlink="">
      <xdr:nvSpPr>
        <xdr:cNvPr id="367" name="楕円 366"/>
        <xdr:cNvSpPr/>
      </xdr:nvSpPr>
      <xdr:spPr>
        <a:xfrm>
          <a:off x="10426700" y="97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77443</xdr:rowOff>
    </xdr:from>
    <xdr:ext cx="534377" cy="259045"/>
    <xdr:sp macro="" textlink="">
      <xdr:nvSpPr>
        <xdr:cNvPr id="368" name="農林水産業費該当値テキスト"/>
        <xdr:cNvSpPr txBox="1"/>
      </xdr:nvSpPr>
      <xdr:spPr>
        <a:xfrm>
          <a:off x="10528300" y="96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79051</xdr:rowOff>
    </xdr:from>
    <xdr:to>
      <xdr:col>50</xdr:col>
      <xdr:colOff>165100</xdr:colOff>
      <xdr:row>58</xdr:row>
      <xdr:rowOff>9201</xdr:rowOff>
    </xdr:to>
    <xdr:sp macro="" textlink="">
      <xdr:nvSpPr>
        <xdr:cNvPr id="369" name="楕円 368"/>
        <xdr:cNvSpPr/>
      </xdr:nvSpPr>
      <xdr:spPr>
        <a:xfrm>
          <a:off x="9588500" y="98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328</xdr:rowOff>
    </xdr:from>
    <xdr:ext cx="534377" cy="259045"/>
    <xdr:sp macro="" textlink="">
      <xdr:nvSpPr>
        <xdr:cNvPr id="370" name="テキスト ボックス 369"/>
        <xdr:cNvSpPr txBox="1"/>
      </xdr:nvSpPr>
      <xdr:spPr>
        <a:xfrm>
          <a:off x="9372111" y="99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94367</xdr:rowOff>
    </xdr:from>
    <xdr:to>
      <xdr:col>46</xdr:col>
      <xdr:colOff>38100</xdr:colOff>
      <xdr:row>58</xdr:row>
      <xdr:rowOff>24517</xdr:rowOff>
    </xdr:to>
    <xdr:sp macro="" textlink="">
      <xdr:nvSpPr>
        <xdr:cNvPr id="371" name="楕円 370"/>
        <xdr:cNvSpPr/>
      </xdr:nvSpPr>
      <xdr:spPr>
        <a:xfrm>
          <a:off x="8699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15644</xdr:rowOff>
    </xdr:from>
    <xdr:ext cx="534377" cy="259045"/>
    <xdr:sp macro="" textlink="">
      <xdr:nvSpPr>
        <xdr:cNvPr id="372" name="テキスト ボックス 371"/>
        <xdr:cNvSpPr txBox="1"/>
      </xdr:nvSpPr>
      <xdr:spPr>
        <a:xfrm>
          <a:off x="8483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78651</xdr:rowOff>
    </xdr:from>
    <xdr:to>
      <xdr:col>41</xdr:col>
      <xdr:colOff>101600</xdr:colOff>
      <xdr:row>58</xdr:row>
      <xdr:rowOff>8801</xdr:rowOff>
    </xdr:to>
    <xdr:sp macro="" textlink="">
      <xdr:nvSpPr>
        <xdr:cNvPr id="373" name="楕円 372"/>
        <xdr:cNvSpPr/>
      </xdr:nvSpPr>
      <xdr:spPr>
        <a:xfrm>
          <a:off x="7810500" y="9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171378</xdr:rowOff>
    </xdr:from>
    <xdr:ext cx="534377" cy="259045"/>
    <xdr:sp macro="" textlink="">
      <xdr:nvSpPr>
        <xdr:cNvPr id="374" name="テキスト ボックス 373"/>
        <xdr:cNvSpPr txBox="1"/>
      </xdr:nvSpPr>
      <xdr:spPr>
        <a:xfrm>
          <a:off x="7594111" y="99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109207</xdr:rowOff>
    </xdr:from>
    <xdr:to>
      <xdr:col>36</xdr:col>
      <xdr:colOff>165100</xdr:colOff>
      <xdr:row>58</xdr:row>
      <xdr:rowOff>39357</xdr:rowOff>
    </xdr:to>
    <xdr:sp macro="" textlink="">
      <xdr:nvSpPr>
        <xdr:cNvPr id="375" name="楕円 374"/>
        <xdr:cNvSpPr/>
      </xdr:nvSpPr>
      <xdr:spPr>
        <a:xfrm>
          <a:off x="6921500" y="98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30484</xdr:rowOff>
    </xdr:from>
    <xdr:ext cx="534377" cy="259045"/>
    <xdr:sp macro="" textlink="">
      <xdr:nvSpPr>
        <xdr:cNvPr id="376" name="テキスト ボックス 375"/>
        <xdr:cNvSpPr txBox="1"/>
      </xdr:nvSpPr>
      <xdr:spPr>
        <a:xfrm>
          <a:off x="6705111"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122213</xdr:rowOff>
    </xdr:from>
    <xdr:to>
      <xdr:col>55</xdr:col>
      <xdr:colOff>0</xdr:colOff>
      <xdr:row>77</xdr:row>
      <xdr:rowOff>161806</xdr:rowOff>
    </xdr:to>
    <xdr:cxnSp macro="">
      <xdr:nvCxnSpPr>
        <xdr:cNvPr id="403" name="直線コネクタ 402"/>
        <xdr:cNvCxnSpPr/>
      </xdr:nvCxnSpPr>
      <xdr:spPr>
        <a:xfrm>
          <a:off x="9639300" y="13323863"/>
          <a:ext cx="8382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122213</xdr:rowOff>
    </xdr:from>
    <xdr:to>
      <xdr:col>50</xdr:col>
      <xdr:colOff>114300</xdr:colOff>
      <xdr:row>77</xdr:row>
      <xdr:rowOff>134533</xdr:rowOff>
    </xdr:to>
    <xdr:cxnSp macro="">
      <xdr:nvCxnSpPr>
        <xdr:cNvPr id="406" name="直線コネクタ 405"/>
        <xdr:cNvCxnSpPr/>
      </xdr:nvCxnSpPr>
      <xdr:spPr>
        <a:xfrm flipV="1">
          <a:off x="8750300" y="13323863"/>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134533</xdr:rowOff>
    </xdr:from>
    <xdr:to>
      <xdr:col>45</xdr:col>
      <xdr:colOff>177800</xdr:colOff>
      <xdr:row>78</xdr:row>
      <xdr:rowOff>9513</xdr:rowOff>
    </xdr:to>
    <xdr:cxnSp macro="">
      <xdr:nvCxnSpPr>
        <xdr:cNvPr id="409" name="直線コネクタ 408"/>
        <xdr:cNvCxnSpPr/>
      </xdr:nvCxnSpPr>
      <xdr:spPr>
        <a:xfrm flipV="1">
          <a:off x="7861300" y="13336183"/>
          <a:ext cx="8890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67690</xdr:rowOff>
    </xdr:from>
    <xdr:to>
      <xdr:col>41</xdr:col>
      <xdr:colOff>50800</xdr:colOff>
      <xdr:row>78</xdr:row>
      <xdr:rowOff>9513</xdr:rowOff>
    </xdr:to>
    <xdr:cxnSp macro="">
      <xdr:nvCxnSpPr>
        <xdr:cNvPr id="412" name="直線コネクタ 411"/>
        <xdr:cNvCxnSpPr/>
      </xdr:nvCxnSpPr>
      <xdr:spPr>
        <a:xfrm>
          <a:off x="6972300" y="13269340"/>
          <a:ext cx="889000" cy="1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111006</xdr:rowOff>
    </xdr:from>
    <xdr:to>
      <xdr:col>55</xdr:col>
      <xdr:colOff>50800</xdr:colOff>
      <xdr:row>78</xdr:row>
      <xdr:rowOff>41156</xdr:rowOff>
    </xdr:to>
    <xdr:sp macro="" textlink="">
      <xdr:nvSpPr>
        <xdr:cNvPr id="422" name="楕円 421"/>
        <xdr:cNvSpPr/>
      </xdr:nvSpPr>
      <xdr:spPr>
        <a:xfrm>
          <a:off x="10426700" y="133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89433</xdr:rowOff>
    </xdr:from>
    <xdr:ext cx="469744" cy="259045"/>
    <xdr:sp macro="" textlink="">
      <xdr:nvSpPr>
        <xdr:cNvPr id="423" name="商工費該当値テキスト"/>
        <xdr:cNvSpPr txBox="1"/>
      </xdr:nvSpPr>
      <xdr:spPr>
        <a:xfrm>
          <a:off x="10528300" y="1329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71413</xdr:rowOff>
    </xdr:from>
    <xdr:to>
      <xdr:col>50</xdr:col>
      <xdr:colOff>165100</xdr:colOff>
      <xdr:row>78</xdr:row>
      <xdr:rowOff>1563</xdr:rowOff>
    </xdr:to>
    <xdr:sp macro="" textlink="">
      <xdr:nvSpPr>
        <xdr:cNvPr id="424" name="楕円 423"/>
        <xdr:cNvSpPr/>
      </xdr:nvSpPr>
      <xdr:spPr>
        <a:xfrm>
          <a:off x="95885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164140</xdr:rowOff>
    </xdr:from>
    <xdr:ext cx="469744" cy="259045"/>
    <xdr:sp macro="" textlink="">
      <xdr:nvSpPr>
        <xdr:cNvPr id="425" name="テキスト ボックス 424"/>
        <xdr:cNvSpPr txBox="1"/>
      </xdr:nvSpPr>
      <xdr:spPr>
        <a:xfrm>
          <a:off x="9404428" y="133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83733</xdr:rowOff>
    </xdr:from>
    <xdr:to>
      <xdr:col>46</xdr:col>
      <xdr:colOff>38100</xdr:colOff>
      <xdr:row>78</xdr:row>
      <xdr:rowOff>13883</xdr:rowOff>
    </xdr:to>
    <xdr:sp macro="" textlink="">
      <xdr:nvSpPr>
        <xdr:cNvPr id="426" name="楕円 425"/>
        <xdr:cNvSpPr/>
      </xdr:nvSpPr>
      <xdr:spPr>
        <a:xfrm>
          <a:off x="8699500" y="13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5010</xdr:rowOff>
    </xdr:from>
    <xdr:ext cx="469744" cy="259045"/>
    <xdr:sp macro="" textlink="">
      <xdr:nvSpPr>
        <xdr:cNvPr id="427" name="テキスト ボックス 426"/>
        <xdr:cNvSpPr txBox="1"/>
      </xdr:nvSpPr>
      <xdr:spPr>
        <a:xfrm>
          <a:off x="8515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130163</xdr:rowOff>
    </xdr:from>
    <xdr:to>
      <xdr:col>41</xdr:col>
      <xdr:colOff>101600</xdr:colOff>
      <xdr:row>78</xdr:row>
      <xdr:rowOff>60313</xdr:rowOff>
    </xdr:to>
    <xdr:sp macro="" textlink="">
      <xdr:nvSpPr>
        <xdr:cNvPr id="428" name="楕円 427"/>
        <xdr:cNvSpPr/>
      </xdr:nvSpPr>
      <xdr:spPr>
        <a:xfrm>
          <a:off x="7810500" y="133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51440</xdr:rowOff>
    </xdr:from>
    <xdr:ext cx="469744" cy="259045"/>
    <xdr:sp macro="" textlink="">
      <xdr:nvSpPr>
        <xdr:cNvPr id="429" name="テキスト ボックス 428"/>
        <xdr:cNvSpPr txBox="1"/>
      </xdr:nvSpPr>
      <xdr:spPr>
        <a:xfrm>
          <a:off x="7626428" y="134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16890</xdr:rowOff>
    </xdr:from>
    <xdr:to>
      <xdr:col>36</xdr:col>
      <xdr:colOff>165100</xdr:colOff>
      <xdr:row>77</xdr:row>
      <xdr:rowOff>118490</xdr:rowOff>
    </xdr:to>
    <xdr:sp macro="" textlink="">
      <xdr:nvSpPr>
        <xdr:cNvPr id="430" name="楕円 429"/>
        <xdr:cNvSpPr/>
      </xdr:nvSpPr>
      <xdr:spPr>
        <a:xfrm>
          <a:off x="6921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135017</xdr:rowOff>
    </xdr:from>
    <xdr:ext cx="534377" cy="259045"/>
    <xdr:sp macro="" textlink="">
      <xdr:nvSpPr>
        <xdr:cNvPr id="431" name="テキスト ボックス 430"/>
        <xdr:cNvSpPr txBox="1"/>
      </xdr:nvSpPr>
      <xdr:spPr>
        <a:xfrm>
          <a:off x="6705111" y="129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12533</xdr:rowOff>
    </xdr:from>
    <xdr:to>
      <xdr:col>55</xdr:col>
      <xdr:colOff>0</xdr:colOff>
      <xdr:row>97</xdr:row>
      <xdr:rowOff>31877</xdr:rowOff>
    </xdr:to>
    <xdr:cxnSp macro="">
      <xdr:nvCxnSpPr>
        <xdr:cNvPr id="462" name="直線コネクタ 461"/>
        <xdr:cNvCxnSpPr/>
      </xdr:nvCxnSpPr>
      <xdr:spPr>
        <a:xfrm flipV="1">
          <a:off x="9639300" y="16643183"/>
          <a:ext cx="8382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31877</xdr:rowOff>
    </xdr:from>
    <xdr:to>
      <xdr:col>50</xdr:col>
      <xdr:colOff>114300</xdr:colOff>
      <xdr:row>97</xdr:row>
      <xdr:rowOff>33401</xdr:rowOff>
    </xdr:to>
    <xdr:cxnSp macro="">
      <xdr:nvCxnSpPr>
        <xdr:cNvPr id="465" name="直線コネクタ 464"/>
        <xdr:cNvCxnSpPr/>
      </xdr:nvCxnSpPr>
      <xdr:spPr>
        <a:xfrm flipV="1">
          <a:off x="8750300" y="166625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26401</xdr:rowOff>
    </xdr:from>
    <xdr:to>
      <xdr:col>45</xdr:col>
      <xdr:colOff>177800</xdr:colOff>
      <xdr:row>97</xdr:row>
      <xdr:rowOff>33401</xdr:rowOff>
    </xdr:to>
    <xdr:cxnSp macro="">
      <xdr:nvCxnSpPr>
        <xdr:cNvPr id="468" name="直線コネクタ 467"/>
        <xdr:cNvCxnSpPr/>
      </xdr:nvCxnSpPr>
      <xdr:spPr>
        <a:xfrm>
          <a:off x="7861300" y="16657051"/>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146656</xdr:rowOff>
    </xdr:from>
    <xdr:to>
      <xdr:col>41</xdr:col>
      <xdr:colOff>50800</xdr:colOff>
      <xdr:row>97</xdr:row>
      <xdr:rowOff>26401</xdr:rowOff>
    </xdr:to>
    <xdr:cxnSp macro="">
      <xdr:nvCxnSpPr>
        <xdr:cNvPr id="471" name="直線コネクタ 470"/>
        <xdr:cNvCxnSpPr/>
      </xdr:nvCxnSpPr>
      <xdr:spPr>
        <a:xfrm>
          <a:off x="6972300" y="16605856"/>
          <a:ext cx="889000" cy="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133183</xdr:rowOff>
    </xdr:from>
    <xdr:to>
      <xdr:col>55</xdr:col>
      <xdr:colOff>50800</xdr:colOff>
      <xdr:row>97</xdr:row>
      <xdr:rowOff>63333</xdr:rowOff>
    </xdr:to>
    <xdr:sp macro="" textlink="">
      <xdr:nvSpPr>
        <xdr:cNvPr id="481" name="楕円 480"/>
        <xdr:cNvSpPr/>
      </xdr:nvSpPr>
      <xdr:spPr>
        <a:xfrm>
          <a:off x="10426700" y="16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111610</xdr:rowOff>
    </xdr:from>
    <xdr:ext cx="534377" cy="259045"/>
    <xdr:sp macro="" textlink="">
      <xdr:nvSpPr>
        <xdr:cNvPr id="482" name="土木費該当値テキスト"/>
        <xdr:cNvSpPr txBox="1"/>
      </xdr:nvSpPr>
      <xdr:spPr>
        <a:xfrm>
          <a:off x="10528300" y="1657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152527</xdr:rowOff>
    </xdr:from>
    <xdr:to>
      <xdr:col>50</xdr:col>
      <xdr:colOff>165100</xdr:colOff>
      <xdr:row>97</xdr:row>
      <xdr:rowOff>82677</xdr:rowOff>
    </xdr:to>
    <xdr:sp macro="" textlink="">
      <xdr:nvSpPr>
        <xdr:cNvPr id="483" name="楕円 482"/>
        <xdr:cNvSpPr/>
      </xdr:nvSpPr>
      <xdr:spPr>
        <a:xfrm>
          <a:off x="95885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73804</xdr:rowOff>
    </xdr:from>
    <xdr:ext cx="534377" cy="259045"/>
    <xdr:sp macro="" textlink="">
      <xdr:nvSpPr>
        <xdr:cNvPr id="484" name="テキスト ボックス 483"/>
        <xdr:cNvSpPr txBox="1"/>
      </xdr:nvSpPr>
      <xdr:spPr>
        <a:xfrm>
          <a:off x="9372111" y="167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154051</xdr:rowOff>
    </xdr:from>
    <xdr:to>
      <xdr:col>46</xdr:col>
      <xdr:colOff>38100</xdr:colOff>
      <xdr:row>97</xdr:row>
      <xdr:rowOff>84201</xdr:rowOff>
    </xdr:to>
    <xdr:sp macro="" textlink="">
      <xdr:nvSpPr>
        <xdr:cNvPr id="485" name="楕円 484"/>
        <xdr:cNvSpPr/>
      </xdr:nvSpPr>
      <xdr:spPr>
        <a:xfrm>
          <a:off x="8699500" y="166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75328</xdr:rowOff>
    </xdr:from>
    <xdr:ext cx="534377" cy="259045"/>
    <xdr:sp macro="" textlink="">
      <xdr:nvSpPr>
        <xdr:cNvPr id="486" name="テキスト ボックス 485"/>
        <xdr:cNvSpPr txBox="1"/>
      </xdr:nvSpPr>
      <xdr:spPr>
        <a:xfrm>
          <a:off x="8483111" y="167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147051</xdr:rowOff>
    </xdr:from>
    <xdr:to>
      <xdr:col>41</xdr:col>
      <xdr:colOff>101600</xdr:colOff>
      <xdr:row>97</xdr:row>
      <xdr:rowOff>77201</xdr:rowOff>
    </xdr:to>
    <xdr:sp macro="" textlink="">
      <xdr:nvSpPr>
        <xdr:cNvPr id="487" name="楕円 486"/>
        <xdr:cNvSpPr/>
      </xdr:nvSpPr>
      <xdr:spPr>
        <a:xfrm>
          <a:off x="7810500" y="166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68328</xdr:rowOff>
    </xdr:from>
    <xdr:ext cx="534377" cy="259045"/>
    <xdr:sp macro="" textlink="">
      <xdr:nvSpPr>
        <xdr:cNvPr id="488" name="テキスト ボックス 487"/>
        <xdr:cNvSpPr txBox="1"/>
      </xdr:nvSpPr>
      <xdr:spPr>
        <a:xfrm>
          <a:off x="7594111" y="1669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95856</xdr:rowOff>
    </xdr:from>
    <xdr:to>
      <xdr:col>36</xdr:col>
      <xdr:colOff>165100</xdr:colOff>
      <xdr:row>97</xdr:row>
      <xdr:rowOff>26006</xdr:rowOff>
    </xdr:to>
    <xdr:sp macro="" textlink="">
      <xdr:nvSpPr>
        <xdr:cNvPr id="489" name="楕円 488"/>
        <xdr:cNvSpPr/>
      </xdr:nvSpPr>
      <xdr:spPr>
        <a:xfrm>
          <a:off x="6921500" y="165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17133</xdr:rowOff>
    </xdr:from>
    <xdr:ext cx="534377" cy="259045"/>
    <xdr:sp macro="" textlink="">
      <xdr:nvSpPr>
        <xdr:cNvPr id="490" name="テキスト ボックス 489"/>
        <xdr:cNvSpPr txBox="1"/>
      </xdr:nvSpPr>
      <xdr:spPr>
        <a:xfrm>
          <a:off x="6705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161188</xdr:rowOff>
    </xdr:from>
    <xdr:to>
      <xdr:col>85</xdr:col>
      <xdr:colOff>127000</xdr:colOff>
      <xdr:row>37</xdr:row>
      <xdr:rowOff>31938</xdr:rowOff>
    </xdr:to>
    <xdr:cxnSp macro="">
      <xdr:nvCxnSpPr>
        <xdr:cNvPr id="518" name="直線コネクタ 517"/>
        <xdr:cNvCxnSpPr/>
      </xdr:nvCxnSpPr>
      <xdr:spPr>
        <a:xfrm flipV="1">
          <a:off x="15481300" y="6333388"/>
          <a:ext cx="8382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140980</xdr:rowOff>
    </xdr:from>
    <xdr:to>
      <xdr:col>81</xdr:col>
      <xdr:colOff>50800</xdr:colOff>
      <xdr:row>37</xdr:row>
      <xdr:rowOff>31938</xdr:rowOff>
    </xdr:to>
    <xdr:cxnSp macro="">
      <xdr:nvCxnSpPr>
        <xdr:cNvPr id="521" name="直線コネクタ 520"/>
        <xdr:cNvCxnSpPr/>
      </xdr:nvCxnSpPr>
      <xdr:spPr>
        <a:xfrm>
          <a:off x="14592300" y="631318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140980</xdr:rowOff>
    </xdr:from>
    <xdr:to>
      <xdr:col>76</xdr:col>
      <xdr:colOff>114300</xdr:colOff>
      <xdr:row>36</xdr:row>
      <xdr:rowOff>162194</xdr:rowOff>
    </xdr:to>
    <xdr:cxnSp macro="">
      <xdr:nvCxnSpPr>
        <xdr:cNvPr id="524" name="直線コネクタ 523"/>
        <xdr:cNvCxnSpPr/>
      </xdr:nvCxnSpPr>
      <xdr:spPr>
        <a:xfrm flipV="1">
          <a:off x="13703300" y="631318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150673</xdr:rowOff>
    </xdr:from>
    <xdr:to>
      <xdr:col>71</xdr:col>
      <xdr:colOff>177800</xdr:colOff>
      <xdr:row>36</xdr:row>
      <xdr:rowOff>162194</xdr:rowOff>
    </xdr:to>
    <xdr:cxnSp macro="">
      <xdr:nvCxnSpPr>
        <xdr:cNvPr id="527" name="直線コネクタ 526"/>
        <xdr:cNvCxnSpPr/>
      </xdr:nvCxnSpPr>
      <xdr:spPr>
        <a:xfrm>
          <a:off x="12814300" y="6322873"/>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110388</xdr:rowOff>
    </xdr:from>
    <xdr:to>
      <xdr:col>85</xdr:col>
      <xdr:colOff>177800</xdr:colOff>
      <xdr:row>37</xdr:row>
      <xdr:rowOff>40538</xdr:rowOff>
    </xdr:to>
    <xdr:sp macro="" textlink="">
      <xdr:nvSpPr>
        <xdr:cNvPr id="537" name="楕円 536"/>
        <xdr:cNvSpPr/>
      </xdr:nvSpPr>
      <xdr:spPr>
        <a:xfrm>
          <a:off x="162687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88815</xdr:rowOff>
    </xdr:from>
    <xdr:ext cx="534377" cy="259045"/>
    <xdr:sp macro="" textlink="">
      <xdr:nvSpPr>
        <xdr:cNvPr id="538" name="消防費該当値テキスト"/>
        <xdr:cNvSpPr txBox="1"/>
      </xdr:nvSpPr>
      <xdr:spPr>
        <a:xfrm>
          <a:off x="16370300" y="6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152588</xdr:rowOff>
    </xdr:from>
    <xdr:to>
      <xdr:col>81</xdr:col>
      <xdr:colOff>101600</xdr:colOff>
      <xdr:row>37</xdr:row>
      <xdr:rowOff>82738</xdr:rowOff>
    </xdr:to>
    <xdr:sp macro="" textlink="">
      <xdr:nvSpPr>
        <xdr:cNvPr id="539" name="楕円 538"/>
        <xdr:cNvSpPr/>
      </xdr:nvSpPr>
      <xdr:spPr>
        <a:xfrm>
          <a:off x="15430500" y="6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73865</xdr:rowOff>
    </xdr:from>
    <xdr:ext cx="534377" cy="259045"/>
    <xdr:sp macro="" textlink="">
      <xdr:nvSpPr>
        <xdr:cNvPr id="540" name="テキスト ボックス 539"/>
        <xdr:cNvSpPr txBox="1"/>
      </xdr:nvSpPr>
      <xdr:spPr>
        <a:xfrm>
          <a:off x="15214111" y="64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90180</xdr:rowOff>
    </xdr:from>
    <xdr:to>
      <xdr:col>76</xdr:col>
      <xdr:colOff>165100</xdr:colOff>
      <xdr:row>37</xdr:row>
      <xdr:rowOff>20330</xdr:rowOff>
    </xdr:to>
    <xdr:sp macro="" textlink="">
      <xdr:nvSpPr>
        <xdr:cNvPr id="541" name="楕円 540"/>
        <xdr:cNvSpPr/>
      </xdr:nvSpPr>
      <xdr:spPr>
        <a:xfrm>
          <a:off x="14541500" y="62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11457</xdr:rowOff>
    </xdr:from>
    <xdr:ext cx="534377" cy="259045"/>
    <xdr:sp macro="" textlink="">
      <xdr:nvSpPr>
        <xdr:cNvPr id="542" name="テキスト ボックス 541"/>
        <xdr:cNvSpPr txBox="1"/>
      </xdr:nvSpPr>
      <xdr:spPr>
        <a:xfrm>
          <a:off x="14325111" y="63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111394</xdr:rowOff>
    </xdr:from>
    <xdr:to>
      <xdr:col>72</xdr:col>
      <xdr:colOff>38100</xdr:colOff>
      <xdr:row>37</xdr:row>
      <xdr:rowOff>41544</xdr:rowOff>
    </xdr:to>
    <xdr:sp macro="" textlink="">
      <xdr:nvSpPr>
        <xdr:cNvPr id="543" name="楕円 542"/>
        <xdr:cNvSpPr/>
      </xdr:nvSpPr>
      <xdr:spPr>
        <a:xfrm>
          <a:off x="13652500" y="62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32671</xdr:rowOff>
    </xdr:from>
    <xdr:ext cx="534377" cy="259045"/>
    <xdr:sp macro="" textlink="">
      <xdr:nvSpPr>
        <xdr:cNvPr id="544" name="テキスト ボックス 543"/>
        <xdr:cNvSpPr txBox="1"/>
      </xdr:nvSpPr>
      <xdr:spPr>
        <a:xfrm>
          <a:off x="13436111" y="63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99873</xdr:rowOff>
    </xdr:from>
    <xdr:to>
      <xdr:col>67</xdr:col>
      <xdr:colOff>101600</xdr:colOff>
      <xdr:row>37</xdr:row>
      <xdr:rowOff>30023</xdr:rowOff>
    </xdr:to>
    <xdr:sp macro="" textlink="">
      <xdr:nvSpPr>
        <xdr:cNvPr id="545" name="楕円 544"/>
        <xdr:cNvSpPr/>
      </xdr:nvSpPr>
      <xdr:spPr>
        <a:xfrm>
          <a:off x="12763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46550</xdr:rowOff>
    </xdr:from>
    <xdr:ext cx="534377" cy="259045"/>
    <xdr:sp macro="" textlink="">
      <xdr:nvSpPr>
        <xdr:cNvPr id="546" name="テキスト ボックス 545"/>
        <xdr:cNvSpPr txBox="1"/>
      </xdr:nvSpPr>
      <xdr:spPr>
        <a:xfrm>
          <a:off x="12547111" y="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11132</xdr:rowOff>
    </xdr:from>
    <xdr:to>
      <xdr:col>85</xdr:col>
      <xdr:colOff>127000</xdr:colOff>
      <xdr:row>56</xdr:row>
      <xdr:rowOff>20847</xdr:rowOff>
    </xdr:to>
    <xdr:cxnSp macro="">
      <xdr:nvCxnSpPr>
        <xdr:cNvPr id="576" name="直線コネクタ 575"/>
        <xdr:cNvCxnSpPr/>
      </xdr:nvCxnSpPr>
      <xdr:spPr>
        <a:xfrm flipV="1">
          <a:off x="15481300" y="9440882"/>
          <a:ext cx="8382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20847</xdr:rowOff>
    </xdr:from>
    <xdr:to>
      <xdr:col>81</xdr:col>
      <xdr:colOff>50800</xdr:colOff>
      <xdr:row>57</xdr:row>
      <xdr:rowOff>88760</xdr:rowOff>
    </xdr:to>
    <xdr:cxnSp macro="">
      <xdr:nvCxnSpPr>
        <xdr:cNvPr id="579" name="直線コネクタ 578"/>
        <xdr:cNvCxnSpPr/>
      </xdr:nvCxnSpPr>
      <xdr:spPr>
        <a:xfrm flipV="1">
          <a:off x="14592300" y="9622047"/>
          <a:ext cx="889000" cy="2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5969</xdr:rowOff>
    </xdr:from>
    <xdr:to>
      <xdr:col>76</xdr:col>
      <xdr:colOff>114300</xdr:colOff>
      <xdr:row>57</xdr:row>
      <xdr:rowOff>88760</xdr:rowOff>
    </xdr:to>
    <xdr:cxnSp macro="">
      <xdr:nvCxnSpPr>
        <xdr:cNvPr id="582" name="直線コネクタ 581"/>
        <xdr:cNvCxnSpPr/>
      </xdr:nvCxnSpPr>
      <xdr:spPr>
        <a:xfrm>
          <a:off x="13703300" y="9778619"/>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162922</xdr:rowOff>
    </xdr:from>
    <xdr:to>
      <xdr:col>71</xdr:col>
      <xdr:colOff>177800</xdr:colOff>
      <xdr:row>57</xdr:row>
      <xdr:rowOff>5969</xdr:rowOff>
    </xdr:to>
    <xdr:cxnSp macro="">
      <xdr:nvCxnSpPr>
        <xdr:cNvPr id="585" name="直線コネクタ 584"/>
        <xdr:cNvCxnSpPr/>
      </xdr:nvCxnSpPr>
      <xdr:spPr>
        <a:xfrm>
          <a:off x="12814300" y="97641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131782</xdr:rowOff>
    </xdr:from>
    <xdr:to>
      <xdr:col>85</xdr:col>
      <xdr:colOff>177800</xdr:colOff>
      <xdr:row>55</xdr:row>
      <xdr:rowOff>61932</xdr:rowOff>
    </xdr:to>
    <xdr:sp macro="" textlink="">
      <xdr:nvSpPr>
        <xdr:cNvPr id="595" name="楕円 594"/>
        <xdr:cNvSpPr/>
      </xdr:nvSpPr>
      <xdr:spPr>
        <a:xfrm>
          <a:off x="16268700" y="9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154659</xdr:rowOff>
    </xdr:from>
    <xdr:ext cx="534377" cy="259045"/>
    <xdr:sp macro="" textlink="">
      <xdr:nvSpPr>
        <xdr:cNvPr id="596" name="教育費該当値テキスト"/>
        <xdr:cNvSpPr txBox="1"/>
      </xdr:nvSpPr>
      <xdr:spPr>
        <a:xfrm>
          <a:off x="16370300" y="92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141497</xdr:rowOff>
    </xdr:from>
    <xdr:to>
      <xdr:col>81</xdr:col>
      <xdr:colOff>101600</xdr:colOff>
      <xdr:row>56</xdr:row>
      <xdr:rowOff>71647</xdr:rowOff>
    </xdr:to>
    <xdr:sp macro="" textlink="">
      <xdr:nvSpPr>
        <xdr:cNvPr id="597" name="楕円 596"/>
        <xdr:cNvSpPr/>
      </xdr:nvSpPr>
      <xdr:spPr>
        <a:xfrm>
          <a:off x="15430500" y="95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62774</xdr:rowOff>
    </xdr:from>
    <xdr:ext cx="534377" cy="259045"/>
    <xdr:sp macro="" textlink="">
      <xdr:nvSpPr>
        <xdr:cNvPr id="598" name="テキスト ボックス 597"/>
        <xdr:cNvSpPr txBox="1"/>
      </xdr:nvSpPr>
      <xdr:spPr>
        <a:xfrm>
          <a:off x="15214111" y="96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37960</xdr:rowOff>
    </xdr:from>
    <xdr:to>
      <xdr:col>76</xdr:col>
      <xdr:colOff>165100</xdr:colOff>
      <xdr:row>57</xdr:row>
      <xdr:rowOff>139560</xdr:rowOff>
    </xdr:to>
    <xdr:sp macro="" textlink="">
      <xdr:nvSpPr>
        <xdr:cNvPr id="599" name="楕円 598"/>
        <xdr:cNvSpPr/>
      </xdr:nvSpPr>
      <xdr:spPr>
        <a:xfrm>
          <a:off x="14541500" y="9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130687</xdr:rowOff>
    </xdr:from>
    <xdr:ext cx="534377" cy="259045"/>
    <xdr:sp macro="" textlink="">
      <xdr:nvSpPr>
        <xdr:cNvPr id="600" name="テキスト ボックス 599"/>
        <xdr:cNvSpPr txBox="1"/>
      </xdr:nvSpPr>
      <xdr:spPr>
        <a:xfrm>
          <a:off x="14325111" y="9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126619</xdr:rowOff>
    </xdr:from>
    <xdr:to>
      <xdr:col>72</xdr:col>
      <xdr:colOff>38100</xdr:colOff>
      <xdr:row>57</xdr:row>
      <xdr:rowOff>56769</xdr:rowOff>
    </xdr:to>
    <xdr:sp macro="" textlink="">
      <xdr:nvSpPr>
        <xdr:cNvPr id="601" name="楕円 600"/>
        <xdr:cNvSpPr/>
      </xdr:nvSpPr>
      <xdr:spPr>
        <a:xfrm>
          <a:off x="13652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47896</xdr:rowOff>
    </xdr:from>
    <xdr:ext cx="534377" cy="259045"/>
    <xdr:sp macro="" textlink="">
      <xdr:nvSpPr>
        <xdr:cNvPr id="602" name="テキスト ボックス 601"/>
        <xdr:cNvSpPr txBox="1"/>
      </xdr:nvSpPr>
      <xdr:spPr>
        <a:xfrm>
          <a:off x="13436111" y="98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112122</xdr:rowOff>
    </xdr:from>
    <xdr:to>
      <xdr:col>67</xdr:col>
      <xdr:colOff>101600</xdr:colOff>
      <xdr:row>57</xdr:row>
      <xdr:rowOff>42272</xdr:rowOff>
    </xdr:to>
    <xdr:sp macro="" textlink="">
      <xdr:nvSpPr>
        <xdr:cNvPr id="603" name="楕円 602"/>
        <xdr:cNvSpPr/>
      </xdr:nvSpPr>
      <xdr:spPr>
        <a:xfrm>
          <a:off x="12763500" y="97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33399</xdr:rowOff>
    </xdr:from>
    <xdr:ext cx="534377" cy="259045"/>
    <xdr:sp macro="" textlink="">
      <xdr:nvSpPr>
        <xdr:cNvPr id="604" name="テキスト ボックス 603"/>
        <xdr:cNvSpPr txBox="1"/>
      </xdr:nvSpPr>
      <xdr:spPr>
        <a:xfrm>
          <a:off x="12547111" y="98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95858</xdr:rowOff>
    </xdr:from>
    <xdr:to>
      <xdr:col>85</xdr:col>
      <xdr:colOff>127000</xdr:colOff>
      <xdr:row>79</xdr:row>
      <xdr:rowOff>98879</xdr:rowOff>
    </xdr:to>
    <xdr:cxnSp macro="">
      <xdr:nvCxnSpPr>
        <xdr:cNvPr id="635" name="直線コネクタ 634"/>
        <xdr:cNvCxnSpPr/>
      </xdr:nvCxnSpPr>
      <xdr:spPr>
        <a:xfrm flipV="1">
          <a:off x="15481300" y="13640408"/>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84134</xdr:rowOff>
    </xdr:from>
    <xdr:to>
      <xdr:col>81</xdr:col>
      <xdr:colOff>50800</xdr:colOff>
      <xdr:row>79</xdr:row>
      <xdr:rowOff>98879</xdr:rowOff>
    </xdr:to>
    <xdr:cxnSp macro="">
      <xdr:nvCxnSpPr>
        <xdr:cNvPr id="638" name="直線コネクタ 637"/>
        <xdr:cNvCxnSpPr/>
      </xdr:nvCxnSpPr>
      <xdr:spPr>
        <a:xfrm>
          <a:off x="14592300" y="1362868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81652</xdr:rowOff>
    </xdr:from>
    <xdr:to>
      <xdr:col>76</xdr:col>
      <xdr:colOff>114300</xdr:colOff>
      <xdr:row>79</xdr:row>
      <xdr:rowOff>84134</xdr:rowOff>
    </xdr:to>
    <xdr:cxnSp macro="">
      <xdr:nvCxnSpPr>
        <xdr:cNvPr id="641" name="直線コネクタ 640"/>
        <xdr:cNvCxnSpPr/>
      </xdr:nvCxnSpPr>
      <xdr:spPr>
        <a:xfrm>
          <a:off x="13703300" y="13626202"/>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81652</xdr:rowOff>
    </xdr:from>
    <xdr:to>
      <xdr:col>71</xdr:col>
      <xdr:colOff>177800</xdr:colOff>
      <xdr:row>79</xdr:row>
      <xdr:rowOff>91041</xdr:rowOff>
    </xdr:to>
    <xdr:cxnSp macro="">
      <xdr:nvCxnSpPr>
        <xdr:cNvPr id="644" name="直線コネクタ 643"/>
        <xdr:cNvCxnSpPr/>
      </xdr:nvCxnSpPr>
      <xdr:spPr>
        <a:xfrm flipV="1">
          <a:off x="12814300" y="13626202"/>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45058</xdr:rowOff>
    </xdr:from>
    <xdr:to>
      <xdr:col>85</xdr:col>
      <xdr:colOff>177800</xdr:colOff>
      <xdr:row>79</xdr:row>
      <xdr:rowOff>146658</xdr:rowOff>
    </xdr:to>
    <xdr:sp macro="" textlink="">
      <xdr:nvSpPr>
        <xdr:cNvPr id="654" name="楕円 653"/>
        <xdr:cNvSpPr/>
      </xdr:nvSpPr>
      <xdr:spPr>
        <a:xfrm>
          <a:off x="16268700" y="135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33334</xdr:rowOff>
    </xdr:from>
    <xdr:to>
      <xdr:col>76</xdr:col>
      <xdr:colOff>165100</xdr:colOff>
      <xdr:row>79</xdr:row>
      <xdr:rowOff>134934</xdr:rowOff>
    </xdr:to>
    <xdr:sp macro="" textlink="">
      <xdr:nvSpPr>
        <xdr:cNvPr id="658" name="楕円 657"/>
        <xdr:cNvSpPr/>
      </xdr:nvSpPr>
      <xdr:spPr>
        <a:xfrm>
          <a:off x="14541500" y="135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126061</xdr:rowOff>
    </xdr:from>
    <xdr:ext cx="378565" cy="259045"/>
    <xdr:sp macro="" textlink="">
      <xdr:nvSpPr>
        <xdr:cNvPr id="659" name="テキスト ボックス 658"/>
        <xdr:cNvSpPr txBox="1"/>
      </xdr:nvSpPr>
      <xdr:spPr>
        <a:xfrm>
          <a:off x="14403017" y="1367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30852</xdr:rowOff>
    </xdr:from>
    <xdr:to>
      <xdr:col>72</xdr:col>
      <xdr:colOff>38100</xdr:colOff>
      <xdr:row>79</xdr:row>
      <xdr:rowOff>132452</xdr:rowOff>
    </xdr:to>
    <xdr:sp macro="" textlink="">
      <xdr:nvSpPr>
        <xdr:cNvPr id="660" name="楕円 659"/>
        <xdr:cNvSpPr/>
      </xdr:nvSpPr>
      <xdr:spPr>
        <a:xfrm>
          <a:off x="13652500" y="135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123579</xdr:rowOff>
    </xdr:from>
    <xdr:ext cx="469744" cy="259045"/>
    <xdr:sp macro="" textlink="">
      <xdr:nvSpPr>
        <xdr:cNvPr id="661" name="テキスト ボックス 660"/>
        <xdr:cNvSpPr txBox="1"/>
      </xdr:nvSpPr>
      <xdr:spPr>
        <a:xfrm>
          <a:off x="13468428" y="1366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40241</xdr:rowOff>
    </xdr:from>
    <xdr:to>
      <xdr:col>67</xdr:col>
      <xdr:colOff>101600</xdr:colOff>
      <xdr:row>79</xdr:row>
      <xdr:rowOff>141841</xdr:rowOff>
    </xdr:to>
    <xdr:sp macro="" textlink="">
      <xdr:nvSpPr>
        <xdr:cNvPr id="662" name="楕円 661"/>
        <xdr:cNvSpPr/>
      </xdr:nvSpPr>
      <xdr:spPr>
        <a:xfrm>
          <a:off x="12763500" y="13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132968</xdr:rowOff>
    </xdr:from>
    <xdr:ext cx="378565" cy="259045"/>
    <xdr:sp macro="" textlink="">
      <xdr:nvSpPr>
        <xdr:cNvPr id="663" name="テキスト ボックス 662"/>
        <xdr:cNvSpPr txBox="1"/>
      </xdr:nvSpPr>
      <xdr:spPr>
        <a:xfrm>
          <a:off x="12625017" y="1367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14694</xdr:rowOff>
    </xdr:from>
    <xdr:to>
      <xdr:col>85</xdr:col>
      <xdr:colOff>127000</xdr:colOff>
      <xdr:row>96</xdr:row>
      <xdr:rowOff>37909</xdr:rowOff>
    </xdr:to>
    <xdr:cxnSp macro="">
      <xdr:nvCxnSpPr>
        <xdr:cNvPr id="692" name="直線コネクタ 691"/>
        <xdr:cNvCxnSpPr/>
      </xdr:nvCxnSpPr>
      <xdr:spPr>
        <a:xfrm>
          <a:off x="15481300" y="16473894"/>
          <a:ext cx="8382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14694</xdr:rowOff>
    </xdr:from>
    <xdr:to>
      <xdr:col>81</xdr:col>
      <xdr:colOff>50800</xdr:colOff>
      <xdr:row>96</xdr:row>
      <xdr:rowOff>76149</xdr:rowOff>
    </xdr:to>
    <xdr:cxnSp macro="">
      <xdr:nvCxnSpPr>
        <xdr:cNvPr id="695" name="直線コネクタ 694"/>
        <xdr:cNvCxnSpPr/>
      </xdr:nvCxnSpPr>
      <xdr:spPr>
        <a:xfrm flipV="1">
          <a:off x="14592300" y="16473894"/>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64923</xdr:rowOff>
    </xdr:from>
    <xdr:to>
      <xdr:col>76</xdr:col>
      <xdr:colOff>114300</xdr:colOff>
      <xdr:row>96</xdr:row>
      <xdr:rowOff>76149</xdr:rowOff>
    </xdr:to>
    <xdr:cxnSp macro="">
      <xdr:nvCxnSpPr>
        <xdr:cNvPr id="698" name="直線コネクタ 697"/>
        <xdr:cNvCxnSpPr/>
      </xdr:nvCxnSpPr>
      <xdr:spPr>
        <a:xfrm>
          <a:off x="13703300" y="16524123"/>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46113</xdr:rowOff>
    </xdr:from>
    <xdr:to>
      <xdr:col>71</xdr:col>
      <xdr:colOff>177800</xdr:colOff>
      <xdr:row>96</xdr:row>
      <xdr:rowOff>64923</xdr:rowOff>
    </xdr:to>
    <xdr:cxnSp macro="">
      <xdr:nvCxnSpPr>
        <xdr:cNvPr id="701" name="直線コネクタ 700"/>
        <xdr:cNvCxnSpPr/>
      </xdr:nvCxnSpPr>
      <xdr:spPr>
        <a:xfrm>
          <a:off x="12814300" y="165053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158559</xdr:rowOff>
    </xdr:from>
    <xdr:to>
      <xdr:col>85</xdr:col>
      <xdr:colOff>177800</xdr:colOff>
      <xdr:row>96</xdr:row>
      <xdr:rowOff>88709</xdr:rowOff>
    </xdr:to>
    <xdr:sp macro="" textlink="">
      <xdr:nvSpPr>
        <xdr:cNvPr id="711" name="楕円 710"/>
        <xdr:cNvSpPr/>
      </xdr:nvSpPr>
      <xdr:spPr>
        <a:xfrm>
          <a:off x="16268700" y="164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136986</xdr:rowOff>
    </xdr:from>
    <xdr:ext cx="534377" cy="259045"/>
    <xdr:sp macro="" textlink="">
      <xdr:nvSpPr>
        <xdr:cNvPr id="712" name="公債費該当値テキスト"/>
        <xdr:cNvSpPr txBox="1"/>
      </xdr:nvSpPr>
      <xdr:spPr>
        <a:xfrm>
          <a:off x="16370300" y="164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135344</xdr:rowOff>
    </xdr:from>
    <xdr:to>
      <xdr:col>81</xdr:col>
      <xdr:colOff>101600</xdr:colOff>
      <xdr:row>96</xdr:row>
      <xdr:rowOff>65494</xdr:rowOff>
    </xdr:to>
    <xdr:sp macro="" textlink="">
      <xdr:nvSpPr>
        <xdr:cNvPr id="713" name="楕円 712"/>
        <xdr:cNvSpPr/>
      </xdr:nvSpPr>
      <xdr:spPr>
        <a:xfrm>
          <a:off x="154305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56621</xdr:rowOff>
    </xdr:from>
    <xdr:ext cx="534377" cy="259045"/>
    <xdr:sp macro="" textlink="">
      <xdr:nvSpPr>
        <xdr:cNvPr id="714" name="テキスト ボックス 713"/>
        <xdr:cNvSpPr txBox="1"/>
      </xdr:nvSpPr>
      <xdr:spPr>
        <a:xfrm>
          <a:off x="15214111" y="165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25349</xdr:rowOff>
    </xdr:from>
    <xdr:to>
      <xdr:col>76</xdr:col>
      <xdr:colOff>165100</xdr:colOff>
      <xdr:row>96</xdr:row>
      <xdr:rowOff>126949</xdr:rowOff>
    </xdr:to>
    <xdr:sp macro="" textlink="">
      <xdr:nvSpPr>
        <xdr:cNvPr id="715" name="楕円 714"/>
        <xdr:cNvSpPr/>
      </xdr:nvSpPr>
      <xdr:spPr>
        <a:xfrm>
          <a:off x="14541500" y="164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118076</xdr:rowOff>
    </xdr:from>
    <xdr:ext cx="534377" cy="259045"/>
    <xdr:sp macro="" textlink="">
      <xdr:nvSpPr>
        <xdr:cNvPr id="716" name="テキスト ボックス 715"/>
        <xdr:cNvSpPr txBox="1"/>
      </xdr:nvSpPr>
      <xdr:spPr>
        <a:xfrm>
          <a:off x="14325111" y="165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14123</xdr:rowOff>
    </xdr:from>
    <xdr:to>
      <xdr:col>72</xdr:col>
      <xdr:colOff>38100</xdr:colOff>
      <xdr:row>96</xdr:row>
      <xdr:rowOff>115723</xdr:rowOff>
    </xdr:to>
    <xdr:sp macro="" textlink="">
      <xdr:nvSpPr>
        <xdr:cNvPr id="717" name="楕円 716"/>
        <xdr:cNvSpPr/>
      </xdr:nvSpPr>
      <xdr:spPr>
        <a:xfrm>
          <a:off x="13652500" y="16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106850</xdr:rowOff>
    </xdr:from>
    <xdr:ext cx="534377" cy="259045"/>
    <xdr:sp macro="" textlink="">
      <xdr:nvSpPr>
        <xdr:cNvPr id="718" name="テキスト ボックス 717"/>
        <xdr:cNvSpPr txBox="1"/>
      </xdr:nvSpPr>
      <xdr:spPr>
        <a:xfrm>
          <a:off x="13436111" y="165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166763</xdr:rowOff>
    </xdr:from>
    <xdr:to>
      <xdr:col>67</xdr:col>
      <xdr:colOff>101600</xdr:colOff>
      <xdr:row>96</xdr:row>
      <xdr:rowOff>96913</xdr:rowOff>
    </xdr:to>
    <xdr:sp macro="" textlink="">
      <xdr:nvSpPr>
        <xdr:cNvPr id="719" name="楕円 718"/>
        <xdr:cNvSpPr/>
      </xdr:nvSpPr>
      <xdr:spPr>
        <a:xfrm>
          <a:off x="12763500" y="16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88040</xdr:rowOff>
    </xdr:from>
    <xdr:ext cx="534377" cy="259045"/>
    <xdr:sp macro="" textlink="">
      <xdr:nvSpPr>
        <xdr:cNvPr id="720" name="テキスト ボックス 719"/>
        <xdr:cNvSpPr txBox="1"/>
      </xdr:nvSpPr>
      <xdr:spPr>
        <a:xfrm>
          <a:off x="12547111"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類似団体平均に比べ、平成２９年度に高くなっている項目は衛生費及び教育費となっている。 </a:t>
          </a:r>
        </a:p>
        <a:p>
          <a:r>
            <a:rPr kumimoji="1" lang="ja-JP" altLang="en-US" sz="1300">
              <a:latin typeface="ＭＳ Ｐゴシック" panose="020B0600070205080204" pitchFamily="50" charset="-128"/>
              <a:ea typeface="ＭＳ Ｐゴシック" panose="020B0600070205080204" pitchFamily="50" charset="-128"/>
            </a:rPr>
            <a:t>　衛生費については、福田地区地域振興整備事業や病院事業支出金（建設改良費出資金）等で３４１，９８２（前年度比約１２．６％増）となる。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学校校舎空調整備事業や笠間公民館リニューアル事業、筑波海軍航空隊記念館整備事業等の臨時的経費の影響が大きく，５７，７４９（同約１９．７％増）となる。今後も建物の老朽化による大規模改修等が予想されることから、施設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農林水産業費については畜産業推進事業（繰越）が増加の主な要因で２４，７５９（前年度比約５８．８％増）となった。この要因を除けば例年並みとなる。</a:t>
          </a:r>
        </a:p>
        <a:p>
          <a:r>
            <a:rPr kumimoji="1" lang="ja-JP" altLang="en-US" sz="1300">
              <a:latin typeface="ＭＳ Ｐゴシック" panose="020B0600070205080204" pitchFamily="50" charset="-128"/>
              <a:ea typeface="ＭＳ Ｐゴシック" panose="020B0600070205080204" pitchFamily="50" charset="-128"/>
            </a:rPr>
            <a:t>　今後、推移を考慮しながらサービスの低下に繋がっていないかなど注視していく必要がある。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標準財政規模比の財政調整基金残高は、平成２５年度３９．４６％であったが、普通交付税の合併算定替や、公共施設の老朽化対策等が要因で、平成２９年度には３７．２６％まで減少している。</a:t>
          </a:r>
        </a:p>
        <a:p>
          <a:r>
            <a:rPr kumimoji="1" lang="ja-JP" altLang="en-US" sz="1000">
              <a:latin typeface="ＭＳ ゴシック" pitchFamily="49" charset="-128"/>
              <a:ea typeface="ＭＳ ゴシック" pitchFamily="49" charset="-128"/>
            </a:rPr>
            <a:t>　実質収支については、２～３％台とほぼ同水準で推移している。</a:t>
          </a:r>
        </a:p>
        <a:p>
          <a:r>
            <a:rPr kumimoji="1" lang="ja-JP" altLang="en-US" sz="1000">
              <a:latin typeface="ＭＳ ゴシック" pitchFamily="49" charset="-128"/>
              <a:ea typeface="ＭＳ ゴシック" pitchFamily="49" charset="-128"/>
            </a:rPr>
            <a:t>　実質単年度収支は、平成２６年度に財政調整基金を６５８，４５１千円取り崩したため▲３．０７％、平成２９年度についても財政調整基金を６７３，８０７千円取り崩したためマイナスとなった。平成２９年度は、分子である実質単年度収支が前年度と比べ１，１３９，２４６千円減少し、分母である基準財政規模が１４６，３６９千円増加したことから、▲３．４１％となった。</a:t>
          </a:r>
        </a:p>
        <a:p>
          <a:r>
            <a:rPr kumimoji="1" lang="ja-JP" altLang="en-US" sz="1000">
              <a:latin typeface="ＭＳ ゴシック" pitchFamily="49" charset="-128"/>
              <a:ea typeface="ＭＳ ゴシック" pitchFamily="49" charset="-128"/>
            </a:rPr>
            <a:t>　今後も財政健全化の推進を図るため、事業の選択と集中を進め、適正な財政運営に努める。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全会計の合計で毎年黒字を維持している。</a:t>
          </a:r>
        </a:p>
        <a:p>
          <a:r>
            <a:rPr kumimoji="1" lang="ja-JP" altLang="en-US" sz="1100">
              <a:latin typeface="ＭＳ ゴシック" pitchFamily="49" charset="-128"/>
              <a:ea typeface="ＭＳ ゴシック" pitchFamily="49" charset="-128"/>
            </a:rPr>
            <a:t>　黒字額の構成比が高いのは水道事業会計で、平成２５年度から１３％台の黒字を維持している。</a:t>
          </a:r>
        </a:p>
        <a:p>
          <a:r>
            <a:rPr kumimoji="1" lang="ja-JP" altLang="en-US" sz="1100">
              <a:latin typeface="ＭＳ ゴシック" pitchFamily="49" charset="-128"/>
              <a:ea typeface="ＭＳ ゴシック" pitchFamily="49" charset="-128"/>
            </a:rPr>
            <a:t>　一般会計は、２～３％台の黒字を維持しており、平成２９年度は税収などの歳入が増加したこと等により３．８５％となった。　</a:t>
          </a:r>
        </a:p>
        <a:p>
          <a:r>
            <a:rPr kumimoji="1" lang="ja-JP" altLang="en-US" sz="1100">
              <a:latin typeface="ＭＳ ゴシック" pitchFamily="49" charset="-128"/>
              <a:ea typeface="ＭＳ ゴシック" pitchFamily="49" charset="-128"/>
            </a:rPr>
            <a:t>　また、国民健康保険特別会計は、療養給付費等の歳出が減少したこと等により、３．０５％となり、介護保険は、保険給付費などの歳出が増加したこと等により、０．２９％となった。</a:t>
          </a:r>
        </a:p>
        <a:p>
          <a:r>
            <a:rPr kumimoji="1" lang="ja-JP" altLang="en-US" sz="1100">
              <a:latin typeface="ＭＳ ゴシック" pitchFamily="49" charset="-128"/>
              <a:ea typeface="ＭＳ ゴシック" pitchFamily="49" charset="-128"/>
            </a:rPr>
            <a:t>　今後も全会計合計の黒字を維持できるよう、経費の適正化、収入の確保に努める。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33553158</v>
      </c>
      <c r="BO4" s="441"/>
      <c r="BP4" s="441"/>
      <c r="BQ4" s="441"/>
      <c r="BR4" s="441"/>
      <c r="BS4" s="441"/>
      <c r="BT4" s="441"/>
      <c r="BU4" s="442"/>
      <c r="BV4" s="440">
        <v>31577270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32625875</v>
      </c>
      <c r="BO5" s="446"/>
      <c r="BP5" s="446"/>
      <c r="BQ5" s="446"/>
      <c r="BR5" s="446"/>
      <c r="BS5" s="446"/>
      <c r="BT5" s="446"/>
      <c r="BU5" s="447"/>
      <c r="BV5" s="445">
        <v>30765701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90.3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927283</v>
      </c>
      <c r="BO6" s="446"/>
      <c r="BP6" s="446"/>
      <c r="BQ6" s="446"/>
      <c r="BR6" s="446"/>
      <c r="BS6" s="446"/>
      <c r="BT6" s="446"/>
      <c r="BU6" s="447"/>
      <c r="BV6" s="445">
        <v>811569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95.3</v>
      </c>
      <c r="CU6" s="596"/>
      <c r="CV6" s="596"/>
      <c r="CW6" s="596"/>
      <c r="CX6" s="596"/>
      <c r="CY6" s="596"/>
      <c r="CZ6" s="596"/>
      <c r="DA6" s="597"/>
      <c r="DB6" s="595">
        <v>96.4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214114</v>
      </c>
      <c r="BO7" s="446"/>
      <c r="BP7" s="446"/>
      <c r="BQ7" s="446"/>
      <c r="BR7" s="446"/>
      <c r="BS7" s="446"/>
      <c r="BT7" s="446"/>
      <c r="BU7" s="447"/>
      <c r="BV7" s="445">
        <v>137147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18520223</v>
      </c>
      <c r="CU7" s="446"/>
      <c r="CV7" s="446"/>
      <c r="CW7" s="446"/>
      <c r="CX7" s="446"/>
      <c r="CY7" s="446"/>
      <c r="CZ7" s="446"/>
      <c r="DA7" s="447"/>
      <c r="DB7" s="445">
        <v>18373854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713169</v>
      </c>
      <c r="BO8" s="446"/>
      <c r="BP8" s="446"/>
      <c r="BQ8" s="446"/>
      <c r="BR8" s="446"/>
      <c r="BS8" s="446"/>
      <c r="BT8" s="446"/>
      <c r="BU8" s="447"/>
      <c r="BV8" s="445">
        <v>674422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0.61</v>
      </c>
      <c r="CU8" s="559"/>
      <c r="CV8" s="559"/>
      <c r="CW8" s="559"/>
      <c r="CX8" s="559"/>
      <c r="CY8" s="559"/>
      <c r="CZ8" s="559"/>
      <c r="DA8" s="560"/>
      <c r="DB8" s="558">
        <v>0.62</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76739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38747</v>
      </c>
      <c r="BO9" s="446"/>
      <c r="BP9" s="446"/>
      <c r="BQ9" s="446"/>
      <c r="BR9" s="446"/>
      <c r="BS9" s="446"/>
      <c r="BT9" s="446"/>
      <c r="BU9" s="447"/>
      <c r="BV9" s="445">
        <v>83455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14.6</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79409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4114</v>
      </c>
      <c r="BO10" s="446"/>
      <c r="BP10" s="446"/>
      <c r="BQ10" s="446"/>
      <c r="BR10" s="446"/>
      <c r="BS10" s="446"/>
      <c r="BT10" s="446"/>
      <c r="BU10" s="447"/>
      <c r="BV10" s="445">
        <v>424845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76969</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673807</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76365</v>
      </c>
      <c r="S13" s="549"/>
      <c r="T13" s="549"/>
      <c r="U13" s="549"/>
      <c r="V13" s="550"/>
      <c r="W13" s="536" t="s">
        <v>131</v>
      </c>
      <c r="X13" s="458"/>
      <c r="Y13" s="458"/>
      <c r="Z13" s="458"/>
      <c r="AA13" s="458"/>
      <c r="AB13" s="459"/>
      <c r="AC13" s="421">
        <v>2223</v>
      </c>
      <c r="AD13" s="422"/>
      <c r="AE13" s="422"/>
      <c r="AF13" s="422"/>
      <c r="AG13" s="423"/>
      <c r="AH13" s="421">
        <v>2053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-630946</v>
      </c>
      <c r="BO13" s="446"/>
      <c r="BP13" s="446"/>
      <c r="BQ13" s="446"/>
      <c r="BR13" s="446"/>
      <c r="BS13" s="446"/>
      <c r="BT13" s="446"/>
      <c r="BU13" s="447"/>
      <c r="BV13" s="445">
        <v>508300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8.8000000000000007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77446</v>
      </c>
      <c r="S14" s="549"/>
      <c r="T14" s="549"/>
      <c r="U14" s="549"/>
      <c r="V14" s="550"/>
      <c r="W14" s="551"/>
      <c r="X14" s="461"/>
      <c r="Y14" s="461"/>
      <c r="Z14" s="461"/>
      <c r="AA14" s="461"/>
      <c r="AB14" s="462"/>
      <c r="AC14" s="541">
        <v>6.2</v>
      </c>
      <c r="AD14" s="542"/>
      <c r="AE14" s="542"/>
      <c r="AF14" s="542"/>
      <c r="AG14" s="543"/>
      <c r="AH14" s="541">
        <v>5.7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20.9</v>
      </c>
      <c r="CU14" s="553"/>
      <c r="CV14" s="553"/>
      <c r="CW14" s="553"/>
      <c r="CX14" s="553"/>
      <c r="CY14" s="553"/>
      <c r="CZ14" s="553"/>
      <c r="DA14" s="554"/>
      <c r="DB14" s="552">
        <v>19.899999999999999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76852</v>
      </c>
      <c r="S15" s="549"/>
      <c r="T15" s="549"/>
      <c r="U15" s="549"/>
      <c r="V15" s="550"/>
      <c r="W15" s="536" t="s">
        <v>139</v>
      </c>
      <c r="X15" s="458"/>
      <c r="Y15" s="458"/>
      <c r="Z15" s="458"/>
      <c r="AA15" s="458"/>
      <c r="AB15" s="459"/>
      <c r="AC15" s="421">
        <v>9763</v>
      </c>
      <c r="AD15" s="422"/>
      <c r="AE15" s="422"/>
      <c r="AF15" s="422"/>
      <c r="AG15" s="423"/>
      <c r="AH15" s="421">
        <v>10061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8773973</v>
      </c>
      <c r="BO15" s="441"/>
      <c r="BP15" s="441"/>
      <c r="BQ15" s="441"/>
      <c r="BR15" s="441"/>
      <c r="BS15" s="441"/>
      <c r="BT15" s="441"/>
      <c r="BU15" s="442"/>
      <c r="BV15" s="440">
        <v>8645803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27.1</v>
      </c>
      <c r="AD16" s="542"/>
      <c r="AE16" s="542"/>
      <c r="AF16" s="542"/>
      <c r="AG16" s="543"/>
      <c r="AH16" s="541">
        <v>27.9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14435006</v>
      </c>
      <c r="BO16" s="446"/>
      <c r="BP16" s="446"/>
      <c r="BQ16" s="446"/>
      <c r="BR16" s="446"/>
      <c r="BS16" s="446"/>
      <c r="BT16" s="446"/>
      <c r="BU16" s="447"/>
      <c r="BV16" s="445">
        <v>14164068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23977</v>
      </c>
      <c r="AD17" s="422"/>
      <c r="AE17" s="422"/>
      <c r="AF17" s="422"/>
      <c r="AG17" s="423"/>
      <c r="AH17" s="421">
        <v>23969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11132238</v>
      </c>
      <c r="BO17" s="446"/>
      <c r="BP17" s="446"/>
      <c r="BQ17" s="446"/>
      <c r="BR17" s="446"/>
      <c r="BS17" s="446"/>
      <c r="BT17" s="446"/>
      <c r="BU17" s="447"/>
      <c r="BV17" s="445">
        <v>10955091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240.4</v>
      </c>
      <c r="M18" s="510"/>
      <c r="N18" s="510"/>
      <c r="O18" s="510"/>
      <c r="P18" s="510"/>
      <c r="Q18" s="510"/>
      <c r="R18" s="511"/>
      <c r="S18" s="511"/>
      <c r="T18" s="511"/>
      <c r="U18" s="511"/>
      <c r="V18" s="512"/>
      <c r="W18" s="526"/>
      <c r="X18" s="527"/>
      <c r="Y18" s="527"/>
      <c r="Z18" s="527"/>
      <c r="AA18" s="527"/>
      <c r="AB18" s="537"/>
      <c r="AC18" s="409">
        <v>66.7</v>
      </c>
      <c r="AD18" s="410"/>
      <c r="AE18" s="410"/>
      <c r="AF18" s="410"/>
      <c r="AG18" s="513"/>
      <c r="AH18" s="409">
        <v>66.400000000000006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16943634</v>
      </c>
      <c r="BO18" s="446"/>
      <c r="BP18" s="446"/>
      <c r="BQ18" s="446"/>
      <c r="BR18" s="446"/>
      <c r="BS18" s="446"/>
      <c r="BT18" s="446"/>
      <c r="BU18" s="447"/>
      <c r="BV18" s="445">
        <v>16802821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319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21329844</v>
      </c>
      <c r="BO19" s="446"/>
      <c r="BP19" s="446"/>
      <c r="BQ19" s="446"/>
      <c r="BR19" s="446"/>
      <c r="BS19" s="446"/>
      <c r="BT19" s="446"/>
      <c r="BU19" s="447"/>
      <c r="BV19" s="445">
        <v>20512852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28202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31265573</v>
      </c>
      <c r="BO23" s="446"/>
      <c r="BP23" s="446"/>
      <c r="BQ23" s="446"/>
      <c r="BR23" s="446"/>
      <c r="BS23" s="446"/>
      <c r="BT23" s="446"/>
      <c r="BU23" s="447"/>
      <c r="BV23" s="445">
        <v>30546553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7200</v>
      </c>
      <c r="R24" s="422"/>
      <c r="S24" s="422"/>
      <c r="T24" s="422"/>
      <c r="U24" s="422"/>
      <c r="V24" s="423"/>
      <c r="W24" s="487"/>
      <c r="X24" s="478"/>
      <c r="Y24" s="479"/>
      <c r="Z24" s="418" t="s">
        <v>163</v>
      </c>
      <c r="AA24" s="419"/>
      <c r="AB24" s="419"/>
      <c r="AC24" s="419"/>
      <c r="AD24" s="419"/>
      <c r="AE24" s="419"/>
      <c r="AF24" s="419"/>
      <c r="AG24" s="420"/>
      <c r="AH24" s="421">
        <v>602</v>
      </c>
      <c r="AI24" s="422"/>
      <c r="AJ24" s="422"/>
      <c r="AK24" s="422"/>
      <c r="AL24" s="423"/>
      <c r="AM24" s="421">
        <v>1896300</v>
      </c>
      <c r="AN24" s="422"/>
      <c r="AO24" s="422"/>
      <c r="AP24" s="422"/>
      <c r="AQ24" s="422"/>
      <c r="AR24" s="423"/>
      <c r="AS24" s="421">
        <v>3150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25411001</v>
      </c>
      <c r="BO24" s="446"/>
      <c r="BP24" s="446"/>
      <c r="BQ24" s="446"/>
      <c r="BR24" s="446"/>
      <c r="BS24" s="446"/>
      <c r="BT24" s="446"/>
      <c r="BU24" s="447"/>
      <c r="BV24" s="445">
        <v>26210257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6840</v>
      </c>
      <c r="R25" s="422"/>
      <c r="S25" s="422"/>
      <c r="T25" s="422"/>
      <c r="U25" s="422"/>
      <c r="V25" s="423"/>
      <c r="W25" s="487"/>
      <c r="X25" s="478"/>
      <c r="Y25" s="479"/>
      <c r="Z25" s="418" t="s">
        <v>166</v>
      </c>
      <c r="AA25" s="419"/>
      <c r="AB25" s="419"/>
      <c r="AC25" s="419"/>
      <c r="AD25" s="419"/>
      <c r="AE25" s="419"/>
      <c r="AF25" s="419"/>
      <c r="AG25" s="420"/>
      <c r="AH25" s="421">
        <v>128</v>
      </c>
      <c r="AI25" s="422"/>
      <c r="AJ25" s="422"/>
      <c r="AK25" s="422"/>
      <c r="AL25" s="423"/>
      <c r="AM25" s="421">
        <v>391808</v>
      </c>
      <c r="AN25" s="422"/>
      <c r="AO25" s="422"/>
      <c r="AP25" s="422"/>
      <c r="AQ25" s="422"/>
      <c r="AR25" s="423"/>
      <c r="AS25" s="421">
        <v>3061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4338887</v>
      </c>
      <c r="BO25" s="441"/>
      <c r="BP25" s="441"/>
      <c r="BQ25" s="441"/>
      <c r="BR25" s="441"/>
      <c r="BS25" s="441"/>
      <c r="BT25" s="441"/>
      <c r="BU25" s="442"/>
      <c r="BV25" s="440">
        <v>3065471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6175</v>
      </c>
      <c r="R26" s="422"/>
      <c r="S26" s="422"/>
      <c r="T26" s="422"/>
      <c r="U26" s="422"/>
      <c r="V26" s="423"/>
      <c r="W26" s="487"/>
      <c r="X26" s="478"/>
      <c r="Y26" s="479"/>
      <c r="Z26" s="418" t="s">
        <v>169</v>
      </c>
      <c r="AA26" s="500"/>
      <c r="AB26" s="500"/>
      <c r="AC26" s="500"/>
      <c r="AD26" s="500"/>
      <c r="AE26" s="500"/>
      <c r="AF26" s="500"/>
      <c r="AG26" s="501"/>
      <c r="AH26" s="421">
        <v>26</v>
      </c>
      <c r="AI26" s="422"/>
      <c r="AJ26" s="422"/>
      <c r="AK26" s="422"/>
      <c r="AL26" s="423"/>
      <c r="AM26" s="421">
        <v>76622</v>
      </c>
      <c r="AN26" s="422"/>
      <c r="AO26" s="422"/>
      <c r="AP26" s="422"/>
      <c r="AQ26" s="422"/>
      <c r="AR26" s="423"/>
      <c r="AS26" s="421">
        <v>2947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4600</v>
      </c>
      <c r="R27" s="422"/>
      <c r="S27" s="422"/>
      <c r="T27" s="422"/>
      <c r="U27" s="422"/>
      <c r="V27" s="423"/>
      <c r="W27" s="487"/>
      <c r="X27" s="478"/>
      <c r="Y27" s="479"/>
      <c r="Z27" s="418" t="s">
        <v>173</v>
      </c>
      <c r="AA27" s="419"/>
      <c r="AB27" s="419"/>
      <c r="AC27" s="419"/>
      <c r="AD27" s="419"/>
      <c r="AE27" s="419"/>
      <c r="AF27" s="419"/>
      <c r="AG27" s="420"/>
      <c r="AH27" s="421" t="s">
        <v>121</v>
      </c>
      <c r="AI27" s="422"/>
      <c r="AJ27" s="422"/>
      <c r="AK27" s="422"/>
      <c r="AL27" s="423"/>
      <c r="AM27" s="421" t="s">
        <v>171</v>
      </c>
      <c r="AN27" s="422"/>
      <c r="AO27" s="422"/>
      <c r="AP27" s="422"/>
      <c r="AQ27" s="422"/>
      <c r="AR27" s="423"/>
      <c r="AS27" s="421" t="s">
        <v>171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1482509</v>
      </c>
      <c r="BO27" s="449"/>
      <c r="BP27" s="449"/>
      <c r="BQ27" s="449"/>
      <c r="BR27" s="449"/>
      <c r="BS27" s="449"/>
      <c r="BT27" s="449"/>
      <c r="BU27" s="450"/>
      <c r="BV27" s="448">
        <v>1481959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4250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171</v>
      </c>
      <c r="AN28" s="422"/>
      <c r="AO28" s="422"/>
      <c r="AP28" s="422"/>
      <c r="AQ28" s="422"/>
      <c r="AR28" s="423"/>
      <c r="AS28" s="421" t="s">
        <v>171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6899760</v>
      </c>
      <c r="BO28" s="441"/>
      <c r="BP28" s="441"/>
      <c r="BQ28" s="441"/>
      <c r="BR28" s="441"/>
      <c r="BS28" s="441"/>
      <c r="BT28" s="441"/>
      <c r="BU28" s="442"/>
      <c r="BV28" s="440">
        <v>7569453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20</v>
      </c>
      <c r="M29" s="422"/>
      <c r="N29" s="422"/>
      <c r="O29" s="422"/>
      <c r="P29" s="423"/>
      <c r="Q29" s="421">
        <v>4000</v>
      </c>
      <c r="R29" s="422"/>
      <c r="S29" s="422"/>
      <c r="T29" s="422"/>
      <c r="U29" s="422"/>
      <c r="V29" s="423"/>
      <c r="W29" s="488"/>
      <c r="X29" s="489"/>
      <c r="Y29" s="490"/>
      <c r="Z29" s="418" t="s">
        <v>179</v>
      </c>
      <c r="AA29" s="419"/>
      <c r="AB29" s="419"/>
      <c r="AC29" s="419"/>
      <c r="AD29" s="419"/>
      <c r="AE29" s="419"/>
      <c r="AF29" s="419"/>
      <c r="AG29" s="420"/>
      <c r="AH29" s="421">
        <v>602</v>
      </c>
      <c r="AI29" s="422"/>
      <c r="AJ29" s="422"/>
      <c r="AK29" s="422"/>
      <c r="AL29" s="423"/>
      <c r="AM29" s="421">
        <v>1896300</v>
      </c>
      <c r="AN29" s="422"/>
      <c r="AO29" s="422"/>
      <c r="AP29" s="422"/>
      <c r="AQ29" s="422"/>
      <c r="AR29" s="423"/>
      <c r="AS29" s="421">
        <v>3150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1892880</v>
      </c>
      <c r="BO29" s="446"/>
      <c r="BP29" s="446"/>
      <c r="BQ29" s="446"/>
      <c r="BR29" s="446"/>
      <c r="BS29" s="446"/>
      <c r="BT29" s="446"/>
      <c r="BU29" s="447"/>
      <c r="BV29" s="445">
        <v>2000961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96.5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5473368</v>
      </c>
      <c r="BO30" s="449"/>
      <c r="BP30" s="449"/>
      <c r="BQ30" s="449"/>
      <c r="BR30" s="449"/>
      <c r="BS30" s="449"/>
      <c r="BT30" s="449"/>
      <c r="BU30" s="450"/>
      <c r="BV30" s="448">
        <v>5334132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笠間市国民健康保険特別会計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笠間市水道事業会計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笠間市公共下水道事業特別会計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笠間市開発公社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笠間市介護保険特別会計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笠間市工業用水道事業会計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笠間市農業集落排水事業特別会計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笠間工芸の丘</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笠間市後期高齢者医療特別会計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IF('各会計、関係団体の財政状況及び健全化判断比率'!B34="","",'各会計、関係団体の財政状況及び健全化判断比率'!B34)</f>
        <v>笠間市立病院事業会計</v>
      </c>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IF('各会計、関係団体の財政状況及び健全化判断比率'!B37="","",'各会計、関係団体の財政状況及び健全化判断比率'!B37)</f>
        <v>笠間市岩間駅東土地区画整理事業特別会計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笠間市農業公社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笠間市介護サービス事業特別会計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茨城地方広域環境事務組合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笠間・水戸環境組合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笠間地方広域事務組合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筑北環境衛生組合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OwN2gga2O/7dUMdjXrzBBHkIx7d+ywI5Hi8GymBsa1ZENcT2MgEJQVRWAs2cW7nF8XPB4g/didhQwSgADLkYjA==" saltValue="XYxbMUG+baQcOzVAy6bF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5" t="s">
        <v>550</v>
      </c>
      <c r="D34" s="1225"/>
      <c r="E34" s="1226"/>
      <c r="F34" s="32">
        <v>13.41</v>
      </c>
      <c r="G34" s="33">
        <v>13.79</v>
      </c>
      <c r="H34" s="33">
        <v>13.69</v>
      </c>
      <c r="I34" s="33">
        <v>13.68</v>
      </c>
      <c r="J34" s="34">
        <v>13.77</v>
      </c>
      <c r="K34" s="22"/>
      <c r="L34" s="22"/>
      <c r="M34" s="22"/>
      <c r="N34" s="22"/>
      <c r="O34" s="22"/>
      <c r="P34" s="22"/>
    </row>
    <row r="35" spans="1:16" ht="39" customHeight="1">
      <c r="A35" s="22"/>
      <c r="B35" s="35"/>
      <c r="C35" s="1219" t="s">
        <v>551</v>
      </c>
      <c r="D35" s="1220"/>
      <c r="E35" s="1221"/>
      <c r="F35" s="36">
        <v>3.75</v>
      </c>
      <c r="G35" s="37">
        <v>3.48</v>
      </c>
      <c r="H35" s="37">
        <v>3.21</v>
      </c>
      <c r="I35" s="37">
        <v>3.67</v>
      </c>
      <c r="J35" s="38">
        <v>3.85</v>
      </c>
      <c r="K35" s="22"/>
      <c r="L35" s="22"/>
      <c r="M35" s="22"/>
      <c r="N35" s="22"/>
      <c r="O35" s="22"/>
      <c r="P35" s="22"/>
    </row>
    <row r="36" spans="1:16" ht="39" customHeight="1">
      <c r="A36" s="22"/>
      <c r="B36" s="35"/>
      <c r="C36" s="1219" t="s">
        <v>552</v>
      </c>
      <c r="D36" s="1220"/>
      <c r="E36" s="1221"/>
      <c r="F36" s="36">
        <v>1.88</v>
      </c>
      <c r="G36" s="37">
        <v>1.37</v>
      </c>
      <c r="H36" s="37">
        <v>0.98</v>
      </c>
      <c r="I36" s="37">
        <v>1.49</v>
      </c>
      <c r="J36" s="38">
        <v>3.05</v>
      </c>
      <c r="K36" s="22"/>
      <c r="L36" s="22"/>
      <c r="M36" s="22"/>
      <c r="N36" s="22"/>
      <c r="O36" s="22"/>
      <c r="P36" s="22"/>
    </row>
    <row r="37" spans="1:16" ht="39" customHeight="1">
      <c r="A37" s="22"/>
      <c r="B37" s="35"/>
      <c r="C37" s="1219" t="s">
        <v>553</v>
      </c>
      <c r="D37" s="1220"/>
      <c r="E37" s="1221"/>
      <c r="F37" s="36">
        <v>1.42</v>
      </c>
      <c r="G37" s="37">
        <v>1.47</v>
      </c>
      <c r="H37" s="37">
        <v>1.52</v>
      </c>
      <c r="I37" s="37">
        <v>1.58</v>
      </c>
      <c r="J37" s="38">
        <v>1.62</v>
      </c>
      <c r="K37" s="22"/>
      <c r="L37" s="22"/>
      <c r="M37" s="22"/>
      <c r="N37" s="22"/>
      <c r="O37" s="22"/>
      <c r="P37" s="22"/>
    </row>
    <row r="38" spans="1:16" ht="39" customHeight="1">
      <c r="A38" s="22"/>
      <c r="B38" s="35"/>
      <c r="C38" s="1219" t="s">
        <v>554</v>
      </c>
      <c r="D38" s="1220"/>
      <c r="E38" s="1221"/>
      <c r="F38" s="36">
        <v>0.74</v>
      </c>
      <c r="G38" s="37">
        <v>0.96</v>
      </c>
      <c r="H38" s="37">
        <v>1.1399999999999999</v>
      </c>
      <c r="I38" s="37">
        <v>1.53</v>
      </c>
      <c r="J38" s="38">
        <v>1.1100000000000001</v>
      </c>
      <c r="K38" s="22"/>
      <c r="L38" s="22"/>
      <c r="M38" s="22"/>
      <c r="N38" s="22"/>
      <c r="O38" s="22"/>
      <c r="P38" s="22"/>
    </row>
    <row r="39" spans="1:16" ht="39" customHeight="1">
      <c r="A39" s="22"/>
      <c r="B39" s="35"/>
      <c r="C39" s="1219" t="s">
        <v>555</v>
      </c>
      <c r="D39" s="1220"/>
      <c r="E39" s="1221"/>
      <c r="F39" s="36">
        <v>0.3</v>
      </c>
      <c r="G39" s="37">
        <v>0.2</v>
      </c>
      <c r="H39" s="37">
        <v>0.23</v>
      </c>
      <c r="I39" s="37">
        <v>0.41</v>
      </c>
      <c r="J39" s="38">
        <v>0.4</v>
      </c>
      <c r="K39" s="22"/>
      <c r="L39" s="22"/>
      <c r="M39" s="22"/>
      <c r="N39" s="22"/>
      <c r="O39" s="22"/>
      <c r="P39" s="22"/>
    </row>
    <row r="40" spans="1:16" ht="39" customHeight="1">
      <c r="A40" s="22"/>
      <c r="B40" s="35"/>
      <c r="C40" s="1219" t="s">
        <v>556</v>
      </c>
      <c r="D40" s="1220"/>
      <c r="E40" s="1221"/>
      <c r="F40" s="36">
        <v>0.22</v>
      </c>
      <c r="G40" s="37">
        <v>0.81</v>
      </c>
      <c r="H40" s="37">
        <v>0.56999999999999995</v>
      </c>
      <c r="I40" s="37">
        <v>1.22</v>
      </c>
      <c r="J40" s="38">
        <v>0.28999999999999998</v>
      </c>
      <c r="K40" s="22"/>
      <c r="L40" s="22"/>
      <c r="M40" s="22"/>
      <c r="N40" s="22"/>
      <c r="O40" s="22"/>
      <c r="P40" s="22"/>
    </row>
    <row r="41" spans="1:16" ht="39" customHeight="1">
      <c r="A41" s="22"/>
      <c r="B41" s="35"/>
      <c r="C41" s="1219" t="s">
        <v>557</v>
      </c>
      <c r="D41" s="1220"/>
      <c r="E41" s="1221"/>
      <c r="F41" s="36">
        <v>0.06</v>
      </c>
      <c r="G41" s="37">
        <v>0.02</v>
      </c>
      <c r="H41" s="37">
        <v>0.01</v>
      </c>
      <c r="I41" s="37">
        <v>0</v>
      </c>
      <c r="J41" s="38">
        <v>0.05</v>
      </c>
      <c r="K41" s="22"/>
      <c r="L41" s="22"/>
      <c r="M41" s="22"/>
      <c r="N41" s="22"/>
      <c r="O41" s="22"/>
      <c r="P41" s="22"/>
    </row>
    <row r="42" spans="1:16" ht="39" customHeight="1">
      <c r="A42" s="22"/>
      <c r="B42" s="39"/>
      <c r="C42" s="1219" t="s">
        <v>558</v>
      </c>
      <c r="D42" s="1220"/>
      <c r="E42" s="1221"/>
      <c r="F42" s="36" t="s">
        <v>500</v>
      </c>
      <c r="G42" s="37" t="s">
        <v>500</v>
      </c>
      <c r="H42" s="37" t="s">
        <v>500</v>
      </c>
      <c r="I42" s="37" t="s">
        <v>500</v>
      </c>
      <c r="J42" s="38" t="s">
        <v>500</v>
      </c>
      <c r="K42" s="22"/>
      <c r="L42" s="22"/>
      <c r="M42" s="22"/>
      <c r="N42" s="22"/>
      <c r="O42" s="22"/>
      <c r="P42" s="22"/>
    </row>
    <row r="43" spans="1:16" ht="39" customHeight="1" thickBot="1">
      <c r="A43" s="22"/>
      <c r="B43" s="40"/>
      <c r="C43" s="1222" t="s">
        <v>559</v>
      </c>
      <c r="D43" s="1223"/>
      <c r="E43" s="1224"/>
      <c r="F43" s="41">
        <v>0.03</v>
      </c>
      <c r="G43" s="42">
        <v>0.02</v>
      </c>
      <c r="H43" s="42">
        <v>0.01</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BYjHn5AfVrSdgjxd0tZOcULxkxqjfLMFYH+UVFWEpoeeoflpLw5Yz9Sa3eK74mpSyFrewbcjWm9ppiABe4t5Q==" saltValue="hamAstGfv0BWReGYMMxo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5" t="s">
        <v>11</v>
      </c>
      <c r="C45" s="1236"/>
      <c r="D45" s="58"/>
      <c r="E45" s="1241" t="s">
        <v>12</v>
      </c>
      <c r="F45" s="1241"/>
      <c r="G45" s="1241"/>
      <c r="H45" s="1241"/>
      <c r="I45" s="1241"/>
      <c r="J45" s="1242"/>
      <c r="K45" s="59">
        <v>2921</v>
      </c>
      <c r="L45" s="60">
        <v>2997</v>
      </c>
      <c r="M45" s="60">
        <v>2958</v>
      </c>
      <c r="N45" s="60">
        <v>2968</v>
      </c>
      <c r="O45" s="61">
        <v>3109</v>
      </c>
      <c r="P45" s="48"/>
      <c r="Q45" s="48"/>
      <c r="R45" s="48"/>
      <c r="S45" s="48"/>
      <c r="T45" s="48"/>
      <c r="U45" s="48"/>
    </row>
    <row r="46" spans="1:21" ht="30.75" customHeight="1">
      <c r="A46" s="48"/>
      <c r="B46" s="1237"/>
      <c r="C46" s="1238"/>
      <c r="D46" s="62"/>
      <c r="E46" s="1229" t="s">
        <v>13</v>
      </c>
      <c r="F46" s="1229"/>
      <c r="G46" s="1229"/>
      <c r="H46" s="1229"/>
      <c r="I46" s="1229"/>
      <c r="J46" s="1230"/>
      <c r="K46" s="63" t="s">
        <v>500</v>
      </c>
      <c r="L46" s="64" t="s">
        <v>500</v>
      </c>
      <c r="M46" s="64" t="s">
        <v>500</v>
      </c>
      <c r="N46" s="64" t="s">
        <v>500</v>
      </c>
      <c r="O46" s="65" t="s">
        <v>500</v>
      </c>
      <c r="P46" s="48"/>
      <c r="Q46" s="48"/>
      <c r="R46" s="48"/>
      <c r="S46" s="48"/>
      <c r="T46" s="48"/>
      <c r="U46" s="48"/>
    </row>
    <row r="47" spans="1:21" ht="30.75" customHeight="1">
      <c r="A47" s="48"/>
      <c r="B47" s="1237"/>
      <c r="C47" s="1238"/>
      <c r="D47" s="62"/>
      <c r="E47" s="1229" t="s">
        <v>14</v>
      </c>
      <c r="F47" s="1229"/>
      <c r="G47" s="1229"/>
      <c r="H47" s="1229"/>
      <c r="I47" s="1229"/>
      <c r="J47" s="1230"/>
      <c r="K47" s="63" t="s">
        <v>500</v>
      </c>
      <c r="L47" s="64" t="s">
        <v>500</v>
      </c>
      <c r="M47" s="64" t="s">
        <v>500</v>
      </c>
      <c r="N47" s="64" t="s">
        <v>500</v>
      </c>
      <c r="O47" s="65" t="s">
        <v>500</v>
      </c>
      <c r="P47" s="48"/>
      <c r="Q47" s="48"/>
      <c r="R47" s="48"/>
      <c r="S47" s="48"/>
      <c r="T47" s="48"/>
      <c r="U47" s="48"/>
    </row>
    <row r="48" spans="1:21" ht="30.75" customHeight="1">
      <c r="A48" s="48"/>
      <c r="B48" s="1237"/>
      <c r="C48" s="1238"/>
      <c r="D48" s="62"/>
      <c r="E48" s="1229" t="s">
        <v>15</v>
      </c>
      <c r="F48" s="1229"/>
      <c r="G48" s="1229"/>
      <c r="H48" s="1229"/>
      <c r="I48" s="1229"/>
      <c r="J48" s="1230"/>
      <c r="K48" s="63">
        <v>1110</v>
      </c>
      <c r="L48" s="64">
        <v>1054</v>
      </c>
      <c r="M48" s="64">
        <v>1055</v>
      </c>
      <c r="N48" s="64">
        <v>1077</v>
      </c>
      <c r="O48" s="65">
        <v>1109</v>
      </c>
      <c r="P48" s="48"/>
      <c r="Q48" s="48"/>
      <c r="R48" s="48"/>
      <c r="S48" s="48"/>
      <c r="T48" s="48"/>
      <c r="U48" s="48"/>
    </row>
    <row r="49" spans="1:21" ht="30.75" customHeight="1">
      <c r="A49" s="48"/>
      <c r="B49" s="1237"/>
      <c r="C49" s="1238"/>
      <c r="D49" s="62"/>
      <c r="E49" s="1229" t="s">
        <v>16</v>
      </c>
      <c r="F49" s="1229"/>
      <c r="G49" s="1229"/>
      <c r="H49" s="1229"/>
      <c r="I49" s="1229"/>
      <c r="J49" s="1230"/>
      <c r="K49" s="63">
        <v>86</v>
      </c>
      <c r="L49" s="64">
        <v>80</v>
      </c>
      <c r="M49" s="64">
        <v>80</v>
      </c>
      <c r="N49" s="64">
        <v>63</v>
      </c>
      <c r="O49" s="65">
        <v>30</v>
      </c>
      <c r="P49" s="48"/>
      <c r="Q49" s="48"/>
      <c r="R49" s="48"/>
      <c r="S49" s="48"/>
      <c r="T49" s="48"/>
      <c r="U49" s="48"/>
    </row>
    <row r="50" spans="1:21" ht="30.75" customHeight="1">
      <c r="A50" s="48"/>
      <c r="B50" s="1237"/>
      <c r="C50" s="1238"/>
      <c r="D50" s="62"/>
      <c r="E50" s="1229" t="s">
        <v>17</v>
      </c>
      <c r="F50" s="1229"/>
      <c r="G50" s="1229"/>
      <c r="H50" s="1229"/>
      <c r="I50" s="1229"/>
      <c r="J50" s="1230"/>
      <c r="K50" s="63">
        <v>44</v>
      </c>
      <c r="L50" s="64">
        <v>36</v>
      </c>
      <c r="M50" s="64">
        <v>28</v>
      </c>
      <c r="N50" s="64">
        <v>21</v>
      </c>
      <c r="O50" s="65">
        <v>17</v>
      </c>
      <c r="P50" s="48"/>
      <c r="Q50" s="48"/>
      <c r="R50" s="48"/>
      <c r="S50" s="48"/>
      <c r="T50" s="48"/>
      <c r="U50" s="48"/>
    </row>
    <row r="51" spans="1:21" ht="30.75" customHeight="1">
      <c r="A51" s="48"/>
      <c r="B51" s="1239"/>
      <c r="C51" s="1240"/>
      <c r="D51" s="66"/>
      <c r="E51" s="1229" t="s">
        <v>18</v>
      </c>
      <c r="F51" s="1229"/>
      <c r="G51" s="1229"/>
      <c r="H51" s="1229"/>
      <c r="I51" s="1229"/>
      <c r="J51" s="1230"/>
      <c r="K51" s="63" t="s">
        <v>500</v>
      </c>
      <c r="L51" s="64" t="s">
        <v>500</v>
      </c>
      <c r="M51" s="64" t="s">
        <v>500</v>
      </c>
      <c r="N51" s="64" t="s">
        <v>500</v>
      </c>
      <c r="O51" s="65" t="s">
        <v>500</v>
      </c>
      <c r="P51" s="48"/>
      <c r="Q51" s="48"/>
      <c r="R51" s="48"/>
      <c r="S51" s="48"/>
      <c r="T51" s="48"/>
      <c r="U51" s="48"/>
    </row>
    <row r="52" spans="1:21" ht="30.75" customHeight="1">
      <c r="A52" s="48"/>
      <c r="B52" s="1227" t="s">
        <v>19</v>
      </c>
      <c r="C52" s="1228"/>
      <c r="D52" s="66"/>
      <c r="E52" s="1229" t="s">
        <v>20</v>
      </c>
      <c r="F52" s="1229"/>
      <c r="G52" s="1229"/>
      <c r="H52" s="1229"/>
      <c r="I52" s="1229"/>
      <c r="J52" s="1230"/>
      <c r="K52" s="63">
        <v>2674</v>
      </c>
      <c r="L52" s="64">
        <v>2779</v>
      </c>
      <c r="M52" s="64">
        <v>2683</v>
      </c>
      <c r="N52" s="64">
        <v>2814</v>
      </c>
      <c r="O52" s="65">
        <v>2978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1487</v>
      </c>
      <c r="L53" s="69">
        <v>1388</v>
      </c>
      <c r="M53" s="69">
        <v>1438</v>
      </c>
      <c r="N53" s="69">
        <v>1315</v>
      </c>
      <c r="O53" s="70">
        <v>1287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G7vwshcsEI73BasF1s6BfowzBHP+O8HBRavwDZ3nC09WY7/WlfrdD+zn/jXqzFWP3HKBHNpSsL290Dr1dq3DA==" saltValue="bFe6JB4mm7fSEHkcCIjQ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5" t="s">
        <v>24</v>
      </c>
      <c r="C41" s="1256"/>
      <c r="D41" s="81"/>
      <c r="E41" s="1257" t="s">
        <v>25</v>
      </c>
      <c r="F41" s="1257"/>
      <c r="G41" s="1257"/>
      <c r="H41" s="1258"/>
      <c r="I41" s="82">
        <v>29316</v>
      </c>
      <c r="J41" s="83">
        <v>29320</v>
      </c>
      <c r="K41" s="83">
        <v>29848</v>
      </c>
      <c r="L41" s="83">
        <v>30500</v>
      </c>
      <c r="M41" s="84">
        <v>31266</v>
      </c>
    </row>
    <row r="42" spans="2:13" ht="27.75" customHeight="1">
      <c r="B42" s="1245"/>
      <c r="C42" s="1246"/>
      <c r="D42" s="85"/>
      <c r="E42" s="1249" t="s">
        <v>26</v>
      </c>
      <c r="F42" s="1249"/>
      <c r="G42" s="1249"/>
      <c r="H42" s="1250"/>
      <c r="I42" s="86">
        <v>407</v>
      </c>
      <c r="J42" s="87">
        <v>376</v>
      </c>
      <c r="K42" s="87">
        <v>348</v>
      </c>
      <c r="L42" s="87">
        <v>326</v>
      </c>
      <c r="M42" s="88">
        <v>308</v>
      </c>
    </row>
    <row r="43" spans="2:13" ht="27.75" customHeight="1">
      <c r="B43" s="1245"/>
      <c r="C43" s="1246"/>
      <c r="D43" s="85"/>
      <c r="E43" s="1249" t="s">
        <v>27</v>
      </c>
      <c r="F43" s="1249"/>
      <c r="G43" s="1249"/>
      <c r="H43" s="1250"/>
      <c r="I43" s="86">
        <v>18140</v>
      </c>
      <c r="J43" s="87">
        <v>17868</v>
      </c>
      <c r="K43" s="87">
        <v>17593</v>
      </c>
      <c r="L43" s="87">
        <v>17430</v>
      </c>
      <c r="M43" s="88">
        <v>17236</v>
      </c>
    </row>
    <row r="44" spans="2:13" ht="27.75" customHeight="1">
      <c r="B44" s="1245"/>
      <c r="C44" s="1246"/>
      <c r="D44" s="85"/>
      <c r="E44" s="1249" t="s">
        <v>28</v>
      </c>
      <c r="F44" s="1249"/>
      <c r="G44" s="1249"/>
      <c r="H44" s="1250"/>
      <c r="I44" s="86">
        <v>350</v>
      </c>
      <c r="J44" s="87">
        <v>272</v>
      </c>
      <c r="K44" s="87">
        <v>200</v>
      </c>
      <c r="L44" s="87">
        <v>140</v>
      </c>
      <c r="M44" s="88">
        <v>110</v>
      </c>
    </row>
    <row r="45" spans="2:13" ht="27.75" customHeight="1">
      <c r="B45" s="1245"/>
      <c r="C45" s="1246"/>
      <c r="D45" s="85"/>
      <c r="E45" s="1249" t="s">
        <v>29</v>
      </c>
      <c r="F45" s="1249"/>
      <c r="G45" s="1249"/>
      <c r="H45" s="1250"/>
      <c r="I45" s="86">
        <v>6223</v>
      </c>
      <c r="J45" s="87">
        <v>5957</v>
      </c>
      <c r="K45" s="87">
        <v>5497</v>
      </c>
      <c r="L45" s="87">
        <v>5519</v>
      </c>
      <c r="M45" s="88">
        <v>5412</v>
      </c>
    </row>
    <row r="46" spans="2:13" ht="27.75" customHeight="1">
      <c r="B46" s="1245"/>
      <c r="C46" s="1246"/>
      <c r="D46" s="89"/>
      <c r="E46" s="1249" t="s">
        <v>30</v>
      </c>
      <c r="F46" s="1249"/>
      <c r="G46" s="1249"/>
      <c r="H46" s="1250"/>
      <c r="I46" s="86">
        <v>7</v>
      </c>
      <c r="J46" s="87">
        <v>9</v>
      </c>
      <c r="K46" s="87">
        <v>8</v>
      </c>
      <c r="L46" s="87">
        <v>7</v>
      </c>
      <c r="M46" s="88" t="s">
        <v>500</v>
      </c>
    </row>
    <row r="47" spans="2:13" ht="27.75" customHeight="1">
      <c r="B47" s="1245"/>
      <c r="C47" s="1246"/>
      <c r="D47" s="90"/>
      <c r="E47" s="1259" t="s">
        <v>31</v>
      </c>
      <c r="F47" s="1260"/>
      <c r="G47" s="1260"/>
      <c r="H47" s="1261"/>
      <c r="I47" s="86" t="s">
        <v>500</v>
      </c>
      <c r="J47" s="87" t="s">
        <v>500</v>
      </c>
      <c r="K47" s="87" t="s">
        <v>500</v>
      </c>
      <c r="L47" s="87" t="s">
        <v>500</v>
      </c>
      <c r="M47" s="88" t="s">
        <v>500</v>
      </c>
    </row>
    <row r="48" spans="2:13" ht="27.75" customHeight="1">
      <c r="B48" s="1245"/>
      <c r="C48" s="1246"/>
      <c r="D48" s="85"/>
      <c r="E48" s="1249" t="s">
        <v>32</v>
      </c>
      <c r="F48" s="1249"/>
      <c r="G48" s="1249"/>
      <c r="H48" s="1250"/>
      <c r="I48" s="86" t="s">
        <v>500</v>
      </c>
      <c r="J48" s="87" t="s">
        <v>500</v>
      </c>
      <c r="K48" s="87" t="s">
        <v>500</v>
      </c>
      <c r="L48" s="87" t="s">
        <v>500</v>
      </c>
      <c r="M48" s="88" t="s">
        <v>500</v>
      </c>
    </row>
    <row r="49" spans="2:13" ht="27.75" customHeight="1">
      <c r="B49" s="1247"/>
      <c r="C49" s="1248"/>
      <c r="D49" s="85"/>
      <c r="E49" s="1249" t="s">
        <v>33</v>
      </c>
      <c r="F49" s="1249"/>
      <c r="G49" s="1249"/>
      <c r="H49" s="1250"/>
      <c r="I49" s="86" t="s">
        <v>500</v>
      </c>
      <c r="J49" s="87" t="s">
        <v>500</v>
      </c>
      <c r="K49" s="87" t="s">
        <v>500</v>
      </c>
      <c r="L49" s="87" t="s">
        <v>500</v>
      </c>
      <c r="M49" s="88" t="s">
        <v>500</v>
      </c>
    </row>
    <row r="50" spans="2:13" ht="27.75" customHeight="1">
      <c r="B50" s="1243" t="s">
        <v>34</v>
      </c>
      <c r="C50" s="1244"/>
      <c r="D50" s="91"/>
      <c r="E50" s="1249" t="s">
        <v>35</v>
      </c>
      <c r="F50" s="1249"/>
      <c r="G50" s="1249"/>
      <c r="H50" s="1250"/>
      <c r="I50" s="86">
        <v>13473</v>
      </c>
      <c r="J50" s="87">
        <v>14142</v>
      </c>
      <c r="K50" s="87">
        <v>15296</v>
      </c>
      <c r="L50" s="87">
        <v>15141</v>
      </c>
      <c r="M50" s="88">
        <v>14807</v>
      </c>
    </row>
    <row r="51" spans="2:13" ht="27.75" customHeight="1">
      <c r="B51" s="1245"/>
      <c r="C51" s="1246"/>
      <c r="D51" s="85"/>
      <c r="E51" s="1249" t="s">
        <v>36</v>
      </c>
      <c r="F51" s="1249"/>
      <c r="G51" s="1249"/>
      <c r="H51" s="1250"/>
      <c r="I51" s="86">
        <v>512</v>
      </c>
      <c r="J51" s="87">
        <v>413</v>
      </c>
      <c r="K51" s="87">
        <v>391</v>
      </c>
      <c r="L51" s="87">
        <v>335</v>
      </c>
      <c r="M51" s="88">
        <v>299</v>
      </c>
    </row>
    <row r="52" spans="2:13" ht="27.75" customHeight="1">
      <c r="B52" s="1247"/>
      <c r="C52" s="1248"/>
      <c r="D52" s="85"/>
      <c r="E52" s="1249" t="s">
        <v>37</v>
      </c>
      <c r="F52" s="1249"/>
      <c r="G52" s="1249"/>
      <c r="H52" s="1250"/>
      <c r="I52" s="86">
        <v>33230</v>
      </c>
      <c r="J52" s="87">
        <v>33791</v>
      </c>
      <c r="K52" s="87">
        <v>34205</v>
      </c>
      <c r="L52" s="87">
        <v>35337</v>
      </c>
      <c r="M52" s="88">
        <v>35952</v>
      </c>
    </row>
    <row r="53" spans="2:13" ht="27.75" customHeight="1" thickBot="1">
      <c r="B53" s="1251" t="s">
        <v>38</v>
      </c>
      <c r="C53" s="1252"/>
      <c r="D53" s="92"/>
      <c r="E53" s="1253" t="s">
        <v>39</v>
      </c>
      <c r="F53" s="1253"/>
      <c r="G53" s="1253"/>
      <c r="H53" s="1254"/>
      <c r="I53" s="93">
        <v>7229</v>
      </c>
      <c r="J53" s="94">
        <v>5456</v>
      </c>
      <c r="K53" s="94">
        <v>3601</v>
      </c>
      <c r="L53" s="94">
        <v>3109</v>
      </c>
      <c r="M53" s="95">
        <v>3274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8R1VDPh07cj4YFGHtP78dEf6vOTkhK8yuEFNGZDaG6D14vAyiModAxf7Idu28D+X1gMe76Pc+6rTx2ePhI/JA==" saltValue="vZuVOGpJ/24ZG+KaoS+v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70" t="s">
        <v>42</v>
      </c>
      <c r="D55" s="1270"/>
      <c r="E55" s="1271"/>
      <c r="F55" s="107">
        <v>7145</v>
      </c>
      <c r="G55" s="107">
        <v>7569</v>
      </c>
      <c r="H55" s="108">
        <v>6900</v>
      </c>
    </row>
    <row r="56" spans="2:8" ht="52.5" customHeight="1">
      <c r="B56" s="109"/>
      <c r="C56" s="1272" t="s">
        <v>43</v>
      </c>
      <c r="D56" s="1272"/>
      <c r="E56" s="1273"/>
      <c r="F56" s="110">
        <v>2345</v>
      </c>
      <c r="G56" s="110">
        <v>2001</v>
      </c>
      <c r="H56" s="111">
        <v>1893</v>
      </c>
    </row>
    <row r="57" spans="2:8" ht="53.25" customHeight="1">
      <c r="B57" s="109"/>
      <c r="C57" s="1274" t="s">
        <v>44</v>
      </c>
      <c r="D57" s="1274"/>
      <c r="E57" s="1275"/>
      <c r="F57" s="112">
        <v>5671</v>
      </c>
      <c r="G57" s="112">
        <v>5334</v>
      </c>
      <c r="H57" s="113">
        <v>5473</v>
      </c>
    </row>
    <row r="58" spans="2:8" ht="45.75" customHeight="1">
      <c r="B58" s="114"/>
      <c r="C58" s="1262" t="s">
        <v>573</v>
      </c>
      <c r="D58" s="1263"/>
      <c r="E58" s="1264"/>
      <c r="F58" s="115">
        <v>0</v>
      </c>
      <c r="G58" s="115">
        <v>0</v>
      </c>
      <c r="H58" s="116">
        <v>1156</v>
      </c>
    </row>
    <row r="59" spans="2:8" ht="45.75" customHeight="1">
      <c r="B59" s="114"/>
      <c r="C59" s="1262" t="s">
        <v>574</v>
      </c>
      <c r="D59" s="1263"/>
      <c r="E59" s="1264"/>
      <c r="F59" s="115">
        <v>1752</v>
      </c>
      <c r="G59" s="115">
        <v>1723</v>
      </c>
      <c r="H59" s="116">
        <v>1658</v>
      </c>
    </row>
    <row r="60" spans="2:8" ht="45.75" customHeight="1">
      <c r="B60" s="114"/>
      <c r="C60" s="1262" t="s">
        <v>575</v>
      </c>
      <c r="D60" s="1263"/>
      <c r="E60" s="1264"/>
      <c r="F60" s="115">
        <v>813</v>
      </c>
      <c r="G60" s="115">
        <v>791</v>
      </c>
      <c r="H60" s="116">
        <v>791</v>
      </c>
    </row>
    <row r="61" spans="2:8" ht="45.75" customHeight="1">
      <c r="B61" s="114"/>
      <c r="C61" s="1262" t="s">
        <v>576</v>
      </c>
      <c r="D61" s="1263"/>
      <c r="E61" s="1264"/>
      <c r="F61" s="115">
        <v>900</v>
      </c>
      <c r="G61" s="115">
        <v>901</v>
      </c>
      <c r="H61" s="116">
        <v>401</v>
      </c>
    </row>
    <row r="62" spans="2:8" ht="45.75" customHeight="1" thickBot="1">
      <c r="B62" s="117"/>
      <c r="C62" s="1265" t="s">
        <v>577</v>
      </c>
      <c r="D62" s="1266"/>
      <c r="E62" s="1267"/>
      <c r="F62" s="118">
        <v>193</v>
      </c>
      <c r="G62" s="118">
        <v>209</v>
      </c>
      <c r="H62" s="119">
        <v>225</v>
      </c>
    </row>
    <row r="63" spans="2:8" ht="52.5" customHeight="1" thickBot="1">
      <c r="B63" s="120"/>
      <c r="C63" s="1268" t="s">
        <v>45</v>
      </c>
      <c r="D63" s="1268"/>
      <c r="E63" s="1269"/>
      <c r="F63" s="121">
        <v>15161</v>
      </c>
      <c r="G63" s="121">
        <v>14905</v>
      </c>
      <c r="H63" s="122">
        <v>14266</v>
      </c>
    </row>
    <row r="64" spans="2:8" ht="15" customHeight="1"/>
    <row r="65" ht="0" hidden="1" customHeight="1"/>
    <row r="66" ht="0" hidden="1" customHeight="1"/>
  </sheetData>
  <sheetProtection algorithmName="SHA-512" hashValue="2fMrhr4SZX0iGSio1Y167ZNdJ8cNaEnZvqy/s9d0hte/VumD7Aff3L6GiTJm0yzcWQ+TmpQnqA44l6Tulsos+A==" saltValue="cl3vOfY8OxcoojMMvgPI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2"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595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543</v>
      </c>
      <c r="BQ50" s="1282"/>
      <c r="BR50" s="1282"/>
      <c r="BS50" s="1282"/>
      <c r="BT50" s="1282"/>
      <c r="BU50" s="1282"/>
      <c r="BV50" s="1282"/>
      <c r="BW50" s="1282"/>
      <c r="BX50" s="1282" t="s">
        <v>544</v>
      </c>
      <c r="BY50" s="1282"/>
      <c r="BZ50" s="1282"/>
      <c r="CA50" s="1282"/>
      <c r="CB50" s="1282"/>
      <c r="CC50" s="1282"/>
      <c r="CD50" s="1282"/>
      <c r="CE50" s="1282"/>
      <c r="CF50" s="1282" t="s">
        <v>545</v>
      </c>
      <c r="CG50" s="1282"/>
      <c r="CH50" s="1282"/>
      <c r="CI50" s="1282"/>
      <c r="CJ50" s="1282"/>
      <c r="CK50" s="1282"/>
      <c r="CL50" s="1282"/>
      <c r="CM50" s="1282"/>
      <c r="CN50" s="1282" t="s">
        <v>546</v>
      </c>
      <c r="CO50" s="1282"/>
      <c r="CP50" s="1282"/>
      <c r="CQ50" s="1282"/>
      <c r="CR50" s="1282"/>
      <c r="CS50" s="1282"/>
      <c r="CT50" s="1282"/>
      <c r="CU50" s="1282"/>
      <c r="CV50" s="1282" t="s">
        <v>547</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587</v>
      </c>
      <c r="AO51" s="1281"/>
      <c r="AP51" s="1281"/>
      <c r="AQ51" s="1281"/>
      <c r="AR51" s="1281"/>
      <c r="AS51" s="1281"/>
      <c r="AT51" s="1281"/>
      <c r="AU51" s="1281"/>
      <c r="AV51" s="1281"/>
      <c r="AW51" s="1281"/>
      <c r="AX51" s="1281"/>
      <c r="AY51" s="1281"/>
      <c r="AZ51" s="1281"/>
      <c r="BA51" s="1281"/>
      <c r="BB51" s="1281" t="s">
        <v>588</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19.899999999999999</v>
      </c>
      <c r="CO51" s="1278"/>
      <c r="CP51" s="1278"/>
      <c r="CQ51" s="1278"/>
      <c r="CR51" s="1278"/>
      <c r="CS51" s="1278"/>
      <c r="CT51" s="1278"/>
      <c r="CU51" s="1278"/>
      <c r="CV51" s="1278">
        <v>20.9</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589</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51.9</v>
      </c>
      <c r="CO53" s="1278"/>
      <c r="CP53" s="1278"/>
      <c r="CQ53" s="1278"/>
      <c r="CR53" s="1278"/>
      <c r="CS53" s="1278"/>
      <c r="CT53" s="1278"/>
      <c r="CU53" s="1278"/>
      <c r="CV53" s="1278">
        <v>53.1</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590</v>
      </c>
      <c r="AO55" s="1282"/>
      <c r="AP55" s="1282"/>
      <c r="AQ55" s="1282"/>
      <c r="AR55" s="1282"/>
      <c r="AS55" s="1282"/>
      <c r="AT55" s="1282"/>
      <c r="AU55" s="1282"/>
      <c r="AV55" s="1282"/>
      <c r="AW55" s="1282"/>
      <c r="AX55" s="1282"/>
      <c r="AY55" s="1282"/>
      <c r="AZ55" s="1282"/>
      <c r="BA55" s="1282"/>
      <c r="BB55" s="1281" t="s">
        <v>588</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32.5</v>
      </c>
      <c r="CO55" s="1278"/>
      <c r="CP55" s="1278"/>
      <c r="CQ55" s="1278"/>
      <c r="CR55" s="1278"/>
      <c r="CS55" s="1278"/>
      <c r="CT55" s="1278"/>
      <c r="CU55" s="1278"/>
      <c r="CV55" s="1278">
        <v>30.2</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589</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v>
      </c>
      <c r="CO57" s="1278"/>
      <c r="CP57" s="1278"/>
      <c r="CQ57" s="1278"/>
      <c r="CR57" s="1278"/>
      <c r="CS57" s="1278"/>
      <c r="CT57" s="1278"/>
      <c r="CU57" s="1278"/>
      <c r="CV57" s="1278">
        <v>57.6</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594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543</v>
      </c>
      <c r="BQ72" s="1282"/>
      <c r="BR72" s="1282"/>
      <c r="BS72" s="1282"/>
      <c r="BT72" s="1282"/>
      <c r="BU72" s="1282"/>
      <c r="BV72" s="1282"/>
      <c r="BW72" s="1282"/>
      <c r="BX72" s="1282" t="s">
        <v>544</v>
      </c>
      <c r="BY72" s="1282"/>
      <c r="BZ72" s="1282"/>
      <c r="CA72" s="1282"/>
      <c r="CB72" s="1282"/>
      <c r="CC72" s="1282"/>
      <c r="CD72" s="1282"/>
      <c r="CE72" s="1282"/>
      <c r="CF72" s="1282" t="s">
        <v>545</v>
      </c>
      <c r="CG72" s="1282"/>
      <c r="CH72" s="1282"/>
      <c r="CI72" s="1282"/>
      <c r="CJ72" s="1282"/>
      <c r="CK72" s="1282"/>
      <c r="CL72" s="1282"/>
      <c r="CM72" s="1282"/>
      <c r="CN72" s="1282" t="s">
        <v>546</v>
      </c>
      <c r="CO72" s="1282"/>
      <c r="CP72" s="1282"/>
      <c r="CQ72" s="1282"/>
      <c r="CR72" s="1282"/>
      <c r="CS72" s="1282"/>
      <c r="CT72" s="1282"/>
      <c r="CU72" s="1282"/>
      <c r="CV72" s="1282" t="s">
        <v>547</v>
      </c>
      <c r="CW72" s="1282"/>
      <c r="CX72" s="1282"/>
      <c r="CY72" s="1282"/>
      <c r="CZ72" s="1282"/>
      <c r="DA72" s="1282"/>
      <c r="DB72" s="1282"/>
      <c r="DC72" s="1282"/>
    </row>
    <row r="73" spans="2:107">
      <c r="B73" s="374"/>
      <c r="G73" s="1294"/>
      <c r="H73" s="1294"/>
      <c r="I73" s="1294"/>
      <c r="J73" s="1294"/>
      <c r="K73" s="1277"/>
      <c r="L73" s="1277"/>
      <c r="M73" s="1277"/>
      <c r="N73" s="1277"/>
      <c r="AM73" s="383"/>
      <c r="AN73" s="1281" t="s">
        <v>587</v>
      </c>
      <c r="AO73" s="1281"/>
      <c r="AP73" s="1281"/>
      <c r="AQ73" s="1281"/>
      <c r="AR73" s="1281"/>
      <c r="AS73" s="1281"/>
      <c r="AT73" s="1281"/>
      <c r="AU73" s="1281"/>
      <c r="AV73" s="1281"/>
      <c r="AW73" s="1281"/>
      <c r="AX73" s="1281"/>
      <c r="AY73" s="1281"/>
      <c r="AZ73" s="1281"/>
      <c r="BA73" s="1281"/>
      <c r="BB73" s="1281" t="s">
        <v>588</v>
      </c>
      <c r="BC73" s="1281"/>
      <c r="BD73" s="1281"/>
      <c r="BE73" s="1281"/>
      <c r="BF73" s="1281"/>
      <c r="BG73" s="1281"/>
      <c r="BH73" s="1281"/>
      <c r="BI73" s="1281"/>
      <c r="BJ73" s="1281"/>
      <c r="BK73" s="1281"/>
      <c r="BL73" s="1281"/>
      <c r="BM73" s="1281"/>
      <c r="BN73" s="1281"/>
      <c r="BO73" s="1281"/>
      <c r="BP73" s="1278">
        <v>46.5</v>
      </c>
      <c r="BQ73" s="1278"/>
      <c r="BR73" s="1278"/>
      <c r="BS73" s="1278"/>
      <c r="BT73" s="1278"/>
      <c r="BU73" s="1278"/>
      <c r="BV73" s="1278"/>
      <c r="BW73" s="1278"/>
      <c r="BX73" s="1278">
        <v>35.200000000000003</v>
      </c>
      <c r="BY73" s="1278"/>
      <c r="BZ73" s="1278"/>
      <c r="CA73" s="1278"/>
      <c r="CB73" s="1278"/>
      <c r="CC73" s="1278"/>
      <c r="CD73" s="1278"/>
      <c r="CE73" s="1278"/>
      <c r="CF73" s="1278">
        <v>22.8</v>
      </c>
      <c r="CG73" s="1278"/>
      <c r="CH73" s="1278"/>
      <c r="CI73" s="1278"/>
      <c r="CJ73" s="1278"/>
      <c r="CK73" s="1278"/>
      <c r="CL73" s="1278"/>
      <c r="CM73" s="1278"/>
      <c r="CN73" s="1278">
        <v>19.899999999999999</v>
      </c>
      <c r="CO73" s="1278"/>
      <c r="CP73" s="1278"/>
      <c r="CQ73" s="1278"/>
      <c r="CR73" s="1278"/>
      <c r="CS73" s="1278"/>
      <c r="CT73" s="1278"/>
      <c r="CU73" s="1278"/>
      <c r="CV73" s="1278">
        <v>20.9</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592</v>
      </c>
      <c r="BC75" s="1281"/>
      <c r="BD75" s="1281"/>
      <c r="BE75" s="1281"/>
      <c r="BF75" s="1281"/>
      <c r="BG75" s="1281"/>
      <c r="BH75" s="1281"/>
      <c r="BI75" s="1281"/>
      <c r="BJ75" s="1281"/>
      <c r="BK75" s="1281"/>
      <c r="BL75" s="1281"/>
      <c r="BM75" s="1281"/>
      <c r="BN75" s="1281"/>
      <c r="BO75" s="1281"/>
      <c r="BP75" s="1278">
        <v>9.9</v>
      </c>
      <c r="BQ75" s="1278"/>
      <c r="BR75" s="1278"/>
      <c r="BS75" s="1278"/>
      <c r="BT75" s="1278"/>
      <c r="BU75" s="1278"/>
      <c r="BV75" s="1278"/>
      <c r="BW75" s="1278"/>
      <c r="BX75" s="1278">
        <v>9.5</v>
      </c>
      <c r="BY75" s="1278"/>
      <c r="BZ75" s="1278"/>
      <c r="CA75" s="1278"/>
      <c r="CB75" s="1278"/>
      <c r="CC75" s="1278"/>
      <c r="CD75" s="1278"/>
      <c r="CE75" s="1278"/>
      <c r="CF75" s="1278">
        <v>9.1999999999999993</v>
      </c>
      <c r="CG75" s="1278"/>
      <c r="CH75" s="1278"/>
      <c r="CI75" s="1278"/>
      <c r="CJ75" s="1278"/>
      <c r="CK75" s="1278"/>
      <c r="CL75" s="1278"/>
      <c r="CM75" s="1278"/>
      <c r="CN75" s="1278">
        <v>8.8000000000000007</v>
      </c>
      <c r="CO75" s="1278"/>
      <c r="CP75" s="1278"/>
      <c r="CQ75" s="1278"/>
      <c r="CR75" s="1278"/>
      <c r="CS75" s="1278"/>
      <c r="CT75" s="1278"/>
      <c r="CU75" s="1278"/>
      <c r="CV75" s="1278">
        <v>8.5</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590</v>
      </c>
      <c r="AO77" s="1282"/>
      <c r="AP77" s="1282"/>
      <c r="AQ77" s="1282"/>
      <c r="AR77" s="1282"/>
      <c r="AS77" s="1282"/>
      <c r="AT77" s="1282"/>
      <c r="AU77" s="1282"/>
      <c r="AV77" s="1282"/>
      <c r="AW77" s="1282"/>
      <c r="AX77" s="1282"/>
      <c r="AY77" s="1282"/>
      <c r="AZ77" s="1282"/>
      <c r="BA77" s="1282"/>
      <c r="BB77" s="1281" t="s">
        <v>588</v>
      </c>
      <c r="BC77" s="1281"/>
      <c r="BD77" s="1281"/>
      <c r="BE77" s="1281"/>
      <c r="BF77" s="1281"/>
      <c r="BG77" s="1281"/>
      <c r="BH77" s="1281"/>
      <c r="BI77" s="1281"/>
      <c r="BJ77" s="1281"/>
      <c r="BK77" s="1281"/>
      <c r="BL77" s="1281"/>
      <c r="BM77" s="1281"/>
      <c r="BN77" s="1281"/>
      <c r="BO77" s="1281"/>
      <c r="BP77" s="1278">
        <v>50.3</v>
      </c>
      <c r="BQ77" s="1278"/>
      <c r="BR77" s="1278"/>
      <c r="BS77" s="1278"/>
      <c r="BT77" s="1278"/>
      <c r="BU77" s="1278"/>
      <c r="BV77" s="1278"/>
      <c r="BW77" s="1278"/>
      <c r="BX77" s="1278">
        <v>45.9</v>
      </c>
      <c r="BY77" s="1278"/>
      <c r="BZ77" s="1278"/>
      <c r="CA77" s="1278"/>
      <c r="CB77" s="1278"/>
      <c r="CC77" s="1278"/>
      <c r="CD77" s="1278"/>
      <c r="CE77" s="1278"/>
      <c r="CF77" s="1278">
        <v>39</v>
      </c>
      <c r="CG77" s="1278"/>
      <c r="CH77" s="1278"/>
      <c r="CI77" s="1278"/>
      <c r="CJ77" s="1278"/>
      <c r="CK77" s="1278"/>
      <c r="CL77" s="1278"/>
      <c r="CM77" s="1278"/>
      <c r="CN77" s="1278">
        <v>32.5</v>
      </c>
      <c r="CO77" s="1278"/>
      <c r="CP77" s="1278"/>
      <c r="CQ77" s="1278"/>
      <c r="CR77" s="1278"/>
      <c r="CS77" s="1278"/>
      <c r="CT77" s="1278"/>
      <c r="CU77" s="1278"/>
      <c r="CV77" s="1278">
        <v>30.2</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592</v>
      </c>
      <c r="BC79" s="1281"/>
      <c r="BD79" s="1281"/>
      <c r="BE79" s="1281"/>
      <c r="BF79" s="1281"/>
      <c r="BG79" s="1281"/>
      <c r="BH79" s="1281"/>
      <c r="BI79" s="1281"/>
      <c r="BJ79" s="1281"/>
      <c r="BK79" s="1281"/>
      <c r="BL79" s="1281"/>
      <c r="BM79" s="1281"/>
      <c r="BN79" s="1281"/>
      <c r="BO79" s="1281"/>
      <c r="BP79" s="1278">
        <v>9.6</v>
      </c>
      <c r="BQ79" s="1278"/>
      <c r="BR79" s="1278"/>
      <c r="BS79" s="1278"/>
      <c r="BT79" s="1278"/>
      <c r="BU79" s="1278"/>
      <c r="BV79" s="1278"/>
      <c r="BW79" s="1278"/>
      <c r="BX79" s="1278">
        <v>8.8000000000000007</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uc+WVTbt5cU/I6VpqnTzZfUluIV88F2eNmJgn10I2e1CkPZJLIrpmTdg+loow/MzaxVpfHnubeuPmyVQi82LA==" saltValue="J/8R5ZMjb6iPvYvO5jDkS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2eOjPsVvJCPAbB7XRrBCMgDkeAcXHSGUhrXtObJEnKeqorCuGHQHnUaTSVbHkTW4ZyfuJHUbH6MuKByjXr9Ew==" saltValue="Tbw6dJunOCb/Azj2Pmoe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Y6WpMBTHvvL/iY03HpAfOrgw8IMFfVVgARCFw3VaXoZQpfUPPqq/GPKoFdB/Obvsv00/Tcwhiw+d3BerYwvzg==" saltValue="KSofCCOMqZEE7/jUYOQY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50654</v>
      </c>
      <c r="E3" s="141"/>
      <c r="F3" s="142">
        <v>63956</v>
      </c>
      <c r="G3" s="143"/>
      <c r="H3" s="144"/>
    </row>
    <row r="4" spans="1:8">
      <c r="A4" s="145"/>
      <c r="B4" s="146"/>
      <c r="C4" s="147"/>
      <c r="D4" s="148">
        <v>22417</v>
      </c>
      <c r="E4" s="149"/>
      <c r="F4" s="150">
        <v>29239</v>
      </c>
      <c r="G4" s="151"/>
      <c r="H4" s="152"/>
    </row>
    <row r="5" spans="1:8">
      <c r="A5" s="133" t="s">
        <v>535</v>
      </c>
      <c r="B5" s="138"/>
      <c r="C5" s="139"/>
      <c r="D5" s="140">
        <v>43015</v>
      </c>
      <c r="E5" s="141"/>
      <c r="F5" s="142">
        <v>66255</v>
      </c>
      <c r="G5" s="143"/>
      <c r="H5" s="144"/>
    </row>
    <row r="6" spans="1:8">
      <c r="A6" s="145"/>
      <c r="B6" s="146"/>
      <c r="C6" s="147"/>
      <c r="D6" s="148">
        <v>20819</v>
      </c>
      <c r="E6" s="149"/>
      <c r="F6" s="150">
        <v>31822</v>
      </c>
      <c r="G6" s="151"/>
      <c r="H6" s="152"/>
    </row>
    <row r="7" spans="1:8">
      <c r="A7" s="133" t="s">
        <v>536</v>
      </c>
      <c r="B7" s="138"/>
      <c r="C7" s="139"/>
      <c r="D7" s="140">
        <v>46270</v>
      </c>
      <c r="E7" s="141"/>
      <c r="F7" s="142">
        <v>92247</v>
      </c>
      <c r="G7" s="143"/>
      <c r="H7" s="144"/>
    </row>
    <row r="8" spans="1:8">
      <c r="A8" s="145"/>
      <c r="B8" s="146"/>
      <c r="C8" s="147"/>
      <c r="D8" s="148">
        <v>28775</v>
      </c>
      <c r="E8" s="149"/>
      <c r="F8" s="150">
        <v>37204</v>
      </c>
      <c r="G8" s="151"/>
      <c r="H8" s="152"/>
    </row>
    <row r="9" spans="1:8">
      <c r="A9" s="133" t="s">
        <v>537</v>
      </c>
      <c r="B9" s="138"/>
      <c r="C9" s="139"/>
      <c r="D9" s="140">
        <v>63031</v>
      </c>
      <c r="E9" s="141"/>
      <c r="F9" s="142">
        <v>67319</v>
      </c>
      <c r="G9" s="143"/>
      <c r="H9" s="144"/>
    </row>
    <row r="10" spans="1:8">
      <c r="A10" s="145"/>
      <c r="B10" s="146"/>
      <c r="C10" s="147"/>
      <c r="D10" s="148">
        <v>32430</v>
      </c>
      <c r="E10" s="149"/>
      <c r="F10" s="150">
        <v>38101</v>
      </c>
      <c r="G10" s="151"/>
      <c r="H10" s="152"/>
    </row>
    <row r="11" spans="1:8">
      <c r="A11" s="133" t="s">
        <v>538</v>
      </c>
      <c r="B11" s="138"/>
      <c r="C11" s="139"/>
      <c r="D11" s="140">
        <v>66510</v>
      </c>
      <c r="E11" s="141"/>
      <c r="F11" s="142">
        <v>70615</v>
      </c>
      <c r="G11" s="143"/>
      <c r="H11" s="144"/>
    </row>
    <row r="12" spans="1:8">
      <c r="A12" s="145"/>
      <c r="B12" s="146"/>
      <c r="C12" s="153"/>
      <c r="D12" s="148">
        <v>34390</v>
      </c>
      <c r="E12" s="149"/>
      <c r="F12" s="150">
        <v>37382</v>
      </c>
      <c r="G12" s="151"/>
      <c r="H12" s="152"/>
    </row>
    <row r="13" spans="1:8">
      <c r="A13" s="133"/>
      <c r="B13" s="138"/>
      <c r="C13" s="154"/>
      <c r="D13" s="155">
        <v>53896</v>
      </c>
      <c r="E13" s="156"/>
      <c r="F13" s="157">
        <v>72078</v>
      </c>
      <c r="G13" s="158"/>
      <c r="H13" s="144"/>
    </row>
    <row r="14" spans="1:8">
      <c r="A14" s="145"/>
      <c r="B14" s="146"/>
      <c r="C14" s="147"/>
      <c r="D14" s="148">
        <v>27766</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3.75</v>
      </c>
      <c r="C19" s="159">
        <f>ROUND(VALUE(SUBSTITUTE(実質収支比率等に係る経年分析!G$48,"▲","-")),2)</f>
        <v>3.49</v>
      </c>
      <c r="D19" s="159">
        <f>ROUND(VALUE(SUBSTITUTE(実質収支比率等に係る経年分析!H$48,"▲","-")),2)</f>
        <v>3.21</v>
      </c>
      <c r="E19" s="159">
        <f>ROUND(VALUE(SUBSTITUTE(実質収支比率等に係る経年分析!I$48,"▲","-")),2)</f>
        <v>3.67</v>
      </c>
      <c r="F19" s="159">
        <f>ROUND(VALUE(SUBSTITUTE(実質収支比率等に係る経年分析!J$48,"▲","-")),2)</f>
        <v>3.85</v>
      </c>
    </row>
    <row r="20" spans="1:11">
      <c r="A20" s="159" t="s">
        <v>49</v>
      </c>
      <c r="B20" s="159">
        <f>ROUND(VALUE(SUBSTITUTE(実質収支比率等に係る経年分析!F$47,"▲","-")),2)</f>
        <v>39.46</v>
      </c>
      <c r="C20" s="159">
        <f>ROUND(VALUE(SUBSTITUTE(実質収支比率等に係る経年分析!G$47,"▲","-")),2)</f>
        <v>36.4</v>
      </c>
      <c r="D20" s="159">
        <f>ROUND(VALUE(SUBSTITUTE(実質収支比率等に係る経年分析!H$47,"▲","-")),2)</f>
        <v>38.840000000000003</v>
      </c>
      <c r="E20" s="159">
        <f>ROUND(VALUE(SUBSTITUTE(実質収支比率等に係る経年分析!I$47,"▲","-")),2)</f>
        <v>41.2</v>
      </c>
      <c r="F20" s="159">
        <f>ROUND(VALUE(SUBSTITUTE(実質収支比率等に係る経年分析!J$47,"▲","-")),2)</f>
        <v>37.26</v>
      </c>
    </row>
    <row r="21" spans="1:11">
      <c r="A21" s="159" t="s">
        <v>50</v>
      </c>
      <c r="B21" s="159">
        <f>IF(ISNUMBER(VALUE(SUBSTITUTE(実質収支比率等に係る経年分析!F$49,"▲","-"))),ROUND(VALUE(SUBSTITUTE(実質収支比率等に係る経年分析!F$49,"▲","-")),2),NA())</f>
        <v>3.56</v>
      </c>
      <c r="C21" s="159">
        <f>IF(ISNUMBER(VALUE(SUBSTITUTE(実質収支比率等に係る経年分析!G$49,"▲","-"))),ROUND(VALUE(SUBSTITUTE(実質収支比率等に係る経年分析!G$49,"▲","-")),2),NA())</f>
        <v>-3.07</v>
      </c>
      <c r="D21" s="159">
        <f>IF(ISNUMBER(VALUE(SUBSTITUTE(実質収支比率等に係る経年分析!H$49,"▲","-"))),ROUND(VALUE(SUBSTITUTE(実質収支比率等に係る経年分析!H$49,"▲","-")),2),NA())</f>
        <v>2.75</v>
      </c>
      <c r="E21" s="159">
        <f>IF(ISNUMBER(VALUE(SUBSTITUTE(実質収支比率等に係る経年分析!I$49,"▲","-"))),ROUND(VALUE(SUBSTITUTE(実質収支比率等に係る経年分析!I$49,"▲","-")),2),NA())</f>
        <v>2.77</v>
      </c>
      <c r="F21" s="159">
        <f>IF(ISNUMBER(VALUE(SUBSTITUTE(実質収支比率等に係る経年分析!J$49,"▲","-"))),ROUND(VALUE(SUBSTITUTE(実質収支比率等に係る経年分析!J$49,"▲","-")),2),NA())</f>
        <v>-3.41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笠間市農業集落排水事業特別会計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笠間市介護保険特別会計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0.56999999999999995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0.28999999999999998</v>
      </c>
    </row>
    <row r="31" spans="1:11">
      <c r="A31" s="160" t="str">
        <f>IF(連結実質赤字比率に係る赤字・黒字の構成分析!C$39="",NA(),連結実質赤字比率に係る赤字・黒字の構成分析!C$39)</f>
        <v>笠間市公共下水道事業特別会計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v>
      </c>
    </row>
    <row r="32" spans="1:11">
      <c r="A32" s="160" t="str">
        <f>IF(連結実質赤字比率に係る赤字・黒字の構成分析!C$38="",NA(),連結実質赤字比率に係る赤字・黒字の構成分析!C$38)</f>
        <v>笠間市立病院事業会計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1.1399999999999999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1.1100000000000001</v>
      </c>
    </row>
    <row r="33" spans="1:16">
      <c r="A33" s="160" t="str">
        <f>IF(連結実質赤字比率に係る赤字・黒字の構成分析!C$37="",NA(),連結実質赤字比率に係る赤字・黒字の構成分析!C$37)</f>
        <v>笠間市工業用水道事業会計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1.62</v>
      </c>
    </row>
    <row r="34" spans="1:16">
      <c r="A34" s="160" t="str">
        <f>IF(連結実質赤字比率に係る赤字・黒字の構成分析!C$36="",NA(),連結実質赤字比率に係る赤字・黒字の構成分析!C$36)</f>
        <v>笠間市国民健康保険特別会計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3.85</v>
      </c>
    </row>
    <row r="36" spans="1:16">
      <c r="A36" s="160" t="str">
        <f>IF(連結実質赤字比率に係る赤字・黒字の構成分析!C$34="",NA(),連結実質赤字比率に係る赤字・黒字の構成分析!C$34)</f>
        <v>笠間市水道事業会計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13.77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2674</v>
      </c>
      <c r="E42" s="161"/>
      <c r="F42" s="161"/>
      <c r="G42" s="161">
        <f>'実質公債費比率（分子）の構造'!L$52</f>
        <v>2779</v>
      </c>
      <c r="H42" s="161"/>
      <c r="I42" s="161"/>
      <c r="J42" s="161">
        <f>'実質公債費比率（分子）の構造'!M$52</f>
        <v>2683</v>
      </c>
      <c r="K42" s="161"/>
      <c r="L42" s="161"/>
      <c r="M42" s="161">
        <f>'実質公債費比率（分子）の構造'!N$52</f>
        <v>2814</v>
      </c>
      <c r="N42" s="161"/>
      <c r="O42" s="161"/>
      <c r="P42" s="161">
        <f>'実質公債費比率（分子）の構造'!O$52</f>
        <v>2978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44</v>
      </c>
      <c r="C44" s="161"/>
      <c r="D44" s="161"/>
      <c r="E44" s="161">
        <f>'実質公債費比率（分子）の構造'!L$50</f>
        <v>36</v>
      </c>
      <c r="F44" s="161"/>
      <c r="G44" s="161"/>
      <c r="H44" s="161">
        <f>'実質公債費比率（分子）の構造'!M$50</f>
        <v>28</v>
      </c>
      <c r="I44" s="161"/>
      <c r="J44" s="161"/>
      <c r="K44" s="161">
        <f>'実質公債費比率（分子）の構造'!N$50</f>
        <v>21</v>
      </c>
      <c r="L44" s="161"/>
      <c r="M44" s="161"/>
      <c r="N44" s="161">
        <f>'実質公債費比率（分子）の構造'!O$50</f>
        <v>17</v>
      </c>
      <c r="O44" s="161"/>
      <c r="P44" s="161"/>
    </row>
    <row r="45" spans="1:16">
      <c r="A45" s="161" t="s">
        <v>60</v>
      </c>
      <c r="B45" s="161">
        <f>'実質公債費比率（分子）の構造'!K$49</f>
        <v>86</v>
      </c>
      <c r="C45" s="161"/>
      <c r="D45" s="161"/>
      <c r="E45" s="161">
        <f>'実質公債費比率（分子）の構造'!L$49</f>
        <v>80</v>
      </c>
      <c r="F45" s="161"/>
      <c r="G45" s="161"/>
      <c r="H45" s="161">
        <f>'実質公債費比率（分子）の構造'!M$49</f>
        <v>80</v>
      </c>
      <c r="I45" s="161"/>
      <c r="J45" s="161"/>
      <c r="K45" s="161">
        <f>'実質公債費比率（分子）の構造'!N$49</f>
        <v>63</v>
      </c>
      <c r="L45" s="161"/>
      <c r="M45" s="161"/>
      <c r="N45" s="161">
        <f>'実質公債費比率（分子）の構造'!O$49</f>
        <v>30</v>
      </c>
      <c r="O45" s="161"/>
      <c r="P45" s="161"/>
    </row>
    <row r="46" spans="1:16">
      <c r="A46" s="161" t="s">
        <v>61</v>
      </c>
      <c r="B46" s="161">
        <f>'実質公債費比率（分子）の構造'!K$48</f>
        <v>1110</v>
      </c>
      <c r="C46" s="161"/>
      <c r="D46" s="161"/>
      <c r="E46" s="161">
        <f>'実質公債費比率（分子）の構造'!L$48</f>
        <v>1054</v>
      </c>
      <c r="F46" s="161"/>
      <c r="G46" s="161"/>
      <c r="H46" s="161">
        <f>'実質公債費比率（分子）の構造'!M$48</f>
        <v>1055</v>
      </c>
      <c r="I46" s="161"/>
      <c r="J46" s="161"/>
      <c r="K46" s="161">
        <f>'実質公債費比率（分子）の構造'!N$48</f>
        <v>1077</v>
      </c>
      <c r="L46" s="161"/>
      <c r="M46" s="161"/>
      <c r="N46" s="161">
        <f>'実質公債費比率（分子）の構造'!O$48</f>
        <v>1109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2921</v>
      </c>
      <c r="C49" s="161"/>
      <c r="D49" s="161"/>
      <c r="E49" s="161">
        <f>'実質公債費比率（分子）の構造'!L$45</f>
        <v>2997</v>
      </c>
      <c r="F49" s="161"/>
      <c r="G49" s="161"/>
      <c r="H49" s="161">
        <f>'実質公債費比率（分子）の構造'!M$45</f>
        <v>2958</v>
      </c>
      <c r="I49" s="161"/>
      <c r="J49" s="161"/>
      <c r="K49" s="161">
        <f>'実質公債費比率（分子）の構造'!N$45</f>
        <v>2968</v>
      </c>
      <c r="L49" s="161"/>
      <c r="M49" s="161"/>
      <c r="N49" s="161">
        <f>'実質公債費比率（分子）の構造'!O$45</f>
        <v>3109</v>
      </c>
      <c r="O49" s="161"/>
      <c r="P49" s="161"/>
    </row>
    <row r="50" spans="1:16">
      <c r="A50" s="161" t="s">
        <v>65</v>
      </c>
      <c r="B50" s="161" t="e">
        <f>NA()</f>
        <v>#N/A</v>
      </c>
      <c r="C50" s="161">
        <f>IF(ISNUMBER('実質公債費比率（分子）の構造'!K$53),'実質公債費比率（分子）の構造'!K$53,NA())</f>
        <v>1487</v>
      </c>
      <c r="D50" s="161" t="e">
        <f>NA()</f>
        <v>#N/A</v>
      </c>
      <c r="E50" s="161" t="e">
        <f>NA()</f>
        <v>#N/A</v>
      </c>
      <c r="F50" s="161">
        <f>IF(ISNUMBER('実質公債費比率（分子）の構造'!L$53),'実質公債費比率（分子）の構造'!L$53,NA())</f>
        <v>1388</v>
      </c>
      <c r="G50" s="161" t="e">
        <f>NA()</f>
        <v>#N/A</v>
      </c>
      <c r="H50" s="161" t="e">
        <f>NA()</f>
        <v>#N/A</v>
      </c>
      <c r="I50" s="161">
        <f>IF(ISNUMBER('実質公債費比率（分子）の構造'!M$53),'実質公債費比率（分子）の構造'!M$53,NA())</f>
        <v>1438</v>
      </c>
      <c r="J50" s="161" t="e">
        <f>NA()</f>
        <v>#N/A</v>
      </c>
      <c r="K50" s="161" t="e">
        <f>NA()</f>
        <v>#N/A</v>
      </c>
      <c r="L50" s="161">
        <f>IF(ISNUMBER('実質公債費比率（分子）の構造'!N$53),'実質公債費比率（分子）の構造'!N$53,NA())</f>
        <v>1315</v>
      </c>
      <c r="M50" s="161" t="e">
        <f>NA()</f>
        <v>#N/A</v>
      </c>
      <c r="N50" s="161" t="e">
        <f>NA()</f>
        <v>#N/A</v>
      </c>
      <c r="O50" s="161">
        <f>IF(ISNUMBER('実質公債費比率（分子）の構造'!O$53),'実質公債費比率（分子）の構造'!O$53,NA())</f>
        <v>1287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33230</v>
      </c>
      <c r="E56" s="160"/>
      <c r="F56" s="160"/>
      <c r="G56" s="160">
        <f>'将来負担比率（分子）の構造'!J$52</f>
        <v>33791</v>
      </c>
      <c r="H56" s="160"/>
      <c r="I56" s="160"/>
      <c r="J56" s="160">
        <f>'将来負担比率（分子）の構造'!K$52</f>
        <v>34205</v>
      </c>
      <c r="K56" s="160"/>
      <c r="L56" s="160"/>
      <c r="M56" s="160">
        <f>'将来負担比率（分子）の構造'!L$52</f>
        <v>35337</v>
      </c>
      <c r="N56" s="160"/>
      <c r="O56" s="160"/>
      <c r="P56" s="160">
        <f>'将来負担比率（分子）の構造'!M$52</f>
        <v>35952</v>
      </c>
    </row>
    <row r="57" spans="1:16">
      <c r="A57" s="160" t="s">
        <v>36</v>
      </c>
      <c r="B57" s="160"/>
      <c r="C57" s="160"/>
      <c r="D57" s="160">
        <f>'将来負担比率（分子）の構造'!I$51</f>
        <v>512</v>
      </c>
      <c r="E57" s="160"/>
      <c r="F57" s="160"/>
      <c r="G57" s="160">
        <f>'将来負担比率（分子）の構造'!J$51</f>
        <v>413</v>
      </c>
      <c r="H57" s="160"/>
      <c r="I57" s="160"/>
      <c r="J57" s="160">
        <f>'将来負担比率（分子）の構造'!K$51</f>
        <v>391</v>
      </c>
      <c r="K57" s="160"/>
      <c r="L57" s="160"/>
      <c r="M57" s="160">
        <f>'将来負担比率（分子）の構造'!L$51</f>
        <v>335</v>
      </c>
      <c r="N57" s="160"/>
      <c r="O57" s="160"/>
      <c r="P57" s="160">
        <f>'将来負担比率（分子）の構造'!M$51</f>
        <v>299</v>
      </c>
    </row>
    <row r="58" spans="1:16">
      <c r="A58" s="160" t="s">
        <v>35</v>
      </c>
      <c r="B58" s="160"/>
      <c r="C58" s="160"/>
      <c r="D58" s="160">
        <f>'将来負担比率（分子）の構造'!I$50</f>
        <v>13473</v>
      </c>
      <c r="E58" s="160"/>
      <c r="F58" s="160"/>
      <c r="G58" s="160">
        <f>'将来負担比率（分子）の構造'!J$50</f>
        <v>14142</v>
      </c>
      <c r="H58" s="160"/>
      <c r="I58" s="160"/>
      <c r="J58" s="160">
        <f>'将来負担比率（分子）の構造'!K$50</f>
        <v>15296</v>
      </c>
      <c r="K58" s="160"/>
      <c r="L58" s="160"/>
      <c r="M58" s="160">
        <f>'将来負担比率（分子）の構造'!L$50</f>
        <v>15141</v>
      </c>
      <c r="N58" s="160"/>
      <c r="O58" s="160"/>
      <c r="P58" s="160">
        <f>'将来負担比率（分子）の構造'!M$50</f>
        <v>14807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v>
      </c>
      <c r="C61" s="160"/>
      <c r="D61" s="160"/>
      <c r="E61" s="160">
        <f>'将来負担比率（分子）の構造'!J$46</f>
        <v>9</v>
      </c>
      <c r="F61" s="160"/>
      <c r="G61" s="160"/>
      <c r="H61" s="160">
        <f>'将来負担比率（分子）の構造'!K$46</f>
        <v>8</v>
      </c>
      <c r="I61" s="160"/>
      <c r="J61" s="160"/>
      <c r="K61" s="160">
        <f>'将来負担比率（分子）の構造'!L$46</f>
        <v>7</v>
      </c>
      <c r="L61" s="160"/>
      <c r="M61" s="160"/>
      <c r="N61" s="160" t="str">
        <f>'将来負担比率（分子）の構造'!M$46</f>
        <v>-</v>
      </c>
      <c r="O61" s="160"/>
      <c r="P61" s="160"/>
    </row>
    <row r="62" spans="1:16">
      <c r="A62" s="160" t="s">
        <v>29</v>
      </c>
      <c r="B62" s="160">
        <f>'将来負担比率（分子）の構造'!I$45</f>
        <v>6223</v>
      </c>
      <c r="C62" s="160"/>
      <c r="D62" s="160"/>
      <c r="E62" s="160">
        <f>'将来負担比率（分子）の構造'!J$45</f>
        <v>5957</v>
      </c>
      <c r="F62" s="160"/>
      <c r="G62" s="160"/>
      <c r="H62" s="160">
        <f>'将来負担比率（分子）の構造'!K$45</f>
        <v>5497</v>
      </c>
      <c r="I62" s="160"/>
      <c r="J62" s="160"/>
      <c r="K62" s="160">
        <f>'将来負担比率（分子）の構造'!L$45</f>
        <v>5519</v>
      </c>
      <c r="L62" s="160"/>
      <c r="M62" s="160"/>
      <c r="N62" s="160">
        <f>'将来負担比率（分子）の構造'!M$45</f>
        <v>5412</v>
      </c>
      <c r="O62" s="160"/>
      <c r="P62" s="160"/>
    </row>
    <row r="63" spans="1:16">
      <c r="A63" s="160" t="s">
        <v>28</v>
      </c>
      <c r="B63" s="160">
        <f>'将来負担比率（分子）の構造'!I$44</f>
        <v>350</v>
      </c>
      <c r="C63" s="160"/>
      <c r="D63" s="160"/>
      <c r="E63" s="160">
        <f>'将来負担比率（分子）の構造'!J$44</f>
        <v>272</v>
      </c>
      <c r="F63" s="160"/>
      <c r="G63" s="160"/>
      <c r="H63" s="160">
        <f>'将来負担比率（分子）の構造'!K$44</f>
        <v>200</v>
      </c>
      <c r="I63" s="160"/>
      <c r="J63" s="160"/>
      <c r="K63" s="160">
        <f>'将来負担比率（分子）の構造'!L$44</f>
        <v>140</v>
      </c>
      <c r="L63" s="160"/>
      <c r="M63" s="160"/>
      <c r="N63" s="160">
        <f>'将来負担比率（分子）の構造'!M$44</f>
        <v>110</v>
      </c>
      <c r="O63" s="160"/>
      <c r="P63" s="160"/>
    </row>
    <row r="64" spans="1:16">
      <c r="A64" s="160" t="s">
        <v>27</v>
      </c>
      <c r="B64" s="160">
        <f>'将来負担比率（分子）の構造'!I$43</f>
        <v>18140</v>
      </c>
      <c r="C64" s="160"/>
      <c r="D64" s="160"/>
      <c r="E64" s="160">
        <f>'将来負担比率（分子）の構造'!J$43</f>
        <v>17868</v>
      </c>
      <c r="F64" s="160"/>
      <c r="G64" s="160"/>
      <c r="H64" s="160">
        <f>'将来負担比率（分子）の構造'!K$43</f>
        <v>17593</v>
      </c>
      <c r="I64" s="160"/>
      <c r="J64" s="160"/>
      <c r="K64" s="160">
        <f>'将来負担比率（分子）の構造'!L$43</f>
        <v>17430</v>
      </c>
      <c r="L64" s="160"/>
      <c r="M64" s="160"/>
      <c r="N64" s="160">
        <f>'将来負担比率（分子）の構造'!M$43</f>
        <v>17236</v>
      </c>
      <c r="O64" s="160"/>
      <c r="P64" s="160"/>
    </row>
    <row r="65" spans="1:16">
      <c r="A65" s="160" t="s">
        <v>26</v>
      </c>
      <c r="B65" s="160">
        <f>'将来負担比率（分子）の構造'!I$42</f>
        <v>407</v>
      </c>
      <c r="C65" s="160"/>
      <c r="D65" s="160"/>
      <c r="E65" s="160">
        <f>'将来負担比率（分子）の構造'!J$42</f>
        <v>376</v>
      </c>
      <c r="F65" s="160"/>
      <c r="G65" s="160"/>
      <c r="H65" s="160">
        <f>'将来負担比率（分子）の構造'!K$42</f>
        <v>348</v>
      </c>
      <c r="I65" s="160"/>
      <c r="J65" s="160"/>
      <c r="K65" s="160">
        <f>'将来負担比率（分子）の構造'!L$42</f>
        <v>326</v>
      </c>
      <c r="L65" s="160"/>
      <c r="M65" s="160"/>
      <c r="N65" s="160">
        <f>'将来負担比率（分子）の構造'!M$42</f>
        <v>308</v>
      </c>
      <c r="O65" s="160"/>
      <c r="P65" s="160"/>
    </row>
    <row r="66" spans="1:16">
      <c r="A66" s="160" t="s">
        <v>25</v>
      </c>
      <c r="B66" s="160">
        <f>'将来負担比率（分子）の構造'!I$41</f>
        <v>29316</v>
      </c>
      <c r="C66" s="160"/>
      <c r="D66" s="160"/>
      <c r="E66" s="160">
        <f>'将来負担比率（分子）の構造'!J$41</f>
        <v>29320</v>
      </c>
      <c r="F66" s="160"/>
      <c r="G66" s="160"/>
      <c r="H66" s="160">
        <f>'将来負担比率（分子）の構造'!K$41</f>
        <v>29848</v>
      </c>
      <c r="I66" s="160"/>
      <c r="J66" s="160"/>
      <c r="K66" s="160">
        <f>'将来負担比率（分子）の構造'!L$41</f>
        <v>30500</v>
      </c>
      <c r="L66" s="160"/>
      <c r="M66" s="160"/>
      <c r="N66" s="160">
        <f>'将来負担比率（分子）の構造'!M$41</f>
        <v>31266</v>
      </c>
      <c r="O66" s="160"/>
      <c r="P66" s="160"/>
    </row>
    <row r="67" spans="1:16">
      <c r="A67" s="160" t="s">
        <v>69</v>
      </c>
      <c r="B67" s="160" t="e">
        <f>NA()</f>
        <v>#N/A</v>
      </c>
      <c r="C67" s="160">
        <f>IF(ISNUMBER('将来負担比率（分子）の構造'!I$53), IF('将来負担比率（分子）の構造'!I$53 &lt; 0, 0, '将来負担比率（分子）の構造'!I$53), NA())</f>
        <v>7229</v>
      </c>
      <c r="D67" s="160" t="e">
        <f>NA()</f>
        <v>#N/A</v>
      </c>
      <c r="E67" s="160" t="e">
        <f>NA()</f>
        <v>#N/A</v>
      </c>
      <c r="F67" s="160">
        <f>IF(ISNUMBER('将来負担比率（分子）の構造'!J$53), IF('将来負担比率（分子）の構造'!J$53 &lt; 0, 0, '将来負担比率（分子）の構造'!J$53), NA())</f>
        <v>5456</v>
      </c>
      <c r="G67" s="160" t="e">
        <f>NA()</f>
        <v>#N/A</v>
      </c>
      <c r="H67" s="160" t="e">
        <f>NA()</f>
        <v>#N/A</v>
      </c>
      <c r="I67" s="160">
        <f>IF(ISNUMBER('将来負担比率（分子）の構造'!K$53), IF('将来負担比率（分子）の構造'!K$53 &lt; 0, 0, '将来負担比率（分子）の構造'!K$53), NA())</f>
        <v>3601</v>
      </c>
      <c r="J67" s="160" t="e">
        <f>NA()</f>
        <v>#N/A</v>
      </c>
      <c r="K67" s="160" t="e">
        <f>NA()</f>
        <v>#N/A</v>
      </c>
      <c r="L67" s="160">
        <f>IF(ISNUMBER('将来負担比率（分子）の構造'!L$53), IF('将来負担比率（分子）の構造'!L$53 &lt; 0, 0, '将来負担比率（分子）の構造'!L$53), NA())</f>
        <v>3109</v>
      </c>
      <c r="M67" s="160" t="e">
        <f>NA()</f>
        <v>#N/A</v>
      </c>
      <c r="N67" s="160" t="e">
        <f>NA()</f>
        <v>#N/A</v>
      </c>
      <c r="O67" s="160">
        <f>IF(ISNUMBER('将来負担比率（分子）の構造'!M$53), IF('将来負担比率（分子）の構造'!M$53 &lt; 0, 0, '将来負担比率（分子）の構造'!M$53), NA())</f>
        <v>3274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7145</v>
      </c>
      <c r="C72" s="164">
        <f>基金残高に係る経年分析!G55</f>
        <v>7569</v>
      </c>
      <c r="D72" s="164">
        <f>基金残高に係る経年分析!H55</f>
        <v>6900</v>
      </c>
    </row>
    <row r="73" spans="1:16">
      <c r="A73" s="163" t="s">
        <v>72</v>
      </c>
      <c r="B73" s="164">
        <f>基金残高に係る経年分析!F56</f>
        <v>2345</v>
      </c>
      <c r="C73" s="164">
        <f>基金残高に係る経年分析!G56</f>
        <v>2001</v>
      </c>
      <c r="D73" s="164">
        <f>基金残高に係る経年分析!H56</f>
        <v>1893</v>
      </c>
    </row>
    <row r="74" spans="1:16">
      <c r="A74" s="163" t="s">
        <v>73</v>
      </c>
      <c r="B74" s="164">
        <f>基金残高に係る経年分析!F57</f>
        <v>5671</v>
      </c>
      <c r="C74" s="164">
        <f>基金残高に係る経年分析!G57</f>
        <v>5334</v>
      </c>
      <c r="D74" s="164">
        <f>基金残高に係る経年分析!H57</f>
        <v>5473</v>
      </c>
    </row>
  </sheetData>
  <sheetProtection algorithmName="SHA-512" hashValue="zvZN2XEOP+3GVivSCg9zBApRC6O3TnFHlYWtwl3zASkiuUXZTOPsSYfy0EfOfNo5UXC6thV8/CPSsHPEW6Il1Q==" saltValue="g4P0v4fqXxLT6zvMBYbJ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9410911</v>
      </c>
      <c r="S5" s="707"/>
      <c r="T5" s="707"/>
      <c r="U5" s="707"/>
      <c r="V5" s="707"/>
      <c r="W5" s="707"/>
      <c r="X5" s="707"/>
      <c r="Y5" s="753"/>
      <c r="Z5" s="771">
        <v>28</v>
      </c>
      <c r="AA5" s="771"/>
      <c r="AB5" s="771"/>
      <c r="AC5" s="771"/>
      <c r="AD5" s="772">
        <v>9410911</v>
      </c>
      <c r="AE5" s="772"/>
      <c r="AF5" s="772"/>
      <c r="AG5" s="772"/>
      <c r="AH5" s="772"/>
      <c r="AI5" s="772"/>
      <c r="AJ5" s="772"/>
      <c r="AK5" s="772"/>
      <c r="AL5" s="754">
        <v>52.9</v>
      </c>
      <c r="AM5" s="723"/>
      <c r="AN5" s="723"/>
      <c r="AO5" s="755"/>
      <c r="AP5" s="740" t="s">
        <v>218</v>
      </c>
      <c r="AQ5" s="741"/>
      <c r="AR5" s="741"/>
      <c r="AS5" s="741"/>
      <c r="AT5" s="741"/>
      <c r="AU5" s="741"/>
      <c r="AV5" s="741"/>
      <c r="AW5" s="741"/>
      <c r="AX5" s="741"/>
      <c r="AY5" s="741"/>
      <c r="AZ5" s="741"/>
      <c r="BA5" s="741"/>
      <c r="BB5" s="741"/>
      <c r="BC5" s="741"/>
      <c r="BD5" s="741"/>
      <c r="BE5" s="741"/>
      <c r="BF5" s="742"/>
      <c r="BG5" s="641">
        <v>9410911</v>
      </c>
      <c r="BH5" s="644"/>
      <c r="BI5" s="644"/>
      <c r="BJ5" s="644"/>
      <c r="BK5" s="644"/>
      <c r="BL5" s="644"/>
      <c r="BM5" s="644"/>
      <c r="BN5" s="645"/>
      <c r="BO5" s="703">
        <v>100</v>
      </c>
      <c r="BP5" s="703"/>
      <c r="BQ5" s="703"/>
      <c r="BR5" s="703"/>
      <c r="BS5" s="704">
        <v>89642</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366672</v>
      </c>
      <c r="S6" s="644"/>
      <c r="T6" s="644"/>
      <c r="U6" s="644"/>
      <c r="V6" s="644"/>
      <c r="W6" s="644"/>
      <c r="X6" s="644"/>
      <c r="Y6" s="645"/>
      <c r="Z6" s="703">
        <v>1.1000000000000001</v>
      </c>
      <c r="AA6" s="703"/>
      <c r="AB6" s="703"/>
      <c r="AC6" s="703"/>
      <c r="AD6" s="704">
        <v>366672</v>
      </c>
      <c r="AE6" s="704"/>
      <c r="AF6" s="704"/>
      <c r="AG6" s="704"/>
      <c r="AH6" s="704"/>
      <c r="AI6" s="704"/>
      <c r="AJ6" s="704"/>
      <c r="AK6" s="704"/>
      <c r="AL6" s="646">
        <v>2.1</v>
      </c>
      <c r="AM6" s="647"/>
      <c r="AN6" s="647"/>
      <c r="AO6" s="705"/>
      <c r="AP6" s="638" t="s">
        <v>223</v>
      </c>
      <c r="AQ6" s="639"/>
      <c r="AR6" s="639"/>
      <c r="AS6" s="639"/>
      <c r="AT6" s="639"/>
      <c r="AU6" s="639"/>
      <c r="AV6" s="639"/>
      <c r="AW6" s="639"/>
      <c r="AX6" s="639"/>
      <c r="AY6" s="639"/>
      <c r="AZ6" s="639"/>
      <c r="BA6" s="639"/>
      <c r="BB6" s="639"/>
      <c r="BC6" s="639"/>
      <c r="BD6" s="639"/>
      <c r="BE6" s="639"/>
      <c r="BF6" s="640"/>
      <c r="BG6" s="641">
        <v>9410911</v>
      </c>
      <c r="BH6" s="644"/>
      <c r="BI6" s="644"/>
      <c r="BJ6" s="644"/>
      <c r="BK6" s="644"/>
      <c r="BL6" s="644"/>
      <c r="BM6" s="644"/>
      <c r="BN6" s="645"/>
      <c r="BO6" s="703">
        <v>100</v>
      </c>
      <c r="BP6" s="703"/>
      <c r="BQ6" s="703"/>
      <c r="BR6" s="703"/>
      <c r="BS6" s="704">
        <v>89642</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259229</v>
      </c>
      <c r="CS6" s="644"/>
      <c r="CT6" s="644"/>
      <c r="CU6" s="644"/>
      <c r="CV6" s="644"/>
      <c r="CW6" s="644"/>
      <c r="CX6" s="644"/>
      <c r="CY6" s="645"/>
      <c r="CZ6" s="754">
        <v>0.8</v>
      </c>
      <c r="DA6" s="723"/>
      <c r="DB6" s="723"/>
      <c r="DC6" s="757"/>
      <c r="DD6" s="649" t="s">
        <v>225</v>
      </c>
      <c r="DE6" s="644"/>
      <c r="DF6" s="644"/>
      <c r="DG6" s="644"/>
      <c r="DH6" s="644"/>
      <c r="DI6" s="644"/>
      <c r="DJ6" s="644"/>
      <c r="DK6" s="644"/>
      <c r="DL6" s="644"/>
      <c r="DM6" s="644"/>
      <c r="DN6" s="644"/>
      <c r="DO6" s="644"/>
      <c r="DP6" s="645"/>
      <c r="DQ6" s="649">
        <v>259229</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12890</v>
      </c>
      <c r="S7" s="644"/>
      <c r="T7" s="644"/>
      <c r="U7" s="644"/>
      <c r="V7" s="644"/>
      <c r="W7" s="644"/>
      <c r="X7" s="644"/>
      <c r="Y7" s="645"/>
      <c r="Z7" s="703">
        <v>0</v>
      </c>
      <c r="AA7" s="703"/>
      <c r="AB7" s="703"/>
      <c r="AC7" s="703"/>
      <c r="AD7" s="704">
        <v>12890</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4071707</v>
      </c>
      <c r="BH7" s="644"/>
      <c r="BI7" s="644"/>
      <c r="BJ7" s="644"/>
      <c r="BK7" s="644"/>
      <c r="BL7" s="644"/>
      <c r="BM7" s="644"/>
      <c r="BN7" s="645"/>
      <c r="BO7" s="703">
        <v>43.3</v>
      </c>
      <c r="BP7" s="703"/>
      <c r="BQ7" s="703"/>
      <c r="BR7" s="703"/>
      <c r="BS7" s="704">
        <v>89642</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4919982</v>
      </c>
      <c r="CS7" s="644"/>
      <c r="CT7" s="644"/>
      <c r="CU7" s="644"/>
      <c r="CV7" s="644"/>
      <c r="CW7" s="644"/>
      <c r="CX7" s="644"/>
      <c r="CY7" s="645"/>
      <c r="CZ7" s="703">
        <v>15.1</v>
      </c>
      <c r="DA7" s="703"/>
      <c r="DB7" s="703"/>
      <c r="DC7" s="703"/>
      <c r="DD7" s="649">
        <v>575810</v>
      </c>
      <c r="DE7" s="644"/>
      <c r="DF7" s="644"/>
      <c r="DG7" s="644"/>
      <c r="DH7" s="644"/>
      <c r="DI7" s="644"/>
      <c r="DJ7" s="644"/>
      <c r="DK7" s="644"/>
      <c r="DL7" s="644"/>
      <c r="DM7" s="644"/>
      <c r="DN7" s="644"/>
      <c r="DO7" s="644"/>
      <c r="DP7" s="645"/>
      <c r="DQ7" s="649">
        <v>3527802</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39074</v>
      </c>
      <c r="S8" s="644"/>
      <c r="T8" s="644"/>
      <c r="U8" s="644"/>
      <c r="V8" s="644"/>
      <c r="W8" s="644"/>
      <c r="X8" s="644"/>
      <c r="Y8" s="645"/>
      <c r="Z8" s="703">
        <v>0.1</v>
      </c>
      <c r="AA8" s="703"/>
      <c r="AB8" s="703"/>
      <c r="AC8" s="703"/>
      <c r="AD8" s="704">
        <v>39074</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132365</v>
      </c>
      <c r="BH8" s="644"/>
      <c r="BI8" s="644"/>
      <c r="BJ8" s="644"/>
      <c r="BK8" s="644"/>
      <c r="BL8" s="644"/>
      <c r="BM8" s="644"/>
      <c r="BN8" s="645"/>
      <c r="BO8" s="703">
        <v>1.4</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10098267</v>
      </c>
      <c r="CS8" s="644"/>
      <c r="CT8" s="644"/>
      <c r="CU8" s="644"/>
      <c r="CV8" s="644"/>
      <c r="CW8" s="644"/>
      <c r="CX8" s="644"/>
      <c r="CY8" s="645"/>
      <c r="CZ8" s="703">
        <v>31</v>
      </c>
      <c r="DA8" s="703"/>
      <c r="DB8" s="703"/>
      <c r="DC8" s="703"/>
      <c r="DD8" s="649">
        <v>193026</v>
      </c>
      <c r="DE8" s="644"/>
      <c r="DF8" s="644"/>
      <c r="DG8" s="644"/>
      <c r="DH8" s="644"/>
      <c r="DI8" s="644"/>
      <c r="DJ8" s="644"/>
      <c r="DK8" s="644"/>
      <c r="DL8" s="644"/>
      <c r="DM8" s="644"/>
      <c r="DN8" s="644"/>
      <c r="DO8" s="644"/>
      <c r="DP8" s="645"/>
      <c r="DQ8" s="649">
        <v>4801775</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38778</v>
      </c>
      <c r="S9" s="644"/>
      <c r="T9" s="644"/>
      <c r="U9" s="644"/>
      <c r="V9" s="644"/>
      <c r="W9" s="644"/>
      <c r="X9" s="644"/>
      <c r="Y9" s="645"/>
      <c r="Z9" s="703">
        <v>0.1</v>
      </c>
      <c r="AA9" s="703"/>
      <c r="AB9" s="703"/>
      <c r="AC9" s="703"/>
      <c r="AD9" s="704">
        <v>38778</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3293715</v>
      </c>
      <c r="BH9" s="644"/>
      <c r="BI9" s="644"/>
      <c r="BJ9" s="644"/>
      <c r="BK9" s="644"/>
      <c r="BL9" s="644"/>
      <c r="BM9" s="644"/>
      <c r="BN9" s="645"/>
      <c r="BO9" s="703">
        <v>35</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3231301</v>
      </c>
      <c r="CS9" s="644"/>
      <c r="CT9" s="644"/>
      <c r="CU9" s="644"/>
      <c r="CV9" s="644"/>
      <c r="CW9" s="644"/>
      <c r="CX9" s="644"/>
      <c r="CY9" s="645"/>
      <c r="CZ9" s="703">
        <v>9.9</v>
      </c>
      <c r="DA9" s="703"/>
      <c r="DB9" s="703"/>
      <c r="DC9" s="703"/>
      <c r="DD9" s="649">
        <v>560770</v>
      </c>
      <c r="DE9" s="644"/>
      <c r="DF9" s="644"/>
      <c r="DG9" s="644"/>
      <c r="DH9" s="644"/>
      <c r="DI9" s="644"/>
      <c r="DJ9" s="644"/>
      <c r="DK9" s="644"/>
      <c r="DL9" s="644"/>
      <c r="DM9" s="644"/>
      <c r="DN9" s="644"/>
      <c r="DO9" s="644"/>
      <c r="DP9" s="645"/>
      <c r="DQ9" s="649">
        <v>1866306</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225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193368</v>
      </c>
      <c r="BH10" s="644"/>
      <c r="BI10" s="644"/>
      <c r="BJ10" s="644"/>
      <c r="BK10" s="644"/>
      <c r="BL10" s="644"/>
      <c r="BM10" s="644"/>
      <c r="BN10" s="645"/>
      <c r="BO10" s="703">
        <v>2.1</v>
      </c>
      <c r="BP10" s="703"/>
      <c r="BQ10" s="703"/>
      <c r="BR10" s="703"/>
      <c r="BS10" s="649" t="s">
        <v>225</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225</v>
      </c>
      <c r="DA10" s="703"/>
      <c r="DB10" s="703"/>
      <c r="DC10" s="703"/>
      <c r="DD10" s="649" t="s">
        <v>225</v>
      </c>
      <c r="DE10" s="644"/>
      <c r="DF10" s="644"/>
      <c r="DG10" s="644"/>
      <c r="DH10" s="644"/>
      <c r="DI10" s="644"/>
      <c r="DJ10" s="644"/>
      <c r="DK10" s="644"/>
      <c r="DL10" s="644"/>
      <c r="DM10" s="644"/>
      <c r="DN10" s="644"/>
      <c r="DO10" s="644"/>
      <c r="DP10" s="645"/>
      <c r="DQ10" s="649" t="s">
        <v>225</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225</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452259</v>
      </c>
      <c r="BH11" s="644"/>
      <c r="BI11" s="644"/>
      <c r="BJ11" s="644"/>
      <c r="BK11" s="644"/>
      <c r="BL11" s="644"/>
      <c r="BM11" s="644"/>
      <c r="BN11" s="645"/>
      <c r="BO11" s="703">
        <v>4.8</v>
      </c>
      <c r="BP11" s="703"/>
      <c r="BQ11" s="703"/>
      <c r="BR11" s="703"/>
      <c r="BS11" s="649">
        <v>89642</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1652439</v>
      </c>
      <c r="CS11" s="644"/>
      <c r="CT11" s="644"/>
      <c r="CU11" s="644"/>
      <c r="CV11" s="644"/>
      <c r="CW11" s="644"/>
      <c r="CX11" s="644"/>
      <c r="CY11" s="645"/>
      <c r="CZ11" s="703">
        <v>5.0999999999999996</v>
      </c>
      <c r="DA11" s="703"/>
      <c r="DB11" s="703"/>
      <c r="DC11" s="703"/>
      <c r="DD11" s="649">
        <v>726999</v>
      </c>
      <c r="DE11" s="644"/>
      <c r="DF11" s="644"/>
      <c r="DG11" s="644"/>
      <c r="DH11" s="644"/>
      <c r="DI11" s="644"/>
      <c r="DJ11" s="644"/>
      <c r="DK11" s="644"/>
      <c r="DL11" s="644"/>
      <c r="DM11" s="644"/>
      <c r="DN11" s="644"/>
      <c r="DO11" s="644"/>
      <c r="DP11" s="645"/>
      <c r="DQ11" s="649">
        <v>873533</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1242123</v>
      </c>
      <c r="S12" s="644"/>
      <c r="T12" s="644"/>
      <c r="U12" s="644"/>
      <c r="V12" s="644"/>
      <c r="W12" s="644"/>
      <c r="X12" s="644"/>
      <c r="Y12" s="645"/>
      <c r="Z12" s="703">
        <v>3.7</v>
      </c>
      <c r="AA12" s="703"/>
      <c r="AB12" s="703"/>
      <c r="AC12" s="703"/>
      <c r="AD12" s="704">
        <v>1242123</v>
      </c>
      <c r="AE12" s="704"/>
      <c r="AF12" s="704"/>
      <c r="AG12" s="704"/>
      <c r="AH12" s="704"/>
      <c r="AI12" s="704"/>
      <c r="AJ12" s="704"/>
      <c r="AK12" s="704"/>
      <c r="AL12" s="646">
        <v>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4620936</v>
      </c>
      <c r="BH12" s="644"/>
      <c r="BI12" s="644"/>
      <c r="BJ12" s="644"/>
      <c r="BK12" s="644"/>
      <c r="BL12" s="644"/>
      <c r="BM12" s="644"/>
      <c r="BN12" s="645"/>
      <c r="BO12" s="703">
        <v>49.1</v>
      </c>
      <c r="BP12" s="703"/>
      <c r="BQ12" s="703"/>
      <c r="BR12" s="703"/>
      <c r="BS12" s="649" t="s">
        <v>225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502801</v>
      </c>
      <c r="CS12" s="644"/>
      <c r="CT12" s="644"/>
      <c r="CU12" s="644"/>
      <c r="CV12" s="644"/>
      <c r="CW12" s="644"/>
      <c r="CX12" s="644"/>
      <c r="CY12" s="645"/>
      <c r="CZ12" s="703">
        <v>1.5</v>
      </c>
      <c r="DA12" s="703"/>
      <c r="DB12" s="703"/>
      <c r="DC12" s="703"/>
      <c r="DD12" s="649">
        <v>47734</v>
      </c>
      <c r="DE12" s="644"/>
      <c r="DF12" s="644"/>
      <c r="DG12" s="644"/>
      <c r="DH12" s="644"/>
      <c r="DI12" s="644"/>
      <c r="DJ12" s="644"/>
      <c r="DK12" s="644"/>
      <c r="DL12" s="644"/>
      <c r="DM12" s="644"/>
      <c r="DN12" s="644"/>
      <c r="DO12" s="644"/>
      <c r="DP12" s="645"/>
      <c r="DQ12" s="649">
        <v>421739</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194676</v>
      </c>
      <c r="S13" s="644"/>
      <c r="T13" s="644"/>
      <c r="U13" s="644"/>
      <c r="V13" s="644"/>
      <c r="W13" s="644"/>
      <c r="X13" s="644"/>
      <c r="Y13" s="645"/>
      <c r="Z13" s="703">
        <v>0.6</v>
      </c>
      <c r="AA13" s="703"/>
      <c r="AB13" s="703"/>
      <c r="AC13" s="703"/>
      <c r="AD13" s="704">
        <v>194676</v>
      </c>
      <c r="AE13" s="704"/>
      <c r="AF13" s="704"/>
      <c r="AG13" s="704"/>
      <c r="AH13" s="704"/>
      <c r="AI13" s="704"/>
      <c r="AJ13" s="704"/>
      <c r="AK13" s="704"/>
      <c r="AL13" s="646">
        <v>1.1000000000000001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4601779</v>
      </c>
      <c r="BH13" s="644"/>
      <c r="BI13" s="644"/>
      <c r="BJ13" s="644"/>
      <c r="BK13" s="644"/>
      <c r="BL13" s="644"/>
      <c r="BM13" s="644"/>
      <c r="BN13" s="645"/>
      <c r="BO13" s="703">
        <v>48.9</v>
      </c>
      <c r="BP13" s="703"/>
      <c r="BQ13" s="703"/>
      <c r="BR13" s="703"/>
      <c r="BS13" s="649" t="s">
        <v>121</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3035026</v>
      </c>
      <c r="CS13" s="644"/>
      <c r="CT13" s="644"/>
      <c r="CU13" s="644"/>
      <c r="CV13" s="644"/>
      <c r="CW13" s="644"/>
      <c r="CX13" s="644"/>
      <c r="CY13" s="645"/>
      <c r="CZ13" s="703">
        <v>9.3000000000000007</v>
      </c>
      <c r="DA13" s="703"/>
      <c r="DB13" s="703"/>
      <c r="DC13" s="703"/>
      <c r="DD13" s="649">
        <v>1411337</v>
      </c>
      <c r="DE13" s="644"/>
      <c r="DF13" s="644"/>
      <c r="DG13" s="644"/>
      <c r="DH13" s="644"/>
      <c r="DI13" s="644"/>
      <c r="DJ13" s="644"/>
      <c r="DK13" s="644"/>
      <c r="DL13" s="644"/>
      <c r="DM13" s="644"/>
      <c r="DN13" s="644"/>
      <c r="DO13" s="644"/>
      <c r="DP13" s="645"/>
      <c r="DQ13" s="649">
        <v>1908761</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225</v>
      </c>
      <c r="AA14" s="703"/>
      <c r="AB14" s="703"/>
      <c r="AC14" s="703"/>
      <c r="AD14" s="704" t="s">
        <v>121</v>
      </c>
      <c r="AE14" s="704"/>
      <c r="AF14" s="704"/>
      <c r="AG14" s="704"/>
      <c r="AH14" s="704"/>
      <c r="AI14" s="704"/>
      <c r="AJ14" s="704"/>
      <c r="AK14" s="704"/>
      <c r="AL14" s="646" t="s">
        <v>121</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213929</v>
      </c>
      <c r="BH14" s="644"/>
      <c r="BI14" s="644"/>
      <c r="BJ14" s="644"/>
      <c r="BK14" s="644"/>
      <c r="BL14" s="644"/>
      <c r="BM14" s="644"/>
      <c r="BN14" s="645"/>
      <c r="BO14" s="703">
        <v>2.2999999999999998</v>
      </c>
      <c r="BP14" s="703"/>
      <c r="BQ14" s="703"/>
      <c r="BR14" s="703"/>
      <c r="BS14" s="649" t="s">
        <v>225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1310786</v>
      </c>
      <c r="CS14" s="644"/>
      <c r="CT14" s="644"/>
      <c r="CU14" s="644"/>
      <c r="CV14" s="644"/>
      <c r="CW14" s="644"/>
      <c r="CX14" s="644"/>
      <c r="CY14" s="645"/>
      <c r="CZ14" s="703">
        <v>4</v>
      </c>
      <c r="DA14" s="703"/>
      <c r="DB14" s="703"/>
      <c r="DC14" s="703"/>
      <c r="DD14" s="649">
        <v>189743</v>
      </c>
      <c r="DE14" s="644"/>
      <c r="DF14" s="644"/>
      <c r="DG14" s="644"/>
      <c r="DH14" s="644"/>
      <c r="DI14" s="644"/>
      <c r="DJ14" s="644"/>
      <c r="DK14" s="644"/>
      <c r="DL14" s="644"/>
      <c r="DM14" s="644"/>
      <c r="DN14" s="644"/>
      <c r="DO14" s="644"/>
      <c r="DP14" s="645"/>
      <c r="DQ14" s="649">
        <v>1110297</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100326</v>
      </c>
      <c r="S15" s="644"/>
      <c r="T15" s="644"/>
      <c r="U15" s="644"/>
      <c r="V15" s="644"/>
      <c r="W15" s="644"/>
      <c r="X15" s="644"/>
      <c r="Y15" s="645"/>
      <c r="Z15" s="703">
        <v>0.3</v>
      </c>
      <c r="AA15" s="703"/>
      <c r="AB15" s="703"/>
      <c r="AC15" s="703"/>
      <c r="AD15" s="704">
        <v>100326</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504339</v>
      </c>
      <c r="BH15" s="644"/>
      <c r="BI15" s="644"/>
      <c r="BJ15" s="644"/>
      <c r="BK15" s="644"/>
      <c r="BL15" s="644"/>
      <c r="BM15" s="644"/>
      <c r="BN15" s="645"/>
      <c r="BO15" s="703">
        <v>5.4</v>
      </c>
      <c r="BP15" s="703"/>
      <c r="BQ15" s="703"/>
      <c r="BR15" s="703"/>
      <c r="BS15" s="649" t="s">
        <v>225</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4444893</v>
      </c>
      <c r="CS15" s="644"/>
      <c r="CT15" s="644"/>
      <c r="CU15" s="644"/>
      <c r="CV15" s="644"/>
      <c r="CW15" s="644"/>
      <c r="CX15" s="644"/>
      <c r="CY15" s="645"/>
      <c r="CZ15" s="703">
        <v>13.6</v>
      </c>
      <c r="DA15" s="703"/>
      <c r="DB15" s="703"/>
      <c r="DC15" s="703"/>
      <c r="DD15" s="649">
        <v>1413820</v>
      </c>
      <c r="DE15" s="644"/>
      <c r="DF15" s="644"/>
      <c r="DG15" s="644"/>
      <c r="DH15" s="644"/>
      <c r="DI15" s="644"/>
      <c r="DJ15" s="644"/>
      <c r="DK15" s="644"/>
      <c r="DL15" s="644"/>
      <c r="DM15" s="644"/>
      <c r="DN15" s="644"/>
      <c r="DO15" s="644"/>
      <c r="DP15" s="645"/>
      <c r="DQ15" s="649">
        <v>2527951</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225</v>
      </c>
      <c r="AA16" s="703"/>
      <c r="AB16" s="703"/>
      <c r="AC16" s="703"/>
      <c r="AD16" s="704" t="s">
        <v>225</v>
      </c>
      <c r="AE16" s="704"/>
      <c r="AF16" s="704"/>
      <c r="AG16" s="704"/>
      <c r="AH16" s="704"/>
      <c r="AI16" s="704"/>
      <c r="AJ16" s="704"/>
      <c r="AK16" s="704"/>
      <c r="AL16" s="646" t="s">
        <v>225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121</v>
      </c>
      <c r="BP16" s="703"/>
      <c r="BQ16" s="703"/>
      <c r="BR16" s="703"/>
      <c r="BS16" s="649" t="s">
        <v>171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14248</v>
      </c>
      <c r="CS16" s="644"/>
      <c r="CT16" s="644"/>
      <c r="CU16" s="644"/>
      <c r="CV16" s="644"/>
      <c r="CW16" s="644"/>
      <c r="CX16" s="644"/>
      <c r="CY16" s="645"/>
      <c r="CZ16" s="703">
        <v>0</v>
      </c>
      <c r="DA16" s="703"/>
      <c r="DB16" s="703"/>
      <c r="DC16" s="703"/>
      <c r="DD16" s="649" t="s">
        <v>225</v>
      </c>
      <c r="DE16" s="644"/>
      <c r="DF16" s="644"/>
      <c r="DG16" s="644"/>
      <c r="DH16" s="644"/>
      <c r="DI16" s="644"/>
      <c r="DJ16" s="644"/>
      <c r="DK16" s="644"/>
      <c r="DL16" s="644"/>
      <c r="DM16" s="644"/>
      <c r="DN16" s="644"/>
      <c r="DO16" s="644"/>
      <c r="DP16" s="645"/>
      <c r="DQ16" s="649">
        <v>97</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40916</v>
      </c>
      <c r="S17" s="644"/>
      <c r="T17" s="644"/>
      <c r="U17" s="644"/>
      <c r="V17" s="644"/>
      <c r="W17" s="644"/>
      <c r="X17" s="644"/>
      <c r="Y17" s="645"/>
      <c r="Z17" s="703">
        <v>0.1</v>
      </c>
      <c r="AA17" s="703"/>
      <c r="AB17" s="703"/>
      <c r="AC17" s="703"/>
      <c r="AD17" s="704">
        <v>40916</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121</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3156903</v>
      </c>
      <c r="CS17" s="644"/>
      <c r="CT17" s="644"/>
      <c r="CU17" s="644"/>
      <c r="CV17" s="644"/>
      <c r="CW17" s="644"/>
      <c r="CX17" s="644"/>
      <c r="CY17" s="645"/>
      <c r="CZ17" s="703">
        <v>9.6999999999999993</v>
      </c>
      <c r="DA17" s="703"/>
      <c r="DB17" s="703"/>
      <c r="DC17" s="703"/>
      <c r="DD17" s="649" t="s">
        <v>225</v>
      </c>
      <c r="DE17" s="644"/>
      <c r="DF17" s="644"/>
      <c r="DG17" s="644"/>
      <c r="DH17" s="644"/>
      <c r="DI17" s="644"/>
      <c r="DJ17" s="644"/>
      <c r="DK17" s="644"/>
      <c r="DL17" s="644"/>
      <c r="DM17" s="644"/>
      <c r="DN17" s="644"/>
      <c r="DO17" s="644"/>
      <c r="DP17" s="645"/>
      <c r="DQ17" s="649">
        <v>3105651</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6821353</v>
      </c>
      <c r="S18" s="644"/>
      <c r="T18" s="644"/>
      <c r="U18" s="644"/>
      <c r="V18" s="644"/>
      <c r="W18" s="644"/>
      <c r="X18" s="644"/>
      <c r="Y18" s="645"/>
      <c r="Z18" s="703">
        <v>20.3</v>
      </c>
      <c r="AA18" s="703"/>
      <c r="AB18" s="703"/>
      <c r="AC18" s="703"/>
      <c r="AD18" s="704">
        <v>6207102</v>
      </c>
      <c r="AE18" s="704"/>
      <c r="AF18" s="704"/>
      <c r="AG18" s="704"/>
      <c r="AH18" s="704"/>
      <c r="AI18" s="704"/>
      <c r="AJ18" s="704"/>
      <c r="AK18" s="704"/>
      <c r="AL18" s="646">
        <v>34.9</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225</v>
      </c>
      <c r="BP18" s="703"/>
      <c r="BQ18" s="703"/>
      <c r="BR18" s="703"/>
      <c r="BS18" s="649" t="s">
        <v>225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6207102</v>
      </c>
      <c r="S19" s="644"/>
      <c r="T19" s="644"/>
      <c r="U19" s="644"/>
      <c r="V19" s="644"/>
      <c r="W19" s="644"/>
      <c r="X19" s="644"/>
      <c r="Y19" s="645"/>
      <c r="Z19" s="703">
        <v>18.5</v>
      </c>
      <c r="AA19" s="703"/>
      <c r="AB19" s="703"/>
      <c r="AC19" s="703"/>
      <c r="AD19" s="704">
        <v>6207102</v>
      </c>
      <c r="AE19" s="704"/>
      <c r="AF19" s="704"/>
      <c r="AG19" s="704"/>
      <c r="AH19" s="704"/>
      <c r="AI19" s="704"/>
      <c r="AJ19" s="704"/>
      <c r="AK19" s="704"/>
      <c r="AL19" s="646">
        <v>34.9</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225</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171</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610454</v>
      </c>
      <c r="S20" s="644"/>
      <c r="T20" s="644"/>
      <c r="U20" s="644"/>
      <c r="V20" s="644"/>
      <c r="W20" s="644"/>
      <c r="X20" s="644"/>
      <c r="Y20" s="645"/>
      <c r="Z20" s="703">
        <v>1.8</v>
      </c>
      <c r="AA20" s="703"/>
      <c r="AB20" s="703"/>
      <c r="AC20" s="703"/>
      <c r="AD20" s="704" t="s">
        <v>121</v>
      </c>
      <c r="AE20" s="704"/>
      <c r="AF20" s="704"/>
      <c r="AG20" s="704"/>
      <c r="AH20" s="704"/>
      <c r="AI20" s="704"/>
      <c r="AJ20" s="704"/>
      <c r="AK20" s="704"/>
      <c r="AL20" s="646" t="s">
        <v>121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225</v>
      </c>
      <c r="BH20" s="644"/>
      <c r="BI20" s="644"/>
      <c r="BJ20" s="644"/>
      <c r="BK20" s="644"/>
      <c r="BL20" s="644"/>
      <c r="BM20" s="644"/>
      <c r="BN20" s="645"/>
      <c r="BO20" s="703" t="s">
        <v>171</v>
      </c>
      <c r="BP20" s="703"/>
      <c r="BQ20" s="703"/>
      <c r="BR20" s="703"/>
      <c r="BS20" s="649" t="s">
        <v>121</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32625875</v>
      </c>
      <c r="CS20" s="644"/>
      <c r="CT20" s="644"/>
      <c r="CU20" s="644"/>
      <c r="CV20" s="644"/>
      <c r="CW20" s="644"/>
      <c r="CX20" s="644"/>
      <c r="CY20" s="645"/>
      <c r="CZ20" s="703">
        <v>100</v>
      </c>
      <c r="DA20" s="703"/>
      <c r="DB20" s="703"/>
      <c r="DC20" s="703"/>
      <c r="DD20" s="649">
        <v>5119239</v>
      </c>
      <c r="DE20" s="644"/>
      <c r="DF20" s="644"/>
      <c r="DG20" s="644"/>
      <c r="DH20" s="644"/>
      <c r="DI20" s="644"/>
      <c r="DJ20" s="644"/>
      <c r="DK20" s="644"/>
      <c r="DL20" s="644"/>
      <c r="DM20" s="644"/>
      <c r="DN20" s="644"/>
      <c r="DO20" s="644"/>
      <c r="DP20" s="645"/>
      <c r="DQ20" s="649">
        <v>20403141</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v>3797</v>
      </c>
      <c r="S21" s="644"/>
      <c r="T21" s="644"/>
      <c r="U21" s="644"/>
      <c r="V21" s="644"/>
      <c r="W21" s="644"/>
      <c r="X21" s="644"/>
      <c r="Y21" s="645"/>
      <c r="Z21" s="703">
        <v>0</v>
      </c>
      <c r="AA21" s="703"/>
      <c r="AB21" s="703"/>
      <c r="AC21" s="703"/>
      <c r="AD21" s="704" t="s">
        <v>225</v>
      </c>
      <c r="AE21" s="704"/>
      <c r="AF21" s="704"/>
      <c r="AG21" s="704"/>
      <c r="AH21" s="704"/>
      <c r="AI21" s="704"/>
      <c r="AJ21" s="704"/>
      <c r="AK21" s="704"/>
      <c r="AL21" s="646" t="s">
        <v>121</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225</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18267719</v>
      </c>
      <c r="S22" s="644"/>
      <c r="T22" s="644"/>
      <c r="U22" s="644"/>
      <c r="V22" s="644"/>
      <c r="W22" s="644"/>
      <c r="X22" s="644"/>
      <c r="Y22" s="645"/>
      <c r="Z22" s="703">
        <v>54.4</v>
      </c>
      <c r="AA22" s="703"/>
      <c r="AB22" s="703"/>
      <c r="AC22" s="703"/>
      <c r="AD22" s="704">
        <v>17653468</v>
      </c>
      <c r="AE22" s="704"/>
      <c r="AF22" s="704"/>
      <c r="AG22" s="704"/>
      <c r="AH22" s="704"/>
      <c r="AI22" s="704"/>
      <c r="AJ22" s="704"/>
      <c r="AK22" s="704"/>
      <c r="AL22" s="646">
        <v>99.3</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8785</v>
      </c>
      <c r="S23" s="644"/>
      <c r="T23" s="644"/>
      <c r="U23" s="644"/>
      <c r="V23" s="644"/>
      <c r="W23" s="644"/>
      <c r="X23" s="644"/>
      <c r="Y23" s="645"/>
      <c r="Z23" s="703">
        <v>0</v>
      </c>
      <c r="AA23" s="703"/>
      <c r="AB23" s="703"/>
      <c r="AC23" s="703"/>
      <c r="AD23" s="704">
        <v>8785</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225</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281029</v>
      </c>
      <c r="S24" s="644"/>
      <c r="T24" s="644"/>
      <c r="U24" s="644"/>
      <c r="V24" s="644"/>
      <c r="W24" s="644"/>
      <c r="X24" s="644"/>
      <c r="Y24" s="645"/>
      <c r="Z24" s="703">
        <v>0.8</v>
      </c>
      <c r="AA24" s="703"/>
      <c r="AB24" s="703"/>
      <c r="AC24" s="703"/>
      <c r="AD24" s="704" t="s">
        <v>225</v>
      </c>
      <c r="AE24" s="704"/>
      <c r="AF24" s="704"/>
      <c r="AG24" s="704"/>
      <c r="AH24" s="704"/>
      <c r="AI24" s="704"/>
      <c r="AJ24" s="704"/>
      <c r="AK24" s="704"/>
      <c r="AL24" s="646" t="s">
        <v>225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171</v>
      </c>
      <c r="BP24" s="703"/>
      <c r="BQ24" s="703"/>
      <c r="BR24" s="703"/>
      <c r="BS24" s="649" t="s">
        <v>225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14657134</v>
      </c>
      <c r="CS24" s="707"/>
      <c r="CT24" s="707"/>
      <c r="CU24" s="707"/>
      <c r="CV24" s="707"/>
      <c r="CW24" s="707"/>
      <c r="CX24" s="707"/>
      <c r="CY24" s="753"/>
      <c r="CZ24" s="754">
        <v>44.9</v>
      </c>
      <c r="DA24" s="723"/>
      <c r="DB24" s="723"/>
      <c r="DC24" s="757"/>
      <c r="DD24" s="752">
        <v>9720488</v>
      </c>
      <c r="DE24" s="707"/>
      <c r="DF24" s="707"/>
      <c r="DG24" s="707"/>
      <c r="DH24" s="707"/>
      <c r="DI24" s="707"/>
      <c r="DJ24" s="707"/>
      <c r="DK24" s="753"/>
      <c r="DL24" s="752">
        <v>9505892</v>
      </c>
      <c r="DM24" s="707"/>
      <c r="DN24" s="707"/>
      <c r="DO24" s="707"/>
      <c r="DP24" s="707"/>
      <c r="DQ24" s="707"/>
      <c r="DR24" s="707"/>
      <c r="DS24" s="707"/>
      <c r="DT24" s="707"/>
      <c r="DU24" s="707"/>
      <c r="DV24" s="753"/>
      <c r="DW24" s="754">
        <v>50.1</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118509</v>
      </c>
      <c r="S25" s="644"/>
      <c r="T25" s="644"/>
      <c r="U25" s="644"/>
      <c r="V25" s="644"/>
      <c r="W25" s="644"/>
      <c r="X25" s="644"/>
      <c r="Y25" s="645"/>
      <c r="Z25" s="703">
        <v>0.4</v>
      </c>
      <c r="AA25" s="703"/>
      <c r="AB25" s="703"/>
      <c r="AC25" s="703"/>
      <c r="AD25" s="704">
        <v>24140</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121</v>
      </c>
      <c r="BP25" s="703"/>
      <c r="BQ25" s="703"/>
      <c r="BR25" s="703"/>
      <c r="BS25" s="649" t="s">
        <v>225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5188512</v>
      </c>
      <c r="CS25" s="642"/>
      <c r="CT25" s="642"/>
      <c r="CU25" s="642"/>
      <c r="CV25" s="642"/>
      <c r="CW25" s="642"/>
      <c r="CX25" s="642"/>
      <c r="CY25" s="643"/>
      <c r="CZ25" s="646">
        <v>15.9</v>
      </c>
      <c r="DA25" s="675"/>
      <c r="DB25" s="675"/>
      <c r="DC25" s="676"/>
      <c r="DD25" s="649">
        <v>4807930</v>
      </c>
      <c r="DE25" s="642"/>
      <c r="DF25" s="642"/>
      <c r="DG25" s="642"/>
      <c r="DH25" s="642"/>
      <c r="DI25" s="642"/>
      <c r="DJ25" s="642"/>
      <c r="DK25" s="643"/>
      <c r="DL25" s="649">
        <v>4643490</v>
      </c>
      <c r="DM25" s="642"/>
      <c r="DN25" s="642"/>
      <c r="DO25" s="642"/>
      <c r="DP25" s="642"/>
      <c r="DQ25" s="642"/>
      <c r="DR25" s="642"/>
      <c r="DS25" s="642"/>
      <c r="DT25" s="642"/>
      <c r="DU25" s="642"/>
      <c r="DV25" s="643"/>
      <c r="DW25" s="646">
        <v>24.5</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145556</v>
      </c>
      <c r="S26" s="644"/>
      <c r="T26" s="644"/>
      <c r="U26" s="644"/>
      <c r="V26" s="644"/>
      <c r="W26" s="644"/>
      <c r="X26" s="644"/>
      <c r="Y26" s="645"/>
      <c r="Z26" s="703">
        <v>0.4</v>
      </c>
      <c r="AA26" s="703"/>
      <c r="AB26" s="703"/>
      <c r="AC26" s="703"/>
      <c r="AD26" s="704" t="s">
        <v>121</v>
      </c>
      <c r="AE26" s="704"/>
      <c r="AF26" s="704"/>
      <c r="AG26" s="704"/>
      <c r="AH26" s="704"/>
      <c r="AI26" s="704"/>
      <c r="AJ26" s="704"/>
      <c r="AK26" s="704"/>
      <c r="AL26" s="646" t="s">
        <v>225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3579068</v>
      </c>
      <c r="CS26" s="644"/>
      <c r="CT26" s="644"/>
      <c r="CU26" s="644"/>
      <c r="CV26" s="644"/>
      <c r="CW26" s="644"/>
      <c r="CX26" s="644"/>
      <c r="CY26" s="645"/>
      <c r="CZ26" s="646">
        <v>11</v>
      </c>
      <c r="DA26" s="675"/>
      <c r="DB26" s="675"/>
      <c r="DC26" s="676"/>
      <c r="DD26" s="649">
        <v>3273199</v>
      </c>
      <c r="DE26" s="644"/>
      <c r="DF26" s="644"/>
      <c r="DG26" s="644"/>
      <c r="DH26" s="644"/>
      <c r="DI26" s="644"/>
      <c r="DJ26" s="644"/>
      <c r="DK26" s="645"/>
      <c r="DL26" s="649" t="s">
        <v>121</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4347228</v>
      </c>
      <c r="S27" s="644"/>
      <c r="T27" s="644"/>
      <c r="U27" s="644"/>
      <c r="V27" s="644"/>
      <c r="W27" s="644"/>
      <c r="X27" s="644"/>
      <c r="Y27" s="645"/>
      <c r="Z27" s="703">
        <v>13</v>
      </c>
      <c r="AA27" s="703"/>
      <c r="AB27" s="703"/>
      <c r="AC27" s="703"/>
      <c r="AD27" s="704" t="s">
        <v>225</v>
      </c>
      <c r="AE27" s="704"/>
      <c r="AF27" s="704"/>
      <c r="AG27" s="704"/>
      <c r="AH27" s="704"/>
      <c r="AI27" s="704"/>
      <c r="AJ27" s="704"/>
      <c r="AK27" s="704"/>
      <c r="AL27" s="646" t="s">
        <v>171</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9410911</v>
      </c>
      <c r="BH27" s="644"/>
      <c r="BI27" s="644"/>
      <c r="BJ27" s="644"/>
      <c r="BK27" s="644"/>
      <c r="BL27" s="644"/>
      <c r="BM27" s="644"/>
      <c r="BN27" s="645"/>
      <c r="BO27" s="703">
        <v>100</v>
      </c>
      <c r="BP27" s="703"/>
      <c r="BQ27" s="703"/>
      <c r="BR27" s="703"/>
      <c r="BS27" s="649">
        <v>89642</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6311719</v>
      </c>
      <c r="CS27" s="642"/>
      <c r="CT27" s="642"/>
      <c r="CU27" s="642"/>
      <c r="CV27" s="642"/>
      <c r="CW27" s="642"/>
      <c r="CX27" s="642"/>
      <c r="CY27" s="643"/>
      <c r="CZ27" s="646">
        <v>19.3</v>
      </c>
      <c r="DA27" s="675"/>
      <c r="DB27" s="675"/>
      <c r="DC27" s="676"/>
      <c r="DD27" s="649">
        <v>1806907</v>
      </c>
      <c r="DE27" s="642"/>
      <c r="DF27" s="642"/>
      <c r="DG27" s="642"/>
      <c r="DH27" s="642"/>
      <c r="DI27" s="642"/>
      <c r="DJ27" s="642"/>
      <c r="DK27" s="643"/>
      <c r="DL27" s="649">
        <v>1804710</v>
      </c>
      <c r="DM27" s="642"/>
      <c r="DN27" s="642"/>
      <c r="DO27" s="642"/>
      <c r="DP27" s="642"/>
      <c r="DQ27" s="642"/>
      <c r="DR27" s="642"/>
      <c r="DS27" s="642"/>
      <c r="DT27" s="642"/>
      <c r="DU27" s="642"/>
      <c r="DV27" s="643"/>
      <c r="DW27" s="646">
        <v>9.5</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225</v>
      </c>
      <c r="AA28" s="703"/>
      <c r="AB28" s="703"/>
      <c r="AC28" s="703"/>
      <c r="AD28" s="704" t="s">
        <v>225</v>
      </c>
      <c r="AE28" s="704"/>
      <c r="AF28" s="704"/>
      <c r="AG28" s="704"/>
      <c r="AH28" s="704"/>
      <c r="AI28" s="704"/>
      <c r="AJ28" s="704"/>
      <c r="AK28" s="704"/>
      <c r="AL28" s="646" t="s">
        <v>225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3156903</v>
      </c>
      <c r="CS28" s="644"/>
      <c r="CT28" s="644"/>
      <c r="CU28" s="644"/>
      <c r="CV28" s="644"/>
      <c r="CW28" s="644"/>
      <c r="CX28" s="644"/>
      <c r="CY28" s="645"/>
      <c r="CZ28" s="646">
        <v>9.6999999999999993</v>
      </c>
      <c r="DA28" s="675"/>
      <c r="DB28" s="675"/>
      <c r="DC28" s="676"/>
      <c r="DD28" s="649">
        <v>3105651</v>
      </c>
      <c r="DE28" s="644"/>
      <c r="DF28" s="644"/>
      <c r="DG28" s="644"/>
      <c r="DH28" s="644"/>
      <c r="DI28" s="644"/>
      <c r="DJ28" s="644"/>
      <c r="DK28" s="645"/>
      <c r="DL28" s="649">
        <v>3057692</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2945755</v>
      </c>
      <c r="S29" s="644"/>
      <c r="T29" s="644"/>
      <c r="U29" s="644"/>
      <c r="V29" s="644"/>
      <c r="W29" s="644"/>
      <c r="X29" s="644"/>
      <c r="Y29" s="645"/>
      <c r="Z29" s="703">
        <v>8.8000000000000007</v>
      </c>
      <c r="AA29" s="703"/>
      <c r="AB29" s="703"/>
      <c r="AC29" s="703"/>
      <c r="AD29" s="704" t="s">
        <v>225</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3156903</v>
      </c>
      <c r="CS29" s="642"/>
      <c r="CT29" s="642"/>
      <c r="CU29" s="642"/>
      <c r="CV29" s="642"/>
      <c r="CW29" s="642"/>
      <c r="CX29" s="642"/>
      <c r="CY29" s="643"/>
      <c r="CZ29" s="646">
        <v>9.6999999999999993</v>
      </c>
      <c r="DA29" s="675"/>
      <c r="DB29" s="675"/>
      <c r="DC29" s="676"/>
      <c r="DD29" s="649">
        <v>3105651</v>
      </c>
      <c r="DE29" s="642"/>
      <c r="DF29" s="642"/>
      <c r="DG29" s="642"/>
      <c r="DH29" s="642"/>
      <c r="DI29" s="642"/>
      <c r="DJ29" s="642"/>
      <c r="DK29" s="643"/>
      <c r="DL29" s="649">
        <v>3057692</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69112</v>
      </c>
      <c r="S30" s="644"/>
      <c r="T30" s="644"/>
      <c r="U30" s="644"/>
      <c r="V30" s="644"/>
      <c r="W30" s="644"/>
      <c r="X30" s="644"/>
      <c r="Y30" s="645"/>
      <c r="Z30" s="703">
        <v>0.2</v>
      </c>
      <c r="AA30" s="703"/>
      <c r="AB30" s="703"/>
      <c r="AC30" s="703"/>
      <c r="AD30" s="704">
        <v>52346</v>
      </c>
      <c r="AE30" s="704"/>
      <c r="AF30" s="704"/>
      <c r="AG30" s="704"/>
      <c r="AH30" s="704"/>
      <c r="AI30" s="704"/>
      <c r="AJ30" s="704"/>
      <c r="AK30" s="704"/>
      <c r="AL30" s="646">
        <v>0.3</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98.6</v>
      </c>
      <c r="BH30" s="722"/>
      <c r="BI30" s="722"/>
      <c r="BJ30" s="722"/>
      <c r="BK30" s="722"/>
      <c r="BL30" s="722"/>
      <c r="BM30" s="723">
        <v>94.4</v>
      </c>
      <c r="BN30" s="722"/>
      <c r="BO30" s="722"/>
      <c r="BP30" s="722"/>
      <c r="BQ30" s="724"/>
      <c r="BR30" s="721">
        <v>98.5</v>
      </c>
      <c r="BS30" s="722"/>
      <c r="BT30" s="722"/>
      <c r="BU30" s="722"/>
      <c r="BV30" s="722"/>
      <c r="BW30" s="722"/>
      <c r="BX30" s="723">
        <v>93.2</v>
      </c>
      <c r="BY30" s="722"/>
      <c r="BZ30" s="722"/>
      <c r="CA30" s="722"/>
      <c r="CB30" s="724"/>
      <c r="CD30" s="727"/>
      <c r="CE30" s="728"/>
      <c r="CF30" s="685" t="s">
        <v>302</v>
      </c>
      <c r="CG30" s="682"/>
      <c r="CH30" s="682"/>
      <c r="CI30" s="682"/>
      <c r="CJ30" s="682"/>
      <c r="CK30" s="682"/>
      <c r="CL30" s="682"/>
      <c r="CM30" s="682"/>
      <c r="CN30" s="682"/>
      <c r="CO30" s="682"/>
      <c r="CP30" s="682"/>
      <c r="CQ30" s="683"/>
      <c r="CR30" s="641">
        <v>2928763</v>
      </c>
      <c r="CS30" s="644"/>
      <c r="CT30" s="644"/>
      <c r="CU30" s="644"/>
      <c r="CV30" s="644"/>
      <c r="CW30" s="644"/>
      <c r="CX30" s="644"/>
      <c r="CY30" s="645"/>
      <c r="CZ30" s="646">
        <v>9</v>
      </c>
      <c r="DA30" s="675"/>
      <c r="DB30" s="675"/>
      <c r="DC30" s="676"/>
      <c r="DD30" s="649">
        <v>2881998</v>
      </c>
      <c r="DE30" s="644"/>
      <c r="DF30" s="644"/>
      <c r="DG30" s="644"/>
      <c r="DH30" s="644"/>
      <c r="DI30" s="644"/>
      <c r="DJ30" s="644"/>
      <c r="DK30" s="645"/>
      <c r="DL30" s="649">
        <v>2835693</v>
      </c>
      <c r="DM30" s="644"/>
      <c r="DN30" s="644"/>
      <c r="DO30" s="644"/>
      <c r="DP30" s="644"/>
      <c r="DQ30" s="644"/>
      <c r="DR30" s="644"/>
      <c r="DS30" s="644"/>
      <c r="DT30" s="644"/>
      <c r="DU30" s="644"/>
      <c r="DV30" s="645"/>
      <c r="DW30" s="646">
        <v>15</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25419</v>
      </c>
      <c r="S31" s="644"/>
      <c r="T31" s="644"/>
      <c r="U31" s="644"/>
      <c r="V31" s="644"/>
      <c r="W31" s="644"/>
      <c r="X31" s="644"/>
      <c r="Y31" s="645"/>
      <c r="Z31" s="703">
        <v>0.1</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98.8</v>
      </c>
      <c r="BH31" s="642"/>
      <c r="BI31" s="642"/>
      <c r="BJ31" s="642"/>
      <c r="BK31" s="642"/>
      <c r="BL31" s="642"/>
      <c r="BM31" s="647">
        <v>95.3</v>
      </c>
      <c r="BN31" s="720"/>
      <c r="BO31" s="720"/>
      <c r="BP31" s="720"/>
      <c r="BQ31" s="681"/>
      <c r="BR31" s="719">
        <v>98.8</v>
      </c>
      <c r="BS31" s="642"/>
      <c r="BT31" s="642"/>
      <c r="BU31" s="642"/>
      <c r="BV31" s="642"/>
      <c r="BW31" s="642"/>
      <c r="BX31" s="647">
        <v>94.3</v>
      </c>
      <c r="BY31" s="720"/>
      <c r="BZ31" s="720"/>
      <c r="CA31" s="720"/>
      <c r="CB31" s="681"/>
      <c r="CD31" s="727"/>
      <c r="CE31" s="728"/>
      <c r="CF31" s="685" t="s">
        <v>306</v>
      </c>
      <c r="CG31" s="682"/>
      <c r="CH31" s="682"/>
      <c r="CI31" s="682"/>
      <c r="CJ31" s="682"/>
      <c r="CK31" s="682"/>
      <c r="CL31" s="682"/>
      <c r="CM31" s="682"/>
      <c r="CN31" s="682"/>
      <c r="CO31" s="682"/>
      <c r="CP31" s="682"/>
      <c r="CQ31" s="683"/>
      <c r="CR31" s="641">
        <v>228140</v>
      </c>
      <c r="CS31" s="642"/>
      <c r="CT31" s="642"/>
      <c r="CU31" s="642"/>
      <c r="CV31" s="642"/>
      <c r="CW31" s="642"/>
      <c r="CX31" s="642"/>
      <c r="CY31" s="643"/>
      <c r="CZ31" s="646">
        <v>0.7</v>
      </c>
      <c r="DA31" s="675"/>
      <c r="DB31" s="675"/>
      <c r="DC31" s="676"/>
      <c r="DD31" s="649">
        <v>223653</v>
      </c>
      <c r="DE31" s="642"/>
      <c r="DF31" s="642"/>
      <c r="DG31" s="642"/>
      <c r="DH31" s="642"/>
      <c r="DI31" s="642"/>
      <c r="DJ31" s="642"/>
      <c r="DK31" s="643"/>
      <c r="DL31" s="649">
        <v>221999</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2054690</v>
      </c>
      <c r="S32" s="644"/>
      <c r="T32" s="644"/>
      <c r="U32" s="644"/>
      <c r="V32" s="644"/>
      <c r="W32" s="644"/>
      <c r="X32" s="644"/>
      <c r="Y32" s="645"/>
      <c r="Z32" s="703">
        <v>6.1</v>
      </c>
      <c r="AA32" s="703"/>
      <c r="AB32" s="703"/>
      <c r="AC32" s="703"/>
      <c r="AD32" s="704" t="s">
        <v>171</v>
      </c>
      <c r="AE32" s="704"/>
      <c r="AF32" s="704"/>
      <c r="AG32" s="704"/>
      <c r="AH32" s="704"/>
      <c r="AI32" s="704"/>
      <c r="AJ32" s="704"/>
      <c r="AK32" s="704"/>
      <c r="AL32" s="646" t="s">
        <v>171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98.4</v>
      </c>
      <c r="BH32" s="657"/>
      <c r="BI32" s="657"/>
      <c r="BJ32" s="657"/>
      <c r="BK32" s="657"/>
      <c r="BL32" s="657"/>
      <c r="BM32" s="701">
        <v>93.2</v>
      </c>
      <c r="BN32" s="657"/>
      <c r="BO32" s="657"/>
      <c r="BP32" s="657"/>
      <c r="BQ32" s="694"/>
      <c r="BR32" s="718">
        <v>98.2</v>
      </c>
      <c r="BS32" s="657"/>
      <c r="BT32" s="657"/>
      <c r="BU32" s="657"/>
      <c r="BV32" s="657"/>
      <c r="BW32" s="657"/>
      <c r="BX32" s="701">
        <v>91.6</v>
      </c>
      <c r="BY32" s="657"/>
      <c r="BZ32" s="657"/>
      <c r="CA32" s="657"/>
      <c r="CB32" s="694"/>
      <c r="CD32" s="729"/>
      <c r="CE32" s="730"/>
      <c r="CF32" s="685" t="s">
        <v>309</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811569</v>
      </c>
      <c r="S33" s="644"/>
      <c r="T33" s="644"/>
      <c r="U33" s="644"/>
      <c r="V33" s="644"/>
      <c r="W33" s="644"/>
      <c r="X33" s="644"/>
      <c r="Y33" s="645"/>
      <c r="Z33" s="703">
        <v>2.4</v>
      </c>
      <c r="AA33" s="703"/>
      <c r="AB33" s="703"/>
      <c r="AC33" s="703"/>
      <c r="AD33" s="704" t="s">
        <v>225</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12835254</v>
      </c>
      <c r="CS33" s="642"/>
      <c r="CT33" s="642"/>
      <c r="CU33" s="642"/>
      <c r="CV33" s="642"/>
      <c r="CW33" s="642"/>
      <c r="CX33" s="642"/>
      <c r="CY33" s="643"/>
      <c r="CZ33" s="646">
        <v>39.299999999999997</v>
      </c>
      <c r="DA33" s="675"/>
      <c r="DB33" s="675"/>
      <c r="DC33" s="676"/>
      <c r="DD33" s="649">
        <v>9775723</v>
      </c>
      <c r="DE33" s="642"/>
      <c r="DF33" s="642"/>
      <c r="DG33" s="642"/>
      <c r="DH33" s="642"/>
      <c r="DI33" s="642"/>
      <c r="DJ33" s="642"/>
      <c r="DK33" s="643"/>
      <c r="DL33" s="649">
        <v>7437742</v>
      </c>
      <c r="DM33" s="642"/>
      <c r="DN33" s="642"/>
      <c r="DO33" s="642"/>
      <c r="DP33" s="642"/>
      <c r="DQ33" s="642"/>
      <c r="DR33" s="642"/>
      <c r="DS33" s="642"/>
      <c r="DT33" s="642"/>
      <c r="DU33" s="642"/>
      <c r="DV33" s="643"/>
      <c r="DW33" s="646">
        <v>39.200000000000003</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830004</v>
      </c>
      <c r="S34" s="644"/>
      <c r="T34" s="644"/>
      <c r="U34" s="644"/>
      <c r="V34" s="644"/>
      <c r="W34" s="644"/>
      <c r="X34" s="644"/>
      <c r="Y34" s="645"/>
      <c r="Z34" s="703">
        <v>2.5</v>
      </c>
      <c r="AA34" s="703"/>
      <c r="AB34" s="703"/>
      <c r="AC34" s="703"/>
      <c r="AD34" s="704">
        <v>47545</v>
      </c>
      <c r="AE34" s="704"/>
      <c r="AF34" s="704"/>
      <c r="AG34" s="704"/>
      <c r="AH34" s="704"/>
      <c r="AI34" s="704"/>
      <c r="AJ34" s="704"/>
      <c r="AK34" s="704"/>
      <c r="AL34" s="646">
        <v>0.3</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4452833</v>
      </c>
      <c r="CS34" s="644"/>
      <c r="CT34" s="644"/>
      <c r="CU34" s="644"/>
      <c r="CV34" s="644"/>
      <c r="CW34" s="644"/>
      <c r="CX34" s="644"/>
      <c r="CY34" s="645"/>
      <c r="CZ34" s="646">
        <v>13.6</v>
      </c>
      <c r="DA34" s="675"/>
      <c r="DB34" s="675"/>
      <c r="DC34" s="676"/>
      <c r="DD34" s="649">
        <v>3421593</v>
      </c>
      <c r="DE34" s="644"/>
      <c r="DF34" s="644"/>
      <c r="DG34" s="644"/>
      <c r="DH34" s="644"/>
      <c r="DI34" s="644"/>
      <c r="DJ34" s="644"/>
      <c r="DK34" s="645"/>
      <c r="DL34" s="649">
        <v>2860814</v>
      </c>
      <c r="DM34" s="644"/>
      <c r="DN34" s="644"/>
      <c r="DO34" s="644"/>
      <c r="DP34" s="644"/>
      <c r="DQ34" s="644"/>
      <c r="DR34" s="644"/>
      <c r="DS34" s="644"/>
      <c r="DT34" s="644"/>
      <c r="DU34" s="644"/>
      <c r="DV34" s="645"/>
      <c r="DW34" s="646">
        <v>15.1</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3647783</v>
      </c>
      <c r="S35" s="644"/>
      <c r="T35" s="644"/>
      <c r="U35" s="644"/>
      <c r="V35" s="644"/>
      <c r="W35" s="644"/>
      <c r="X35" s="644"/>
      <c r="Y35" s="645"/>
      <c r="Z35" s="703">
        <v>10.9</v>
      </c>
      <c r="AA35" s="703"/>
      <c r="AB35" s="703"/>
      <c r="AC35" s="703"/>
      <c r="AD35" s="704" t="s">
        <v>225</v>
      </c>
      <c r="AE35" s="704"/>
      <c r="AF35" s="704"/>
      <c r="AG35" s="704"/>
      <c r="AH35" s="704"/>
      <c r="AI35" s="704"/>
      <c r="AJ35" s="704"/>
      <c r="AK35" s="704"/>
      <c r="AL35" s="646" t="s">
        <v>225</v>
      </c>
      <c r="AM35" s="647"/>
      <c r="AN35" s="647"/>
      <c r="AO35" s="705"/>
      <c r="AP35" s="214"/>
      <c r="AQ35" s="709" t="s">
        <v>317</v>
      </c>
      <c r="AR35" s="710"/>
      <c r="AS35" s="710"/>
      <c r="AT35" s="710"/>
      <c r="AU35" s="710"/>
      <c r="AV35" s="710"/>
      <c r="AW35" s="710"/>
      <c r="AX35" s="710"/>
      <c r="AY35" s="711"/>
      <c r="AZ35" s="706">
        <v>4441286</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565724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201564</v>
      </c>
      <c r="CS35" s="642"/>
      <c r="CT35" s="642"/>
      <c r="CU35" s="642"/>
      <c r="CV35" s="642"/>
      <c r="CW35" s="642"/>
      <c r="CX35" s="642"/>
      <c r="CY35" s="643"/>
      <c r="CZ35" s="646">
        <v>0.6</v>
      </c>
      <c r="DA35" s="675"/>
      <c r="DB35" s="675"/>
      <c r="DC35" s="676"/>
      <c r="DD35" s="649">
        <v>198666</v>
      </c>
      <c r="DE35" s="642"/>
      <c r="DF35" s="642"/>
      <c r="DG35" s="642"/>
      <c r="DH35" s="642"/>
      <c r="DI35" s="642"/>
      <c r="DJ35" s="642"/>
      <c r="DK35" s="643"/>
      <c r="DL35" s="649">
        <v>188590</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1146842</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493080</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2933842</v>
      </c>
      <c r="CS36" s="644"/>
      <c r="CT36" s="644"/>
      <c r="CU36" s="644"/>
      <c r="CV36" s="644"/>
      <c r="CW36" s="644"/>
      <c r="CX36" s="644"/>
      <c r="CY36" s="645"/>
      <c r="CZ36" s="646">
        <v>9</v>
      </c>
      <c r="DA36" s="675"/>
      <c r="DB36" s="675"/>
      <c r="DC36" s="676"/>
      <c r="DD36" s="649">
        <v>1784840</v>
      </c>
      <c r="DE36" s="644"/>
      <c r="DF36" s="644"/>
      <c r="DG36" s="644"/>
      <c r="DH36" s="644"/>
      <c r="DI36" s="644"/>
      <c r="DJ36" s="644"/>
      <c r="DK36" s="645"/>
      <c r="DL36" s="649">
        <v>1287241</v>
      </c>
      <c r="DM36" s="644"/>
      <c r="DN36" s="644"/>
      <c r="DO36" s="644"/>
      <c r="DP36" s="644"/>
      <c r="DQ36" s="644"/>
      <c r="DR36" s="644"/>
      <c r="DS36" s="644"/>
      <c r="DT36" s="644"/>
      <c r="DU36" s="644"/>
      <c r="DV36" s="645"/>
      <c r="DW36" s="646">
        <v>6.8</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1180883</v>
      </c>
      <c r="S37" s="644"/>
      <c r="T37" s="644"/>
      <c r="U37" s="644"/>
      <c r="V37" s="644"/>
      <c r="W37" s="644"/>
      <c r="X37" s="644"/>
      <c r="Y37" s="645"/>
      <c r="Z37" s="703">
        <v>3.5</v>
      </c>
      <c r="AA37" s="703"/>
      <c r="AB37" s="703"/>
      <c r="AC37" s="703"/>
      <c r="AD37" s="704" t="s">
        <v>171</v>
      </c>
      <c r="AE37" s="704"/>
      <c r="AF37" s="704"/>
      <c r="AG37" s="704"/>
      <c r="AH37" s="704"/>
      <c r="AI37" s="704"/>
      <c r="AJ37" s="704"/>
      <c r="AK37" s="704"/>
      <c r="AL37" s="646" t="s">
        <v>225</v>
      </c>
      <c r="AM37" s="647"/>
      <c r="AN37" s="647"/>
      <c r="AO37" s="705"/>
      <c r="AQ37" s="678" t="s">
        <v>325</v>
      </c>
      <c r="AR37" s="679"/>
      <c r="AS37" s="679"/>
      <c r="AT37" s="679"/>
      <c r="AU37" s="679"/>
      <c r="AV37" s="679"/>
      <c r="AW37" s="679"/>
      <c r="AX37" s="679"/>
      <c r="AY37" s="680"/>
      <c r="AZ37" s="641">
        <v>681001</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12058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704562</v>
      </c>
      <c r="CS37" s="642"/>
      <c r="CT37" s="642"/>
      <c r="CU37" s="642"/>
      <c r="CV37" s="642"/>
      <c r="CW37" s="642"/>
      <c r="CX37" s="642"/>
      <c r="CY37" s="643"/>
      <c r="CZ37" s="646">
        <v>2.2000000000000002</v>
      </c>
      <c r="DA37" s="675"/>
      <c r="DB37" s="675"/>
      <c r="DC37" s="676"/>
      <c r="DD37" s="649">
        <v>704285</v>
      </c>
      <c r="DE37" s="642"/>
      <c r="DF37" s="642"/>
      <c r="DG37" s="642"/>
      <c r="DH37" s="642"/>
      <c r="DI37" s="642"/>
      <c r="DJ37" s="642"/>
      <c r="DK37" s="643"/>
      <c r="DL37" s="649">
        <v>646285</v>
      </c>
      <c r="DM37" s="642"/>
      <c r="DN37" s="642"/>
      <c r="DO37" s="642"/>
      <c r="DP37" s="642"/>
      <c r="DQ37" s="642"/>
      <c r="DR37" s="642"/>
      <c r="DS37" s="642"/>
      <c r="DT37" s="642"/>
      <c r="DU37" s="642"/>
      <c r="DV37" s="643"/>
      <c r="DW37" s="646">
        <v>3.4</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33553158</v>
      </c>
      <c r="S38" s="693"/>
      <c r="T38" s="693"/>
      <c r="U38" s="693"/>
      <c r="V38" s="693"/>
      <c r="W38" s="693"/>
      <c r="X38" s="693"/>
      <c r="Y38" s="698"/>
      <c r="Z38" s="699">
        <v>100</v>
      </c>
      <c r="AA38" s="699"/>
      <c r="AB38" s="699"/>
      <c r="AC38" s="699"/>
      <c r="AD38" s="700">
        <v>17786284</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98017</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20216</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3662268</v>
      </c>
      <c r="CS38" s="644"/>
      <c r="CT38" s="644"/>
      <c r="CU38" s="644"/>
      <c r="CV38" s="644"/>
      <c r="CW38" s="644"/>
      <c r="CX38" s="644"/>
      <c r="CY38" s="645"/>
      <c r="CZ38" s="646">
        <v>11.2</v>
      </c>
      <c r="DA38" s="675"/>
      <c r="DB38" s="675"/>
      <c r="DC38" s="676"/>
      <c r="DD38" s="649">
        <v>3170697</v>
      </c>
      <c r="DE38" s="644"/>
      <c r="DF38" s="644"/>
      <c r="DG38" s="644"/>
      <c r="DH38" s="644"/>
      <c r="DI38" s="644"/>
      <c r="DJ38" s="644"/>
      <c r="DK38" s="645"/>
      <c r="DL38" s="649">
        <v>3100563</v>
      </c>
      <c r="DM38" s="644"/>
      <c r="DN38" s="644"/>
      <c r="DO38" s="644"/>
      <c r="DP38" s="644"/>
      <c r="DQ38" s="644"/>
      <c r="DR38" s="644"/>
      <c r="DS38" s="644"/>
      <c r="DT38" s="644"/>
      <c r="DU38" s="644"/>
      <c r="DV38" s="645"/>
      <c r="DW38" s="646">
        <v>16.3</v>
      </c>
      <c r="DX38" s="675"/>
      <c r="DY38" s="675"/>
      <c r="DZ38" s="675"/>
      <c r="EA38" s="675"/>
      <c r="EB38" s="675"/>
      <c r="EC38" s="677"/>
    </row>
    <row r="39" spans="2:133" ht="11.25" customHeight="1">
      <c r="AQ39" s="678" t="s">
        <v>332</v>
      </c>
      <c r="AR39" s="679"/>
      <c r="AS39" s="679"/>
      <c r="AT39" s="679"/>
      <c r="AU39" s="679"/>
      <c r="AV39" s="679"/>
      <c r="AW39" s="679"/>
      <c r="AX39" s="679"/>
      <c r="AY39" s="680"/>
      <c r="AZ39" s="641" t="s">
        <v>121</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101</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1323499</v>
      </c>
      <c r="CS39" s="642"/>
      <c r="CT39" s="642"/>
      <c r="CU39" s="642"/>
      <c r="CV39" s="642"/>
      <c r="CW39" s="642"/>
      <c r="CX39" s="642"/>
      <c r="CY39" s="643"/>
      <c r="CZ39" s="646">
        <v>4.0999999999999996</v>
      </c>
      <c r="DA39" s="675"/>
      <c r="DB39" s="675"/>
      <c r="DC39" s="676"/>
      <c r="DD39" s="649">
        <v>1156000</v>
      </c>
      <c r="DE39" s="642"/>
      <c r="DF39" s="642"/>
      <c r="DG39" s="642"/>
      <c r="DH39" s="642"/>
      <c r="DI39" s="642"/>
      <c r="DJ39" s="642"/>
      <c r="DK39" s="643"/>
      <c r="DL39" s="649" t="s">
        <v>225</v>
      </c>
      <c r="DM39" s="642"/>
      <c r="DN39" s="642"/>
      <c r="DO39" s="642"/>
      <c r="DP39" s="642"/>
      <c r="DQ39" s="642"/>
      <c r="DR39" s="642"/>
      <c r="DS39" s="642"/>
      <c r="DT39" s="642"/>
      <c r="DU39" s="642"/>
      <c r="DV39" s="643"/>
      <c r="DW39" s="646" t="s">
        <v>225</v>
      </c>
      <c r="DX39" s="675"/>
      <c r="DY39" s="675"/>
      <c r="DZ39" s="675"/>
      <c r="EA39" s="675"/>
      <c r="EB39" s="675"/>
      <c r="EC39" s="677"/>
    </row>
    <row r="40" spans="2:133" ht="11.25" customHeight="1">
      <c r="AQ40" s="678" t="s">
        <v>336</v>
      </c>
      <c r="AR40" s="679"/>
      <c r="AS40" s="679"/>
      <c r="AT40" s="679"/>
      <c r="AU40" s="679"/>
      <c r="AV40" s="679"/>
      <c r="AW40" s="679"/>
      <c r="AX40" s="679"/>
      <c r="AY40" s="680"/>
      <c r="AZ40" s="641">
        <v>684430</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106</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261248</v>
      </c>
      <c r="CS40" s="644"/>
      <c r="CT40" s="644"/>
      <c r="CU40" s="644"/>
      <c r="CV40" s="644"/>
      <c r="CW40" s="644"/>
      <c r="CX40" s="644"/>
      <c r="CY40" s="645"/>
      <c r="CZ40" s="646">
        <v>0.8</v>
      </c>
      <c r="DA40" s="675"/>
      <c r="DB40" s="675"/>
      <c r="DC40" s="676"/>
      <c r="DD40" s="649">
        <v>43927</v>
      </c>
      <c r="DE40" s="644"/>
      <c r="DF40" s="644"/>
      <c r="DG40" s="644"/>
      <c r="DH40" s="644"/>
      <c r="DI40" s="644"/>
      <c r="DJ40" s="644"/>
      <c r="DK40" s="645"/>
      <c r="DL40" s="649">
        <v>534</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339</v>
      </c>
      <c r="AR41" s="691"/>
      <c r="AS41" s="691"/>
      <c r="AT41" s="691"/>
      <c r="AU41" s="691"/>
      <c r="AV41" s="691"/>
      <c r="AW41" s="691"/>
      <c r="AX41" s="691"/>
      <c r="AY41" s="692"/>
      <c r="AZ41" s="656">
        <v>1830996</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264</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121</v>
      </c>
      <c r="DA41" s="675"/>
      <c r="DB41" s="675"/>
      <c r="DC41" s="676"/>
      <c r="DD41" s="649" t="s">
        <v>171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5133487</v>
      </c>
      <c r="CS42" s="644"/>
      <c r="CT42" s="644"/>
      <c r="CU42" s="644"/>
      <c r="CV42" s="644"/>
      <c r="CW42" s="644"/>
      <c r="CX42" s="644"/>
      <c r="CY42" s="645"/>
      <c r="CZ42" s="646">
        <v>15.7</v>
      </c>
      <c r="DA42" s="647"/>
      <c r="DB42" s="647"/>
      <c r="DC42" s="648"/>
      <c r="DD42" s="649">
        <v>906930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64547</v>
      </c>
      <c r="CS43" s="642"/>
      <c r="CT43" s="642"/>
      <c r="CU43" s="642"/>
      <c r="CV43" s="642"/>
      <c r="CW43" s="642"/>
      <c r="CX43" s="642"/>
      <c r="CY43" s="643"/>
      <c r="CZ43" s="646">
        <v>0.2</v>
      </c>
      <c r="DA43" s="675"/>
      <c r="DB43" s="675"/>
      <c r="DC43" s="676"/>
      <c r="DD43" s="649">
        <v>64547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5119239</v>
      </c>
      <c r="CS44" s="644"/>
      <c r="CT44" s="644"/>
      <c r="CU44" s="644"/>
      <c r="CV44" s="644"/>
      <c r="CW44" s="644"/>
      <c r="CX44" s="644"/>
      <c r="CY44" s="645"/>
      <c r="CZ44" s="646">
        <v>15.7</v>
      </c>
      <c r="DA44" s="647"/>
      <c r="DB44" s="647"/>
      <c r="DC44" s="648"/>
      <c r="DD44" s="649">
        <v>906833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2422105</v>
      </c>
      <c r="CS45" s="642"/>
      <c r="CT45" s="642"/>
      <c r="CU45" s="642"/>
      <c r="CV45" s="642"/>
      <c r="CW45" s="642"/>
      <c r="CX45" s="642"/>
      <c r="CY45" s="643"/>
      <c r="CZ45" s="646">
        <v>7.4</v>
      </c>
      <c r="DA45" s="675"/>
      <c r="DB45" s="675"/>
      <c r="DC45" s="676"/>
      <c r="DD45" s="649">
        <v>84340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2646943</v>
      </c>
      <c r="CS46" s="644"/>
      <c r="CT46" s="644"/>
      <c r="CU46" s="644"/>
      <c r="CV46" s="644"/>
      <c r="CW46" s="644"/>
      <c r="CX46" s="644"/>
      <c r="CY46" s="645"/>
      <c r="CZ46" s="646">
        <v>8.1</v>
      </c>
      <c r="DA46" s="647"/>
      <c r="DB46" s="647"/>
      <c r="DC46" s="648"/>
      <c r="DD46" s="649">
        <v>772302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14248</v>
      </c>
      <c r="CS47" s="642"/>
      <c r="CT47" s="642"/>
      <c r="CU47" s="642"/>
      <c r="CV47" s="642"/>
      <c r="CW47" s="642"/>
      <c r="CX47" s="642"/>
      <c r="CY47" s="643"/>
      <c r="CZ47" s="646">
        <v>0</v>
      </c>
      <c r="DA47" s="675"/>
      <c r="DB47" s="675"/>
      <c r="DC47" s="676"/>
      <c r="DD47" s="649">
        <v>97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171</v>
      </c>
      <c r="CS48" s="644"/>
      <c r="CT48" s="644"/>
      <c r="CU48" s="644"/>
      <c r="CV48" s="644"/>
      <c r="CW48" s="644"/>
      <c r="CX48" s="644"/>
      <c r="CY48" s="645"/>
      <c r="CZ48" s="646" t="s">
        <v>171</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32625875</v>
      </c>
      <c r="CS49" s="657"/>
      <c r="CT49" s="657"/>
      <c r="CU49" s="657"/>
      <c r="CV49" s="657"/>
      <c r="CW49" s="657"/>
      <c r="CX49" s="657"/>
      <c r="CY49" s="658"/>
      <c r="CZ49" s="659">
        <v>100</v>
      </c>
      <c r="DA49" s="660"/>
      <c r="DB49" s="660"/>
      <c r="DC49" s="661"/>
      <c r="DD49" s="662">
        <v>20403141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6qivWYY51TXV82PmzwiaIcJWiEE6FcmUQKKzEzjG475SJ0NmqPOyOQjW+M/msi9mCo37EIY9E9bz0nhbX+FM6Q==" saltValue="PDaXTfTcsEOdnrBfRaLc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354</v>
      </c>
      <c r="DK2" s="1181"/>
      <c r="DL2" s="1181"/>
      <c r="DM2" s="1181"/>
      <c r="DN2" s="1181"/>
      <c r="DO2" s="1182"/>
      <c r="DP2" s="229"/>
      <c r="DQ2" s="1180" t="s">
        <v>355</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356</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3"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8" t="s">
        <v>372</v>
      </c>
      <c r="DH5" s="1169"/>
      <c r="DI5" s="1169"/>
      <c r="DJ5" s="1169"/>
      <c r="DK5" s="1170"/>
      <c r="DL5" s="1168" t="s">
        <v>373</v>
      </c>
      <c r="DM5" s="1169"/>
      <c r="DN5" s="1169"/>
      <c r="DO5" s="1169"/>
      <c r="DP5" s="1170"/>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375</v>
      </c>
      <c r="C7" s="1121"/>
      <c r="D7" s="1121"/>
      <c r="E7" s="1121"/>
      <c r="F7" s="1121"/>
      <c r="G7" s="1121"/>
      <c r="H7" s="1121"/>
      <c r="I7" s="1121"/>
      <c r="J7" s="1121"/>
      <c r="K7" s="1121"/>
      <c r="L7" s="1121"/>
      <c r="M7" s="1121"/>
      <c r="N7" s="1121"/>
      <c r="O7" s="1121"/>
      <c r="P7" s="1122"/>
      <c r="Q7" s="1174">
        <v>33553</v>
      </c>
      <c r="R7" s="1175"/>
      <c r="S7" s="1175"/>
      <c r="T7" s="1175"/>
      <c r="U7" s="1175"/>
      <c r="V7" s="1175">
        <v>32626</v>
      </c>
      <c r="W7" s="1175"/>
      <c r="X7" s="1175"/>
      <c r="Y7" s="1175"/>
      <c r="Z7" s="1175"/>
      <c r="AA7" s="1175">
        <v>927</v>
      </c>
      <c r="AB7" s="1175"/>
      <c r="AC7" s="1175"/>
      <c r="AD7" s="1175"/>
      <c r="AE7" s="1176"/>
      <c r="AF7" s="1177">
        <v>714</v>
      </c>
      <c r="AG7" s="1178"/>
      <c r="AH7" s="1178"/>
      <c r="AI7" s="1178"/>
      <c r="AJ7" s="1179"/>
      <c r="AK7" s="1161">
        <v>2055</v>
      </c>
      <c r="AL7" s="1162"/>
      <c r="AM7" s="1162"/>
      <c r="AN7" s="1162"/>
      <c r="AO7" s="1162"/>
      <c r="AP7" s="1162">
        <v>31266</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569</v>
      </c>
      <c r="BT7" s="1166"/>
      <c r="BU7" s="1166"/>
      <c r="BV7" s="1166"/>
      <c r="BW7" s="1166"/>
      <c r="BX7" s="1166"/>
      <c r="BY7" s="1166"/>
      <c r="BZ7" s="1166"/>
      <c r="CA7" s="1166"/>
      <c r="CB7" s="1166"/>
      <c r="CC7" s="1166"/>
      <c r="CD7" s="1166"/>
      <c r="CE7" s="1166"/>
      <c r="CF7" s="1166"/>
      <c r="CG7" s="1167"/>
      <c r="CH7" s="1158">
        <v>1</v>
      </c>
      <c r="CI7" s="1159"/>
      <c r="CJ7" s="1159"/>
      <c r="CK7" s="1159"/>
      <c r="CL7" s="1160"/>
      <c r="CM7" s="1158">
        <v>368</v>
      </c>
      <c r="CN7" s="1159"/>
      <c r="CO7" s="1159"/>
      <c r="CP7" s="1159"/>
      <c r="CQ7" s="1160"/>
      <c r="CR7" s="1158">
        <v>3</v>
      </c>
      <c r="CS7" s="1159"/>
      <c r="CT7" s="1159"/>
      <c r="CU7" s="1159"/>
      <c r="CV7" s="1160"/>
      <c r="CW7" s="1158" t="s">
        <v>572</v>
      </c>
      <c r="CX7" s="1159"/>
      <c r="CY7" s="1159"/>
      <c r="CZ7" s="1159"/>
      <c r="DA7" s="1160"/>
      <c r="DB7" s="1158" t="s">
        <v>572</v>
      </c>
      <c r="DC7" s="1159"/>
      <c r="DD7" s="1159"/>
      <c r="DE7" s="1159"/>
      <c r="DF7" s="1160"/>
      <c r="DG7" s="1158" t="s">
        <v>572</v>
      </c>
      <c r="DH7" s="1159"/>
      <c r="DI7" s="1159"/>
      <c r="DJ7" s="1159"/>
      <c r="DK7" s="1160"/>
      <c r="DL7" s="1158" t="s">
        <v>572</v>
      </c>
      <c r="DM7" s="1159"/>
      <c r="DN7" s="1159"/>
      <c r="DO7" s="1159"/>
      <c r="DP7" s="1160"/>
      <c r="DQ7" s="1158" t="s">
        <v>572</v>
      </c>
      <c r="DR7" s="1159"/>
      <c r="DS7" s="1159"/>
      <c r="DT7" s="1159"/>
      <c r="DU7" s="1160"/>
      <c r="DV7" s="1185"/>
      <c r="DW7" s="1186"/>
      <c r="DX7" s="1186"/>
      <c r="DY7" s="1186"/>
      <c r="DZ7" s="1187"/>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-15</v>
      </c>
      <c r="CI8" s="1059"/>
      <c r="CJ8" s="1059"/>
      <c r="CK8" s="1059"/>
      <c r="CL8" s="1060"/>
      <c r="CM8" s="1058">
        <v>85</v>
      </c>
      <c r="CN8" s="1059"/>
      <c r="CO8" s="1059"/>
      <c r="CP8" s="1059"/>
      <c r="CQ8" s="1060"/>
      <c r="CR8" s="1058">
        <v>10</v>
      </c>
      <c r="CS8" s="1059"/>
      <c r="CT8" s="1059"/>
      <c r="CU8" s="1059"/>
      <c r="CV8" s="1060"/>
      <c r="CW8" s="1058" t="s">
        <v>572</v>
      </c>
      <c r="CX8" s="1059"/>
      <c r="CY8" s="1059"/>
      <c r="CZ8" s="1059"/>
      <c r="DA8" s="1060"/>
      <c r="DB8" s="1058" t="s">
        <v>572</v>
      </c>
      <c r="DC8" s="1059"/>
      <c r="DD8" s="1059"/>
      <c r="DE8" s="1059"/>
      <c r="DF8" s="1060"/>
      <c r="DG8" s="1058" t="s">
        <v>572</v>
      </c>
      <c r="DH8" s="1059"/>
      <c r="DI8" s="1059"/>
      <c r="DJ8" s="1059"/>
      <c r="DK8" s="1060"/>
      <c r="DL8" s="1058" t="s">
        <v>572</v>
      </c>
      <c r="DM8" s="1059"/>
      <c r="DN8" s="1059"/>
      <c r="DO8" s="1059"/>
      <c r="DP8" s="1060"/>
      <c r="DQ8" s="1058" t="s">
        <v>572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t="s">
        <v>571</v>
      </c>
      <c r="BT9" s="1084"/>
      <c r="BU9" s="1084"/>
      <c r="BV9" s="1084"/>
      <c r="BW9" s="1084"/>
      <c r="BX9" s="1084"/>
      <c r="BY9" s="1084"/>
      <c r="BZ9" s="1084"/>
      <c r="CA9" s="1084"/>
      <c r="CB9" s="1084"/>
      <c r="CC9" s="1084"/>
      <c r="CD9" s="1084"/>
      <c r="CE9" s="1084"/>
      <c r="CF9" s="1084"/>
      <c r="CG9" s="1085"/>
      <c r="CH9" s="1058">
        <v>-1</v>
      </c>
      <c r="CI9" s="1059"/>
      <c r="CJ9" s="1059"/>
      <c r="CK9" s="1059"/>
      <c r="CL9" s="1060"/>
      <c r="CM9" s="1058">
        <v>16</v>
      </c>
      <c r="CN9" s="1059"/>
      <c r="CO9" s="1059"/>
      <c r="CP9" s="1059"/>
      <c r="CQ9" s="1060"/>
      <c r="CR9" s="1058">
        <v>10</v>
      </c>
      <c r="CS9" s="1059"/>
      <c r="CT9" s="1059"/>
      <c r="CU9" s="1059"/>
      <c r="CV9" s="1060"/>
      <c r="CW9" s="1058">
        <v>16</v>
      </c>
      <c r="CX9" s="1059"/>
      <c r="CY9" s="1059"/>
      <c r="CZ9" s="1059"/>
      <c r="DA9" s="1060"/>
      <c r="DB9" s="1058" t="s">
        <v>572</v>
      </c>
      <c r="DC9" s="1059"/>
      <c r="DD9" s="1059"/>
      <c r="DE9" s="1059"/>
      <c r="DF9" s="1060"/>
      <c r="DG9" s="1058" t="s">
        <v>572</v>
      </c>
      <c r="DH9" s="1059"/>
      <c r="DI9" s="1059"/>
      <c r="DJ9" s="1059"/>
      <c r="DK9" s="1060"/>
      <c r="DL9" s="1058" t="s">
        <v>572</v>
      </c>
      <c r="DM9" s="1059"/>
      <c r="DN9" s="1059"/>
      <c r="DO9" s="1059"/>
      <c r="DP9" s="1060"/>
      <c r="DQ9" s="1058" t="s">
        <v>572</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8">
        <v>33553</v>
      </c>
      <c r="R23" s="1139"/>
      <c r="S23" s="1139"/>
      <c r="T23" s="1139"/>
      <c r="U23" s="1139"/>
      <c r="V23" s="1139">
        <v>32626</v>
      </c>
      <c r="W23" s="1139"/>
      <c r="X23" s="1139"/>
      <c r="Y23" s="1139"/>
      <c r="Z23" s="1139"/>
      <c r="AA23" s="1139">
        <v>927</v>
      </c>
      <c r="AB23" s="1139"/>
      <c r="AC23" s="1139"/>
      <c r="AD23" s="1139"/>
      <c r="AE23" s="1140"/>
      <c r="AF23" s="1141">
        <v>714</v>
      </c>
      <c r="AG23" s="1139"/>
      <c r="AH23" s="1139"/>
      <c r="AI23" s="1139"/>
      <c r="AJ23" s="1142"/>
      <c r="AK23" s="1143"/>
      <c r="AL23" s="1144"/>
      <c r="AM23" s="1144"/>
      <c r="AN23" s="1144"/>
      <c r="AO23" s="1144"/>
      <c r="AP23" s="1139">
        <v>31266</v>
      </c>
      <c r="AQ23" s="1139"/>
      <c r="AR23" s="1139"/>
      <c r="AS23" s="1139"/>
      <c r="AT23" s="1139"/>
      <c r="AU23" s="1145"/>
      <c r="AV23" s="1145"/>
      <c r="AW23" s="1145"/>
      <c r="AX23" s="1145"/>
      <c r="AY23" s="1146"/>
      <c r="AZ23" s="1135" t="s">
        <v>121</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379</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380</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9" t="s">
        <v>384</v>
      </c>
      <c r="AG26" s="1077"/>
      <c r="AH26" s="1077"/>
      <c r="AI26" s="1077"/>
      <c r="AJ26" s="1130"/>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389</v>
      </c>
      <c r="C28" s="1121"/>
      <c r="D28" s="1121"/>
      <c r="E28" s="1121"/>
      <c r="F28" s="1121"/>
      <c r="G28" s="1121"/>
      <c r="H28" s="1121"/>
      <c r="I28" s="1121"/>
      <c r="J28" s="1121"/>
      <c r="K28" s="1121"/>
      <c r="L28" s="1121"/>
      <c r="M28" s="1121"/>
      <c r="N28" s="1121"/>
      <c r="O28" s="1121"/>
      <c r="P28" s="1122"/>
      <c r="Q28" s="1123">
        <v>10079</v>
      </c>
      <c r="R28" s="1124"/>
      <c r="S28" s="1124"/>
      <c r="T28" s="1124"/>
      <c r="U28" s="1124"/>
      <c r="V28" s="1124">
        <v>9513</v>
      </c>
      <c r="W28" s="1124"/>
      <c r="X28" s="1124"/>
      <c r="Y28" s="1124"/>
      <c r="Z28" s="1124"/>
      <c r="AA28" s="1124">
        <v>566</v>
      </c>
      <c r="AB28" s="1124"/>
      <c r="AC28" s="1124"/>
      <c r="AD28" s="1124"/>
      <c r="AE28" s="1125"/>
      <c r="AF28" s="1126">
        <v>566</v>
      </c>
      <c r="AG28" s="1124"/>
      <c r="AH28" s="1124"/>
      <c r="AI28" s="1124"/>
      <c r="AJ28" s="1127"/>
      <c r="AK28" s="1128">
        <v>684</v>
      </c>
      <c r="AL28" s="1115"/>
      <c r="AM28" s="1115"/>
      <c r="AN28" s="1115"/>
      <c r="AO28" s="1115"/>
      <c r="AP28" s="1115" t="s">
        <v>572</v>
      </c>
      <c r="AQ28" s="1115"/>
      <c r="AR28" s="1115"/>
      <c r="AS28" s="1115"/>
      <c r="AT28" s="1115"/>
      <c r="AU28" s="1115" t="s">
        <v>580</v>
      </c>
      <c r="AV28" s="1115"/>
      <c r="AW28" s="1115"/>
      <c r="AX28" s="1115"/>
      <c r="AY28" s="1115"/>
      <c r="AZ28" s="1116" t="s">
        <v>580</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6344</v>
      </c>
      <c r="R29" s="1113"/>
      <c r="S29" s="1113"/>
      <c r="T29" s="1113"/>
      <c r="U29" s="1113"/>
      <c r="V29" s="1113">
        <v>6290</v>
      </c>
      <c r="W29" s="1113"/>
      <c r="X29" s="1113"/>
      <c r="Y29" s="1113"/>
      <c r="Z29" s="1113"/>
      <c r="AA29" s="1113">
        <v>55</v>
      </c>
      <c r="AB29" s="1113"/>
      <c r="AC29" s="1113"/>
      <c r="AD29" s="1113"/>
      <c r="AE29" s="1114"/>
      <c r="AF29" s="1088">
        <v>55</v>
      </c>
      <c r="AG29" s="1089"/>
      <c r="AH29" s="1089"/>
      <c r="AI29" s="1089"/>
      <c r="AJ29" s="1090"/>
      <c r="AK29" s="1049">
        <v>952</v>
      </c>
      <c r="AL29" s="1040"/>
      <c r="AM29" s="1040"/>
      <c r="AN29" s="1040"/>
      <c r="AO29" s="1040"/>
      <c r="AP29" s="1040" t="s">
        <v>572</v>
      </c>
      <c r="AQ29" s="1040"/>
      <c r="AR29" s="1040"/>
      <c r="AS29" s="1040"/>
      <c r="AT29" s="1040"/>
      <c r="AU29" s="1040" t="s">
        <v>581</v>
      </c>
      <c r="AV29" s="1040"/>
      <c r="AW29" s="1040"/>
      <c r="AX29" s="1040"/>
      <c r="AY29" s="1040"/>
      <c r="AZ29" s="1111" t="s">
        <v>580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763</v>
      </c>
      <c r="R30" s="1113"/>
      <c r="S30" s="1113"/>
      <c r="T30" s="1113"/>
      <c r="U30" s="1113"/>
      <c r="V30" s="1113">
        <v>761</v>
      </c>
      <c r="W30" s="1113"/>
      <c r="X30" s="1113"/>
      <c r="Y30" s="1113"/>
      <c r="Z30" s="1113"/>
      <c r="AA30" s="1113">
        <v>2</v>
      </c>
      <c r="AB30" s="1113"/>
      <c r="AC30" s="1113"/>
      <c r="AD30" s="1113"/>
      <c r="AE30" s="1114"/>
      <c r="AF30" s="1088">
        <v>2</v>
      </c>
      <c r="AG30" s="1089"/>
      <c r="AH30" s="1089"/>
      <c r="AI30" s="1089"/>
      <c r="AJ30" s="1090"/>
      <c r="AK30" s="1049">
        <v>181</v>
      </c>
      <c r="AL30" s="1040"/>
      <c r="AM30" s="1040"/>
      <c r="AN30" s="1040"/>
      <c r="AO30" s="1040"/>
      <c r="AP30" s="1040" t="s">
        <v>572</v>
      </c>
      <c r="AQ30" s="1040"/>
      <c r="AR30" s="1040"/>
      <c r="AS30" s="1040"/>
      <c r="AT30" s="1040"/>
      <c r="AU30" s="1040" t="s">
        <v>580</v>
      </c>
      <c r="AV30" s="1040"/>
      <c r="AW30" s="1040"/>
      <c r="AX30" s="1040"/>
      <c r="AY30" s="1040"/>
      <c r="AZ30" s="1111" t="s">
        <v>580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24</v>
      </c>
      <c r="R31" s="1113"/>
      <c r="S31" s="1113"/>
      <c r="T31" s="1113"/>
      <c r="U31" s="1113"/>
      <c r="V31" s="1113">
        <v>20</v>
      </c>
      <c r="W31" s="1113"/>
      <c r="X31" s="1113"/>
      <c r="Y31" s="1113"/>
      <c r="Z31" s="1113"/>
      <c r="AA31" s="1113">
        <v>4</v>
      </c>
      <c r="AB31" s="1113"/>
      <c r="AC31" s="1113"/>
      <c r="AD31" s="1113"/>
      <c r="AE31" s="1114"/>
      <c r="AF31" s="1088">
        <v>4</v>
      </c>
      <c r="AG31" s="1089"/>
      <c r="AH31" s="1089"/>
      <c r="AI31" s="1089"/>
      <c r="AJ31" s="1090"/>
      <c r="AK31" s="1049" t="s">
        <v>572</v>
      </c>
      <c r="AL31" s="1040"/>
      <c r="AM31" s="1040"/>
      <c r="AN31" s="1040"/>
      <c r="AO31" s="1040"/>
      <c r="AP31" s="1040" t="s">
        <v>572</v>
      </c>
      <c r="AQ31" s="1040"/>
      <c r="AR31" s="1040"/>
      <c r="AS31" s="1040"/>
      <c r="AT31" s="1040"/>
      <c r="AU31" s="1040" t="s">
        <v>580</v>
      </c>
      <c r="AV31" s="1040"/>
      <c r="AW31" s="1040"/>
      <c r="AX31" s="1040"/>
      <c r="AY31" s="1040"/>
      <c r="AZ31" s="1111" t="s">
        <v>581</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393</v>
      </c>
      <c r="C32" s="1107"/>
      <c r="D32" s="1107"/>
      <c r="E32" s="1107"/>
      <c r="F32" s="1107"/>
      <c r="G32" s="1107"/>
      <c r="H32" s="1107"/>
      <c r="I32" s="1107"/>
      <c r="J32" s="1107"/>
      <c r="K32" s="1107"/>
      <c r="L32" s="1107"/>
      <c r="M32" s="1107"/>
      <c r="N32" s="1107"/>
      <c r="O32" s="1107"/>
      <c r="P32" s="1108"/>
      <c r="Q32" s="1112">
        <v>1773</v>
      </c>
      <c r="R32" s="1113"/>
      <c r="S32" s="1113"/>
      <c r="T32" s="1113"/>
      <c r="U32" s="1113"/>
      <c r="V32" s="1113">
        <v>1617</v>
      </c>
      <c r="W32" s="1113"/>
      <c r="X32" s="1113"/>
      <c r="Y32" s="1113"/>
      <c r="Z32" s="1113"/>
      <c r="AA32" s="1113">
        <v>156</v>
      </c>
      <c r="AB32" s="1113"/>
      <c r="AC32" s="1113"/>
      <c r="AD32" s="1113"/>
      <c r="AE32" s="1114"/>
      <c r="AF32" s="1088">
        <v>2552</v>
      </c>
      <c r="AG32" s="1089"/>
      <c r="AH32" s="1089"/>
      <c r="AI32" s="1089"/>
      <c r="AJ32" s="1090"/>
      <c r="AK32" s="1049">
        <v>82</v>
      </c>
      <c r="AL32" s="1040"/>
      <c r="AM32" s="1040"/>
      <c r="AN32" s="1040"/>
      <c r="AO32" s="1040"/>
      <c r="AP32" s="1040">
        <v>2735</v>
      </c>
      <c r="AQ32" s="1040"/>
      <c r="AR32" s="1040"/>
      <c r="AS32" s="1040"/>
      <c r="AT32" s="1040"/>
      <c r="AU32" s="1040">
        <v>306</v>
      </c>
      <c r="AV32" s="1040"/>
      <c r="AW32" s="1040"/>
      <c r="AX32" s="1040"/>
      <c r="AY32" s="1040"/>
      <c r="AZ32" s="1111" t="s">
        <v>580</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27</v>
      </c>
      <c r="R33" s="1113"/>
      <c r="S33" s="1113"/>
      <c r="T33" s="1113"/>
      <c r="U33" s="1113"/>
      <c r="V33" s="1113">
        <v>24</v>
      </c>
      <c r="W33" s="1113"/>
      <c r="X33" s="1113"/>
      <c r="Y33" s="1113"/>
      <c r="Z33" s="1113"/>
      <c r="AA33" s="1113">
        <v>3</v>
      </c>
      <c r="AB33" s="1113"/>
      <c r="AC33" s="1113"/>
      <c r="AD33" s="1113"/>
      <c r="AE33" s="1114"/>
      <c r="AF33" s="1088">
        <v>301</v>
      </c>
      <c r="AG33" s="1089"/>
      <c r="AH33" s="1089"/>
      <c r="AI33" s="1089"/>
      <c r="AJ33" s="1090"/>
      <c r="AK33" s="1049" t="s">
        <v>572</v>
      </c>
      <c r="AL33" s="1040"/>
      <c r="AM33" s="1040"/>
      <c r="AN33" s="1040"/>
      <c r="AO33" s="1040"/>
      <c r="AP33" s="1040" t="s">
        <v>572</v>
      </c>
      <c r="AQ33" s="1040"/>
      <c r="AR33" s="1040"/>
      <c r="AS33" s="1040"/>
      <c r="AT33" s="1040"/>
      <c r="AU33" s="1040" t="s">
        <v>572</v>
      </c>
      <c r="AV33" s="1040"/>
      <c r="AW33" s="1040"/>
      <c r="AX33" s="1040"/>
      <c r="AY33" s="1040"/>
      <c r="AZ33" s="1111" t="s">
        <v>580</v>
      </c>
      <c r="BA33" s="1111"/>
      <c r="BB33" s="1111"/>
      <c r="BC33" s="1111"/>
      <c r="BD33" s="1111"/>
      <c r="BE33" s="1101" t="s">
        <v>394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396</v>
      </c>
      <c r="C34" s="1107"/>
      <c r="D34" s="1107"/>
      <c r="E34" s="1107"/>
      <c r="F34" s="1107"/>
      <c r="G34" s="1107"/>
      <c r="H34" s="1107"/>
      <c r="I34" s="1107"/>
      <c r="J34" s="1107"/>
      <c r="K34" s="1107"/>
      <c r="L34" s="1107"/>
      <c r="M34" s="1107"/>
      <c r="N34" s="1107"/>
      <c r="O34" s="1107"/>
      <c r="P34" s="1108"/>
      <c r="Q34" s="1112">
        <v>684</v>
      </c>
      <c r="R34" s="1113"/>
      <c r="S34" s="1113"/>
      <c r="T34" s="1113"/>
      <c r="U34" s="1113"/>
      <c r="V34" s="1113">
        <v>807</v>
      </c>
      <c r="W34" s="1113"/>
      <c r="X34" s="1113"/>
      <c r="Y34" s="1113"/>
      <c r="Z34" s="1113"/>
      <c r="AA34" s="1113">
        <v>-122</v>
      </c>
      <c r="AB34" s="1113"/>
      <c r="AC34" s="1113"/>
      <c r="AD34" s="1113"/>
      <c r="AE34" s="1114"/>
      <c r="AF34" s="1088">
        <v>206</v>
      </c>
      <c r="AG34" s="1089"/>
      <c r="AH34" s="1089"/>
      <c r="AI34" s="1089"/>
      <c r="AJ34" s="1090"/>
      <c r="AK34" s="1049">
        <v>115</v>
      </c>
      <c r="AL34" s="1040"/>
      <c r="AM34" s="1040"/>
      <c r="AN34" s="1040"/>
      <c r="AO34" s="1040"/>
      <c r="AP34" s="1040">
        <v>1100</v>
      </c>
      <c r="AQ34" s="1040"/>
      <c r="AR34" s="1040"/>
      <c r="AS34" s="1040"/>
      <c r="AT34" s="1040"/>
      <c r="AU34" s="1040">
        <v>706</v>
      </c>
      <c r="AV34" s="1040"/>
      <c r="AW34" s="1040"/>
      <c r="AX34" s="1040"/>
      <c r="AY34" s="1040"/>
      <c r="AZ34" s="1111" t="s">
        <v>580</v>
      </c>
      <c r="BA34" s="1111"/>
      <c r="BB34" s="1111"/>
      <c r="BC34" s="1111"/>
      <c r="BD34" s="1111"/>
      <c r="BE34" s="1101" t="s">
        <v>394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397</v>
      </c>
      <c r="C35" s="1107"/>
      <c r="D35" s="1107"/>
      <c r="E35" s="1107"/>
      <c r="F35" s="1107"/>
      <c r="G35" s="1107"/>
      <c r="H35" s="1107"/>
      <c r="I35" s="1107"/>
      <c r="J35" s="1107"/>
      <c r="K35" s="1107"/>
      <c r="L35" s="1107"/>
      <c r="M35" s="1107"/>
      <c r="N35" s="1107"/>
      <c r="O35" s="1107"/>
      <c r="P35" s="1108"/>
      <c r="Q35" s="1112">
        <v>2616</v>
      </c>
      <c r="R35" s="1113"/>
      <c r="S35" s="1113"/>
      <c r="T35" s="1113"/>
      <c r="U35" s="1113"/>
      <c r="V35" s="1113">
        <v>2541</v>
      </c>
      <c r="W35" s="1113"/>
      <c r="X35" s="1113"/>
      <c r="Y35" s="1113"/>
      <c r="Z35" s="1113"/>
      <c r="AA35" s="1113">
        <v>75</v>
      </c>
      <c r="AB35" s="1113"/>
      <c r="AC35" s="1113"/>
      <c r="AD35" s="1113"/>
      <c r="AE35" s="1114"/>
      <c r="AF35" s="1088">
        <v>75</v>
      </c>
      <c r="AG35" s="1089"/>
      <c r="AH35" s="1089"/>
      <c r="AI35" s="1089"/>
      <c r="AJ35" s="1090"/>
      <c r="AK35" s="1049">
        <v>843</v>
      </c>
      <c r="AL35" s="1040"/>
      <c r="AM35" s="1040"/>
      <c r="AN35" s="1040"/>
      <c r="AO35" s="1040"/>
      <c r="AP35" s="1040">
        <v>15428</v>
      </c>
      <c r="AQ35" s="1040"/>
      <c r="AR35" s="1040"/>
      <c r="AS35" s="1040"/>
      <c r="AT35" s="1040"/>
      <c r="AU35" s="1040">
        <v>12512</v>
      </c>
      <c r="AV35" s="1040"/>
      <c r="AW35" s="1040"/>
      <c r="AX35" s="1040"/>
      <c r="AY35" s="1040"/>
      <c r="AZ35" s="1111" t="s">
        <v>580</v>
      </c>
      <c r="BA35" s="1111"/>
      <c r="BB35" s="1111"/>
      <c r="BC35" s="1111"/>
      <c r="BD35" s="1111"/>
      <c r="BE35" s="1101" t="s">
        <v>398</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399</v>
      </c>
      <c r="C36" s="1107"/>
      <c r="D36" s="1107"/>
      <c r="E36" s="1107"/>
      <c r="F36" s="1107"/>
      <c r="G36" s="1107"/>
      <c r="H36" s="1107"/>
      <c r="I36" s="1107"/>
      <c r="J36" s="1107"/>
      <c r="K36" s="1107"/>
      <c r="L36" s="1107"/>
      <c r="M36" s="1107"/>
      <c r="N36" s="1107"/>
      <c r="O36" s="1107"/>
      <c r="P36" s="1108"/>
      <c r="Q36" s="1112">
        <v>820</v>
      </c>
      <c r="R36" s="1113"/>
      <c r="S36" s="1113"/>
      <c r="T36" s="1113"/>
      <c r="U36" s="1113"/>
      <c r="V36" s="1113">
        <v>809</v>
      </c>
      <c r="W36" s="1113"/>
      <c r="X36" s="1113"/>
      <c r="Y36" s="1113"/>
      <c r="Z36" s="1113"/>
      <c r="AA36" s="1113">
        <v>11</v>
      </c>
      <c r="AB36" s="1113"/>
      <c r="AC36" s="1113"/>
      <c r="AD36" s="1113"/>
      <c r="AE36" s="1114"/>
      <c r="AF36" s="1088">
        <v>11</v>
      </c>
      <c r="AG36" s="1089"/>
      <c r="AH36" s="1089"/>
      <c r="AI36" s="1089"/>
      <c r="AJ36" s="1090"/>
      <c r="AK36" s="1049">
        <v>331</v>
      </c>
      <c r="AL36" s="1040"/>
      <c r="AM36" s="1040"/>
      <c r="AN36" s="1040"/>
      <c r="AO36" s="1040"/>
      <c r="AP36" s="1040">
        <v>3902</v>
      </c>
      <c r="AQ36" s="1040"/>
      <c r="AR36" s="1040"/>
      <c r="AS36" s="1040"/>
      <c r="AT36" s="1040"/>
      <c r="AU36" s="1040">
        <v>3711</v>
      </c>
      <c r="AV36" s="1040"/>
      <c r="AW36" s="1040"/>
      <c r="AX36" s="1040"/>
      <c r="AY36" s="1040"/>
      <c r="AZ36" s="1111" t="s">
        <v>582</v>
      </c>
      <c r="BA36" s="1111"/>
      <c r="BB36" s="1111"/>
      <c r="BC36" s="1111"/>
      <c r="BD36" s="1111"/>
      <c r="BE36" s="1101" t="s">
        <v>400</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401</v>
      </c>
      <c r="C37" s="1107"/>
      <c r="D37" s="1107"/>
      <c r="E37" s="1107"/>
      <c r="F37" s="1107"/>
      <c r="G37" s="1107"/>
      <c r="H37" s="1107"/>
      <c r="I37" s="1107"/>
      <c r="J37" s="1107"/>
      <c r="K37" s="1107"/>
      <c r="L37" s="1107"/>
      <c r="M37" s="1107"/>
      <c r="N37" s="1107"/>
      <c r="O37" s="1107"/>
      <c r="P37" s="1108"/>
      <c r="Q37" s="1112">
        <v>58</v>
      </c>
      <c r="R37" s="1113"/>
      <c r="S37" s="1113"/>
      <c r="T37" s="1113"/>
      <c r="U37" s="1113"/>
      <c r="V37" s="1113">
        <v>58</v>
      </c>
      <c r="W37" s="1113"/>
      <c r="X37" s="1113"/>
      <c r="Y37" s="1113"/>
      <c r="Z37" s="1113"/>
      <c r="AA37" s="1113" t="s">
        <v>572</v>
      </c>
      <c r="AB37" s="1113"/>
      <c r="AC37" s="1113"/>
      <c r="AD37" s="1113"/>
      <c r="AE37" s="1114"/>
      <c r="AF37" s="1088" t="s">
        <v>121</v>
      </c>
      <c r="AG37" s="1089"/>
      <c r="AH37" s="1089"/>
      <c r="AI37" s="1089"/>
      <c r="AJ37" s="1090"/>
      <c r="AK37" s="1049">
        <v>22</v>
      </c>
      <c r="AL37" s="1040"/>
      <c r="AM37" s="1040"/>
      <c r="AN37" s="1040"/>
      <c r="AO37" s="1040"/>
      <c r="AP37" s="1040" t="s">
        <v>572</v>
      </c>
      <c r="AQ37" s="1040"/>
      <c r="AR37" s="1040"/>
      <c r="AS37" s="1040"/>
      <c r="AT37" s="1040"/>
      <c r="AU37" s="1040" t="s">
        <v>572</v>
      </c>
      <c r="AV37" s="1040"/>
      <c r="AW37" s="1040"/>
      <c r="AX37" s="1040"/>
      <c r="AY37" s="1040"/>
      <c r="AZ37" s="1111" t="s">
        <v>580</v>
      </c>
      <c r="BA37" s="1111"/>
      <c r="BB37" s="1111"/>
      <c r="BC37" s="1111"/>
      <c r="BD37" s="1111"/>
      <c r="BE37" s="1101" t="s">
        <v>400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3771</v>
      </c>
      <c r="AG63" s="1028"/>
      <c r="AH63" s="1028"/>
      <c r="AI63" s="1028"/>
      <c r="AJ63" s="1099"/>
      <c r="AK63" s="1100"/>
      <c r="AL63" s="1032"/>
      <c r="AM63" s="1032"/>
      <c r="AN63" s="1032"/>
      <c r="AO63" s="1032"/>
      <c r="AP63" s="1028">
        <v>23165</v>
      </c>
      <c r="AQ63" s="1028"/>
      <c r="AR63" s="1028"/>
      <c r="AS63" s="1028"/>
      <c r="AT63" s="1028"/>
      <c r="AU63" s="1028">
        <v>17235</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383</v>
      </c>
      <c r="AB66" s="1071"/>
      <c r="AC66" s="1071"/>
      <c r="AD66" s="1071"/>
      <c r="AE66" s="1072"/>
      <c r="AF66" s="1076" t="s">
        <v>384</v>
      </c>
      <c r="AG66" s="1077"/>
      <c r="AH66" s="1077"/>
      <c r="AI66" s="1077"/>
      <c r="AJ66" s="1078"/>
      <c r="AK66" s="1070" t="s">
        <v>406</v>
      </c>
      <c r="AL66" s="1065"/>
      <c r="AM66" s="1065"/>
      <c r="AN66" s="1065"/>
      <c r="AO66" s="1066"/>
      <c r="AP66" s="1070" t="s">
        <v>386</v>
      </c>
      <c r="AQ66" s="1071"/>
      <c r="AR66" s="1071"/>
      <c r="AS66" s="1071"/>
      <c r="AT66" s="1072"/>
      <c r="AU66" s="1070" t="s">
        <v>407</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578</v>
      </c>
      <c r="AL70" s="1040"/>
      <c r="AM70" s="1040"/>
      <c r="AN70" s="1040"/>
      <c r="AO70" s="1040"/>
      <c r="AP70" s="1040" t="s">
        <v>578</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578</v>
      </c>
      <c r="AL71" s="1040"/>
      <c r="AM71" s="1040"/>
      <c r="AN71" s="1040"/>
      <c r="AO71" s="1040"/>
      <c r="AP71" s="1040" t="s">
        <v>578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564</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578</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565</v>
      </c>
      <c r="C73" s="1044"/>
      <c r="D73" s="1044"/>
      <c r="E73" s="1044"/>
      <c r="F73" s="1044"/>
      <c r="G73" s="1044"/>
      <c r="H73" s="1044"/>
      <c r="I73" s="1044"/>
      <c r="J73" s="1044"/>
      <c r="K73" s="1044"/>
      <c r="L73" s="1044"/>
      <c r="M73" s="1044"/>
      <c r="N73" s="1044"/>
      <c r="O73" s="1044"/>
      <c r="P73" s="1045"/>
      <c r="Q73" s="1046">
        <v>239</v>
      </c>
      <c r="R73" s="1040"/>
      <c r="S73" s="1040"/>
      <c r="T73" s="1040"/>
      <c r="U73" s="1040"/>
      <c r="V73" s="1040">
        <v>216</v>
      </c>
      <c r="W73" s="1040"/>
      <c r="X73" s="1040"/>
      <c r="Y73" s="1040"/>
      <c r="Z73" s="1040"/>
      <c r="AA73" s="1040">
        <v>24</v>
      </c>
      <c r="AB73" s="1040"/>
      <c r="AC73" s="1040"/>
      <c r="AD73" s="1040"/>
      <c r="AE73" s="1040"/>
      <c r="AF73" s="1040">
        <v>24</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566</v>
      </c>
      <c r="C74" s="1044"/>
      <c r="D74" s="1044"/>
      <c r="E74" s="1044"/>
      <c r="F74" s="1044"/>
      <c r="G74" s="1044"/>
      <c r="H74" s="1044"/>
      <c r="I74" s="1044"/>
      <c r="J74" s="1044"/>
      <c r="K74" s="1044"/>
      <c r="L74" s="1044"/>
      <c r="M74" s="1044"/>
      <c r="N74" s="1044"/>
      <c r="O74" s="1044"/>
      <c r="P74" s="1045"/>
      <c r="Q74" s="1046">
        <v>735</v>
      </c>
      <c r="R74" s="1040"/>
      <c r="S74" s="1040"/>
      <c r="T74" s="1040"/>
      <c r="U74" s="1040"/>
      <c r="V74" s="1040">
        <v>713</v>
      </c>
      <c r="W74" s="1040"/>
      <c r="X74" s="1040"/>
      <c r="Y74" s="1040"/>
      <c r="Z74" s="1040"/>
      <c r="AA74" s="1040">
        <v>22</v>
      </c>
      <c r="AB74" s="1040"/>
      <c r="AC74" s="1040"/>
      <c r="AD74" s="1040"/>
      <c r="AE74" s="1040"/>
      <c r="AF74" s="1040">
        <v>22</v>
      </c>
      <c r="AG74" s="1040"/>
      <c r="AH74" s="1040"/>
      <c r="AI74" s="1040"/>
      <c r="AJ74" s="1040"/>
      <c r="AK74" s="1040" t="s">
        <v>578</v>
      </c>
      <c r="AL74" s="1040"/>
      <c r="AM74" s="1040"/>
      <c r="AN74" s="1040"/>
      <c r="AO74" s="1040"/>
      <c r="AP74" s="1040" t="s">
        <v>578</v>
      </c>
      <c r="AQ74" s="1040"/>
      <c r="AR74" s="1040"/>
      <c r="AS74" s="1040"/>
      <c r="AT74" s="1040"/>
      <c r="AU74" s="1040" t="s">
        <v>578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567</v>
      </c>
      <c r="C75" s="1044"/>
      <c r="D75" s="1044"/>
      <c r="E75" s="1044"/>
      <c r="F75" s="1044"/>
      <c r="G75" s="1044"/>
      <c r="H75" s="1044"/>
      <c r="I75" s="1044"/>
      <c r="J75" s="1044"/>
      <c r="K75" s="1044"/>
      <c r="L75" s="1044"/>
      <c r="M75" s="1044"/>
      <c r="N75" s="1044"/>
      <c r="O75" s="1044"/>
      <c r="P75" s="1045"/>
      <c r="Q75" s="1047">
        <v>205</v>
      </c>
      <c r="R75" s="1048"/>
      <c r="S75" s="1048"/>
      <c r="T75" s="1048"/>
      <c r="U75" s="1049"/>
      <c r="V75" s="1050">
        <v>198</v>
      </c>
      <c r="W75" s="1048"/>
      <c r="X75" s="1048"/>
      <c r="Y75" s="1048"/>
      <c r="Z75" s="1049"/>
      <c r="AA75" s="1050">
        <v>7</v>
      </c>
      <c r="AB75" s="1048"/>
      <c r="AC75" s="1048"/>
      <c r="AD75" s="1048"/>
      <c r="AE75" s="1049"/>
      <c r="AF75" s="1050">
        <v>7</v>
      </c>
      <c r="AG75" s="1048"/>
      <c r="AH75" s="1048"/>
      <c r="AI75" s="1048"/>
      <c r="AJ75" s="1049"/>
      <c r="AK75" s="1050" t="s">
        <v>578</v>
      </c>
      <c r="AL75" s="1048"/>
      <c r="AM75" s="1048"/>
      <c r="AN75" s="1048"/>
      <c r="AO75" s="1049"/>
      <c r="AP75" s="1050">
        <v>171</v>
      </c>
      <c r="AQ75" s="1048"/>
      <c r="AR75" s="1048"/>
      <c r="AS75" s="1048"/>
      <c r="AT75" s="1049"/>
      <c r="AU75" s="1050">
        <v>110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568</v>
      </c>
      <c r="C76" s="1044"/>
      <c r="D76" s="1044"/>
      <c r="E76" s="1044"/>
      <c r="F76" s="1044"/>
      <c r="G76" s="1044"/>
      <c r="H76" s="1044"/>
      <c r="I76" s="1044"/>
      <c r="J76" s="1044"/>
      <c r="K76" s="1044"/>
      <c r="L76" s="1044"/>
      <c r="M76" s="1044"/>
      <c r="N76" s="1044"/>
      <c r="O76" s="1044"/>
      <c r="P76" s="1045"/>
      <c r="Q76" s="1047">
        <v>216</v>
      </c>
      <c r="R76" s="1048"/>
      <c r="S76" s="1048"/>
      <c r="T76" s="1048"/>
      <c r="U76" s="1049"/>
      <c r="V76" s="1050">
        <v>196</v>
      </c>
      <c r="W76" s="1048"/>
      <c r="X76" s="1048"/>
      <c r="Y76" s="1048"/>
      <c r="Z76" s="1049"/>
      <c r="AA76" s="1050">
        <v>20</v>
      </c>
      <c r="AB76" s="1048"/>
      <c r="AC76" s="1048"/>
      <c r="AD76" s="1048"/>
      <c r="AE76" s="1049"/>
      <c r="AF76" s="1050">
        <v>20</v>
      </c>
      <c r="AG76" s="1048"/>
      <c r="AH76" s="1048"/>
      <c r="AI76" s="1048"/>
      <c r="AJ76" s="1049"/>
      <c r="AK76" s="1050" t="s">
        <v>578</v>
      </c>
      <c r="AL76" s="1048"/>
      <c r="AM76" s="1048"/>
      <c r="AN76" s="1048"/>
      <c r="AO76" s="1049"/>
      <c r="AP76" s="1050" t="s">
        <v>578</v>
      </c>
      <c r="AQ76" s="1048"/>
      <c r="AR76" s="1048"/>
      <c r="AS76" s="1048"/>
      <c r="AT76" s="1049"/>
      <c r="AU76" s="1050" t="s">
        <v>578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5472</v>
      </c>
      <c r="AG88" s="1028"/>
      <c r="AH88" s="1028"/>
      <c r="AI88" s="1028"/>
      <c r="AJ88" s="1028"/>
      <c r="AK88" s="1032"/>
      <c r="AL88" s="1032"/>
      <c r="AM88" s="1032"/>
      <c r="AN88" s="1032"/>
      <c r="AO88" s="1032"/>
      <c r="AP88" s="1028">
        <v>171</v>
      </c>
      <c r="AQ88" s="1028"/>
      <c r="AR88" s="1028"/>
      <c r="AS88" s="1028"/>
      <c r="AT88" s="1028"/>
      <c r="AU88" s="1028">
        <v>110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23</v>
      </c>
      <c r="CS102" s="1020"/>
      <c r="CT102" s="1020"/>
      <c r="CU102" s="1020"/>
      <c r="CV102" s="1021"/>
      <c r="CW102" s="1019">
        <v>16</v>
      </c>
      <c r="CX102" s="1020"/>
      <c r="CY102" s="1020"/>
      <c r="CZ102" s="1020"/>
      <c r="DA102" s="1021"/>
      <c r="DB102" s="1019" t="s">
        <v>579</v>
      </c>
      <c r="DC102" s="1020"/>
      <c r="DD102" s="1020"/>
      <c r="DE102" s="1020"/>
      <c r="DF102" s="1021"/>
      <c r="DG102" s="1019" t="s">
        <v>579</v>
      </c>
      <c r="DH102" s="1020"/>
      <c r="DI102" s="1020"/>
      <c r="DJ102" s="1020"/>
      <c r="DK102" s="1021"/>
      <c r="DL102" s="1019" t="s">
        <v>579</v>
      </c>
      <c r="DM102" s="1020"/>
      <c r="DN102" s="1020"/>
      <c r="DO102" s="1020"/>
      <c r="DP102" s="1021"/>
      <c r="DQ102" s="1019" t="s">
        <v>579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296</v>
      </c>
      <c r="AG109" s="963"/>
      <c r="AH109" s="963"/>
      <c r="AI109" s="963"/>
      <c r="AJ109" s="964"/>
      <c r="AK109" s="965" t="s">
        <v>295</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296</v>
      </c>
      <c r="BW109" s="963"/>
      <c r="BX109" s="963"/>
      <c r="BY109" s="963"/>
      <c r="BZ109" s="964"/>
      <c r="CA109" s="965" t="s">
        <v>295</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296</v>
      </c>
      <c r="DM109" s="963"/>
      <c r="DN109" s="963"/>
      <c r="DO109" s="963"/>
      <c r="DP109" s="964"/>
      <c r="DQ109" s="965" t="s">
        <v>295</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2958161</v>
      </c>
      <c r="AB110" s="956"/>
      <c r="AC110" s="956"/>
      <c r="AD110" s="956"/>
      <c r="AE110" s="957"/>
      <c r="AF110" s="958">
        <v>2967703</v>
      </c>
      <c r="AG110" s="956"/>
      <c r="AH110" s="956"/>
      <c r="AI110" s="956"/>
      <c r="AJ110" s="957"/>
      <c r="AK110" s="958">
        <v>3108944</v>
      </c>
      <c r="AL110" s="956"/>
      <c r="AM110" s="956"/>
      <c r="AN110" s="956"/>
      <c r="AO110" s="957"/>
      <c r="AP110" s="959">
        <v>19.899999999999999</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29847883</v>
      </c>
      <c r="BR110" s="903"/>
      <c r="BS110" s="903"/>
      <c r="BT110" s="903"/>
      <c r="BU110" s="903"/>
      <c r="BV110" s="903">
        <v>30500248</v>
      </c>
      <c r="BW110" s="903"/>
      <c r="BX110" s="903"/>
      <c r="BY110" s="903"/>
      <c r="BZ110" s="903"/>
      <c r="CA110" s="903">
        <v>31265573</v>
      </c>
      <c r="CB110" s="903"/>
      <c r="CC110" s="903"/>
      <c r="CD110" s="903"/>
      <c r="CE110" s="903"/>
      <c r="CF110" s="927">
        <v>200.5</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424</v>
      </c>
      <c r="DM110" s="903"/>
      <c r="DN110" s="903"/>
      <c r="DO110" s="903"/>
      <c r="DP110" s="903"/>
      <c r="DQ110" s="903" t="s">
        <v>425</v>
      </c>
      <c r="DR110" s="903"/>
      <c r="DS110" s="903"/>
      <c r="DT110" s="903"/>
      <c r="DU110" s="903"/>
      <c r="DV110" s="904" t="s">
        <v>425</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425</v>
      </c>
      <c r="AG111" s="984"/>
      <c r="AH111" s="984"/>
      <c r="AI111" s="984"/>
      <c r="AJ111" s="985"/>
      <c r="AK111" s="986" t="s">
        <v>121</v>
      </c>
      <c r="AL111" s="984"/>
      <c r="AM111" s="984"/>
      <c r="AN111" s="984"/>
      <c r="AO111" s="985"/>
      <c r="AP111" s="987" t="s">
        <v>425</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347616</v>
      </c>
      <c r="BR111" s="875"/>
      <c r="BS111" s="875"/>
      <c r="BT111" s="875"/>
      <c r="BU111" s="875"/>
      <c r="BV111" s="875">
        <v>325685</v>
      </c>
      <c r="BW111" s="875"/>
      <c r="BX111" s="875"/>
      <c r="BY111" s="875"/>
      <c r="BZ111" s="875"/>
      <c r="CA111" s="875">
        <v>308410</v>
      </c>
      <c r="CB111" s="875"/>
      <c r="CC111" s="875"/>
      <c r="CD111" s="875"/>
      <c r="CE111" s="875"/>
      <c r="CF111" s="936">
        <v>2</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425</v>
      </c>
      <c r="DM111" s="875"/>
      <c r="DN111" s="875"/>
      <c r="DO111" s="875"/>
      <c r="DP111" s="875"/>
      <c r="DQ111" s="875" t="s">
        <v>425</v>
      </c>
      <c r="DR111" s="875"/>
      <c r="DS111" s="875"/>
      <c r="DT111" s="875"/>
      <c r="DU111" s="875"/>
      <c r="DV111" s="852" t="s">
        <v>424</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425</v>
      </c>
      <c r="AG112" s="838"/>
      <c r="AH112" s="838"/>
      <c r="AI112" s="838"/>
      <c r="AJ112" s="839"/>
      <c r="AK112" s="840" t="s">
        <v>425</v>
      </c>
      <c r="AL112" s="838"/>
      <c r="AM112" s="838"/>
      <c r="AN112" s="838"/>
      <c r="AO112" s="839"/>
      <c r="AP112" s="885" t="s">
        <v>425</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17593241</v>
      </c>
      <c r="BR112" s="875"/>
      <c r="BS112" s="875"/>
      <c r="BT112" s="875"/>
      <c r="BU112" s="875"/>
      <c r="BV112" s="875">
        <v>17429506</v>
      </c>
      <c r="BW112" s="875"/>
      <c r="BX112" s="875"/>
      <c r="BY112" s="875"/>
      <c r="BZ112" s="875"/>
      <c r="CA112" s="875">
        <v>17236326</v>
      </c>
      <c r="CB112" s="875"/>
      <c r="CC112" s="875"/>
      <c r="CD112" s="875"/>
      <c r="CE112" s="875"/>
      <c r="CF112" s="936">
        <v>110.5</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336129</v>
      </c>
      <c r="DH112" s="875"/>
      <c r="DI112" s="875"/>
      <c r="DJ112" s="875"/>
      <c r="DK112" s="875"/>
      <c r="DL112" s="875">
        <v>316739</v>
      </c>
      <c r="DM112" s="875"/>
      <c r="DN112" s="875"/>
      <c r="DO112" s="875"/>
      <c r="DP112" s="875"/>
      <c r="DQ112" s="875">
        <v>300772</v>
      </c>
      <c r="DR112" s="875"/>
      <c r="DS112" s="875"/>
      <c r="DT112" s="875"/>
      <c r="DU112" s="875"/>
      <c r="DV112" s="852">
        <v>1.9</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1055284</v>
      </c>
      <c r="AB113" s="984"/>
      <c r="AC113" s="984"/>
      <c r="AD113" s="984"/>
      <c r="AE113" s="985"/>
      <c r="AF113" s="986">
        <v>1077029</v>
      </c>
      <c r="AG113" s="984"/>
      <c r="AH113" s="984"/>
      <c r="AI113" s="984"/>
      <c r="AJ113" s="985"/>
      <c r="AK113" s="986">
        <v>1109231</v>
      </c>
      <c r="AL113" s="984"/>
      <c r="AM113" s="984"/>
      <c r="AN113" s="984"/>
      <c r="AO113" s="985"/>
      <c r="AP113" s="987">
        <v>7.1</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199560</v>
      </c>
      <c r="BR113" s="875"/>
      <c r="BS113" s="875"/>
      <c r="BT113" s="875"/>
      <c r="BU113" s="875"/>
      <c r="BV113" s="875">
        <v>139908</v>
      </c>
      <c r="BW113" s="875"/>
      <c r="BX113" s="875"/>
      <c r="BY113" s="875"/>
      <c r="BZ113" s="875"/>
      <c r="CA113" s="875">
        <v>109586</v>
      </c>
      <c r="CB113" s="875"/>
      <c r="CC113" s="875"/>
      <c r="CD113" s="875"/>
      <c r="CE113" s="875"/>
      <c r="CF113" s="936">
        <v>0.7</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11487</v>
      </c>
      <c r="DH113" s="838"/>
      <c r="DI113" s="838"/>
      <c r="DJ113" s="838"/>
      <c r="DK113" s="839"/>
      <c r="DL113" s="840">
        <v>8946</v>
      </c>
      <c r="DM113" s="838"/>
      <c r="DN113" s="838"/>
      <c r="DO113" s="838"/>
      <c r="DP113" s="839"/>
      <c r="DQ113" s="840">
        <v>7638</v>
      </c>
      <c r="DR113" s="838"/>
      <c r="DS113" s="838"/>
      <c r="DT113" s="838"/>
      <c r="DU113" s="839"/>
      <c r="DV113" s="885">
        <v>0</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79655</v>
      </c>
      <c r="AB114" s="838"/>
      <c r="AC114" s="838"/>
      <c r="AD114" s="838"/>
      <c r="AE114" s="839"/>
      <c r="AF114" s="840">
        <v>63133</v>
      </c>
      <c r="AG114" s="838"/>
      <c r="AH114" s="838"/>
      <c r="AI114" s="838"/>
      <c r="AJ114" s="839"/>
      <c r="AK114" s="840">
        <v>29730</v>
      </c>
      <c r="AL114" s="838"/>
      <c r="AM114" s="838"/>
      <c r="AN114" s="838"/>
      <c r="AO114" s="839"/>
      <c r="AP114" s="885">
        <v>0.2</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5496524</v>
      </c>
      <c r="BR114" s="875"/>
      <c r="BS114" s="875"/>
      <c r="BT114" s="875"/>
      <c r="BU114" s="875"/>
      <c r="BV114" s="875">
        <v>5518781</v>
      </c>
      <c r="BW114" s="875"/>
      <c r="BX114" s="875"/>
      <c r="BY114" s="875"/>
      <c r="BZ114" s="875"/>
      <c r="CA114" s="875">
        <v>5412073</v>
      </c>
      <c r="CB114" s="875"/>
      <c r="CC114" s="875"/>
      <c r="CD114" s="875"/>
      <c r="CE114" s="875"/>
      <c r="CF114" s="936">
        <v>34.700000000000003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424</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27838</v>
      </c>
      <c r="AB115" s="984"/>
      <c r="AC115" s="984"/>
      <c r="AD115" s="984"/>
      <c r="AE115" s="985"/>
      <c r="AF115" s="986">
        <v>21405</v>
      </c>
      <c r="AG115" s="984"/>
      <c r="AH115" s="984"/>
      <c r="AI115" s="984"/>
      <c r="AJ115" s="985"/>
      <c r="AK115" s="986">
        <v>17123</v>
      </c>
      <c r="AL115" s="984"/>
      <c r="AM115" s="984"/>
      <c r="AN115" s="984"/>
      <c r="AO115" s="985"/>
      <c r="AP115" s="987">
        <v>0.1</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7745</v>
      </c>
      <c r="BR115" s="875"/>
      <c r="BS115" s="875"/>
      <c r="BT115" s="875"/>
      <c r="BU115" s="875"/>
      <c r="BV115" s="875">
        <v>7472</v>
      </c>
      <c r="BW115" s="875"/>
      <c r="BX115" s="875"/>
      <c r="BY115" s="875"/>
      <c r="BZ115" s="875"/>
      <c r="CA115" s="875" t="s">
        <v>425</v>
      </c>
      <c r="CB115" s="875"/>
      <c r="CC115" s="875"/>
      <c r="CD115" s="875"/>
      <c r="CE115" s="875"/>
      <c r="CF115" s="936" t="s">
        <v>121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425</v>
      </c>
      <c r="DH115" s="838"/>
      <c r="DI115" s="838"/>
      <c r="DJ115" s="838"/>
      <c r="DK115" s="839"/>
      <c r="DL115" s="840" t="s">
        <v>121</v>
      </c>
      <c r="DM115" s="838"/>
      <c r="DN115" s="838"/>
      <c r="DO115" s="838"/>
      <c r="DP115" s="839"/>
      <c r="DQ115" s="840" t="s">
        <v>425</v>
      </c>
      <c r="DR115" s="838"/>
      <c r="DS115" s="838"/>
      <c r="DT115" s="838"/>
      <c r="DU115" s="839"/>
      <c r="DV115" s="885" t="s">
        <v>425</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425</v>
      </c>
      <c r="AL116" s="838"/>
      <c r="AM116" s="838"/>
      <c r="AN116" s="838"/>
      <c r="AO116" s="839"/>
      <c r="AP116" s="885" t="s">
        <v>425</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121</v>
      </c>
      <c r="BW116" s="875"/>
      <c r="BX116" s="875"/>
      <c r="BY116" s="875"/>
      <c r="BZ116" s="875"/>
      <c r="CA116" s="875" t="s">
        <v>121</v>
      </c>
      <c r="CB116" s="875"/>
      <c r="CC116" s="875"/>
      <c r="CD116" s="875"/>
      <c r="CE116" s="875"/>
      <c r="CF116" s="936" t="s">
        <v>425</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121</v>
      </c>
      <c r="DM116" s="838"/>
      <c r="DN116" s="838"/>
      <c r="DO116" s="838"/>
      <c r="DP116" s="839"/>
      <c r="DQ116" s="840" t="s">
        <v>424</v>
      </c>
      <c r="DR116" s="838"/>
      <c r="DS116" s="838"/>
      <c r="DT116" s="838"/>
      <c r="DU116" s="839"/>
      <c r="DV116" s="885" t="s">
        <v>121</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4120938</v>
      </c>
      <c r="AB117" s="970"/>
      <c r="AC117" s="970"/>
      <c r="AD117" s="970"/>
      <c r="AE117" s="971"/>
      <c r="AF117" s="972">
        <v>4129270</v>
      </c>
      <c r="AG117" s="970"/>
      <c r="AH117" s="970"/>
      <c r="AI117" s="970"/>
      <c r="AJ117" s="971"/>
      <c r="AK117" s="972">
        <v>4265028</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425</v>
      </c>
      <c r="BW117" s="875"/>
      <c r="BX117" s="875"/>
      <c r="BY117" s="875"/>
      <c r="BZ117" s="875"/>
      <c r="CA117" s="875" t="s">
        <v>424</v>
      </c>
      <c r="CB117" s="875"/>
      <c r="CC117" s="875"/>
      <c r="CD117" s="875"/>
      <c r="CE117" s="875"/>
      <c r="CF117" s="936" t="s">
        <v>121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424</v>
      </c>
      <c r="DH117" s="838"/>
      <c r="DI117" s="838"/>
      <c r="DJ117" s="838"/>
      <c r="DK117" s="839"/>
      <c r="DL117" s="840" t="s">
        <v>425</v>
      </c>
      <c r="DM117" s="838"/>
      <c r="DN117" s="838"/>
      <c r="DO117" s="838"/>
      <c r="DP117" s="839"/>
      <c r="DQ117" s="840" t="s">
        <v>425</v>
      </c>
      <c r="DR117" s="838"/>
      <c r="DS117" s="838"/>
      <c r="DT117" s="838"/>
      <c r="DU117" s="839"/>
      <c r="DV117" s="885" t="s">
        <v>121</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296</v>
      </c>
      <c r="AG118" s="963"/>
      <c r="AH118" s="963"/>
      <c r="AI118" s="963"/>
      <c r="AJ118" s="964"/>
      <c r="AK118" s="965" t="s">
        <v>295</v>
      </c>
      <c r="AL118" s="963"/>
      <c r="AM118" s="963"/>
      <c r="AN118" s="963"/>
      <c r="AO118" s="964"/>
      <c r="AP118" s="966" t="s">
        <v>418</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425</v>
      </c>
      <c r="CB118" s="906"/>
      <c r="CC118" s="906"/>
      <c r="CD118" s="906"/>
      <c r="CE118" s="906"/>
      <c r="CF118" s="936" t="s">
        <v>424</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425</v>
      </c>
      <c r="DM118" s="838"/>
      <c r="DN118" s="838"/>
      <c r="DO118" s="838"/>
      <c r="DP118" s="839"/>
      <c r="DQ118" s="840" t="s">
        <v>424</v>
      </c>
      <c r="DR118" s="838"/>
      <c r="DS118" s="838"/>
      <c r="DT118" s="838"/>
      <c r="DU118" s="839"/>
      <c r="DV118" s="885" t="s">
        <v>121</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425</v>
      </c>
      <c r="AG119" s="956"/>
      <c r="AH119" s="956"/>
      <c r="AI119" s="956"/>
      <c r="AJ119" s="957"/>
      <c r="AK119" s="958" t="s">
        <v>425</v>
      </c>
      <c r="AL119" s="956"/>
      <c r="AM119" s="956"/>
      <c r="AN119" s="956"/>
      <c r="AO119" s="957"/>
      <c r="AP119" s="959" t="s">
        <v>425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53492569</v>
      </c>
      <c r="BR119" s="906"/>
      <c r="BS119" s="906"/>
      <c r="BT119" s="906"/>
      <c r="BU119" s="906"/>
      <c r="BV119" s="906">
        <v>53921600</v>
      </c>
      <c r="BW119" s="906"/>
      <c r="BX119" s="906"/>
      <c r="BY119" s="906"/>
      <c r="BZ119" s="906"/>
      <c r="CA119" s="906">
        <v>54331968</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425</v>
      </c>
      <c r="DH119" s="821"/>
      <c r="DI119" s="821"/>
      <c r="DJ119" s="821"/>
      <c r="DK119" s="822"/>
      <c r="DL119" s="823" t="s">
        <v>121</v>
      </c>
      <c r="DM119" s="821"/>
      <c r="DN119" s="821"/>
      <c r="DO119" s="821"/>
      <c r="DP119" s="822"/>
      <c r="DQ119" s="823" t="s">
        <v>425</v>
      </c>
      <c r="DR119" s="821"/>
      <c r="DS119" s="821"/>
      <c r="DT119" s="821"/>
      <c r="DU119" s="822"/>
      <c r="DV119" s="909" t="s">
        <v>424</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425</v>
      </c>
      <c r="AB120" s="838"/>
      <c r="AC120" s="838"/>
      <c r="AD120" s="838"/>
      <c r="AE120" s="839"/>
      <c r="AF120" s="840" t="s">
        <v>425</v>
      </c>
      <c r="AG120" s="838"/>
      <c r="AH120" s="838"/>
      <c r="AI120" s="838"/>
      <c r="AJ120" s="839"/>
      <c r="AK120" s="840" t="s">
        <v>121</v>
      </c>
      <c r="AL120" s="838"/>
      <c r="AM120" s="838"/>
      <c r="AN120" s="838"/>
      <c r="AO120" s="839"/>
      <c r="AP120" s="885" t="s">
        <v>425</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15296146</v>
      </c>
      <c r="BR120" s="903"/>
      <c r="BS120" s="903"/>
      <c r="BT120" s="903"/>
      <c r="BU120" s="903"/>
      <c r="BV120" s="903">
        <v>15141364</v>
      </c>
      <c r="BW120" s="903"/>
      <c r="BX120" s="903"/>
      <c r="BY120" s="903"/>
      <c r="BZ120" s="903"/>
      <c r="CA120" s="903">
        <v>14806587</v>
      </c>
      <c r="CB120" s="903"/>
      <c r="CC120" s="903"/>
      <c r="CD120" s="903"/>
      <c r="CE120" s="903"/>
      <c r="CF120" s="927">
        <v>95</v>
      </c>
      <c r="CG120" s="928"/>
      <c r="CH120" s="928"/>
      <c r="CI120" s="928"/>
      <c r="CJ120" s="928"/>
      <c r="CK120" s="929" t="s">
        <v>455</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13285415</v>
      </c>
      <c r="DH120" s="903"/>
      <c r="DI120" s="903"/>
      <c r="DJ120" s="903"/>
      <c r="DK120" s="903"/>
      <c r="DL120" s="903">
        <v>13013221</v>
      </c>
      <c r="DM120" s="903"/>
      <c r="DN120" s="903"/>
      <c r="DO120" s="903"/>
      <c r="DP120" s="903"/>
      <c r="DQ120" s="903">
        <v>12512441</v>
      </c>
      <c r="DR120" s="903"/>
      <c r="DS120" s="903"/>
      <c r="DT120" s="903"/>
      <c r="DU120" s="903"/>
      <c r="DV120" s="904">
        <v>80.2</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24988</v>
      </c>
      <c r="AB121" s="838"/>
      <c r="AC121" s="838"/>
      <c r="AD121" s="838"/>
      <c r="AE121" s="839"/>
      <c r="AF121" s="840">
        <v>21405</v>
      </c>
      <c r="AG121" s="838"/>
      <c r="AH121" s="838"/>
      <c r="AI121" s="838"/>
      <c r="AJ121" s="839"/>
      <c r="AK121" s="840">
        <v>17123</v>
      </c>
      <c r="AL121" s="838"/>
      <c r="AM121" s="838"/>
      <c r="AN121" s="838"/>
      <c r="AO121" s="839"/>
      <c r="AP121" s="885">
        <v>0.1</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390759</v>
      </c>
      <c r="BR121" s="875"/>
      <c r="BS121" s="875"/>
      <c r="BT121" s="875"/>
      <c r="BU121" s="875"/>
      <c r="BV121" s="875">
        <v>334599</v>
      </c>
      <c r="BW121" s="875"/>
      <c r="BX121" s="875"/>
      <c r="BY121" s="875"/>
      <c r="BZ121" s="875"/>
      <c r="CA121" s="875">
        <v>299373</v>
      </c>
      <c r="CB121" s="875"/>
      <c r="CC121" s="875"/>
      <c r="CD121" s="875"/>
      <c r="CE121" s="875"/>
      <c r="CF121" s="936">
        <v>1.9</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74">
        <v>3878852</v>
      </c>
      <c r="DH121" s="875"/>
      <c r="DI121" s="875"/>
      <c r="DJ121" s="875"/>
      <c r="DK121" s="875"/>
      <c r="DL121" s="875">
        <v>3740627</v>
      </c>
      <c r="DM121" s="875"/>
      <c r="DN121" s="875"/>
      <c r="DO121" s="875"/>
      <c r="DP121" s="875"/>
      <c r="DQ121" s="875">
        <v>3711106</v>
      </c>
      <c r="DR121" s="875"/>
      <c r="DS121" s="875"/>
      <c r="DT121" s="875"/>
      <c r="DU121" s="875"/>
      <c r="DV121" s="852">
        <v>23.8</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425</v>
      </c>
      <c r="AG122" s="838"/>
      <c r="AH122" s="838"/>
      <c r="AI122" s="838"/>
      <c r="AJ122" s="839"/>
      <c r="AK122" s="840" t="s">
        <v>425</v>
      </c>
      <c r="AL122" s="838"/>
      <c r="AM122" s="838"/>
      <c r="AN122" s="838"/>
      <c r="AO122" s="839"/>
      <c r="AP122" s="885" t="s">
        <v>424</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34204897</v>
      </c>
      <c r="BR122" s="906"/>
      <c r="BS122" s="906"/>
      <c r="BT122" s="906"/>
      <c r="BU122" s="906"/>
      <c r="BV122" s="906">
        <v>35337103</v>
      </c>
      <c r="BW122" s="906"/>
      <c r="BX122" s="906"/>
      <c r="BY122" s="906"/>
      <c r="BZ122" s="906"/>
      <c r="CA122" s="906">
        <v>35951556</v>
      </c>
      <c r="CB122" s="906"/>
      <c r="CC122" s="906"/>
      <c r="CD122" s="906"/>
      <c r="CE122" s="906"/>
      <c r="CF122" s="907">
        <v>230.5</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v>49797</v>
      </c>
      <c r="DH122" s="875"/>
      <c r="DI122" s="875"/>
      <c r="DJ122" s="875"/>
      <c r="DK122" s="875"/>
      <c r="DL122" s="875">
        <v>304560</v>
      </c>
      <c r="DM122" s="875"/>
      <c r="DN122" s="875"/>
      <c r="DO122" s="875"/>
      <c r="DP122" s="875"/>
      <c r="DQ122" s="875">
        <v>706471</v>
      </c>
      <c r="DR122" s="875"/>
      <c r="DS122" s="875"/>
      <c r="DT122" s="875"/>
      <c r="DU122" s="875"/>
      <c r="DV122" s="852">
        <v>4.5</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425</v>
      </c>
      <c r="AG123" s="838"/>
      <c r="AH123" s="838"/>
      <c r="AI123" s="838"/>
      <c r="AJ123" s="839"/>
      <c r="AK123" s="840" t="s">
        <v>425</v>
      </c>
      <c r="AL123" s="838"/>
      <c r="AM123" s="838"/>
      <c r="AN123" s="838"/>
      <c r="AO123" s="839"/>
      <c r="AP123" s="885" t="s">
        <v>425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461</v>
      </c>
      <c r="BP123" s="939"/>
      <c r="BQ123" s="893">
        <v>49891802</v>
      </c>
      <c r="BR123" s="894"/>
      <c r="BS123" s="894"/>
      <c r="BT123" s="894"/>
      <c r="BU123" s="894"/>
      <c r="BV123" s="894">
        <v>50813066</v>
      </c>
      <c r="BW123" s="894"/>
      <c r="BX123" s="894"/>
      <c r="BY123" s="894"/>
      <c r="BZ123" s="894"/>
      <c r="CA123" s="894">
        <v>51057516</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v>379177</v>
      </c>
      <c r="DH123" s="838"/>
      <c r="DI123" s="838"/>
      <c r="DJ123" s="838"/>
      <c r="DK123" s="839"/>
      <c r="DL123" s="840">
        <v>371098</v>
      </c>
      <c r="DM123" s="838"/>
      <c r="DN123" s="838"/>
      <c r="DO123" s="838"/>
      <c r="DP123" s="839"/>
      <c r="DQ123" s="840">
        <v>306308</v>
      </c>
      <c r="DR123" s="838"/>
      <c r="DS123" s="838"/>
      <c r="DT123" s="838"/>
      <c r="DU123" s="839"/>
      <c r="DV123" s="885">
        <v>2</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22.8</v>
      </c>
      <c r="BR124" s="892"/>
      <c r="BS124" s="892"/>
      <c r="BT124" s="892"/>
      <c r="BU124" s="892"/>
      <c r="BV124" s="892">
        <v>19.899999999999999</v>
      </c>
      <c r="BW124" s="892"/>
      <c r="BX124" s="892"/>
      <c r="BY124" s="892"/>
      <c r="BZ124" s="892"/>
      <c r="CA124" s="892">
        <v>20.9</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424</v>
      </c>
      <c r="DM124" s="821"/>
      <c r="DN124" s="821"/>
      <c r="DO124" s="821"/>
      <c r="DP124" s="822"/>
      <c r="DQ124" s="823" t="s">
        <v>121</v>
      </c>
      <c r="DR124" s="821"/>
      <c r="DS124" s="821"/>
      <c r="DT124" s="821"/>
      <c r="DU124" s="822"/>
      <c r="DV124" s="909" t="s">
        <v>425</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2850</v>
      </c>
      <c r="AB127" s="838"/>
      <c r="AC127" s="838"/>
      <c r="AD127" s="838"/>
      <c r="AE127" s="839"/>
      <c r="AF127" s="840" t="s">
        <v>425</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424</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62755</v>
      </c>
      <c r="AB128" s="859"/>
      <c r="AC128" s="859"/>
      <c r="AD128" s="859"/>
      <c r="AE128" s="860"/>
      <c r="AF128" s="861">
        <v>54756</v>
      </c>
      <c r="AG128" s="859"/>
      <c r="AH128" s="859"/>
      <c r="AI128" s="859"/>
      <c r="AJ128" s="860"/>
      <c r="AK128" s="861">
        <v>51832</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121</v>
      </c>
      <c r="BG128" s="845"/>
      <c r="BH128" s="845"/>
      <c r="BI128" s="845"/>
      <c r="BJ128" s="845"/>
      <c r="BK128" s="845"/>
      <c r="BL128" s="868"/>
      <c r="BM128" s="844">
        <v>12.57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v>7745</v>
      </c>
      <c r="DH128" s="849"/>
      <c r="DI128" s="849"/>
      <c r="DJ128" s="849"/>
      <c r="DK128" s="849"/>
      <c r="DL128" s="849">
        <v>7472</v>
      </c>
      <c r="DM128" s="849"/>
      <c r="DN128" s="849"/>
      <c r="DO128" s="849"/>
      <c r="DP128" s="849"/>
      <c r="DQ128" s="849" t="s">
        <v>121</v>
      </c>
      <c r="DR128" s="849"/>
      <c r="DS128" s="849"/>
      <c r="DT128" s="849"/>
      <c r="DU128" s="849"/>
      <c r="DV128" s="850" t="s">
        <v>431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18395032</v>
      </c>
      <c r="AB129" s="838"/>
      <c r="AC129" s="838"/>
      <c r="AD129" s="838"/>
      <c r="AE129" s="839"/>
      <c r="AF129" s="840">
        <v>18373854</v>
      </c>
      <c r="AG129" s="838"/>
      <c r="AH129" s="838"/>
      <c r="AI129" s="838"/>
      <c r="AJ129" s="839"/>
      <c r="AK129" s="840">
        <v>18520223</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121</v>
      </c>
      <c r="BG129" s="828"/>
      <c r="BH129" s="828"/>
      <c r="BI129" s="828"/>
      <c r="BJ129" s="828"/>
      <c r="BK129" s="828"/>
      <c r="BL129" s="829"/>
      <c r="BM129" s="827">
        <v>17.57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2621111</v>
      </c>
      <c r="AB130" s="838"/>
      <c r="AC130" s="838"/>
      <c r="AD130" s="838"/>
      <c r="AE130" s="839"/>
      <c r="AF130" s="840">
        <v>2758838</v>
      </c>
      <c r="AG130" s="838"/>
      <c r="AH130" s="838"/>
      <c r="AI130" s="838"/>
      <c r="AJ130" s="839"/>
      <c r="AK130" s="840">
        <v>2926322</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15773921</v>
      </c>
      <c r="AB131" s="821"/>
      <c r="AC131" s="821"/>
      <c r="AD131" s="821"/>
      <c r="AE131" s="822"/>
      <c r="AF131" s="823">
        <v>15615016</v>
      </c>
      <c r="AG131" s="821"/>
      <c r="AH131" s="821"/>
      <c r="AI131" s="821"/>
      <c r="AJ131" s="822"/>
      <c r="AK131" s="823">
        <v>15593901</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20.9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9.1104298040000007</v>
      </c>
      <c r="AB132" s="801"/>
      <c r="AC132" s="801"/>
      <c r="AD132" s="801"/>
      <c r="AE132" s="802"/>
      <c r="AF132" s="803">
        <v>8.4257102269999997</v>
      </c>
      <c r="AG132" s="801"/>
      <c r="AH132" s="801"/>
      <c r="AI132" s="801"/>
      <c r="AJ132" s="802"/>
      <c r="AK132" s="803">
        <v>8.2524186860000004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9.1999999999999993</v>
      </c>
      <c r="AB133" s="780"/>
      <c r="AC133" s="780"/>
      <c r="AD133" s="780"/>
      <c r="AE133" s="781"/>
      <c r="AF133" s="779">
        <v>8.8000000000000007</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T+sSQ2guSXxkR2MDUKzrPCpf8pSC0CGJrjNrBWWFnlI0B2+a0EYqHxmbr1rAEUrdkCt4XELSi5CKEEawDGrUg==" saltValue="oFFuoV9eLxfnZHeXS4mb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ZHbegijNV9AeoyDTAquy/JMHH7DPQIQZKw8m69Ox5p51zt8PulTs5DHhX1CKf/EykUCHfNxCrIQTlgVSJBHFQ==" saltValue="omFkAEqMMIsDjd+Yk3qY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2z2+hxoqoS7O/nCPsi6m9072upYBUqUHVrvKRzNfPX8ehedm5ecHE8Ylsow0Ty+7kwQsad4Lqtml8D16qXS8g==" saltValue="Ykc1GAPXr8HhjaZMXCTG/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496</v>
      </c>
      <c r="AL9" s="1208"/>
      <c r="AM9" s="1208"/>
      <c r="AN9" s="1209"/>
      <c r="AO9" s="292">
        <v>5188512</v>
      </c>
      <c r="AP9" s="292">
        <v>67410</v>
      </c>
      <c r="AQ9" s="293">
        <v>72828</v>
      </c>
      <c r="AR9" s="294">
        <v>-7.4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497</v>
      </c>
      <c r="AL10" s="1208"/>
      <c r="AM10" s="1208"/>
      <c r="AN10" s="1209"/>
      <c r="AO10" s="295">
        <v>395056</v>
      </c>
      <c r="AP10" s="295">
        <v>5133</v>
      </c>
      <c r="AQ10" s="296">
        <v>5865</v>
      </c>
      <c r="AR10" s="297">
        <v>-12.5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498</v>
      </c>
      <c r="AL11" s="1208"/>
      <c r="AM11" s="1208"/>
      <c r="AN11" s="1209"/>
      <c r="AO11" s="295">
        <v>165873</v>
      </c>
      <c r="AP11" s="295">
        <v>2155</v>
      </c>
      <c r="AQ11" s="296">
        <v>5145</v>
      </c>
      <c r="AR11" s="297">
        <v>-58.1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499</v>
      </c>
      <c r="AL12" s="1208"/>
      <c r="AM12" s="1208"/>
      <c r="AN12" s="1209"/>
      <c r="AO12" s="295" t="s">
        <v>500</v>
      </c>
      <c r="AP12" s="295" t="s">
        <v>500</v>
      </c>
      <c r="AQ12" s="296">
        <v>1255</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501</v>
      </c>
      <c r="AL13" s="1208"/>
      <c r="AM13" s="1208"/>
      <c r="AN13" s="1209"/>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502</v>
      </c>
      <c r="AL14" s="1208"/>
      <c r="AM14" s="1208"/>
      <c r="AN14" s="1209"/>
      <c r="AO14" s="295">
        <v>239669</v>
      </c>
      <c r="AP14" s="295">
        <v>3114</v>
      </c>
      <c r="AQ14" s="296">
        <v>3026</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503</v>
      </c>
      <c r="AL15" s="1208"/>
      <c r="AM15" s="1208"/>
      <c r="AN15" s="1209"/>
      <c r="AO15" s="295">
        <v>64547</v>
      </c>
      <c r="AP15" s="295">
        <v>839</v>
      </c>
      <c r="AQ15" s="296">
        <v>1617</v>
      </c>
      <c r="AR15" s="297">
        <v>-48.1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504</v>
      </c>
      <c r="AL16" s="1211"/>
      <c r="AM16" s="1211"/>
      <c r="AN16" s="1212"/>
      <c r="AO16" s="295">
        <v>-407623</v>
      </c>
      <c r="AP16" s="295">
        <v>-5296</v>
      </c>
      <c r="AQ16" s="296">
        <v>-6841</v>
      </c>
      <c r="AR16" s="297">
        <v>-22.6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179</v>
      </c>
      <c r="AL17" s="1211"/>
      <c r="AM17" s="1211"/>
      <c r="AN17" s="1212"/>
      <c r="AO17" s="295">
        <v>5646034</v>
      </c>
      <c r="AP17" s="295">
        <v>73355</v>
      </c>
      <c r="AQ17" s="296">
        <v>82896</v>
      </c>
      <c r="AR17" s="297">
        <v>-11.5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509</v>
      </c>
      <c r="AL21" s="1205"/>
      <c r="AM21" s="1205"/>
      <c r="AN21" s="1206"/>
      <c r="AO21" s="307">
        <v>7.82</v>
      </c>
      <c r="AP21" s="308">
        <v>8.3000000000000007</v>
      </c>
      <c r="AQ21" s="309">
        <v>-0.48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510</v>
      </c>
      <c r="AL22" s="1205"/>
      <c r="AM22" s="1205"/>
      <c r="AN22" s="1206"/>
      <c r="AO22" s="312">
        <v>96.5</v>
      </c>
      <c r="AP22" s="313">
        <v>98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515</v>
      </c>
      <c r="AL32" s="1196"/>
      <c r="AM32" s="1196"/>
      <c r="AN32" s="1197"/>
      <c r="AO32" s="322">
        <v>3108944</v>
      </c>
      <c r="AP32" s="322">
        <v>40392</v>
      </c>
      <c r="AQ32" s="323">
        <v>54128</v>
      </c>
      <c r="AR32" s="324">
        <v>-25.4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516</v>
      </c>
      <c r="AL33" s="1196"/>
      <c r="AM33" s="1196"/>
      <c r="AN33" s="1197"/>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517</v>
      </c>
      <c r="AL34" s="1196"/>
      <c r="AM34" s="1196"/>
      <c r="AN34" s="1197"/>
      <c r="AO34" s="322" t="s">
        <v>500</v>
      </c>
      <c r="AP34" s="322" t="s">
        <v>500</v>
      </c>
      <c r="AQ34" s="323">
        <v>36</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518</v>
      </c>
      <c r="AL35" s="1196"/>
      <c r="AM35" s="1196"/>
      <c r="AN35" s="1197"/>
      <c r="AO35" s="322">
        <v>1109231</v>
      </c>
      <c r="AP35" s="322">
        <v>14411</v>
      </c>
      <c r="AQ35" s="323">
        <v>14780</v>
      </c>
      <c r="AR35" s="324">
        <v>-2.5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519</v>
      </c>
      <c r="AL36" s="1196"/>
      <c r="AM36" s="1196"/>
      <c r="AN36" s="1197"/>
      <c r="AO36" s="322">
        <v>29730</v>
      </c>
      <c r="AP36" s="322">
        <v>386</v>
      </c>
      <c r="AQ36" s="323">
        <v>1208</v>
      </c>
      <c r="AR36" s="324">
        <v>-68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520</v>
      </c>
      <c r="AL37" s="1196"/>
      <c r="AM37" s="1196"/>
      <c r="AN37" s="1197"/>
      <c r="AO37" s="322">
        <v>17123</v>
      </c>
      <c r="AP37" s="322">
        <v>222</v>
      </c>
      <c r="AQ37" s="323">
        <v>884</v>
      </c>
      <c r="AR37" s="324">
        <v>-74.900000000000006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521</v>
      </c>
      <c r="AL38" s="1199"/>
      <c r="AM38" s="1199"/>
      <c r="AN38" s="1200"/>
      <c r="AO38" s="325" t="s">
        <v>500</v>
      </c>
      <c r="AP38" s="325" t="s">
        <v>500</v>
      </c>
      <c r="AQ38" s="326">
        <v>2</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522</v>
      </c>
      <c r="AL39" s="1199"/>
      <c r="AM39" s="1199"/>
      <c r="AN39" s="1200"/>
      <c r="AO39" s="322">
        <v>-51832</v>
      </c>
      <c r="AP39" s="322">
        <v>-673</v>
      </c>
      <c r="AQ39" s="323">
        <v>-4266</v>
      </c>
      <c r="AR39" s="324">
        <v>-84.2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523</v>
      </c>
      <c r="AL40" s="1196"/>
      <c r="AM40" s="1196"/>
      <c r="AN40" s="1197"/>
      <c r="AO40" s="322">
        <v>-2926322</v>
      </c>
      <c r="AP40" s="322">
        <v>-38019</v>
      </c>
      <c r="AQ40" s="323">
        <v>-48487</v>
      </c>
      <c r="AR40" s="324">
        <v>-21.6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290</v>
      </c>
      <c r="AL41" s="1202"/>
      <c r="AM41" s="1202"/>
      <c r="AN41" s="1203"/>
      <c r="AO41" s="322">
        <v>1286874</v>
      </c>
      <c r="AP41" s="322">
        <v>16719</v>
      </c>
      <c r="AQ41" s="323">
        <v>18285</v>
      </c>
      <c r="AR41" s="324">
        <v>-8.6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491</v>
      </c>
      <c r="AN49" s="1190" t="s">
        <v>527</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3997516</v>
      </c>
      <c r="AN51" s="344">
        <v>50654</v>
      </c>
      <c r="AO51" s="345">
        <v>-19.3</v>
      </c>
      <c r="AP51" s="346">
        <v>63956</v>
      </c>
      <c r="AQ51" s="347">
        <v>25.7</v>
      </c>
      <c r="AR51" s="348">
        <v>-45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1769068</v>
      </c>
      <c r="AN52" s="352">
        <v>22417</v>
      </c>
      <c r="AO52" s="353">
        <v>-5</v>
      </c>
      <c r="AP52" s="354">
        <v>29239</v>
      </c>
      <c r="AQ52" s="355">
        <v>8.8000000000000007</v>
      </c>
      <c r="AR52" s="356">
        <v>-13.8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3379161</v>
      </c>
      <c r="AN53" s="344">
        <v>43015</v>
      </c>
      <c r="AO53" s="345">
        <v>-15.1</v>
      </c>
      <c r="AP53" s="346">
        <v>66255</v>
      </c>
      <c r="AQ53" s="347">
        <v>3.6</v>
      </c>
      <c r="AR53" s="348">
        <v>-18.7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1635465</v>
      </c>
      <c r="AN54" s="352">
        <v>20819</v>
      </c>
      <c r="AO54" s="353">
        <v>-7.1</v>
      </c>
      <c r="AP54" s="354">
        <v>31822</v>
      </c>
      <c r="AQ54" s="355">
        <v>8.8000000000000007</v>
      </c>
      <c r="AR54" s="356">
        <v>-15.9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3607083</v>
      </c>
      <c r="AN55" s="344">
        <v>46270</v>
      </c>
      <c r="AO55" s="345">
        <v>7.6</v>
      </c>
      <c r="AP55" s="346">
        <v>92247</v>
      </c>
      <c r="AQ55" s="347">
        <v>39.200000000000003</v>
      </c>
      <c r="AR55" s="348">
        <v>-31.6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2243187</v>
      </c>
      <c r="AN56" s="352">
        <v>28775</v>
      </c>
      <c r="AO56" s="353">
        <v>38.200000000000003</v>
      </c>
      <c r="AP56" s="354">
        <v>37204</v>
      </c>
      <c r="AQ56" s="355">
        <v>16.899999999999999</v>
      </c>
      <c r="AR56" s="356">
        <v>21.3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4881537</v>
      </c>
      <c r="AN57" s="344">
        <v>63031</v>
      </c>
      <c r="AO57" s="345">
        <v>36.200000000000003</v>
      </c>
      <c r="AP57" s="346">
        <v>67319</v>
      </c>
      <c r="AQ57" s="347">
        <v>-27</v>
      </c>
      <c r="AR57" s="348">
        <v>63.2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2511563</v>
      </c>
      <c r="AN58" s="352">
        <v>32430</v>
      </c>
      <c r="AO58" s="353">
        <v>12.7</v>
      </c>
      <c r="AP58" s="354">
        <v>38101</v>
      </c>
      <c r="AQ58" s="355">
        <v>2.4</v>
      </c>
      <c r="AR58" s="356">
        <v>10.3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5119239</v>
      </c>
      <c r="AN59" s="344">
        <v>66510</v>
      </c>
      <c r="AO59" s="345">
        <v>5.5</v>
      </c>
      <c r="AP59" s="346">
        <v>70615</v>
      </c>
      <c r="AQ59" s="347">
        <v>4.9000000000000004</v>
      </c>
      <c r="AR59" s="348">
        <v>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2646943</v>
      </c>
      <c r="AN60" s="352">
        <v>34390</v>
      </c>
      <c r="AO60" s="353">
        <v>6</v>
      </c>
      <c r="AP60" s="354">
        <v>37382</v>
      </c>
      <c r="AQ60" s="355">
        <v>-1.9</v>
      </c>
      <c r="AR60" s="356">
        <v>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4196907</v>
      </c>
      <c r="AN61" s="359">
        <v>53896</v>
      </c>
      <c r="AO61" s="360">
        <v>3</v>
      </c>
      <c r="AP61" s="361">
        <v>72078</v>
      </c>
      <c r="AQ61" s="362">
        <v>9.3000000000000007</v>
      </c>
      <c r="AR61" s="348">
        <v>-6.3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2161245</v>
      </c>
      <c r="AN62" s="352">
        <v>27766</v>
      </c>
      <c r="AO62" s="353">
        <v>9</v>
      </c>
      <c r="AP62" s="354">
        <v>34750</v>
      </c>
      <c r="AQ62" s="355">
        <v>7</v>
      </c>
      <c r="AR62" s="356">
        <v>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MGBW0cXLlJ86Fy8p51u7lh7R0YM5QDl+oikEvaZGe0ZxWozqooK203xgiJu49gkd8lwOnQ6OCUUFMuPWJbpNQ==" saltValue="X44afPe/kLvRQhAf5SAt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jErw4Q8TNaP3KvzTLCHucNrzDGgLp4eL6oluena9TBhYnb6tNhYqPqJzHEn2U2D2sBCQRZ9bAWlg6fDvmitmQ==" saltValue="/vXoCnnZjeAUs5q0EMvSs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kWtofT2+nEYo2YeVdpEqXLFAF/B4Aa0OzRRJgHmjVEs9ebEN1cETuf3XlvLPWnijqT8eiltqVh/6xMiS/9VnQ==" saltValue="1RmVvhAwUd3pbF1ElwSS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3" t="s">
        <v>3</v>
      </c>
      <c r="D47" s="1213"/>
      <c r="E47" s="1214"/>
      <c r="F47" s="11">
        <v>39.46</v>
      </c>
      <c r="G47" s="12">
        <v>36.4</v>
      </c>
      <c r="H47" s="12">
        <v>38.840000000000003</v>
      </c>
      <c r="I47" s="12">
        <v>41.2</v>
      </c>
      <c r="J47" s="13">
        <v>37.26</v>
      </c>
    </row>
    <row r="48" spans="2:10" ht="57.75" customHeight="1">
      <c r="B48" s="14"/>
      <c r="C48" s="1215" t="s">
        <v>4</v>
      </c>
      <c r="D48" s="1215"/>
      <c r="E48" s="1216"/>
      <c r="F48" s="15">
        <v>3.75</v>
      </c>
      <c r="G48" s="16">
        <v>3.49</v>
      </c>
      <c r="H48" s="16">
        <v>3.21</v>
      </c>
      <c r="I48" s="16">
        <v>3.67</v>
      </c>
      <c r="J48" s="17">
        <v>3.85</v>
      </c>
    </row>
    <row r="49" spans="2:10" ht="57.75" customHeight="1" thickBot="1">
      <c r="B49" s="18"/>
      <c r="C49" s="1217" t="s">
        <v>5</v>
      </c>
      <c r="D49" s="1217"/>
      <c r="E49" s="1218"/>
      <c r="F49" s="19">
        <v>3.56</v>
      </c>
      <c r="G49" s="20" t="s">
        <v>548</v>
      </c>
      <c r="H49" s="20">
        <v>2.75</v>
      </c>
      <c r="I49" s="20">
        <v>2.77</v>
      </c>
      <c r="J49" s="21" t="s">
        <v>549</v>
      </c>
    </row>
    <row r="50" spans="2:10" ht="13.5" customHeight="1"/>
    <row r="51" spans="2:10" ht="13.5" hidden="1" customHeight="1"/>
    <row r="52" spans="2:10" ht="13.5" hidden="1" customHeight="1"/>
    <row r="53" spans="2:10" ht="13.5" hidden="1" customHeight="1"/>
  </sheetData>
  <sheetProtection algorithmName="SHA-512" hashValue="Wc8zbRgFAOeSQURun5VYmC7LAF5HbtBpr8lfqNV1/R3xK0JAkEXKR2diUUq/oT2v9KhMaq7cqh4KoyNX2y7nLg==" saltValue="yHspXuAkEfsXA09hA3hXH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2019-10-31T05:54:30Z</cp:lastPrinted>
  <dcterms:created xsi:type="dcterms:W3CDTF">2019-02-14T01:47:53Z</dcterms:created>
  <dcterms:modified xsi:type="dcterms:W3CDTF">2019-10-31T05:54:46Z</dcterms:modified>
</cp:coreProperties>
</file>