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78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<sst xmlns="http://schemas.openxmlformats.org/spreadsheetml/2006/main" count="1075" uniqueCount="594">
  <si>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</si>
  <si>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</si>
  <si>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</si>
  <si>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</si>
  <si>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</si>
  <si>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</si>
  <si>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</si>
  <si>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</si>
  <si>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</si>
  <si>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</si>
  <si>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</si>
  <si>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</si>
  <si>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</si>
  <si>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</si>
  <si>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</si>
  <si>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</si>
  <si>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</si>
  <si>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</si>
  <si>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</si>
  <si>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</si>
  <si>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</si>
  <si>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</si>
  <si>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</si>
  <si>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</si>
  <si>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</si>
  <si>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</si>
  <si>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</si>
  <si>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</si>
  <si>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</si>
  <si>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</si>
  <si>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</si>
  <si>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</si>
  <si>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</si>
  <si>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</si>
  <si>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</si>
  <si>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</si>
  <si>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</si>
  <si>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</si>
  <si>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</si>
  <si>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</si>
  <si>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</si>
  <si>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</si>
  <si>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</si>
  <si>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</si>
  <si>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</si>
  <si>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</si>
  <si>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</si>
  <si>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</si>
  <si>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</si>
  <si>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</si>
  <si>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</si>
  <si>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</si>
  <si>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</si>
  <si>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</si>
  <si>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</si>
  <si>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</si>
  <si>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</si>
  <si>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</si>
  <si>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</si>
  <si>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</si>
  <si>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</si>
  <si>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</si>
  <si>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</si>
  <si>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</si>
  <si>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</si>
  <si>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</si>
  <si>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</si>
  <si>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</si>
  <si>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</si>
  <si>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</si>
  <si>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</si>
  <si>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</si>
  <si>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</si>
  <si>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</si>
  <si>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</si>
  <si>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</si>
  <si>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</si>
  <si>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</si>
  <si>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</si>
  <si>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</si>
  <si>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</si>
  <si>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</si>
  <si>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</si>
  <si>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</si>
  <si>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</si>
  <si>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</si>
  <si>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</si>
  <si>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</si>
  <si>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</si>
  <si>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</si>
  <si>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</si>
  <si>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</si>
  <si>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つくば市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</si>
  <si>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</si>
  <si>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</si>
  <si>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</si>
  <si>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</si>
  <si>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</si>
  <si>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</si>
  <si>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</si>
  <si>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</si>
  <si>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</si>
  <si>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</si>
  <si>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</si>
  <si>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</si>
  <si>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</si>
  <si>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</si>
  <si>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</si>
  <si>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</si>
  <si>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</si>
  <si>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</si>
  <si>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</si>
  <si>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</si>
  <si>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</si>
  <si>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</si>
  <si>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</si>
  <si>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</si>
  <si>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</si>
  <si>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</si>
  <si>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</si>
  <si>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</si>
  <si>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</si>
  <si>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</si>
  <si>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</si>
  <si>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</si>
  <si>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</si>
  <si>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</si>
  <si>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</si>
  <si>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</si>
  <si>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</si>
  <si>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</si>
  <si>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</si>
  <si>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</si>
  <si>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</si>
  <si>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</si>
  <si>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</si>
  <si>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</si>
  <si>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</si>
  <si>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</si>
  <si>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</si>
  <si>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</si>
  <si>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</si>
  <si>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</si>
  <si>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</si>
  <si>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</si>
  <si>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</si>
  <si>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</si>
  <si>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</si>
  <si>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</si>
  <si>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</si>
  <si>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</si>
  <si>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</si>
  <si>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</si>
  <si>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</si>
  <si>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</si>
  <si>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</si>
  <si>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</si>
  <si>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</si>
  <si>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</si>
  <si>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</si>
  <si>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</si>
  <si>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</si>
  <si>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</si>
  <si>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</si>
  <si>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</si>
  <si>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</si>
  <si>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</si>
  <si>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</si>
  <si>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</si>
  <si>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</si>
  <si>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</si>
  <si>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</si>
  <si>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</si>
  <si>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</si>
  <si>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</si>
  <si>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</si>
  <si>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</si>
  <si>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</si>
  <si>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</si>
  <si>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</si>
  <si>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</si>
  <si>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</si>
  <si>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</si>
  <si>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</si>
  <si>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</si>
  <si>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</si>
  <si>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</si>
  <si>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</si>
  <si>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</si>
  <si>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</si>
  <si>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</si>
  <si>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</si>
  <si>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</si>
  <si>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</si>
  <si>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</si>
  <si>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</si>
  <si>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</si>
  <si>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</si>
  <si>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</si>
  <si>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</si>
  <si>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</si>
  <si>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</si>
  <si>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</si>
  <si>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</si>
  <si>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</si>
  <si>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茨城県つくば市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</si>
  <si>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</si>
  <si>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</si>
  <si>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</si>
  <si>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</si>
  <si>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</si>
  <si>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</si>
  <si>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</si>
  <si>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</si>
  <si>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</si>
  <si>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</si>
  <si>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</si>
  <si>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</si>
  <si>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</si>
  <si>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</si>
  <si>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</si>
  <si>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</si>
  <si>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</si>
  <si>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</si>
  <si>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</si>
  <si>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</si>
  <si>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</si>
  <si>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</si>
  <si>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</si>
  <si>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</si>
  <si>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</si>
  <si>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</si>
  <si>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</si>
  <si>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</si>
  <si>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</si>
  <si>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</si>
  <si>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</si>
  <si>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</si>
  <si>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</si>
  <si>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</si>
  <si>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</si>
  <si>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</si>
  <si>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</si>
  <si>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</si>
  <si>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</si>
  <si>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</si>
  <si>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</si>
  <si>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</si>
  <si>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</si>
  <si>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</si>
  <si>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</si>
  <si>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</si>
  <si>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</si>
  <si>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</si>
  <si>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</si>
  <si>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</si>
  <si>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</si>
  <si>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</si>
  <si>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</si>
  <si>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</si>
  <si>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</si>
  <si>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</si>
  <si>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</si>
  <si>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</si>
  <si>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</si>
  <si>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</si>
  <si>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</si>
  <si>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</si>
  <si>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</si>
  <si>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</si>
  <si>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</si>
  <si>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</si>
  <si>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</si>
  <si>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</si>
  <si>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</si>
  <si>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</si>
  <si>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</si>
  <si>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</si>
  <si>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</si>
  <si>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</si>
  <si>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</si>
  <si>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</si>
  <si>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</si>
  <si>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</si>
  <si>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</si>
  <si>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</si>
  <si>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</si>
  <si>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</si>
  <si>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</si>
  <si>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</si>
  <si>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</si>
  <si>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</si>
  <si>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</si>
  <si>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</si>
  <si>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</si>
  <si>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</si>
  <si>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</si>
  <si>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</si>
  <si>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</si>
  <si>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</si>
  <si>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</si>
  <si>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</si>
  <si>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</si>
  <si>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</si>
  <si>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</si>
  <si>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</si>
  <si>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</si>
  <si>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</si>
  <si>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</si>
  <si>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</si>
  <si>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</si>
  <si>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</si>
  <si>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</si>
  <si>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</si>
  <si>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</si>
  <si>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</si>
  <si>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</si>
  <si>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</si>
  <si>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</si>
  <si>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</si>
  <si>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</si>
  <si>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</si>
  <si>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</si>
  <si>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</si>
  <si>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</si>
  <si>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</si>
  <si>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</si>
  <si>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</si>
  <si>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</si>
  <si>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</si>
  <si>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</si>
  <si>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</si>
  <si>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</si>
  <si>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</si>
  <si>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</si>
  <si>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</si>
  <si>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</si>
  <si>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</si>
  <si>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</si>
  <si>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</si>
  <si>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</si>
  <si>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</si>
  <si>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</si>
  <si>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</si>
  <si>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</si>
  <si>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</si>
  <si>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</si>
  <si>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</si>
  <si>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</si>
  <si>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</si>
  <si>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</si>
  <si>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</si>
  <si>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</si>
  <si>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</si>
  <si>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茨城県つくば市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</si>
  <si>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</si>
  <si>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</si>
  <si>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</si>
  <si>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</si>
  <si>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</si>
  <si>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</si>
  <si>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</si>
  <si>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</si>
  <si>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</si>
  <si>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</si>
  <si>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</si>
  <si>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</si>
  <si>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</si>
  <si>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</si>
  <si>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</si>
  <si>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</si>
  <si>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</si>
  <si>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</si>
  <si>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</si>
  <si>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</si>
  <si>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つくば市等公平委員会</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</si>
  <si>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</si>
  <si>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</si>
  <si>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</si>
  <si>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</si>
  <si>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</si>
  <si>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</si>
  <si>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</si>
  <si>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</si>
  <si>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</si>
  <si>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</si>
  <si>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</si>
  <si>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</si>
  <si>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</si>
  <si>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つくば市国民健康保険特別会計</t>
    <phoneticPr fontId="5"/>
  </si>
  <si>
    <t>つくば市介護保険事業特別会計</t>
    <phoneticPr fontId="5"/>
  </si>
  <si>
    <t>つくば市後期高齢者医療特別会計</t>
    <phoneticPr fontId="5"/>
  </si>
  <si>
    <t>つくば市水道事業会計</t>
    <phoneticPr fontId="5"/>
  </si>
  <si>
    <t>法適用企業</t>
    <phoneticPr fontId="5"/>
  </si>
  <si>
    <t>つくば市下水道事業特別会計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</si>
  <si>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</si>
  <si>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</si>
  <si>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</si>
  <si>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</si>
  <si>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</si>
  <si>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</si>
  <si>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</si>
  <si>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</si>
  <si>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</si>
  <si>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</si>
  <si>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</si>
  <si>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</si>
  <si>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</si>
  <si>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</si>
  <si>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</si>
  <si>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</si>
  <si>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</si>
  <si>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</si>
  <si>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</si>
  <si>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</si>
  <si>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</si>
  <si>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</si>
  <si>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</si>
  <si>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</si>
  <si>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</si>
  <si>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</si>
  <si>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</si>
  <si>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</si>
  <si>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</si>
  <si>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</si>
  <si>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</si>
  <si>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</si>
  <si>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</si>
  <si>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</si>
  <si>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</si>
  <si>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</si>
  <si>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</si>
  <si>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</si>
  <si>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</si>
  <si>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</si>
  <si>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</si>
  <si>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</si>
  <si>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</si>
  <si>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</si>
  <si>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</si>
  <si>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</si>
  <si>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</si>
  <si>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</si>
  <si>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</si>
  <si>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</si>
  <si>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</si>
  <si>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</si>
  <si>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</si>
  <si>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</si>
  <si>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</si>
  <si>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</si>
  <si>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</si>
  <si>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</si>
  <si>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</si>
  <si>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</si>
  <si>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</si>
  <si>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つくば市介護保険事業特別会計</t>
    <phoneticPr fontId="5"/>
  </si>
  <si>
    <t>(Ｆ)</t>
    <phoneticPr fontId="5"/>
  </si>
  <si>
    <t>つくば市後期高齢者医療特別会計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</si>
  <si>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</si>
  <si>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</si>
  <si>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</si>
  <si>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</si>
  <si>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</si>
  <si>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</si>
  <si>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</si>
  <si>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</si>
  <si>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</si>
  <si>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</si>
  <si>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</si>
  <si>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</si>
  <si>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</si>
  <si>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</si>
  <si>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</si>
  <si>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</si>
  <si>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</si>
  <si>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</si>
  <si>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</si>
  <si>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</si>
  <si>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</si>
  <si>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</si>
  <si>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</si>
  <si>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</si>
  <si>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</si>
  <si>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</si>
  <si>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</si>
  <si>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</si>
  <si>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</si>
  <si>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</si>
  <si>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</si>
  <si>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</si>
  <si>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</si>
  <si>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</si>
  <si>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</si>
  <si>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</si>
  <si>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</si>
  <si>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</si>
  <si>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</si>
  <si>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</si>
  <si>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</si>
  <si>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</si>
  <si>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</si>
  <si>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</si>
  <si>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</si>
  <si>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</si>
  <si>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</si>
  <si>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</si>
  <si>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</si>
  <si>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</si>
  <si>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</si>
  <si>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</si>
  <si>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</si>
  <si>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</si>
  <si>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</si>
  <si>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</si>
  <si>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</si>
  <si>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</si>
  <si>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</si>
  <si>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</si>
  <si>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</si>
  <si>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</si>
  <si>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</si>
  <si>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</si>
  <si>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</si>
  <si>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</si>
  <si>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</si>
  <si>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</si>
  <si>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</si>
  <si>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</si>
  <si>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</si>
  <si>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</si>
  <si>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</si>
  <si>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</si>
  <si>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</si>
  <si>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</si>
  <si>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</si>
  <si>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</si>
  <si>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</si>
  <si>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</si>
  <si>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</si>
  <si>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</si>
  <si>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</si>
  <si>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</si>
  <si>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</si>
  <si>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1.88</t>
  </si>
  <si>
    <t>▲ 1.74</t>
  </si>
  <si>
    <t>▲ 2.00</t>
  </si>
  <si>
    <t>一般会計</t>
  </si>
  <si>
    <t>つくば市水道事業会計</t>
  </si>
  <si>
    <t>つくば市国民健康保険特別会計</t>
  </si>
  <si>
    <t>つくば市下水道事業特別会計</t>
  </si>
  <si>
    <t>つくば市介護保険事業特別会計</t>
  </si>
  <si>
    <t>つくば市後期高齢者医療特別会計</t>
  </si>
  <si>
    <t>つくば市等公平委員会</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</si>
  <si>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</si>
  <si>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</si>
  <si>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7">
      <t>イッパンカイケイ</t>
    </rPh>
    <phoneticPr fontId="11"/>
  </si>
  <si>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11"/>
  </si>
  <si>
    <t>茨城租税債権管理機構</t>
    <rPh sb="0" eb="2">
      <t>イバラキ</t>
    </rPh>
    <rPh sb="2" eb="4">
      <t>ソゼイ</t>
    </rPh>
    <rPh sb="4" eb="6">
      <t>サイケン</t>
    </rPh>
    <rPh sb="6" eb="8">
      <t>カンリ</t>
    </rPh>
    <rPh sb="8" eb="10">
      <t>キコウ</t>
    </rPh>
    <phoneticPr fontId="11"/>
  </si>
  <si>
    <t>茨城県後期高齢者医療広域連合（一般会計）</t>
    <rPh sb="0" eb="3">
      <t>イバラキケン</t>
    </rPh>
    <rPh sb="3" eb="5">
      <t>コウキ</t>
    </rPh>
    <rPh sb="5" eb="8">
      <t>コウレイシャ</t>
    </rPh>
    <rPh sb="8" eb="10">
      <t>イリョウ</t>
    </rPh>
    <rPh sb="10" eb="12">
      <t>コウイキ</t>
    </rPh>
    <rPh sb="12" eb="14">
      <t>レンゴウ</t>
    </rPh>
    <rPh sb="15" eb="19">
      <t>イッパンカイケイ</t>
    </rPh>
    <phoneticPr fontId="11"/>
  </si>
  <si>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11"/>
  </si>
  <si>
    <t>利根川水系県南水防事務組合</t>
    <rPh sb="0" eb="2">
      <t>トネ</t>
    </rPh>
    <rPh sb="2" eb="3">
      <t>ガワ</t>
    </rPh>
    <rPh sb="3" eb="5">
      <t>スイケイ</t>
    </rPh>
    <rPh sb="5" eb="7">
      <t>ケンナン</t>
    </rPh>
    <rPh sb="7" eb="9">
      <t>スイボウ</t>
    </rPh>
    <rPh sb="9" eb="13">
      <t>ジムクミアイ</t>
    </rPh>
    <phoneticPr fontId="11"/>
  </si>
  <si>
    <t>つくば市土地開発公社</t>
    <rPh sb="3" eb="4">
      <t>シ</t>
    </rPh>
    <rPh sb="4" eb="6">
      <t>トチ</t>
    </rPh>
    <rPh sb="6" eb="8">
      <t>カイハツ</t>
    </rPh>
    <rPh sb="8" eb="10">
      <t>コウシャ</t>
    </rPh>
    <phoneticPr fontId="11"/>
  </si>
  <si>
    <t>つくば文化振興財団</t>
    <rPh sb="3" eb="5">
      <t>ブンカ</t>
    </rPh>
    <rPh sb="5" eb="7">
      <t>シンコウ</t>
    </rPh>
    <rPh sb="7" eb="9">
      <t>ザイダン</t>
    </rPh>
    <phoneticPr fontId="11"/>
  </si>
  <si>
    <t>つくば市国際交流協会</t>
    <rPh sb="3" eb="4">
      <t>シ</t>
    </rPh>
    <rPh sb="4" eb="6">
      <t>コクサイ</t>
    </rPh>
    <rPh sb="6" eb="8">
      <t>コウリュウ</t>
    </rPh>
    <rPh sb="8" eb="10">
      <t>キョウカイ</t>
    </rPh>
    <phoneticPr fontId="11"/>
  </si>
  <si>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</si>
  <si>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</si>
  <si>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</si>
  <si>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</si>
  <si>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</si>
  <si>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</si>
  <si>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</si>
  <si>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</si>
  <si>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学校教育施設整備基金</t>
    <rPh sb="0" eb="2">
      <t>ガッコウ</t>
    </rPh>
    <rPh sb="2" eb="4">
      <t>キョウイク</t>
    </rPh>
    <rPh sb="4" eb="6">
      <t>シセツ</t>
    </rPh>
    <rPh sb="6" eb="8">
      <t>セイビ</t>
    </rPh>
    <rPh sb="8" eb="10">
      <t>キキン</t>
    </rPh>
    <phoneticPr fontId="11"/>
  </si>
  <si>
    <t>まちづくり事業基金</t>
    <rPh sb="5" eb="7">
      <t>ジギョウ</t>
    </rPh>
    <rPh sb="7" eb="9">
      <t>キキン</t>
    </rPh>
    <phoneticPr fontId="11"/>
  </si>
  <si>
    <t>福祉振興基金</t>
    <rPh sb="0" eb="2">
      <t>フクシ</t>
    </rPh>
    <rPh sb="2" eb="4">
      <t>シンコウ</t>
    </rPh>
    <rPh sb="4" eb="6">
      <t>キキン</t>
    </rPh>
    <phoneticPr fontId="11"/>
  </si>
  <si>
    <t>地域雇用創出推進基金</t>
    <rPh sb="0" eb="2">
      <t>チイキ</t>
    </rPh>
    <rPh sb="2" eb="4">
      <t>コヨウ</t>
    </rPh>
    <rPh sb="4" eb="6">
      <t>ソウシュツ</t>
    </rPh>
    <rPh sb="6" eb="8">
      <t>スイシン</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</si>
  <si>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</si>
  <si>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</si>
  <si>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</si>
  <si>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</si>
  <si>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</si>
  <si>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</si>
  <si>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</si>
  <si>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</si>
  <si>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</si>
  <si>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</si>
  <si>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</si>
  <si>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</si>
  <si>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</si>
  <si>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</si>
  <si>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</si>
  <si>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　将来負担比率は類似団体よりも高い水準にあり、前年度比4.2ポイント増加している。一方で、有形固定資産減価償却率は類似団体よりも低い水準を維持し、前年度比0.4ポイント減少している。
　これは、近年の学校建設事業等により、新たな施設の建設に係る起債額や債務負担行為の残高が増加した一方で、有形固定資産の新規取得の増加により、減価償却率の低い資産が多くなったことが主な要因である。
　今後は、公共施設等総合管理計画において示されている指針に基づき、社会情勢の変化に対応しつつ、公共施設の規模の適正化を図り、将来負担比率及び有形固定資産減価償却率のバランスの改善に努めていく。　　　　</t>
    <rPh sb="1" eb="3">
      <t>ショウライ</t>
    </rPh>
    <rPh sb="3" eb="5">
      <t>フタン</t>
    </rPh>
    <rPh sb="5" eb="7">
      <t>ヒリツ</t>
    </rPh>
    <rPh sb="8" eb="10">
      <t>ルイジ</t>
    </rPh>
    <rPh sb="10" eb="12">
      <t>ダンタイ</t>
    </rPh>
    <rPh sb="15" eb="16">
      <t>タカ</t>
    </rPh>
    <rPh sb="17" eb="19">
      <t>スイジュン</t>
    </rPh>
    <rPh sb="23" eb="27">
      <t>ゼンネンドヒ</t>
    </rPh>
    <rPh sb="34" eb="36">
      <t>ゾウカ</t>
    </rPh>
    <rPh sb="41" eb="43">
      <t>イッポウ</t>
    </rPh>
    <rPh sb="45" eb="47">
      <t>ユウケイ</t>
    </rPh>
    <rPh sb="47" eb="49">
      <t>コテイ</t>
    </rPh>
    <rPh sb="49" eb="51">
      <t>シサン</t>
    </rPh>
    <rPh sb="51" eb="53">
      <t>ゲンカ</t>
    </rPh>
    <rPh sb="53" eb="55">
      <t>ショウキャク</t>
    </rPh>
    <rPh sb="55" eb="56">
      <t>リツ</t>
    </rPh>
    <rPh sb="57" eb="59">
      <t>ルイジ</t>
    </rPh>
    <rPh sb="59" eb="61">
      <t>ダンタイ</t>
    </rPh>
    <rPh sb="64" eb="65">
      <t>ヒク</t>
    </rPh>
    <rPh sb="66" eb="68">
      <t>スイジュン</t>
    </rPh>
    <rPh sb="69" eb="71">
      <t>イジ</t>
    </rPh>
    <rPh sb="73" eb="77">
      <t>ゼンネンドヒ</t>
    </rPh>
    <rPh sb="84" eb="86">
      <t>ゲンショウ</t>
    </rPh>
    <rPh sb="97" eb="99">
      <t>キンネン</t>
    </rPh>
    <rPh sb="100" eb="102">
      <t>ガッコウ</t>
    </rPh>
    <rPh sb="102" eb="104">
      <t>ケンセツ</t>
    </rPh>
    <rPh sb="104" eb="106">
      <t>ジギョウ</t>
    </rPh>
    <rPh sb="106" eb="107">
      <t>トウ</t>
    </rPh>
    <rPh sb="111" eb="112">
      <t>アラ</t>
    </rPh>
    <rPh sb="114" eb="116">
      <t>シセツ</t>
    </rPh>
    <rPh sb="117" eb="119">
      <t>ケンセツ</t>
    </rPh>
    <rPh sb="120" eb="121">
      <t>カカ</t>
    </rPh>
    <rPh sb="122" eb="123">
      <t>オ</t>
    </rPh>
    <rPh sb="140" eb="142">
      <t>イッポウ</t>
    </rPh>
    <rPh sb="181" eb="182">
      <t>オモ</t>
    </rPh>
    <rPh sb="183" eb="185">
      <t>ヨウイン</t>
    </rPh>
    <rPh sb="191" eb="193">
      <t>コンゴ</t>
    </rPh>
    <rPh sb="195" eb="197">
      <t>コウキョウ</t>
    </rPh>
    <rPh sb="197" eb="199">
      <t>シセツ</t>
    </rPh>
    <rPh sb="199" eb="200">
      <t>トウ</t>
    </rPh>
    <rPh sb="200" eb="202">
      <t>ソウゴウ</t>
    </rPh>
    <rPh sb="202" eb="204">
      <t>カンリ</t>
    </rPh>
    <rPh sb="204" eb="206">
      <t>ケイカク</t>
    </rPh>
    <rPh sb="210" eb="211">
      <t>シメ</t>
    </rPh>
    <rPh sb="216" eb="218">
      <t>シシン</t>
    </rPh>
    <rPh sb="219" eb="220">
      <t>モト</t>
    </rPh>
    <rPh sb="223" eb="225">
      <t>シャカイ</t>
    </rPh>
    <rPh sb="225" eb="227">
      <t>ジョウセイ</t>
    </rPh>
    <rPh sb="228" eb="230">
      <t>ヘンカ</t>
    </rPh>
    <rPh sb="231" eb="233">
      <t>タイオウ</t>
    </rPh>
    <rPh sb="237" eb="239">
      <t>コウキョウ</t>
    </rPh>
    <rPh sb="239" eb="241">
      <t>シセツ</t>
    </rPh>
    <rPh sb="242" eb="244">
      <t>キボ</t>
    </rPh>
    <rPh sb="245" eb="248">
      <t>テキセイカ</t>
    </rPh>
    <rPh sb="249" eb="250">
      <t>ハカ</t>
    </rPh>
    <rPh sb="252" eb="254">
      <t>ショウライ</t>
    </rPh>
    <rPh sb="254" eb="256">
      <t>フタン</t>
    </rPh>
    <rPh sb="256" eb="258">
      <t>ヒリツ</t>
    </rPh>
    <rPh sb="258" eb="259">
      <t>オヨ</t>
    </rPh>
    <rPh sb="260" eb="262">
      <t>ユウケイ</t>
    </rPh>
    <rPh sb="262" eb="264">
      <t>コテイ</t>
    </rPh>
    <rPh sb="264" eb="266">
      <t>シサン</t>
    </rPh>
    <rPh sb="266" eb="268">
      <t>ゲンカ</t>
    </rPh>
    <rPh sb="268" eb="270">
      <t>ショウキャク</t>
    </rPh>
    <rPh sb="270" eb="271">
      <t>リツ</t>
    </rPh>
    <rPh sb="277" eb="279">
      <t>カイゼン</t>
    </rPh>
    <rPh sb="280" eb="281">
      <t>ツト</t>
    </rPh>
    <phoneticPr fontId="5"/>
  </si>
  <si>
    <t>　将来負担比率は前年度比4.2ポイント増加し、実質公債費比率は近年ほぼ横ばいであり、どちらも類似団体と比較して高い水準にある。
　将来負担比率の増加については、学校建設事業等により市債現在高が増加したことが主な要因であり、これらの地方債の償還により今後実質公債費比率が増加していくことが考えられるため、これまで以上に公債費の適正化に取り組んでいく必要がある。</t>
    <rPh sb="90" eb="91">
      <t>シ</t>
    </rPh>
    <rPh sb="134" eb="136">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</si>
</sst>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33AB-4BDB-BB50-10105D78B9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38471</c:v>
                </c:pt>
                <c:pt idx="1">
                  <c:v>61752</c:v>
                </c:pt>
                <c:pt idx="2">
                  <c:v>39510</c:v>
                </c:pt>
                <c:pt idx="3">
                  <c:v>54581</c:v>
                </c:pt>
                <c:pt idx="4">
                  <c:v>82196</c:v>
                </c:pt>
              </c:numCache>
            </c:numRef>
          </c:val>
          <c:smooth val="0"/>
          <c:extLst xmlns:c16r2="http://schemas.microsoft.com/office/drawing/2015/06/chart">
            <c:ext xmlns:c16="http://schemas.microsoft.com/office/drawing/2014/chart" uri="{C3380CC4-5D6E-409C-BE32-E72D297353CC}">
              <c16:uniqueId val="{00000001-33AB-4BDB-BB50-10105D78B914}"/>
            </c:ext>
          </c:extLst>
        </c:ser>
        <c:dLbls>
          <c:showLegendKey val="0"/>
          <c:showVal val="0"/>
          <c:showCatName val="0"/>
          <c:showSerName val="0"/>
          <c:showPercent val="0"/>
          <c:showBubbleSize val="0"/>
        </c:dLbls>
        <c:marker val="1"/>
        <c:smooth val="0"/>
        <c:axId val="185623680"/>
        <c:axId val="185625600"/>
      </c:lineChart>
      <c:catAx>
        <c:axId val="185623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625600"/>
        <c:crosses val="autoZero"/>
        <c:auto val="1"/>
        <c:lblAlgn val="ctr"/>
        <c:lblOffset val="100"/>
        <c:tickLblSkip val="1"/>
        <c:tickMarkSkip val="1"/>
        <c:noMultiLvlLbl val="0"/>
      </c:catAx>
      <c:valAx>
        <c:axId val="1856256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623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5.23</c:v>
                </c:pt>
                <c:pt idx="1">
                  <c:v>4.4400000000000004</c:v>
                </c:pt>
                <c:pt idx="2">
                  <c:v>6.66</c:v>
                </c:pt>
                <c:pt idx="3">
                  <c:v>3.21</c:v>
                </c:pt>
                <c:pt idx="4">
                  <c:v>6.93</c:v>
                </c:pt>
              </c:numCache>
            </c:numRef>
          </c:val>
          <c:extLst xmlns:c16r2="http://schemas.microsoft.com/office/drawing/2015/06/chart">
            <c:ext xmlns:c16="http://schemas.microsoft.com/office/drawing/2014/chart" uri="{C3380CC4-5D6E-409C-BE32-E72D297353CC}">
              <c16:uniqueId val="{00000000-84E9-403E-9162-3A1E5BE7A0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8.31</c:v>
                </c:pt>
                <c:pt idx="1">
                  <c:v>7.45</c:v>
                </c:pt>
                <c:pt idx="2">
                  <c:v>7.27</c:v>
                </c:pt>
                <c:pt idx="3">
                  <c:v>8.3800000000000008</c:v>
                </c:pt>
                <c:pt idx="4">
                  <c:v>7.03</c:v>
                </c:pt>
              </c:numCache>
            </c:numRef>
          </c:val>
          <c:extLst xmlns:c16r2="http://schemas.microsoft.com/office/drawing/2015/06/chart">
            <c:ext xmlns:c16="http://schemas.microsoft.com/office/drawing/2014/chart" uri="{C3380CC4-5D6E-409C-BE32-E72D297353CC}">
              <c16:uniqueId val="{00000001-84E9-403E-9162-3A1E5BE7A081}"/>
            </c:ext>
          </c:extLst>
        </c:ser>
        <c:dLbls>
          <c:showLegendKey val="0"/>
          <c:showVal val="0"/>
          <c:showCatName val="0"/>
          <c:showSerName val="0"/>
          <c:showPercent val="0"/>
          <c:showBubbleSize val="0"/>
        </c:dLbls>
        <c:gapWidth val="250"/>
        <c:overlap val="100"/>
        <c:axId val="3245952"/>
        <c:axId val="325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-1.88</c:v>
                </c:pt>
                <c:pt idx="1">
                  <c:v>-1.74</c:v>
                </c:pt>
                <c:pt idx="2">
                  <c:v>2.34</c:v>
                </c:pt>
                <c:pt idx="3">
                  <c:v>-2</c:v>
                </c:pt>
                <c:pt idx="4">
                  <c:v>2.7</c:v>
                </c:pt>
              </c:numCache>
            </c:numRef>
          </c:val>
          <c:smooth val="0"/>
          <c:extLst xmlns:c16r2="http://schemas.microsoft.com/office/drawing/2015/06/chart">
            <c:ext xmlns:c16="http://schemas.microsoft.com/office/drawing/2014/chart" uri="{C3380CC4-5D6E-409C-BE32-E72D297353CC}">
              <c16:uniqueId val="{00000002-84E9-403E-9162-3A1E5BE7A081}"/>
            </c:ext>
          </c:extLst>
        </c:ser>
        <c:dLbls>
          <c:showLegendKey val="0"/>
          <c:showVal val="0"/>
          <c:showCatName val="0"/>
          <c:showSerName val="0"/>
          <c:showPercent val="0"/>
          <c:showBubbleSize val="0"/>
        </c:dLbls>
        <c:marker val="1"/>
        <c:smooth val="0"/>
        <c:axId val="3245952"/>
        <c:axId val="3252224"/>
      </c:lineChart>
      <c:catAx>
        <c:axId val="324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2224"/>
        <c:crosses val="autoZero"/>
        <c:auto val="1"/>
        <c:lblAlgn val="ctr"/>
        <c:lblOffset val="100"/>
        <c:tickLblSkip val="1"/>
        <c:tickMarkSkip val="1"/>
        <c:noMultiLvlLbl val="0"/>
      </c:catAx>
      <c:valAx>
        <c:axId val="32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#N/A</c:v>
                </c:pt>
                <c:pt idx="3">
                  <c:v>0.08</c:v>
                </c:pt>
                <c:pt idx="4">
                  <c:v>#N/A</c:v>
                </c:pt>
                <c:pt idx="5">
                  <c:v>0.08</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323-43FF-A89E-AD364C9AF0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323-43FF-A89E-AD364C9AF0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323-43FF-A89E-AD364C9AF02A}"/>
            </c:ext>
          </c:extLst>
        </c:ser>
        <c:ser>
          <c:idx val="3"/>
          <c:order val="3"/>
          <c:tx>
            <c:strRef>
              <c:f>データシート!$A$30</c:f>
              <c:strCache>
                <c:ptCount val="1"/>
                <c:pt idx="0">
                  <c:v>つくば市等公平委員会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323-43FF-A89E-AD364C9AF02A}"/>
            </c:ext>
          </c:extLst>
        </c:ser>
        <c:ser>
          <c:idx val="4"/>
          <c:order val="4"/>
          <c:tx>
            <c:strRef>
              <c:f>データシート!$A$31</c:f>
              <c:strCache>
                <c:ptCount val="1"/>
                <c:pt idx="0">
                  <c:v>つくば市後期高齢者医療特別会計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4-6323-43FF-A89E-AD364C9AF02A}"/>
            </c:ext>
          </c:extLst>
        </c:ser>
        <c:ser>
          <c:idx val="5"/>
          <c:order val="5"/>
          <c:tx>
            <c:strRef>
              <c:f>データシート!$A$32</c:f>
              <c:strCache>
                <c:ptCount val="1"/>
                <c:pt idx="0">
                  <c:v>つくば市介護保険事業特別会計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0.28000000000000003</c:v>
                </c:pt>
                <c:pt idx="4">
                  <c:v>#N/A</c:v>
                </c:pt>
                <c:pt idx="5">
                  <c:v>0.44</c:v>
                </c:pt>
                <c:pt idx="6">
                  <c:v>#N/A</c:v>
                </c:pt>
                <c:pt idx="7">
                  <c:v>0.73</c:v>
                </c:pt>
                <c:pt idx="8">
                  <c:v>#N/A</c:v>
                </c:pt>
                <c:pt idx="9">
                  <c:v>0.48</c:v>
                </c:pt>
              </c:numCache>
            </c:numRef>
          </c:val>
          <c:extLst xmlns:c16r2="http://schemas.microsoft.com/office/drawing/2015/06/chart">
            <c:ext xmlns:c16="http://schemas.microsoft.com/office/drawing/2014/chart" uri="{C3380CC4-5D6E-409C-BE32-E72D297353CC}">
              <c16:uniqueId val="{00000005-6323-43FF-A89E-AD364C9AF02A}"/>
            </c:ext>
          </c:extLst>
        </c:ser>
        <c:ser>
          <c:idx val="6"/>
          <c:order val="6"/>
          <c:tx>
            <c:strRef>
              <c:f>データシート!$A$33</c:f>
              <c:strCache>
                <c:ptCount val="1"/>
                <c:pt idx="0">
                  <c:v>つくば市下水道事業特別会計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0.66</c:v>
                </c:pt>
                <c:pt idx="2">
                  <c:v>#N/A</c:v>
                </c:pt>
                <c:pt idx="3">
                  <c:v>0.48</c:v>
                </c:pt>
                <c:pt idx="4">
                  <c:v>#N/A</c:v>
                </c:pt>
                <c:pt idx="5">
                  <c:v>0.65</c:v>
                </c:pt>
                <c:pt idx="6">
                  <c:v>#N/A</c:v>
                </c:pt>
                <c:pt idx="7">
                  <c:v>0.84</c:v>
                </c:pt>
                <c:pt idx="8">
                  <c:v>#N/A</c:v>
                </c:pt>
                <c:pt idx="9">
                  <c:v>0.55000000000000004</c:v>
                </c:pt>
              </c:numCache>
            </c:numRef>
          </c:val>
          <c:extLst xmlns:c16r2="http://schemas.microsoft.com/office/drawing/2015/06/chart">
            <c:ext xmlns:c16="http://schemas.microsoft.com/office/drawing/2014/chart" uri="{C3380CC4-5D6E-409C-BE32-E72D297353CC}">
              <c16:uniqueId val="{00000006-6323-43FF-A89E-AD364C9AF02A}"/>
            </c:ext>
          </c:extLst>
        </c:ser>
        <c:ser>
          <c:idx val="7"/>
          <c:order val="7"/>
          <c:tx>
            <c:strRef>
              <c:f>データシート!$A$34</c:f>
              <c:strCache>
                <c:ptCount val="1"/>
                <c:pt idx="0">
                  <c:v>つくば市国民健康保険特別会計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0.54</c:v>
                </c:pt>
                <c:pt idx="2">
                  <c:v>#N/A</c:v>
                </c:pt>
                <c:pt idx="3">
                  <c:v>0.02</c:v>
                </c:pt>
                <c:pt idx="4">
                  <c:v>#N/A</c:v>
                </c:pt>
                <c:pt idx="5">
                  <c:v>0.6</c:v>
                </c:pt>
                <c:pt idx="6">
                  <c:v>#N/A</c:v>
                </c:pt>
                <c:pt idx="7">
                  <c:v>0.89</c:v>
                </c:pt>
                <c:pt idx="8">
                  <c:v>#N/A</c:v>
                </c:pt>
                <c:pt idx="9">
                  <c:v>1.37</c:v>
                </c:pt>
              </c:numCache>
            </c:numRef>
          </c:val>
          <c:extLst xmlns:c16r2="http://schemas.microsoft.com/office/drawing/2015/06/chart">
            <c:ext xmlns:c16="http://schemas.microsoft.com/office/drawing/2014/chart" uri="{C3380CC4-5D6E-409C-BE32-E72D297353CC}">
              <c16:uniqueId val="{00000007-6323-43FF-A89E-AD364C9AF02A}"/>
            </c:ext>
          </c:extLst>
        </c:ser>
        <c:ser>
          <c:idx val="8"/>
          <c:order val="8"/>
          <c:tx>
            <c:strRef>
              <c:f>データシート!$A$35</c:f>
              <c:strCache>
                <c:ptCount val="1"/>
                <c:pt idx="0">
                  <c:v>つくば市水道事業会計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4.3499999999999996</c:v>
                </c:pt>
                <c:pt idx="2">
                  <c:v>#N/A</c:v>
                </c:pt>
                <c:pt idx="3">
                  <c:v>3.69</c:v>
                </c:pt>
                <c:pt idx="4">
                  <c:v>#N/A</c:v>
                </c:pt>
                <c:pt idx="5">
                  <c:v>2.73</c:v>
                </c:pt>
                <c:pt idx="6">
                  <c:v>#N/A</c:v>
                </c:pt>
                <c:pt idx="7">
                  <c:v>2.2400000000000002</c:v>
                </c:pt>
                <c:pt idx="8">
                  <c:v>#N/A</c:v>
                </c:pt>
                <c:pt idx="9">
                  <c:v>1.88</c:v>
                </c:pt>
              </c:numCache>
            </c:numRef>
          </c:val>
          <c:extLst xmlns:c16r2="http://schemas.microsoft.com/office/drawing/2015/06/chart">
            <c:ext xmlns:c16="http://schemas.microsoft.com/office/drawing/2014/chart" uri="{C3380CC4-5D6E-409C-BE32-E72D297353CC}">
              <c16:uniqueId val="{00000008-6323-43FF-A89E-AD364C9AF0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5.22</c:v>
                </c:pt>
                <c:pt idx="2">
                  <c:v>#N/A</c:v>
                </c:pt>
                <c:pt idx="3">
                  <c:v>4.43</c:v>
                </c:pt>
                <c:pt idx="4">
                  <c:v>#N/A</c:v>
                </c:pt>
                <c:pt idx="5">
                  <c:v>6.66</c:v>
                </c:pt>
                <c:pt idx="6">
                  <c:v>#N/A</c:v>
                </c:pt>
                <c:pt idx="7">
                  <c:v>3.21</c:v>
                </c:pt>
                <c:pt idx="8">
                  <c:v>#N/A</c:v>
                </c:pt>
                <c:pt idx="9">
                  <c:v>6.93</c:v>
                </c:pt>
              </c:numCache>
            </c:numRef>
          </c:val>
          <c:extLst xmlns:c16r2="http://schemas.microsoft.com/office/drawing/2015/06/chart">
            <c:ext xmlns:c16="http://schemas.microsoft.com/office/drawing/2014/chart" uri="{C3380CC4-5D6E-409C-BE32-E72D297353CC}">
              <c16:uniqueId val="{00000009-6323-43FF-A89E-AD364C9AF02A}"/>
            </c:ext>
          </c:extLst>
        </c:ser>
        <c:dLbls>
          <c:showLegendKey val="0"/>
          <c:showVal val="0"/>
          <c:showCatName val="0"/>
          <c:showSerName val="0"/>
          <c:showPercent val="0"/>
          <c:showBubbleSize val="0"/>
        </c:dLbls>
        <c:gapWidth val="150"/>
        <c:overlap val="100"/>
        <c:axId val="199802880"/>
        <c:axId val="199804416"/>
      </c:barChart>
      <c:catAx>
        <c:axId val="19980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804416"/>
        <c:crosses val="autoZero"/>
        <c:auto val="1"/>
        <c:lblAlgn val="ctr"/>
        <c:lblOffset val="100"/>
        <c:tickLblSkip val="1"/>
        <c:tickMarkSkip val="1"/>
        <c:noMultiLvlLbl val="0"/>
      </c:catAx>
      <c:valAx>
        <c:axId val="19980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02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7332</c:v>
                </c:pt>
                <c:pt idx="5">
                  <c:v>7515</c:v>
                </c:pt>
                <c:pt idx="8">
                  <c:v>7139</c:v>
                </c:pt>
                <c:pt idx="11">
                  <c:v>6909</c:v>
                </c:pt>
                <c:pt idx="14">
                  <c:v>6874</c:v>
                </c:pt>
              </c:numCache>
            </c:numRef>
          </c:val>
          <c:extLst xmlns:c16r2="http://schemas.microsoft.com/office/drawing/2015/06/chart">
            <c:ext xmlns:c16="http://schemas.microsoft.com/office/drawing/2014/chart" uri="{C3380CC4-5D6E-409C-BE32-E72D297353CC}">
              <c16:uniqueId val="{00000000-EDEA-40ED-99B4-BFD24953BB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DEA-40ED-99B4-BFD24953BB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1293</c:v>
                </c:pt>
                <c:pt idx="3">
                  <c:v>1317</c:v>
                </c:pt>
                <c:pt idx="6">
                  <c:v>1364</c:v>
                </c:pt>
                <c:pt idx="9">
                  <c:v>1141</c:v>
                </c:pt>
                <c:pt idx="12">
                  <c:v>1113</c:v>
                </c:pt>
              </c:numCache>
            </c:numRef>
          </c:val>
          <c:extLst xmlns:c16r2="http://schemas.microsoft.com/office/drawing/2015/06/chart">
            <c:ext xmlns:c16="http://schemas.microsoft.com/office/drawing/2014/chart" uri="{C3380CC4-5D6E-409C-BE32-E72D297353CC}">
              <c16:uniqueId val="{00000002-EDEA-40ED-99B4-BFD24953BB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DEA-40ED-99B4-BFD24953BB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2605</c:v>
                </c:pt>
                <c:pt idx="3">
                  <c:v>2629</c:v>
                </c:pt>
                <c:pt idx="6">
                  <c:v>2608</c:v>
                </c:pt>
                <c:pt idx="9">
                  <c:v>2702</c:v>
                </c:pt>
                <c:pt idx="12">
                  <c:v>2624</c:v>
                </c:pt>
              </c:numCache>
            </c:numRef>
          </c:val>
          <c:extLst xmlns:c16r2="http://schemas.microsoft.com/office/drawing/2015/06/chart">
            <c:ext xmlns:c16="http://schemas.microsoft.com/office/drawing/2014/chart" uri="{C3380CC4-5D6E-409C-BE32-E72D297353CC}">
              <c16:uniqueId val="{00000004-EDEA-40ED-99B4-BFD24953BB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DEA-40ED-99B4-BFD24953BB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DEA-40ED-99B4-BFD24953BB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6140</c:v>
                </c:pt>
                <c:pt idx="3">
                  <c:v>6086</c:v>
                </c:pt>
                <c:pt idx="6">
                  <c:v>5857</c:v>
                </c:pt>
                <c:pt idx="9">
                  <c:v>5676</c:v>
                </c:pt>
                <c:pt idx="12">
                  <c:v>6035</c:v>
                </c:pt>
              </c:numCache>
            </c:numRef>
          </c:val>
          <c:extLst xmlns:c16r2="http://schemas.microsoft.com/office/drawing/2015/06/chart">
            <c:ext xmlns:c16="http://schemas.microsoft.com/office/drawing/2014/chart" uri="{C3380CC4-5D6E-409C-BE32-E72D297353CC}">
              <c16:uniqueId val="{00000007-EDEA-40ED-99B4-BFD24953BB0F}"/>
            </c:ext>
          </c:extLst>
        </c:ser>
        <c:dLbls>
          <c:showLegendKey val="0"/>
          <c:showVal val="0"/>
          <c:showCatName val="0"/>
          <c:showSerName val="0"/>
          <c:showPercent val="0"/>
          <c:showBubbleSize val="0"/>
        </c:dLbls>
        <c:gapWidth val="100"/>
        <c:overlap val="100"/>
        <c:axId val="199453312"/>
        <c:axId val="199475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2706</c:v>
                </c:pt>
                <c:pt idx="2">
                  <c:v>#N/A</c:v>
                </c:pt>
                <c:pt idx="3">
                  <c:v>#N/A</c:v>
                </c:pt>
                <c:pt idx="4">
                  <c:v>2517</c:v>
                </c:pt>
                <c:pt idx="5">
                  <c:v>#N/A</c:v>
                </c:pt>
                <c:pt idx="6">
                  <c:v>#N/A</c:v>
                </c:pt>
                <c:pt idx="7">
                  <c:v>2690</c:v>
                </c:pt>
                <c:pt idx="8">
                  <c:v>#N/A</c:v>
                </c:pt>
                <c:pt idx="9">
                  <c:v>#N/A</c:v>
                </c:pt>
                <c:pt idx="10">
                  <c:v>2610</c:v>
                </c:pt>
                <c:pt idx="11">
                  <c:v>#N/A</c:v>
                </c:pt>
                <c:pt idx="12">
                  <c:v>#N/A</c:v>
                </c:pt>
                <c:pt idx="13">
                  <c:v>2898</c:v>
                </c:pt>
                <c:pt idx="14">
                  <c:v>#N/A</c:v>
                </c:pt>
              </c:numCache>
            </c:numRef>
          </c:val>
          <c:smooth val="0"/>
          <c:extLst xmlns:c16r2="http://schemas.microsoft.com/office/drawing/2015/06/chart">
            <c:ext xmlns:c16="http://schemas.microsoft.com/office/drawing/2014/chart" uri="{C3380CC4-5D6E-409C-BE32-E72D297353CC}">
              <c16:uniqueId val="{00000008-EDEA-40ED-99B4-BFD24953BB0F}"/>
            </c:ext>
          </c:extLst>
        </c:ser>
        <c:dLbls>
          <c:showLegendKey val="0"/>
          <c:showVal val="0"/>
          <c:showCatName val="0"/>
          <c:showSerName val="0"/>
          <c:showPercent val="0"/>
          <c:showBubbleSize val="0"/>
        </c:dLbls>
        <c:marker val="1"/>
        <c:smooth val="0"/>
        <c:axId val="199453312"/>
        <c:axId val="199475968"/>
      </c:lineChart>
      <c:catAx>
        <c:axId val="19945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475968"/>
        <c:crosses val="autoZero"/>
        <c:auto val="1"/>
        <c:lblAlgn val="ctr"/>
        <c:lblOffset val="100"/>
        <c:tickLblSkip val="1"/>
        <c:tickMarkSkip val="1"/>
        <c:noMultiLvlLbl val="0"/>
      </c:catAx>
      <c:valAx>
        <c:axId val="19947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45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59147</c:v>
                </c:pt>
                <c:pt idx="5">
                  <c:v>55895</c:v>
                </c:pt>
                <c:pt idx="8">
                  <c:v>53133</c:v>
                </c:pt>
                <c:pt idx="11">
                  <c:v>50732</c:v>
                </c:pt>
                <c:pt idx="14">
                  <c:v>50726</c:v>
                </c:pt>
              </c:numCache>
            </c:numRef>
          </c:val>
          <c:extLst xmlns:c16r2="http://schemas.microsoft.com/office/drawing/2015/06/chart">
            <c:ext xmlns:c16="http://schemas.microsoft.com/office/drawing/2014/chart" uri="{C3380CC4-5D6E-409C-BE32-E72D297353CC}">
              <c16:uniqueId val="{00000000-E172-43EE-888B-A19A4AC204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13991</c:v>
                </c:pt>
                <c:pt idx="5">
                  <c:v>17177</c:v>
                </c:pt>
                <c:pt idx="8">
                  <c:v>16936</c:v>
                </c:pt>
                <c:pt idx="11">
                  <c:v>16906</c:v>
                </c:pt>
                <c:pt idx="14">
                  <c:v>15482</c:v>
                </c:pt>
              </c:numCache>
            </c:numRef>
          </c:val>
          <c:extLst xmlns:c16r2="http://schemas.microsoft.com/office/drawing/2015/06/chart">
            <c:ext xmlns:c16="http://schemas.microsoft.com/office/drawing/2014/chart" uri="{C3380CC4-5D6E-409C-BE32-E72D297353CC}">
              <c16:uniqueId val="{00000001-E172-43EE-888B-A19A4AC204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10604</c:v>
                </c:pt>
                <c:pt idx="5">
                  <c:v>10549</c:v>
                </c:pt>
                <c:pt idx="8">
                  <c:v>11067</c:v>
                </c:pt>
                <c:pt idx="11">
                  <c:v>12133</c:v>
                </c:pt>
                <c:pt idx="14">
                  <c:v>11426</c:v>
                </c:pt>
              </c:numCache>
            </c:numRef>
          </c:val>
          <c:extLst xmlns:c16r2="http://schemas.microsoft.com/office/drawing/2015/06/chart">
            <c:ext xmlns:c16="http://schemas.microsoft.com/office/drawing/2014/chart" uri="{C3380CC4-5D6E-409C-BE32-E72D297353CC}">
              <c16:uniqueId val="{00000002-E172-43EE-888B-A19A4AC204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172-43EE-888B-A19A4AC204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172-43EE-888B-A19A4AC204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c:v>
                </c:pt>
                <c:pt idx="3">
                  <c:v>37</c:v>
                </c:pt>
                <c:pt idx="6">
                  <c:v>25</c:v>
                </c:pt>
                <c:pt idx="9">
                  <c:v>28</c:v>
                </c:pt>
                <c:pt idx="12">
                  <c:v>31</c:v>
                </c:pt>
              </c:numCache>
            </c:numRef>
          </c:val>
          <c:extLst xmlns:c16r2="http://schemas.microsoft.com/office/drawing/2015/06/chart">
            <c:ext xmlns:c16="http://schemas.microsoft.com/office/drawing/2014/chart" uri="{C3380CC4-5D6E-409C-BE32-E72D297353CC}">
              <c16:uniqueId val="{00000005-E172-43EE-888B-A19A4AC204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7071</c:v>
                </c:pt>
                <c:pt idx="3">
                  <c:v>5697</c:v>
                </c:pt>
                <c:pt idx="6">
                  <c:v>4627</c:v>
                </c:pt>
                <c:pt idx="9">
                  <c:v>3933</c:v>
                </c:pt>
                <c:pt idx="12">
                  <c:v>4594</c:v>
                </c:pt>
              </c:numCache>
            </c:numRef>
          </c:val>
          <c:extLst xmlns:c16r2="http://schemas.microsoft.com/office/drawing/2015/06/chart">
            <c:ext xmlns:c16="http://schemas.microsoft.com/office/drawing/2014/chart" uri="{C3380CC4-5D6E-409C-BE32-E72D297353CC}">
              <c16:uniqueId val="{00000006-E172-43EE-888B-A19A4AC204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E172-43EE-888B-A19A4AC204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31891</c:v>
                </c:pt>
                <c:pt idx="3">
                  <c:v>31406</c:v>
                </c:pt>
                <c:pt idx="6">
                  <c:v>30735</c:v>
                </c:pt>
                <c:pt idx="9">
                  <c:v>30040</c:v>
                </c:pt>
                <c:pt idx="12">
                  <c:v>28730</c:v>
                </c:pt>
              </c:numCache>
            </c:numRef>
          </c:val>
          <c:extLst xmlns:c16r2="http://schemas.microsoft.com/office/drawing/2015/06/chart">
            <c:ext xmlns:c16="http://schemas.microsoft.com/office/drawing/2014/chart" uri="{C3380CC4-5D6E-409C-BE32-E72D297353CC}">
              <c16:uniqueId val="{00000008-E172-43EE-888B-A19A4AC204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15258</c:v>
                </c:pt>
                <c:pt idx="3">
                  <c:v>14490</c:v>
                </c:pt>
                <c:pt idx="6">
                  <c:v>13314</c:v>
                </c:pt>
                <c:pt idx="9">
                  <c:v>12395</c:v>
                </c:pt>
                <c:pt idx="12">
                  <c:v>11424</c:v>
                </c:pt>
              </c:numCache>
            </c:numRef>
          </c:val>
          <c:extLst xmlns:c16r2="http://schemas.microsoft.com/office/drawing/2015/06/chart">
            <c:ext xmlns:c16="http://schemas.microsoft.com/office/drawing/2014/chart" uri="{C3380CC4-5D6E-409C-BE32-E72D297353CC}">
              <c16:uniqueId val="{00000009-E172-43EE-888B-A19A4AC204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52723</c:v>
                </c:pt>
                <c:pt idx="3">
                  <c:v>54424</c:v>
                </c:pt>
                <c:pt idx="6">
                  <c:v>52266</c:v>
                </c:pt>
                <c:pt idx="9">
                  <c:v>52561</c:v>
                </c:pt>
                <c:pt idx="12">
                  <c:v>54529</c:v>
                </c:pt>
              </c:numCache>
            </c:numRef>
          </c:val>
          <c:extLst xmlns:c16r2="http://schemas.microsoft.com/office/drawing/2015/06/chart">
            <c:ext xmlns:c16="http://schemas.microsoft.com/office/drawing/2014/chart" uri="{C3380CC4-5D6E-409C-BE32-E72D297353CC}">
              <c16:uniqueId val="{0000000A-E172-43EE-888B-A19A4AC204EC}"/>
            </c:ext>
          </c:extLst>
        </c:ser>
        <c:dLbls>
          <c:showLegendKey val="0"/>
          <c:showVal val="0"/>
          <c:showCatName val="0"/>
          <c:showSerName val="0"/>
          <c:showPercent val="0"/>
          <c:showBubbleSize val="0"/>
        </c:dLbls>
        <c:gapWidth val="100"/>
        <c:overlap val="100"/>
        <c:axId val="200088576"/>
        <c:axId val="200103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23218</c:v>
                </c:pt>
                <c:pt idx="2">
                  <c:v>#N/A</c:v>
                </c:pt>
                <c:pt idx="3">
                  <c:v>#N/A</c:v>
                </c:pt>
                <c:pt idx="4">
                  <c:v>22434</c:v>
                </c:pt>
                <c:pt idx="5">
                  <c:v>#N/A</c:v>
                </c:pt>
                <c:pt idx="6">
                  <c:v>#N/A</c:v>
                </c:pt>
                <c:pt idx="7">
                  <c:v>19832</c:v>
                </c:pt>
                <c:pt idx="8">
                  <c:v>#N/A</c:v>
                </c:pt>
                <c:pt idx="9">
                  <c:v>#N/A</c:v>
                </c:pt>
                <c:pt idx="10">
                  <c:v>19187</c:v>
                </c:pt>
                <c:pt idx="11">
                  <c:v>#N/A</c:v>
                </c:pt>
                <c:pt idx="12">
                  <c:v>#N/A</c:v>
                </c:pt>
                <c:pt idx="13">
                  <c:v>21674</c:v>
                </c:pt>
                <c:pt idx="14">
                  <c:v>#N/A</c:v>
                </c:pt>
              </c:numCache>
            </c:numRef>
          </c:val>
          <c:smooth val="0"/>
          <c:extLst xmlns:c16r2="http://schemas.microsoft.com/office/drawing/2015/06/chart">
            <c:ext xmlns:c16="http://schemas.microsoft.com/office/drawing/2014/chart" uri="{C3380CC4-5D6E-409C-BE32-E72D297353CC}">
              <c16:uniqueId val="{0000000B-E172-43EE-888B-A19A4AC204EC}"/>
            </c:ext>
          </c:extLst>
        </c:ser>
        <c:dLbls>
          <c:showLegendKey val="0"/>
          <c:showVal val="0"/>
          <c:showCatName val="0"/>
          <c:showSerName val="0"/>
          <c:showPercent val="0"/>
          <c:showBubbleSize val="0"/>
        </c:dLbls>
        <c:marker val="1"/>
        <c:smooth val="0"/>
        <c:axId val="200088576"/>
        <c:axId val="200103040"/>
      </c:lineChart>
      <c:catAx>
        <c:axId val="2000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103040"/>
        <c:crosses val="autoZero"/>
        <c:auto val="1"/>
        <c:lblAlgn val="ctr"/>
        <c:lblOffset val="100"/>
        <c:tickLblSkip val="1"/>
        <c:tickMarkSkip val="1"/>
        <c:noMultiLvlLbl val="0"/>
      </c:catAx>
      <c:valAx>
        <c:axId val="2001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0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3311</c:v>
                </c:pt>
                <c:pt idx="1">
                  <c:v>3913</c:v>
                </c:pt>
                <c:pt idx="2">
                  <c:v>3379</c:v>
                </c:pt>
              </c:numCache>
            </c:numRef>
          </c:val>
          <c:extLst xmlns:c16r2="http://schemas.microsoft.com/office/drawing/2015/06/chart">
            <c:ext xmlns:c16="http://schemas.microsoft.com/office/drawing/2014/chart" uri="{C3380CC4-5D6E-409C-BE32-E72D297353CC}">
              <c16:uniqueId val="{00000000-FCF7-4705-A7FE-6832C935B1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1777</c:v>
                </c:pt>
                <c:pt idx="1">
                  <c:v>3340</c:v>
                </c:pt>
                <c:pt idx="2">
                  <c:v>2762</c:v>
                </c:pt>
              </c:numCache>
            </c:numRef>
          </c:val>
          <c:extLst xmlns:c16r2="http://schemas.microsoft.com/office/drawing/2015/06/chart">
            <c:ext xmlns:c16="http://schemas.microsoft.com/office/drawing/2014/chart" uri="{C3380CC4-5D6E-409C-BE32-E72D297353CC}">
              <c16:uniqueId val="{00000001-FCF7-4705-A7FE-6832C935B1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6179</c:v>
                </c:pt>
                <c:pt idx="1">
                  <c:v>4771</c:v>
                </c:pt>
                <c:pt idx="2">
                  <c:v>4871</c:v>
                </c:pt>
              </c:numCache>
            </c:numRef>
          </c:val>
          <c:extLst xmlns:c16r2="http://schemas.microsoft.com/office/drawing/2015/06/chart">
            <c:ext xmlns:c16="http://schemas.microsoft.com/office/drawing/2014/chart" uri="{C3380CC4-5D6E-409C-BE32-E72D297353CC}">
              <c16:uniqueId val="{00000002-FCF7-4705-A7FE-6832C935B1D6}"/>
            </c:ext>
          </c:extLst>
        </c:ser>
        <c:dLbls>
          <c:showLegendKey val="0"/>
          <c:showVal val="0"/>
          <c:showCatName val="0"/>
          <c:showSerName val="0"/>
          <c:showPercent val="0"/>
          <c:showBubbleSize val="0"/>
        </c:dLbls>
        <c:gapWidth val="120"/>
        <c:overlap val="100"/>
        <c:axId val="192955520"/>
        <c:axId val="192957056"/>
      </c:barChart>
      <c:catAx>
        <c:axId val="19295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2957056"/>
        <c:crosses val="autoZero"/>
        <c:auto val="1"/>
        <c:lblAlgn val="ctr"/>
        <c:lblOffset val="100"/>
        <c:tickLblSkip val="1"/>
        <c:tickMarkSkip val="1"/>
        <c:noMultiLvlLbl val="0"/>
      </c:catAx>
      <c:valAx>
        <c:axId val="192957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295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F8-47EE-8FD9-C9D01ABC880B}"/>
                </c:ext>
                <c:ext xmlns:c15="http://schemas.microsoft.com/office/drawing/2012/chart" uri="{CE6537A1-D6FC-4f65-9D91-7224C49458BB}">
                  <c15:dlblFieldTable>
                    <c15:dlblFTEntry>
                      <c15:txfldGUID>{7BB66E54-6BA8-4DE2-A1B4-D053B98AF0BB}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F8-47EE-8FD9-C9D01ABC880B}"/>
                </c:ext>
                <c:ext xmlns:c15="http://schemas.microsoft.com/office/drawing/2012/chart" uri="{CE6537A1-D6FC-4f65-9D91-7224C49458BB}">
                  <c15:dlblFieldTable>
                    <c15:dlblFTEntry>
                      <c15:txfldGUID>{B69BB4A1-D6C7-4BE7-84AA-1862A82E5981}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2F8-47EE-8FD9-C9D01ABC880B}"/>
                </c:ext>
                <c:ext xmlns:c15="http://schemas.microsoft.com/office/drawing/2012/chart" uri="{CE6537A1-D6FC-4f65-9D91-7224C49458BB}">
                  <c15:dlblFieldTable>
                    <c15:dlblFTEntry>
                      <c15:txfldGUID>{209F430E-1B53-4E04-B60F-DBDB2C39F8D3}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F8-47EE-8FD9-C9D01ABC880B}"/>
                </c:ext>
                <c:ext xmlns:c15="http://schemas.microsoft.com/office/drawing/2012/chart" uri="{CE6537A1-D6FC-4f65-9D91-7224C49458BB}">
                  <c15:dlblFieldTable>
                    <c15:dlblFTEntry>
                      <c15:txfldGUID>{79CB9331-A799-49C9-BBB3-D2565B2C5799}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F8-47EE-8FD9-C9D01ABC880B}"/>
                </c:ext>
                <c:ext xmlns:c15="http://schemas.microsoft.com/office/drawing/2012/chart" uri="{CE6537A1-D6FC-4f65-9D91-7224C49458BB}">
                  <c15:dlblFieldTable>
                    <c15:dlblFTEntry>
                      <c15:txfldGUID>{A3A80616-306B-4B57-B1FD-0D0C2732A285}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2F8-47EE-8FD9-C9D01ABC880B}"/>
                </c:ext>
                <c:ext xmlns:c15="http://schemas.microsoft.com/office/drawing/2012/chart" uri="{CE6537A1-D6FC-4f65-9D91-7224C49458BB}">
                  <c15:dlblFieldTable>
                    <c15:dlblFTEntry>
                      <c15:txfldGUID>{F7F0B51E-DD50-45A7-BDD5-41CFA657A12B}</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F8-47EE-8FD9-C9D01ABC880B}"/>
                </c:ext>
                <c:ext xmlns:c15="http://schemas.microsoft.com/office/drawing/2012/chart" uri="{CE6537A1-D6FC-4f65-9D91-7224C49458BB}">
                  <c15:layout/>
                  <c15:dlblFieldTable>
                    <c15:dlblFTEntry>
                      <c15:txfldGUID>{F4DB4781-073A-45BE-88FD-6DE356FEAE1C}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F8-47EE-8FD9-C9D01ABC880B}"/>
                </c:ext>
                <c:ext xmlns:c15="http://schemas.microsoft.com/office/drawing/2012/chart" uri="{CE6537A1-D6FC-4f65-9D91-7224C49458BB}">
                  <c15:layout/>
                  <c15:dlblFieldTable>
                    <c15:dlblFTEntry>
                      <c15:txfldGUID>{63B48E1E-5459-4A90-B954-7535778C31DE}</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F8-47EE-8FD9-C9D01ABC880B}"/>
                </c:ext>
                <c:ext xmlns:c15="http://schemas.microsoft.com/office/drawing/2012/chart" uri="{CE6537A1-D6FC-4f65-9D91-7224C49458BB}">
                  <c15:layout/>
                  <c15:dlblFieldTable>
                    <c15:dlblFTEntry>
                      <c15:txfldGUID>{B0813721-1315-4335-A1EA-3300CF737EB9}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50.9</c:v>
                </c:pt>
                <c:pt idx="24">
                  <c:v>52.1</c:v>
                </c:pt>
                <c:pt idx="32">
                  <c:v>51.7</c:v>
                </c:pt>
              </c:numCache>
            </c:numRef>
          </c:xVal>
          <c:yVal>
            <c:numRef>
              <c:f>公会計指標分析・財政指標組合せ分析表!$BP$51:$DC$51</c:f>
              <c:numCache>
                <c:formatCode>#,##0.0;"▲ "#,##0.0</c:formatCode>
                <c:ptCount val="40"/>
                <c:pt idx="16">
                  <c:v>49.5</c:v>
                </c:pt>
                <c:pt idx="24">
                  <c:v>46.3</c:v>
                </c:pt>
                <c:pt idx="32">
                  <c:v>50.5</c:v>
                </c:pt>
              </c:numCache>
            </c:numRef>
          </c:yVal>
          <c:smooth val="0"/>
          <c:extLst xmlns:c16r2="http://schemas.microsoft.com/office/drawing/2015/06/chart">
            <c:ext xmlns:c16="http://schemas.microsoft.com/office/drawing/2014/chart" uri="{C3380CC4-5D6E-409C-BE32-E72D297353CC}">
              <c16:uniqueId val="{00000009-E2F8-47EE-8FD9-C9D01ABC88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2F8-47EE-8FD9-C9D01ABC880B}"/>
                </c:ext>
                <c:ext xmlns:c15="http://schemas.microsoft.com/office/drawing/2012/chart" uri="{CE6537A1-D6FC-4f65-9D91-7224C49458BB}">
                  <c15:dlblFieldTable>
                    <c15:dlblFTEntry>
                      <c15:txfldGUID>{60F2046B-5E22-4890-95C2-E04D0873FB88}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2F8-47EE-8FD9-C9D01ABC880B}"/>
                </c:ext>
                <c:ext xmlns:c15="http://schemas.microsoft.com/office/drawing/2012/chart" uri="{CE6537A1-D6FC-4f65-9D91-7224C49458BB}">
                  <c15:dlblFieldTable>
                    <c15:dlblFTEntry>
                      <c15:txfldGUID>{FFC2DB7B-CC01-4F27-A6D7-39FDD98161D2}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2F8-47EE-8FD9-C9D01ABC880B}"/>
                </c:ext>
                <c:ext xmlns:c15="http://schemas.microsoft.com/office/drawing/2012/chart" uri="{CE6537A1-D6FC-4f65-9D91-7224C49458BB}">
                  <c15:dlblFieldTable>
                    <c15:dlblFTEntry>
                      <c15:txfldGUID>{22EB3170-0B84-4158-B7AB-135AF2ACFA78}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2F8-47EE-8FD9-C9D01ABC880B}"/>
                </c:ext>
                <c:ext xmlns:c15="http://schemas.microsoft.com/office/drawing/2012/chart" uri="{CE6537A1-D6FC-4f65-9D91-7224C49458BB}">
                  <c15:dlblFieldTable>
                    <c15:dlblFTEntry>
                      <c15:txfldGUID>{F91BC302-252A-4D4E-8371-8FA143407F2F}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2F8-47EE-8FD9-C9D01ABC880B}"/>
                </c:ext>
                <c:ext xmlns:c15="http://schemas.microsoft.com/office/drawing/2012/chart" uri="{CE6537A1-D6FC-4f65-9D91-7224C49458BB}">
                  <c15:dlblFieldTable>
                    <c15:dlblFTEntry>
                      <c15:txfldGUID>{B3D2B575-282C-40BB-941B-7EFDCA786FA6}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2F8-47EE-8FD9-C9D01ABC880B}"/>
                </c:ext>
                <c:ext xmlns:c15="http://schemas.microsoft.com/office/drawing/2012/chart" uri="{CE6537A1-D6FC-4f65-9D91-7224C49458BB}">
                  <c15:dlblFieldTable>
                    <c15:dlblFTEntry>
                      <c15:txfldGUID>{5867449B-C833-45A0-A621-C6F7E5588ED1}</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2F8-47EE-8FD9-C9D01ABC880B}"/>
                </c:ext>
                <c:ext xmlns:c15="http://schemas.microsoft.com/office/drawing/2012/chart" uri="{CE6537A1-D6FC-4f65-9D91-7224C49458BB}">
                  <c15:layout/>
                  <c15:dlblFieldTable>
                    <c15:dlblFTEntry>
                      <c15:txfldGUID>{A7DDE27C-A699-4044-9F69-BE7BF639FF6F}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2F8-47EE-8FD9-C9D01ABC880B}"/>
                </c:ext>
                <c:ext xmlns:c15="http://schemas.microsoft.com/office/drawing/2012/chart" uri="{CE6537A1-D6FC-4f65-9D91-7224C49458BB}">
                  <c15:layout/>
                  <c15:dlblFieldTable>
                    <c15:dlblFTEntry>
                      <c15:txfldGUID>{AA87E439-B6AD-4EB1-91B8-CD2C151F354F}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2F8-47EE-8FD9-C9D01ABC880B}"/>
                </c:ext>
                <c:ext xmlns:c15="http://schemas.microsoft.com/office/drawing/2012/chart" uri="{CE6537A1-D6FC-4f65-9D91-7224C49458BB}">
                  <c15:layout/>
                  <c15:dlblFieldTable>
                    <c15:dlblFTEntry>
                      <c15:txfldGUID>{37656E82-9FDD-4361-8531-D60ECAAAC212}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E2F8-47EE-8FD9-C9D01ABC880B}"/>
            </c:ext>
          </c:extLst>
        </c:ser>
        <c:dLbls>
          <c:showLegendKey val="0"/>
          <c:showVal val="1"/>
          <c:showCatName val="0"/>
          <c:showSerName val="0"/>
          <c:showPercent val="0"/>
          <c:showBubbleSize val="0"/>
        </c:dLbls>
        <c:axId val="199707264"/>
        <c:axId val="199738112"/>
      </c:scatterChart>
      <c:valAx>
        <c:axId val="199707264"/>
        <c:scaling>
          <c:orientation val="minMax"/>
          <c:max val="60.2"/>
          <c:min val="50.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738112"/>
        <c:crosses val="autoZero"/>
        <c:crossBetween val="midCat"/>
      </c:valAx>
      <c:valAx>
        <c:axId val="199738112"/>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707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F0-4EBE-A844-278162A6CFBE}"/>
                </c:ext>
                <c:ext xmlns:c15="http://schemas.microsoft.com/office/drawing/2012/chart" uri="{CE6537A1-D6FC-4f65-9D91-7224C49458BB}">
                  <c15:layout/>
                  <c15:dlblFieldTable>
                    <c15:dlblFTEntry>
                      <c15:txfldGUID>{0CCC91F7-4788-46F0-B0CB-7039BDCE67E7}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F0-4EBE-A844-278162A6CFBE}"/>
                </c:ext>
                <c:ext xmlns:c15="http://schemas.microsoft.com/office/drawing/2012/chart" uri="{CE6537A1-D6FC-4f65-9D91-7224C49458BB}">
                  <c15:dlblFieldTable>
                    <c15:dlblFTEntry>
                      <c15:txfldGUID>{97CD773B-12F8-4AEE-9613-8F4A168938F6}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F0-4EBE-A844-278162A6CFBE}"/>
                </c:ext>
                <c:ext xmlns:c15="http://schemas.microsoft.com/office/drawing/2012/chart" uri="{CE6537A1-D6FC-4f65-9D91-7224C49458BB}">
                  <c15:dlblFieldTable>
                    <c15:dlblFTEntry>
                      <c15:txfldGUID>{4C236CE5-A386-4CBA-903E-A7D6081D8557}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F0-4EBE-A844-278162A6CFBE}"/>
                </c:ext>
                <c:ext xmlns:c15="http://schemas.microsoft.com/office/drawing/2012/chart" uri="{CE6537A1-D6FC-4f65-9D91-7224C49458BB}">
                  <c15:dlblFieldTable>
                    <c15:dlblFTEntry>
                      <c15:txfldGUID>{71D70321-32DB-44A9-9BF3-1E594FF60964}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F0-4EBE-A844-278162A6CFBE}"/>
                </c:ext>
                <c:ext xmlns:c15="http://schemas.microsoft.com/office/drawing/2012/chart" uri="{CE6537A1-D6FC-4f65-9D91-7224C49458BB}">
                  <c15:dlblFieldTable>
                    <c15:dlblFTEntry>
                      <c15:txfldGUID>{DCDED7EB-4A8B-4A78-B948-6752A57D92F9}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F0-4EBE-A844-278162A6CFBE}"/>
                </c:ext>
                <c:ext xmlns:c15="http://schemas.microsoft.com/office/drawing/2012/chart" uri="{CE6537A1-D6FC-4f65-9D91-7224C49458BB}">
                  <c15:layout/>
                  <c15:dlblFieldTable>
                    <c15:dlblFTEntry>
                      <c15:txfldGUID>{BEF0AE0D-D900-4331-9052-D2A8D90AC8BB}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F0-4EBE-A844-278162A6CFBE}"/>
                </c:ext>
                <c:ext xmlns:c15="http://schemas.microsoft.com/office/drawing/2012/chart" uri="{CE6537A1-D6FC-4f65-9D91-7224C49458BB}">
                  <c15:layout/>
                  <c15:dlblFieldTable>
                    <c15:dlblFTEntry>
                      <c15:txfldGUID>{C6478133-F9E8-4048-B0DB-B8FAF60CB240}</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F0-4EBE-A844-278162A6CFBE}"/>
                </c:ext>
                <c:ext xmlns:c15="http://schemas.microsoft.com/office/drawing/2012/chart" uri="{CE6537A1-D6FC-4f65-9D91-7224C49458BB}">
                  <c15:layout/>
                  <c15:dlblFieldTable>
                    <c15:dlblFTEntry>
                      <c15:txfldGUID>{1BC5550E-F485-406D-A3E5-59CDAB99BD38}</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F0-4EBE-A844-278162A6CFBE}"/>
                </c:ext>
                <c:ext xmlns:c15="http://schemas.microsoft.com/office/drawing/2012/chart" uri="{CE6537A1-D6FC-4f65-9D91-7224C49458BB}">
                  <c15:layout/>
                  <c15:dlblFieldTable>
                    <c15:dlblFTEntry>
                      <c15:txfldGUID>{A13DA4C2-4521-484D-B9DF-A01E7DBC4E1E}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7.1</c:v>
                </c:pt>
                <c:pt idx="16">
                  <c:v>6.7</c:v>
                </c:pt>
                <c:pt idx="24">
                  <c:v>6.5</c:v>
                </c:pt>
                <c:pt idx="32">
                  <c:v>6.5</c:v>
                </c:pt>
              </c:numCache>
            </c:numRef>
          </c:xVal>
          <c:yVal>
            <c:numRef>
              <c:f>公会計指標分析・財政指標組合せ分析表!$BP$73:$DC$73</c:f>
              <c:numCache>
                <c:formatCode>#,##0.0;"▲ "#,##0.0</c:formatCode>
                <c:ptCount val="40"/>
                <c:pt idx="0">
                  <c:v>59.8</c:v>
                </c:pt>
                <c:pt idx="8">
                  <c:v>58.3</c:v>
                </c:pt>
                <c:pt idx="16">
                  <c:v>49.5</c:v>
                </c:pt>
                <c:pt idx="24">
                  <c:v>46.3</c:v>
                </c:pt>
                <c:pt idx="32">
                  <c:v>50.5</c:v>
                </c:pt>
              </c:numCache>
            </c:numRef>
          </c:yVal>
          <c:smooth val="0"/>
          <c:extLst xmlns:c16r2="http://schemas.microsoft.com/office/drawing/2015/06/chart">
            <c:ext xmlns:c16="http://schemas.microsoft.com/office/drawing/2014/chart" uri="{C3380CC4-5D6E-409C-BE32-E72D297353CC}">
              <c16:uniqueId val="{00000009-0DF0-4EBE-A844-278162A6CF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F0-4EBE-A844-278162A6CFBE}"/>
                </c:ext>
                <c:ext xmlns:c15="http://schemas.microsoft.com/office/drawing/2012/chart" uri="{CE6537A1-D6FC-4f65-9D91-7224C49458BB}">
                  <c15:layout/>
                  <c15:dlblFieldTable>
                    <c15:dlblFTEntry>
                      <c15:txfldGUID>{528ADBFA-C168-4BF5-B310-A97AE1CAF0BC}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F0-4EBE-A844-278162A6CFBE}"/>
                </c:ext>
                <c:ext xmlns:c15="http://schemas.microsoft.com/office/drawing/2012/chart" uri="{CE6537A1-D6FC-4f65-9D91-7224C49458BB}">
                  <c15:dlblFieldTable>
                    <c15:dlblFTEntry>
                      <c15:txfldGUID>{9804959A-0C09-4B52-9D8E-1A4873EBECA5}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F0-4EBE-A844-278162A6CFBE}"/>
                </c:ext>
                <c:ext xmlns:c15="http://schemas.microsoft.com/office/drawing/2012/chart" uri="{CE6537A1-D6FC-4f65-9D91-7224C49458BB}">
                  <c15:dlblFieldTable>
                    <c15:dlblFTEntry>
                      <c15:txfldGUID>{557860ED-2DCC-4B11-9F05-082AD36F99DA}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F0-4EBE-A844-278162A6CFBE}"/>
                </c:ext>
                <c:ext xmlns:c15="http://schemas.microsoft.com/office/drawing/2012/chart" uri="{CE6537A1-D6FC-4f65-9D91-7224C49458BB}">
                  <c15:dlblFieldTable>
                    <c15:dlblFTEntry>
                      <c15:txfldGUID>{2FCB9E15-FAF8-4CC9-9170-F4C1F6D6EA8F}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F0-4EBE-A844-278162A6CFBE}"/>
                </c:ext>
                <c:ext xmlns:c15="http://schemas.microsoft.com/office/drawing/2012/chart" uri="{CE6537A1-D6FC-4f65-9D91-7224C49458BB}">
                  <c15:dlblFieldTable>
                    <c15:dlblFTEntry>
                      <c15:txfldGUID>{BD47C4DD-58A1-459D-B551-24526B1C0638}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F0-4EBE-A844-278162A6CFBE}"/>
                </c:ext>
                <c:ext xmlns:c15="http://schemas.microsoft.com/office/drawing/2012/chart" uri="{CE6537A1-D6FC-4f65-9D91-7224C49458BB}">
                  <c15:layout/>
                  <c15:dlblFieldTable>
                    <c15:dlblFTEntry>
                      <c15:txfldGUID>{048977F1-70D5-499E-B609-7B0E949F065E}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F0-4EBE-A844-278162A6CFBE}"/>
                </c:ext>
                <c:ext xmlns:c15="http://schemas.microsoft.com/office/drawing/2012/chart" uri="{CE6537A1-D6FC-4f65-9D91-7224C49458BB}">
                  <c15:layout/>
                  <c15:dlblFieldTable>
                    <c15:dlblFTEntry>
                      <c15:txfldGUID>{ED93AC6F-0DF9-4AB7-BFCD-9DFA7B60EC2B}</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F0-4EBE-A844-278162A6CFBE}"/>
                </c:ext>
                <c:ext xmlns:c15="http://schemas.microsoft.com/office/drawing/2012/chart" uri="{CE6537A1-D6FC-4f65-9D91-7224C49458BB}">
                  <c15:layout/>
                  <c15:dlblFieldTable>
                    <c15:dlblFTEntry>
                      <c15:txfldGUID>{F263F193-3B5F-4876-92A0-761BB30EFAA4}</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F0-4EBE-A844-278162A6CFBE}"/>
                </c:ext>
                <c:ext xmlns:c15="http://schemas.microsoft.com/office/drawing/2012/chart" uri="{CE6537A1-D6FC-4f65-9D91-7224C49458BB}">
                  <c15:layout/>
                  <c15:dlblFieldTable>
                    <c15:dlblFTEntry>
                      <c15:txfldGUID>{2191CB6C-641B-4A32-A716-4E7B6B089EBF}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0DF0-4EBE-A844-278162A6CFBE}"/>
            </c:ext>
          </c:extLst>
        </c:ser>
        <c:dLbls>
          <c:showLegendKey val="0"/>
          <c:showVal val="1"/>
          <c:showCatName val="0"/>
          <c:showSerName val="0"/>
          <c:showPercent val="0"/>
          <c:showBubbleSize val="0"/>
        </c:dLbls>
        <c:axId val="203012352"/>
        <c:axId val="202912128"/>
      </c:scatterChart>
      <c:valAx>
        <c:axId val="203012352"/>
        <c:scaling>
          <c:orientation val="minMax"/>
          <c:max val="8.1"/>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912128"/>
        <c:crosses val="autoZero"/>
        <c:crossBetween val="midCat"/>
      </c:valAx>
      <c:valAx>
        <c:axId val="202912128"/>
        <c:scaling>
          <c:orientation val="minMax"/>
          <c:max val="6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012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元利償還金においては、つくばエクスプレス関連土地区画整理事業債及び臨時財政対策債並びに道路新設改良事業債等の償還開始により増加となった。</a:t>
          </a:r>
        </a:p>
        <a:p>
          <a:r>
            <a:rPr kumimoji="1" lang="ja-JP" altLang="en-US" sz="1400">
              <a:latin typeface="ＭＳ ゴシック" pitchFamily="49" charset="-128"/>
              <a:ea typeface="ＭＳ ゴシック" pitchFamily="49" charset="-128"/>
            </a:rPr>
            <a:t>　債務負担行為に基づく支出額においては、学校等の公団立替施行分の償還が随時完了していることから減少傾向になっている。</a:t>
          </a:r>
        </a:p>
        <a:p>
          <a:r>
            <a:rPr kumimoji="1" lang="ja-JP" altLang="en-US" sz="1400">
              <a:latin typeface="ＭＳ ゴシック" pitchFamily="49" charset="-128"/>
              <a:ea typeface="ＭＳ ゴシック" pitchFamily="49" charset="-128"/>
            </a:rPr>
            <a:t>　今後も起債や債務負担行為を設定する際には、長期的な計画を立てて償還額の平準化を図り、実質公債費比率の抑制に努める。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将来負担額においては、学園の森及びみどりの学園義務教育学校建設事業等により、地方債現在高が前年度と比較して約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億円の増額となっているため、増加している。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債務負担行為に基づく支出予定額においては、学校等の公団立替施行分の償還が随時完了しているため減少している。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今後も市債や債務負担行為の設定に際して長期的な計画を立て、将来負担額の抑制を図る。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茨城県つくば市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民間保育所運営委託事業、放課後等デイサービス事業や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学校建設事業のための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千万円取り崩したこと、茨城県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無利子貸付金</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の償還のため、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千万円取り崩したこと等により、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基金全体の残高は、昨年度末と比べて約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千万円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減債基金及びその他特定目的基金については、今後取り崩しにより減少傾向となる。財政調整基金については、安定した財政運営の備えとして、標準財政規模の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％程度を基調として考えている。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公共施設整備基金：公共施設の建設や修繕等、公共施設の整備のため。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学校教育施設整備基金：学校等の建設や修繕等、学校教育施設の整備のため。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教育施設整備基金：義務教育学校３校の建設事業に充当するため積立を行ったが、入札差金等により決算額が見込よりも少額となり、実際に事業費に充当するため取り崩した額が積立額を下回ったことにより、昨年度末と比べ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医療環境整備基金：筑波大学との協定に基づき、総合周産期医学講座設置寄付金に充当するため取り崩したことにより、昨年度末と比べて約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医療環境整備基金：平成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年度から筑波大学への寄附金は基金充当ではなく一般財源で対応することとし、代わりに産婦人科施設開設助成金について基金を充当していくこととする。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民間保育所運営委託事業、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放課後等デイ</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サービス事業や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学校建設事業のための財源として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たことにより、昨年度末と比べて約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財政調整基金の規模については、安定した財政運営の備えとして、標準財政規模の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％程度を基調と考えている。平成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年度末残高は標準財政規模の約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つくばエクスプレス関連土地区画整理事業で借り入れた、茨城県無利子貸付金の償還に充当するため取り崩したことにより、昨年度末と比べて約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減債基金については、上記茨城県無利子貸付金の償還財源として計画的に積立を行ってきたため、平成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千万円程度を償還のために取り崩していく。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230,360
221,063
283.72
90,871,535
86,039,158
3,333,545
48,086,649
54,528,978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有形固定資産減価償却率は、類似団体と比較して低い水準を維持しており、前年度比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a:t>
          </a:r>
          <a:r>
            <a:rPr kumimoji="1" lang="ja-JP" altLang="en-US" sz="1100">
              <a:latin typeface="ＭＳ Ｐゴシック" panose="020B0600070205080204" pitchFamily="50" charset="-128"/>
              <a:ea typeface="ＭＳ Ｐゴシック" panose="020B0600070205080204" pitchFamily="50" charset="-128"/>
            </a:rPr>
            <a:t>公共施設等総合管理計画における将来の見通しでは、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令和７年度には、公共</a:t>
          </a:r>
          <a:r>
            <a:rPr kumimoji="1" lang="ja-JP" altLang="en-US" sz="1100">
              <a:latin typeface="ＭＳ Ｐゴシック" panose="020B0600070205080204" pitchFamily="50" charset="-128"/>
              <a:ea typeface="ＭＳ Ｐゴシック" panose="020B0600070205080204" pitchFamily="50" charset="-128"/>
            </a:rPr>
            <a:t>建築物のうち</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％が建築後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年を経過すると推計しているため、今後は</a:t>
          </a:r>
          <a:r>
            <a:rPr kumimoji="1" lang="ja-JP" altLang="en-US" sz="1100">
              <a:latin typeface="ＭＳ Ｐゴシック" panose="020B0600070205080204" pitchFamily="50" charset="-128"/>
              <a:ea typeface="ＭＳ Ｐゴシック" panose="020B0600070205080204" pitchFamily="50" charset="-128"/>
            </a:rPr>
            <a:t>施設の点検等の結果を踏まえ、必要に応じて長寿命化計画（個別施設計画）を策定し、計画的な修繕を実施する。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67" name="有形固定資産減価償却率平均値テキスト"/>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6" name="楕円 75"/>
        <xdr:cNvSpPr/>
      </xdr:nvSpPr>
      <xdr:spPr>
        <a:xfrm>
          <a:off x="47117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16146</xdr:rowOff>
    </xdr:from>
    <xdr:ext cx="405111" cy="259045"/>
    <xdr:sp macro="" textlink="">
      <xdr:nvSpPr>
        <xdr:cNvPr id="77" name="有形固定資産減価償却率該当値テキスト"/>
        <xdr:cNvSpPr txBox="1"/>
      </xdr:nvSpPr>
      <xdr:spPr>
        <a:xfrm>
          <a:off x="4813300" y="610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20447</xdr:rowOff>
    </xdr:from>
    <xdr:to>
      <xdr:col>19</xdr:col>
      <xdr:colOff>187325</xdr:colOff>
      <xdr:row>31</xdr:row>
      <xdr:rowOff>122047</xdr:rowOff>
    </xdr:to>
    <xdr:sp macro="" textlink="">
      <xdr:nvSpPr>
        <xdr:cNvPr id="78" name="楕円 77"/>
        <xdr:cNvSpPr/>
      </xdr:nvSpPr>
      <xdr:spPr>
        <a:xfrm>
          <a:off x="4000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71247</xdr:rowOff>
    </xdr:from>
    <xdr:to>
      <xdr:col>23</xdr:col>
      <xdr:colOff>85725</xdr:colOff>
      <xdr:row>31</xdr:row>
      <xdr:rowOff>88519</xdr:rowOff>
    </xdr:to>
    <xdr:cxnSp macro="">
      <xdr:nvCxnSpPr>
        <xdr:cNvPr id="79" name="直線コネクタ 78"/>
        <xdr:cNvCxnSpPr/>
      </xdr:nvCxnSpPr>
      <xdr:spPr>
        <a:xfrm>
          <a:off x="4051300" y="6157722"/>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72263</xdr:rowOff>
    </xdr:from>
    <xdr:to>
      <xdr:col>15</xdr:col>
      <xdr:colOff>187325</xdr:colOff>
      <xdr:row>32</xdr:row>
      <xdr:rowOff>2413</xdr:rowOff>
    </xdr:to>
    <xdr:sp macro="" textlink="">
      <xdr:nvSpPr>
        <xdr:cNvPr id="80" name="楕円 79"/>
        <xdr:cNvSpPr/>
      </xdr:nvSpPr>
      <xdr:spPr>
        <a:xfrm>
          <a:off x="3238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71247</xdr:rowOff>
    </xdr:from>
    <xdr:to>
      <xdr:col>19</xdr:col>
      <xdr:colOff>136525</xdr:colOff>
      <xdr:row>31</xdr:row>
      <xdr:rowOff>123063</xdr:rowOff>
    </xdr:to>
    <xdr:cxnSp macro="">
      <xdr:nvCxnSpPr>
        <xdr:cNvPr id="81" name="直線コネクタ 80"/>
        <xdr:cNvCxnSpPr/>
      </xdr:nvCxnSpPr>
      <xdr:spPr>
        <a:xfrm flipV="1">
          <a:off x="3289300" y="6157722"/>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2"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3"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113174</xdr:rowOff>
    </xdr:from>
    <xdr:ext cx="405111" cy="259045"/>
    <xdr:sp macro="" textlink="">
      <xdr:nvSpPr>
        <xdr:cNvPr id="84" name="n_1mainValue有形固定資産減価償却率"/>
        <xdr:cNvSpPr txBox="1"/>
      </xdr:nvSpPr>
      <xdr:spPr>
        <a:xfrm>
          <a:off x="3836044" y="6199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164990</xdr:rowOff>
    </xdr:from>
    <xdr:ext cx="405111" cy="259045"/>
    <xdr:sp macro="" textlink="">
      <xdr:nvSpPr>
        <xdr:cNvPr id="85" name="n_2mainValue有形固定資産減価償却率"/>
        <xdr:cNvSpPr txBox="1"/>
      </xdr:nvSpPr>
      <xdr:spPr>
        <a:xfrm>
          <a:off x="3086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主な要因として、学校建設事業等により市債現在高が増加し、将来負担額が高い水準にある一方で、つくばエクスプレス沿線開発により人口が増加し、それに伴って個人市民税や固定資産税等の地方税の歳入が、より高い水準にあることが挙げ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今後も、財政基盤の強化を図るとともに、市債の発行や債務負担行為の設定の適正化を図り、健全な財政状態の維持に努める。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5" name="直線コネクタ 114"/>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6"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7" name="直線コネクタ 116"/>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8"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9" name="直線コネクタ 118"/>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17585</xdr:rowOff>
    </xdr:from>
    <xdr:ext cx="340478" cy="259045"/>
    <xdr:sp macro="" textlink="">
      <xdr:nvSpPr>
        <xdr:cNvPr id="120" name="債務償還可能年数平均値テキスト"/>
        <xdr:cNvSpPr txBox="1"/>
      </xdr:nvSpPr>
      <xdr:spPr>
        <a:xfrm>
          <a:off x="14846300" y="5761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1" name="フローチャート: 判断 120"/>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7" name="楕円 126"/>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153052</xdr:rowOff>
    </xdr:from>
    <xdr:ext cx="340478" cy="259045"/>
    <xdr:sp macro="" textlink="">
      <xdr:nvSpPr>
        <xdr:cNvPr id="128" name="債務償還可能年数該当値テキスト"/>
        <xdr:cNvSpPr txBox="1"/>
      </xdr:nvSpPr>
      <xdr:spPr>
        <a:xfrm>
          <a:off x="14846300" y="6068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230,360
221,063
283.72
90,871,535
86,039,158
3,333,545
48,086,649
54,528,978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27305</xdr:rowOff>
    </xdr:from>
    <xdr:to>
      <xdr:col>24</xdr:col>
      <xdr:colOff>114300</xdr:colOff>
      <xdr:row>39</xdr:row>
      <xdr:rowOff>128905</xdr:rowOff>
    </xdr:to>
    <xdr:sp macro="" textlink="">
      <xdr:nvSpPr>
        <xdr:cNvPr id="70" name="楕円 69"/>
        <xdr:cNvSpPr/>
      </xdr:nvSpPr>
      <xdr:spPr>
        <a:xfrm>
          <a:off x="4584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5732</xdr:rowOff>
    </xdr:from>
    <xdr:ext cx="405111" cy="259045"/>
    <xdr:sp macro="" textlink="">
      <xdr:nvSpPr>
        <xdr:cNvPr id="71" name="【道路】&#10;有形固定資産減価償却率該当値テキスト"/>
        <xdr:cNvSpPr txBox="1"/>
      </xdr:nvSpPr>
      <xdr:spPr>
        <a:xfrm>
          <a:off x="4673600"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55880</xdr:rowOff>
    </xdr:from>
    <xdr:to>
      <xdr:col>20</xdr:col>
      <xdr:colOff>38100</xdr:colOff>
      <xdr:row>39</xdr:row>
      <xdr:rowOff>157480</xdr:rowOff>
    </xdr:to>
    <xdr:sp macro="" textlink="">
      <xdr:nvSpPr>
        <xdr:cNvPr id="72" name="楕円 71"/>
        <xdr:cNvSpPr/>
      </xdr:nvSpPr>
      <xdr:spPr>
        <a:xfrm>
          <a:off x="3746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39</xdr:row>
      <xdr:rowOff>106680</xdr:rowOff>
    </xdr:to>
    <xdr:cxnSp macro="">
      <xdr:nvCxnSpPr>
        <xdr:cNvPr id="73" name="直線コネクタ 72"/>
        <xdr:cNvCxnSpPr/>
      </xdr:nvCxnSpPr>
      <xdr:spPr>
        <a:xfrm flipV="1">
          <a:off x="3797300" y="67646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80645</xdr:rowOff>
    </xdr:from>
    <xdr:to>
      <xdr:col>15</xdr:col>
      <xdr:colOff>101600</xdr:colOff>
      <xdr:row>40</xdr:row>
      <xdr:rowOff>10795</xdr:rowOff>
    </xdr:to>
    <xdr:sp macro="" textlink="">
      <xdr:nvSpPr>
        <xdr:cNvPr id="74" name="楕円 73"/>
        <xdr:cNvSpPr/>
      </xdr:nvSpPr>
      <xdr:spPr>
        <a:xfrm>
          <a:off x="2857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106680</xdr:rowOff>
    </xdr:from>
    <xdr:to>
      <xdr:col>19</xdr:col>
      <xdr:colOff>177800</xdr:colOff>
      <xdr:row>39</xdr:row>
      <xdr:rowOff>131445</xdr:rowOff>
    </xdr:to>
    <xdr:cxnSp macro="">
      <xdr:nvCxnSpPr>
        <xdr:cNvPr id="75" name="直線コネクタ 74"/>
        <xdr:cNvCxnSpPr/>
      </xdr:nvCxnSpPr>
      <xdr:spPr>
        <a:xfrm flipV="1">
          <a:off x="2908300" y="67932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6"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7"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148607</xdr:rowOff>
    </xdr:from>
    <xdr:ext cx="405111" cy="259045"/>
    <xdr:sp macro="" textlink="">
      <xdr:nvSpPr>
        <xdr:cNvPr id="78" name="n_1mainValue【道路】&#10;有形固定資産減価償却率"/>
        <xdr:cNvSpPr txBox="1"/>
      </xdr:nvSpPr>
      <xdr:spPr>
        <a:xfrm>
          <a:off x="35820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1922</xdr:rowOff>
    </xdr:from>
    <xdr:ext cx="405111" cy="259045"/>
    <xdr:sp macro="" textlink="">
      <xdr:nvSpPr>
        <xdr:cNvPr id="79" name="n_2mainValue【道路】&#10;有形固定資産減価償却率"/>
        <xdr:cNvSpPr txBox="1"/>
      </xdr:nvSpPr>
      <xdr:spPr>
        <a:xfrm>
          <a:off x="2705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6" name="【道路】&#10;一人当たり延長平均値テキスト"/>
        <xdr:cNvSpPr txBox="1"/>
      </xdr:nvSpPr>
      <xdr:spPr>
        <a:xfrm>
          <a:off x="10515600" y="68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104039</xdr:rowOff>
    </xdr:from>
    <xdr:to>
      <xdr:col>55</xdr:col>
      <xdr:colOff>50800</xdr:colOff>
      <xdr:row>39</xdr:row>
      <xdr:rowOff>34189</xdr:rowOff>
    </xdr:to>
    <xdr:sp macro="" textlink="">
      <xdr:nvSpPr>
        <xdr:cNvPr id="115" name="楕円 114"/>
        <xdr:cNvSpPr/>
      </xdr:nvSpPr>
      <xdr:spPr>
        <a:xfrm>
          <a:off x="10426700" y="66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126916</xdr:rowOff>
    </xdr:from>
    <xdr:ext cx="534377" cy="259045"/>
    <xdr:sp macro="" textlink="">
      <xdr:nvSpPr>
        <xdr:cNvPr id="116" name="【道路】&#10;一人当たり延長該当値テキスト"/>
        <xdr:cNvSpPr txBox="1"/>
      </xdr:nvSpPr>
      <xdr:spPr>
        <a:xfrm>
          <a:off x="10515600" y="64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103810</xdr:rowOff>
    </xdr:from>
    <xdr:to>
      <xdr:col>50</xdr:col>
      <xdr:colOff>165100</xdr:colOff>
      <xdr:row>39</xdr:row>
      <xdr:rowOff>33960</xdr:rowOff>
    </xdr:to>
    <xdr:sp macro="" textlink="">
      <xdr:nvSpPr>
        <xdr:cNvPr id="117" name="楕円 116"/>
        <xdr:cNvSpPr/>
      </xdr:nvSpPr>
      <xdr:spPr>
        <a:xfrm>
          <a:off x="9588500" y="66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154610</xdr:rowOff>
    </xdr:from>
    <xdr:to>
      <xdr:col>55</xdr:col>
      <xdr:colOff>0</xdr:colOff>
      <xdr:row>38</xdr:row>
      <xdr:rowOff>154839</xdr:rowOff>
    </xdr:to>
    <xdr:cxnSp macro="">
      <xdr:nvCxnSpPr>
        <xdr:cNvPr id="118" name="直線コネクタ 117"/>
        <xdr:cNvCxnSpPr/>
      </xdr:nvCxnSpPr>
      <xdr:spPr>
        <a:xfrm>
          <a:off x="9639300" y="666971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97409</xdr:rowOff>
    </xdr:from>
    <xdr:to>
      <xdr:col>46</xdr:col>
      <xdr:colOff>38100</xdr:colOff>
      <xdr:row>39</xdr:row>
      <xdr:rowOff>27559</xdr:rowOff>
    </xdr:to>
    <xdr:sp macro="" textlink="">
      <xdr:nvSpPr>
        <xdr:cNvPr id="119" name="楕円 118"/>
        <xdr:cNvSpPr/>
      </xdr:nvSpPr>
      <xdr:spPr>
        <a:xfrm>
          <a:off x="8699500" y="66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148209</xdr:rowOff>
    </xdr:from>
    <xdr:to>
      <xdr:col>50</xdr:col>
      <xdr:colOff>114300</xdr:colOff>
      <xdr:row>38</xdr:row>
      <xdr:rowOff>154610</xdr:rowOff>
    </xdr:to>
    <xdr:cxnSp macro="">
      <xdr:nvCxnSpPr>
        <xdr:cNvPr id="120" name="直線コネクタ 119"/>
        <xdr:cNvCxnSpPr/>
      </xdr:nvCxnSpPr>
      <xdr:spPr>
        <a:xfrm>
          <a:off x="8750300" y="666330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86717</xdr:rowOff>
    </xdr:from>
    <xdr:ext cx="469744" cy="259045"/>
    <xdr:sp macro="" textlink="">
      <xdr:nvSpPr>
        <xdr:cNvPr id="121" name="n_1aveValue【道路】&#10;一人当たり延長"/>
        <xdr:cNvSpPr txBox="1"/>
      </xdr:nvSpPr>
      <xdr:spPr>
        <a:xfrm>
          <a:off x="93917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94993</xdr:rowOff>
    </xdr:from>
    <xdr:ext cx="469744" cy="259045"/>
    <xdr:sp macro="" textlink="">
      <xdr:nvSpPr>
        <xdr:cNvPr id="122" name="n_2aveValue【道路】&#10;一人当たり延長"/>
        <xdr:cNvSpPr txBox="1"/>
      </xdr:nvSpPr>
      <xdr:spPr>
        <a:xfrm>
          <a:off x="8515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50487</xdr:rowOff>
    </xdr:from>
    <xdr:ext cx="534377" cy="259045"/>
    <xdr:sp macro="" textlink="">
      <xdr:nvSpPr>
        <xdr:cNvPr id="123" name="n_1mainValue【道路】&#10;一人当たり延長"/>
        <xdr:cNvSpPr txBox="1"/>
      </xdr:nvSpPr>
      <xdr:spPr>
        <a:xfrm>
          <a:off x="9359411" y="63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44086</xdr:rowOff>
    </xdr:from>
    <xdr:ext cx="534377" cy="259045"/>
    <xdr:sp macro="" textlink="">
      <xdr:nvSpPr>
        <xdr:cNvPr id="124" name="n_2mainValue【道路】&#10;一人当たり延長"/>
        <xdr:cNvSpPr txBox="1"/>
      </xdr:nvSpPr>
      <xdr:spPr>
        <a:xfrm>
          <a:off x="8483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56" name="【橋りょう・トンネル】&#10;有形固定資産減価償却率平均値テキスト"/>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53703</xdr:rowOff>
    </xdr:from>
    <xdr:to>
      <xdr:col>24</xdr:col>
      <xdr:colOff>114300</xdr:colOff>
      <xdr:row>60</xdr:row>
      <xdr:rowOff>155303</xdr:rowOff>
    </xdr:to>
    <xdr:sp macro="" textlink="">
      <xdr:nvSpPr>
        <xdr:cNvPr id="165" name="楕円 164"/>
        <xdr:cNvSpPr/>
      </xdr:nvSpPr>
      <xdr:spPr>
        <a:xfrm>
          <a:off x="4584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76580</xdr:rowOff>
    </xdr:from>
    <xdr:ext cx="405111" cy="259045"/>
    <xdr:sp macro="" textlink="">
      <xdr:nvSpPr>
        <xdr:cNvPr id="166" name="【橋りょう・トンネル】&#10;有形固定資産減価償却率該当値テキスト"/>
        <xdr:cNvSpPr txBox="1"/>
      </xdr:nvSpPr>
      <xdr:spPr>
        <a:xfrm>
          <a:off x="4673600" y="1019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67" name="楕円 166"/>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104503</xdr:rowOff>
    </xdr:from>
    <xdr:to>
      <xdr:col>24</xdr:col>
      <xdr:colOff>63500</xdr:colOff>
      <xdr:row>60</xdr:row>
      <xdr:rowOff>156754</xdr:rowOff>
    </xdr:to>
    <xdr:cxnSp macro="">
      <xdr:nvCxnSpPr>
        <xdr:cNvPr id="168" name="直線コネクタ 167"/>
        <xdr:cNvCxnSpPr/>
      </xdr:nvCxnSpPr>
      <xdr:spPr>
        <a:xfrm flipV="1">
          <a:off x="3797300" y="1039150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158206</xdr:rowOff>
    </xdr:from>
    <xdr:to>
      <xdr:col>15</xdr:col>
      <xdr:colOff>101600</xdr:colOff>
      <xdr:row>61</xdr:row>
      <xdr:rowOff>88356</xdr:rowOff>
    </xdr:to>
    <xdr:sp macro="" textlink="">
      <xdr:nvSpPr>
        <xdr:cNvPr id="169" name="楕円 168"/>
        <xdr:cNvSpPr/>
      </xdr:nvSpPr>
      <xdr:spPr>
        <a:xfrm>
          <a:off x="2857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37556</xdr:rowOff>
    </xdr:to>
    <xdr:cxnSp macro="">
      <xdr:nvCxnSpPr>
        <xdr:cNvPr id="170" name="直線コネクタ 169"/>
        <xdr:cNvCxnSpPr/>
      </xdr:nvCxnSpPr>
      <xdr:spPr>
        <a:xfrm flipV="1">
          <a:off x="2908300" y="104437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68053</xdr:rowOff>
    </xdr:from>
    <xdr:ext cx="405111" cy="259045"/>
    <xdr:sp macro="" textlink="">
      <xdr:nvSpPr>
        <xdr:cNvPr id="171" name="n_1aveValue【橋りょう・トンネ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172" name="n_2aveValue【橋りょう・トンネル】&#10;有形固定資産減価償却率"/>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173" name="n_1mainValue【橋りょう・トンネ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104883</xdr:rowOff>
    </xdr:from>
    <xdr:ext cx="405111" cy="259045"/>
    <xdr:sp macro="" textlink="">
      <xdr:nvSpPr>
        <xdr:cNvPr id="174" name="n_2mainValue【橋りょう・トンネル】&#10;有形固定資産減価償却率"/>
        <xdr:cNvSpPr txBox="1"/>
      </xdr:nvSpPr>
      <xdr:spPr>
        <a:xfrm>
          <a:off x="2705744" y="1022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201"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138979</xdr:rowOff>
    </xdr:from>
    <xdr:to>
      <xdr:col>55</xdr:col>
      <xdr:colOff>50800</xdr:colOff>
      <xdr:row>62</xdr:row>
      <xdr:rowOff>69129</xdr:rowOff>
    </xdr:to>
    <xdr:sp macro="" textlink="">
      <xdr:nvSpPr>
        <xdr:cNvPr id="210" name="楕円 209"/>
        <xdr:cNvSpPr/>
      </xdr:nvSpPr>
      <xdr:spPr>
        <a:xfrm>
          <a:off x="10426700" y="105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117406</xdr:rowOff>
    </xdr:from>
    <xdr:ext cx="534377" cy="259045"/>
    <xdr:sp macro="" textlink="">
      <xdr:nvSpPr>
        <xdr:cNvPr id="211" name="【橋りょう・トンネル】&#10;一人当たり有形固定資産（償却資産）額該当値テキスト"/>
        <xdr:cNvSpPr txBox="1"/>
      </xdr:nvSpPr>
      <xdr:spPr>
        <a:xfrm>
          <a:off x="10515600" y="1057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134960</xdr:rowOff>
    </xdr:from>
    <xdr:to>
      <xdr:col>50</xdr:col>
      <xdr:colOff>165100</xdr:colOff>
      <xdr:row>62</xdr:row>
      <xdr:rowOff>65110</xdr:rowOff>
    </xdr:to>
    <xdr:sp macro="" textlink="">
      <xdr:nvSpPr>
        <xdr:cNvPr id="212" name="楕円 211"/>
        <xdr:cNvSpPr/>
      </xdr:nvSpPr>
      <xdr:spPr>
        <a:xfrm>
          <a:off x="9588500" y="105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14310</xdr:rowOff>
    </xdr:from>
    <xdr:to>
      <xdr:col>55</xdr:col>
      <xdr:colOff>0</xdr:colOff>
      <xdr:row>62</xdr:row>
      <xdr:rowOff>18329</xdr:rowOff>
    </xdr:to>
    <xdr:cxnSp macro="">
      <xdr:nvCxnSpPr>
        <xdr:cNvPr id="213" name="直線コネクタ 212"/>
        <xdr:cNvCxnSpPr/>
      </xdr:nvCxnSpPr>
      <xdr:spPr>
        <a:xfrm>
          <a:off x="9639300" y="10644210"/>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130910</xdr:rowOff>
    </xdr:from>
    <xdr:to>
      <xdr:col>46</xdr:col>
      <xdr:colOff>38100</xdr:colOff>
      <xdr:row>62</xdr:row>
      <xdr:rowOff>61060</xdr:rowOff>
    </xdr:to>
    <xdr:sp macro="" textlink="">
      <xdr:nvSpPr>
        <xdr:cNvPr id="214" name="楕円 213"/>
        <xdr:cNvSpPr/>
      </xdr:nvSpPr>
      <xdr:spPr>
        <a:xfrm>
          <a:off x="8699500" y="105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10260</xdr:rowOff>
    </xdr:from>
    <xdr:to>
      <xdr:col>50</xdr:col>
      <xdr:colOff>114300</xdr:colOff>
      <xdr:row>62</xdr:row>
      <xdr:rowOff>14310</xdr:rowOff>
    </xdr:to>
    <xdr:cxnSp macro="">
      <xdr:nvCxnSpPr>
        <xdr:cNvPr id="215" name="直線コネクタ 214"/>
        <xdr:cNvCxnSpPr/>
      </xdr:nvCxnSpPr>
      <xdr:spPr>
        <a:xfrm>
          <a:off x="8750300" y="10640160"/>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16"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68284</xdr:rowOff>
    </xdr:from>
    <xdr:ext cx="534377" cy="259045"/>
    <xdr:sp macro="" textlink="">
      <xdr:nvSpPr>
        <xdr:cNvPr id="217" name="n_2aveValue【橋りょう・トンネル】&#10;一人当たり有形固定資産（償却資産）額"/>
        <xdr:cNvSpPr txBox="1"/>
      </xdr:nvSpPr>
      <xdr:spPr>
        <a:xfrm>
          <a:off x="8483111" y="106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56237</xdr:rowOff>
    </xdr:from>
    <xdr:ext cx="534377" cy="259045"/>
    <xdr:sp macro="" textlink="">
      <xdr:nvSpPr>
        <xdr:cNvPr id="218" name="n_1mainValue【橋りょう・トンネル】&#10;一人当たり有形固定資産（償却資産）額"/>
        <xdr:cNvSpPr txBox="1"/>
      </xdr:nvSpPr>
      <xdr:spPr>
        <a:xfrm>
          <a:off x="9359411" y="106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77587</xdr:rowOff>
    </xdr:from>
    <xdr:ext cx="534377" cy="259045"/>
    <xdr:sp macro="" textlink="">
      <xdr:nvSpPr>
        <xdr:cNvPr id="219" name="n_2mainValue【橋りょう・トンネル】&#10;一人当たり有形固定資産（償却資産）額"/>
        <xdr:cNvSpPr txBox="1"/>
      </xdr:nvSpPr>
      <xdr:spPr>
        <a:xfrm>
          <a:off x="8483111" y="1036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47"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56" name="楕円 255"/>
        <xdr:cNvSpPr/>
      </xdr:nvSpPr>
      <xdr:spPr>
        <a:xfrm>
          <a:off x="45847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53612</xdr:rowOff>
    </xdr:from>
    <xdr:ext cx="405111" cy="259045"/>
    <xdr:sp macro="" textlink="">
      <xdr:nvSpPr>
        <xdr:cNvPr id="257" name="【公営住宅】&#10;有形固定資産減価償却率該当値テキスト"/>
        <xdr:cNvSpPr txBox="1"/>
      </xdr:nvSpPr>
      <xdr:spPr>
        <a:xfrm>
          <a:off x="4673600" y="1394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58165</xdr:rowOff>
    </xdr:from>
    <xdr:to>
      <xdr:col>20</xdr:col>
      <xdr:colOff>38100</xdr:colOff>
      <xdr:row>82</xdr:row>
      <xdr:rowOff>159765</xdr:rowOff>
    </xdr:to>
    <xdr:sp macro="" textlink="">
      <xdr:nvSpPr>
        <xdr:cNvPr id="258" name="楕円 257"/>
        <xdr:cNvSpPr/>
      </xdr:nvSpPr>
      <xdr:spPr>
        <a:xfrm>
          <a:off x="3746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81535</xdr:rowOff>
    </xdr:from>
    <xdr:to>
      <xdr:col>24</xdr:col>
      <xdr:colOff>63500</xdr:colOff>
      <xdr:row>82</xdr:row>
      <xdr:rowOff>108965</xdr:rowOff>
    </xdr:to>
    <xdr:cxnSp macro="">
      <xdr:nvCxnSpPr>
        <xdr:cNvPr id="259" name="直線コネクタ 258"/>
        <xdr:cNvCxnSpPr/>
      </xdr:nvCxnSpPr>
      <xdr:spPr>
        <a:xfrm flipV="1">
          <a:off x="3797300" y="1414043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92456</xdr:rowOff>
    </xdr:from>
    <xdr:to>
      <xdr:col>15</xdr:col>
      <xdr:colOff>101600</xdr:colOff>
      <xdr:row>83</xdr:row>
      <xdr:rowOff>22606</xdr:rowOff>
    </xdr:to>
    <xdr:sp macro="" textlink="">
      <xdr:nvSpPr>
        <xdr:cNvPr id="260" name="楕円 259"/>
        <xdr:cNvSpPr/>
      </xdr:nvSpPr>
      <xdr:spPr>
        <a:xfrm>
          <a:off x="2857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108965</xdr:rowOff>
    </xdr:from>
    <xdr:to>
      <xdr:col>19</xdr:col>
      <xdr:colOff>177800</xdr:colOff>
      <xdr:row>82</xdr:row>
      <xdr:rowOff>143256</xdr:rowOff>
    </xdr:to>
    <xdr:cxnSp macro="">
      <xdr:nvCxnSpPr>
        <xdr:cNvPr id="261" name="直線コネクタ 260"/>
        <xdr:cNvCxnSpPr/>
      </xdr:nvCxnSpPr>
      <xdr:spPr>
        <a:xfrm flipV="1">
          <a:off x="2908300" y="1416786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2"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63" name="n_2aveValue【公営住宅】&#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4842</xdr:rowOff>
    </xdr:from>
    <xdr:ext cx="405111" cy="259045"/>
    <xdr:sp macro="" textlink="">
      <xdr:nvSpPr>
        <xdr:cNvPr id="264" name="n_1mainValue【公営住宅】&#10;有形固定資産減価償却率"/>
        <xdr:cNvSpPr txBox="1"/>
      </xdr:nvSpPr>
      <xdr:spPr>
        <a:xfrm>
          <a:off x="3582044" y="1389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39133</xdr:rowOff>
    </xdr:from>
    <xdr:ext cx="405111" cy="259045"/>
    <xdr:sp macro="" textlink="">
      <xdr:nvSpPr>
        <xdr:cNvPr id="265" name="n_2mainValue【公営住宅】&#10;有形固定資産減価償却率"/>
        <xdr:cNvSpPr txBox="1"/>
      </xdr:nvSpPr>
      <xdr:spPr>
        <a:xfrm>
          <a:off x="2705744" y="139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42834</xdr:rowOff>
    </xdr:from>
    <xdr:ext cx="469744" cy="259045"/>
    <xdr:sp macro="" textlink="">
      <xdr:nvSpPr>
        <xdr:cNvPr id="296" name="【公営住宅】&#10;一人当たり面積平均値テキスト"/>
        <xdr:cNvSpPr txBox="1"/>
      </xdr:nvSpPr>
      <xdr:spPr>
        <a:xfrm>
          <a:off x="10515600" y="1410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90170</xdr:rowOff>
    </xdr:from>
    <xdr:to>
      <xdr:col>55</xdr:col>
      <xdr:colOff>50800</xdr:colOff>
      <xdr:row>85</xdr:row>
      <xdr:rowOff>20320</xdr:rowOff>
    </xdr:to>
    <xdr:sp macro="" textlink="">
      <xdr:nvSpPr>
        <xdr:cNvPr id="305" name="楕円 304"/>
        <xdr:cNvSpPr/>
      </xdr:nvSpPr>
      <xdr:spPr>
        <a:xfrm>
          <a:off x="10426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68597</xdr:rowOff>
    </xdr:from>
    <xdr:ext cx="469744" cy="259045"/>
    <xdr:sp macro="" textlink="">
      <xdr:nvSpPr>
        <xdr:cNvPr id="306" name="【公営住宅】&#10;一人当たり面積該当値テキスト"/>
        <xdr:cNvSpPr txBox="1"/>
      </xdr:nvSpPr>
      <xdr:spPr>
        <a:xfrm>
          <a:off x="10515600"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83638</xdr:rowOff>
    </xdr:from>
    <xdr:to>
      <xdr:col>50</xdr:col>
      <xdr:colOff>165100</xdr:colOff>
      <xdr:row>85</xdr:row>
      <xdr:rowOff>13788</xdr:rowOff>
    </xdr:to>
    <xdr:sp macro="" textlink="">
      <xdr:nvSpPr>
        <xdr:cNvPr id="307" name="楕円 306"/>
        <xdr:cNvSpPr/>
      </xdr:nvSpPr>
      <xdr:spPr>
        <a:xfrm>
          <a:off x="9588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134438</xdr:rowOff>
    </xdr:from>
    <xdr:to>
      <xdr:col>55</xdr:col>
      <xdr:colOff>0</xdr:colOff>
      <xdr:row>84</xdr:row>
      <xdr:rowOff>140970</xdr:rowOff>
    </xdr:to>
    <xdr:cxnSp macro="">
      <xdr:nvCxnSpPr>
        <xdr:cNvPr id="308" name="直線コネクタ 307"/>
        <xdr:cNvCxnSpPr/>
      </xdr:nvCxnSpPr>
      <xdr:spPr>
        <a:xfrm>
          <a:off x="9639300" y="1453623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77107</xdr:rowOff>
    </xdr:from>
    <xdr:to>
      <xdr:col>46</xdr:col>
      <xdr:colOff>38100</xdr:colOff>
      <xdr:row>85</xdr:row>
      <xdr:rowOff>7257</xdr:rowOff>
    </xdr:to>
    <xdr:sp macro="" textlink="">
      <xdr:nvSpPr>
        <xdr:cNvPr id="309" name="楕円 308"/>
        <xdr:cNvSpPr/>
      </xdr:nvSpPr>
      <xdr:spPr>
        <a:xfrm>
          <a:off x="8699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127907</xdr:rowOff>
    </xdr:from>
    <xdr:to>
      <xdr:col>50</xdr:col>
      <xdr:colOff>114300</xdr:colOff>
      <xdr:row>84</xdr:row>
      <xdr:rowOff>134438</xdr:rowOff>
    </xdr:to>
    <xdr:cxnSp macro="">
      <xdr:nvCxnSpPr>
        <xdr:cNvPr id="310" name="直線コネクタ 309"/>
        <xdr:cNvCxnSpPr/>
      </xdr:nvCxnSpPr>
      <xdr:spPr>
        <a:xfrm>
          <a:off x="8750300" y="145297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115225</xdr:rowOff>
    </xdr:from>
    <xdr:ext cx="469744" cy="259045"/>
    <xdr:sp macro="" textlink="">
      <xdr:nvSpPr>
        <xdr:cNvPr id="311" name="n_1aveValue【公営住宅】&#10;一人当たり面積"/>
        <xdr:cNvSpPr txBox="1"/>
      </xdr:nvSpPr>
      <xdr:spPr>
        <a:xfrm>
          <a:off x="93917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12"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4915</xdr:rowOff>
    </xdr:from>
    <xdr:ext cx="469744" cy="259045"/>
    <xdr:sp macro="" textlink="">
      <xdr:nvSpPr>
        <xdr:cNvPr id="313" name="n_1mainValue【公営住宅】&#10;一人当たり面積"/>
        <xdr:cNvSpPr txBox="1"/>
      </xdr:nvSpPr>
      <xdr:spPr>
        <a:xfrm>
          <a:off x="9391727" y="14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169834</xdr:rowOff>
    </xdr:from>
    <xdr:ext cx="469744" cy="259045"/>
    <xdr:sp macro="" textlink="">
      <xdr:nvSpPr>
        <xdr:cNvPr id="314" name="n_2mainValue【公営住宅】&#10;一人当たり面積"/>
        <xdr:cNvSpPr txBox="1"/>
      </xdr:nvSpPr>
      <xdr:spPr>
        <a:xfrm>
          <a:off x="8515427" y="1457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42" name="直線コネクタ 34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43" name="テキスト ボックス 34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44" name="直線コネクタ 34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45" name="テキスト ボックス 34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46" name="直線コネクタ 34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47" name="テキスト ボックス 34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50" name="直線コネクタ 34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51" name="テキスト ボックス 35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2" name="直線コネクタ 35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3" name="テキスト ボックス 35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54" name="直線コネクタ 35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55" name="テキスト ボックス 35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59" name="直線コネクタ 358"/>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60"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61" name="直線コネクタ 360"/>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62"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63" name="直線コネクタ 362"/>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64"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65" name="フローチャート: 判断 36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66" name="フローチャート: 判断 365"/>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67" name="フローチャート: 判断 366"/>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125413</xdr:rowOff>
    </xdr:from>
    <xdr:to>
      <xdr:col>85</xdr:col>
      <xdr:colOff>177800</xdr:colOff>
      <xdr:row>34</xdr:row>
      <xdr:rowOff>55563</xdr:rowOff>
    </xdr:to>
    <xdr:sp macro="" textlink="">
      <xdr:nvSpPr>
        <xdr:cNvPr id="373" name="楕円 372"/>
        <xdr:cNvSpPr/>
      </xdr:nvSpPr>
      <xdr:spPr>
        <a:xfrm>
          <a:off x="16268700" y="578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52723</xdr:rowOff>
    </xdr:from>
    <xdr:ext cx="405111" cy="259045"/>
    <xdr:sp macro="" textlink="">
      <xdr:nvSpPr>
        <xdr:cNvPr id="374" name="【認定こども園・幼稚園・保育所】&#10;有形固定資産減価償却率該当値テキスト"/>
        <xdr:cNvSpPr txBox="1"/>
      </xdr:nvSpPr>
      <xdr:spPr>
        <a:xfrm>
          <a:off x="16357600" y="5710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99695</xdr:rowOff>
    </xdr:from>
    <xdr:to>
      <xdr:col>81</xdr:col>
      <xdr:colOff>101600</xdr:colOff>
      <xdr:row>34</xdr:row>
      <xdr:rowOff>29845</xdr:rowOff>
    </xdr:to>
    <xdr:sp macro="" textlink="">
      <xdr:nvSpPr>
        <xdr:cNvPr id="375" name="楕円 374"/>
        <xdr:cNvSpPr/>
      </xdr:nvSpPr>
      <xdr:spPr>
        <a:xfrm>
          <a:off x="15430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150495</xdr:rowOff>
    </xdr:from>
    <xdr:to>
      <xdr:col>85</xdr:col>
      <xdr:colOff>127000</xdr:colOff>
      <xdr:row>34</xdr:row>
      <xdr:rowOff>4763</xdr:rowOff>
    </xdr:to>
    <xdr:cxnSp macro="">
      <xdr:nvCxnSpPr>
        <xdr:cNvPr id="376" name="直線コネクタ 375"/>
        <xdr:cNvCxnSpPr/>
      </xdr:nvCxnSpPr>
      <xdr:spPr>
        <a:xfrm>
          <a:off x="15481300" y="5808345"/>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116840</xdr:rowOff>
    </xdr:from>
    <xdr:to>
      <xdr:col>76</xdr:col>
      <xdr:colOff>165100</xdr:colOff>
      <xdr:row>34</xdr:row>
      <xdr:rowOff>46990</xdr:rowOff>
    </xdr:to>
    <xdr:sp macro="" textlink="">
      <xdr:nvSpPr>
        <xdr:cNvPr id="377" name="楕円 376"/>
        <xdr:cNvSpPr/>
      </xdr:nvSpPr>
      <xdr:spPr>
        <a:xfrm>
          <a:off x="14541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150495</xdr:rowOff>
    </xdr:from>
    <xdr:to>
      <xdr:col>81</xdr:col>
      <xdr:colOff>50800</xdr:colOff>
      <xdr:row>33</xdr:row>
      <xdr:rowOff>167640</xdr:rowOff>
    </xdr:to>
    <xdr:cxnSp macro="">
      <xdr:nvCxnSpPr>
        <xdr:cNvPr id="378" name="直線コネクタ 377"/>
        <xdr:cNvCxnSpPr/>
      </xdr:nvCxnSpPr>
      <xdr:spPr>
        <a:xfrm flipV="1">
          <a:off x="14592300" y="58083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379"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98124</xdr:rowOff>
    </xdr:from>
    <xdr:ext cx="405111" cy="259045"/>
    <xdr:sp macro="" textlink="">
      <xdr:nvSpPr>
        <xdr:cNvPr id="380" name="n_2aveValue【認定こども園・幼稚園・保育所】&#10;有形固定資産減価償却率"/>
        <xdr:cNvSpPr txBox="1"/>
      </xdr:nvSpPr>
      <xdr:spPr>
        <a:xfrm>
          <a:off x="14389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46372</xdr:rowOff>
    </xdr:from>
    <xdr:ext cx="405111" cy="259045"/>
    <xdr:sp macro="" textlink="">
      <xdr:nvSpPr>
        <xdr:cNvPr id="381" name="n_1mainValue【認定こども園・幼稚園・保育所】&#10;有形固定資産減価償却率"/>
        <xdr:cNvSpPr txBox="1"/>
      </xdr:nvSpPr>
      <xdr:spPr>
        <a:xfrm>
          <a:off x="15266044"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63517</xdr:rowOff>
    </xdr:from>
    <xdr:ext cx="405111" cy="259045"/>
    <xdr:sp macro="" textlink="">
      <xdr:nvSpPr>
        <xdr:cNvPr id="382" name="n_2mainValue【認定こども園・幼稚園・保育所】&#10;有形固定資産減価償却率"/>
        <xdr:cNvSpPr txBox="1"/>
      </xdr:nvSpPr>
      <xdr:spPr>
        <a:xfrm>
          <a:off x="14389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06" name="直線コネクタ 405"/>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07"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08" name="直線コネクタ 40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09"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10" name="直線コネクタ 409"/>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411"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12" name="フローチャート: 判断 411"/>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13" name="フローチャート: 判断 412"/>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14" name="フローチャート: 判断 413"/>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63500</xdr:rowOff>
    </xdr:from>
    <xdr:to>
      <xdr:col>116</xdr:col>
      <xdr:colOff>114300</xdr:colOff>
      <xdr:row>36</xdr:row>
      <xdr:rowOff>165100</xdr:rowOff>
    </xdr:to>
    <xdr:sp macro="" textlink="">
      <xdr:nvSpPr>
        <xdr:cNvPr id="420" name="楕円 419"/>
        <xdr:cNvSpPr/>
      </xdr:nvSpPr>
      <xdr:spPr>
        <a:xfrm>
          <a:off x="22110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86377</xdr:rowOff>
    </xdr:from>
    <xdr:ext cx="469744" cy="259045"/>
    <xdr:sp macro="" textlink="">
      <xdr:nvSpPr>
        <xdr:cNvPr id="421" name="【認定こども園・幼稚園・保育所】&#10;一人当たり面積該当値テキスト"/>
        <xdr:cNvSpPr txBox="1"/>
      </xdr:nvSpPr>
      <xdr:spPr>
        <a:xfrm>
          <a:off x="22199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48260</xdr:rowOff>
    </xdr:from>
    <xdr:to>
      <xdr:col>112</xdr:col>
      <xdr:colOff>38100</xdr:colOff>
      <xdr:row>36</xdr:row>
      <xdr:rowOff>149860</xdr:rowOff>
    </xdr:to>
    <xdr:sp macro="" textlink="">
      <xdr:nvSpPr>
        <xdr:cNvPr id="422" name="楕円 421"/>
        <xdr:cNvSpPr/>
      </xdr:nvSpPr>
      <xdr:spPr>
        <a:xfrm>
          <a:off x="21272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99060</xdr:rowOff>
    </xdr:from>
    <xdr:to>
      <xdr:col>116</xdr:col>
      <xdr:colOff>63500</xdr:colOff>
      <xdr:row>36</xdr:row>
      <xdr:rowOff>114300</xdr:rowOff>
    </xdr:to>
    <xdr:cxnSp macro="">
      <xdr:nvCxnSpPr>
        <xdr:cNvPr id="423" name="直線コネクタ 422"/>
        <xdr:cNvCxnSpPr/>
      </xdr:nvCxnSpPr>
      <xdr:spPr>
        <a:xfrm>
          <a:off x="21323300" y="6271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40640</xdr:rowOff>
    </xdr:from>
    <xdr:to>
      <xdr:col>107</xdr:col>
      <xdr:colOff>101600</xdr:colOff>
      <xdr:row>36</xdr:row>
      <xdr:rowOff>142240</xdr:rowOff>
    </xdr:to>
    <xdr:sp macro="" textlink="">
      <xdr:nvSpPr>
        <xdr:cNvPr id="424" name="楕円 423"/>
        <xdr:cNvSpPr/>
      </xdr:nvSpPr>
      <xdr:spPr>
        <a:xfrm>
          <a:off x="20383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91440</xdr:rowOff>
    </xdr:from>
    <xdr:to>
      <xdr:col>111</xdr:col>
      <xdr:colOff>177800</xdr:colOff>
      <xdr:row>36</xdr:row>
      <xdr:rowOff>99060</xdr:rowOff>
    </xdr:to>
    <xdr:cxnSp macro="">
      <xdr:nvCxnSpPr>
        <xdr:cNvPr id="425" name="直線コネクタ 424"/>
        <xdr:cNvCxnSpPr/>
      </xdr:nvCxnSpPr>
      <xdr:spPr>
        <a:xfrm>
          <a:off x="20434300" y="6263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426"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102887</xdr:rowOff>
    </xdr:from>
    <xdr:ext cx="469744" cy="259045"/>
    <xdr:sp macro="" textlink="">
      <xdr:nvSpPr>
        <xdr:cNvPr id="427" name="n_2aveValue【認定こども園・幼稚園・保育所】&#10;一人当たり面積"/>
        <xdr:cNvSpPr txBox="1"/>
      </xdr:nvSpPr>
      <xdr:spPr>
        <a:xfrm>
          <a:off x="20199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166387</xdr:rowOff>
    </xdr:from>
    <xdr:ext cx="469744" cy="259045"/>
    <xdr:sp macro="" textlink="">
      <xdr:nvSpPr>
        <xdr:cNvPr id="428" name="n_1mainValue【認定こども園・幼稚園・保育所】&#10;一人当たり面積"/>
        <xdr:cNvSpPr txBox="1"/>
      </xdr:nvSpPr>
      <xdr:spPr>
        <a:xfrm>
          <a:off x="21075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158767</xdr:rowOff>
    </xdr:from>
    <xdr:ext cx="469744" cy="259045"/>
    <xdr:sp macro="" textlink="">
      <xdr:nvSpPr>
        <xdr:cNvPr id="429" name="n_2mainValue【認定こども園・幼稚園・保育所】&#10;一人当たり面積"/>
        <xdr:cNvSpPr txBox="1"/>
      </xdr:nvSpPr>
      <xdr:spPr>
        <a:xfrm>
          <a:off x="201994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54" name="直線コネクタ 453"/>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55"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56" name="直線コネクタ 45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7"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8" name="直線コネクタ 45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59" name="【学校施設】&#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60" name="フローチャート: 判断 45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61" name="フローチャート: 判断 460"/>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62" name="フローチャート: 判断 461"/>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101600</xdr:rowOff>
    </xdr:from>
    <xdr:to>
      <xdr:col>85</xdr:col>
      <xdr:colOff>177800</xdr:colOff>
      <xdr:row>62</xdr:row>
      <xdr:rowOff>31750</xdr:rowOff>
    </xdr:to>
    <xdr:sp macro="" textlink="">
      <xdr:nvSpPr>
        <xdr:cNvPr id="468" name="楕円 467"/>
        <xdr:cNvSpPr/>
      </xdr:nvSpPr>
      <xdr:spPr>
        <a:xfrm>
          <a:off x="16268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80027</xdr:rowOff>
    </xdr:from>
    <xdr:ext cx="405111" cy="259045"/>
    <xdr:sp macro="" textlink="">
      <xdr:nvSpPr>
        <xdr:cNvPr id="469" name="【学校施設】&#10;有形固定資産減価償却率該当値テキスト"/>
        <xdr:cNvSpPr txBox="1"/>
      </xdr:nvSpPr>
      <xdr:spPr>
        <a:xfrm>
          <a:off x="163576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470" name="楕円 469"/>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61</xdr:row>
      <xdr:rowOff>152400</xdr:rowOff>
    </xdr:to>
    <xdr:cxnSp macro="">
      <xdr:nvCxnSpPr>
        <xdr:cNvPr id="471" name="直線コネクタ 470"/>
        <xdr:cNvCxnSpPr/>
      </xdr:nvCxnSpPr>
      <xdr:spPr>
        <a:xfrm>
          <a:off x="15481300" y="10104120"/>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472" name="楕円 471"/>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45720</xdr:rowOff>
    </xdr:to>
    <xdr:cxnSp macro="">
      <xdr:nvCxnSpPr>
        <xdr:cNvPr id="473" name="直線コネクタ 472"/>
        <xdr:cNvCxnSpPr/>
      </xdr:nvCxnSpPr>
      <xdr:spPr>
        <a:xfrm flipV="1">
          <a:off x="14592300" y="10104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474" name="n_1aveValue【学校施設】&#10;有形固定資産減価償却率"/>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11447</xdr:rowOff>
    </xdr:from>
    <xdr:ext cx="405111" cy="259045"/>
    <xdr:sp macro="" textlink="">
      <xdr:nvSpPr>
        <xdr:cNvPr id="475" name="n_2aveValue【学校施設】&#10;有形固定資産減価償却率"/>
        <xdr:cNvSpPr txBox="1"/>
      </xdr:nvSpPr>
      <xdr:spPr>
        <a:xfrm>
          <a:off x="14389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476" name="n_1main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477" name="n_2main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0" name="テキスト ボックス 49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04" name="直線コネクタ 503"/>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05"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06" name="直線コネクタ 505"/>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07"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08" name="直線コネクタ 507"/>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09"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10" name="フローチャート: 判断 509"/>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11" name="フローチャート: 判断 510"/>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12" name="フローチャート: 判断 511"/>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48804</xdr:rowOff>
    </xdr:from>
    <xdr:to>
      <xdr:col>116</xdr:col>
      <xdr:colOff>114300</xdr:colOff>
      <xdr:row>60</xdr:row>
      <xdr:rowOff>150404</xdr:rowOff>
    </xdr:to>
    <xdr:sp macro="" textlink="">
      <xdr:nvSpPr>
        <xdr:cNvPr id="518" name="楕円 517"/>
        <xdr:cNvSpPr/>
      </xdr:nvSpPr>
      <xdr:spPr>
        <a:xfrm>
          <a:off x="22110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71681</xdr:rowOff>
    </xdr:from>
    <xdr:ext cx="469744" cy="259045"/>
    <xdr:sp macro="" textlink="">
      <xdr:nvSpPr>
        <xdr:cNvPr id="519" name="【学校施設】&#10;一人当たり面積該当値テキスト"/>
        <xdr:cNvSpPr txBox="1"/>
      </xdr:nvSpPr>
      <xdr:spPr>
        <a:xfrm>
          <a:off x="22199600" y="1018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146776</xdr:rowOff>
    </xdr:from>
    <xdr:to>
      <xdr:col>112</xdr:col>
      <xdr:colOff>38100</xdr:colOff>
      <xdr:row>62</xdr:row>
      <xdr:rowOff>76926</xdr:rowOff>
    </xdr:to>
    <xdr:sp macro="" textlink="">
      <xdr:nvSpPr>
        <xdr:cNvPr id="520" name="楕円 519"/>
        <xdr:cNvSpPr/>
      </xdr:nvSpPr>
      <xdr:spPr>
        <a:xfrm>
          <a:off x="21272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99604</xdr:rowOff>
    </xdr:from>
    <xdr:to>
      <xdr:col>116</xdr:col>
      <xdr:colOff>63500</xdr:colOff>
      <xdr:row>62</xdr:row>
      <xdr:rowOff>26126</xdr:rowOff>
    </xdr:to>
    <xdr:cxnSp macro="">
      <xdr:nvCxnSpPr>
        <xdr:cNvPr id="521" name="直線コネクタ 520"/>
        <xdr:cNvCxnSpPr/>
      </xdr:nvCxnSpPr>
      <xdr:spPr>
        <a:xfrm flipV="1">
          <a:off x="21323300" y="10386604"/>
          <a:ext cx="838200" cy="2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115751</xdr:rowOff>
    </xdr:from>
    <xdr:to>
      <xdr:col>107</xdr:col>
      <xdr:colOff>101600</xdr:colOff>
      <xdr:row>62</xdr:row>
      <xdr:rowOff>45901</xdr:rowOff>
    </xdr:to>
    <xdr:sp macro="" textlink="">
      <xdr:nvSpPr>
        <xdr:cNvPr id="522" name="楕円 521"/>
        <xdr:cNvSpPr/>
      </xdr:nvSpPr>
      <xdr:spPr>
        <a:xfrm>
          <a:off x="20383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166551</xdr:rowOff>
    </xdr:from>
    <xdr:to>
      <xdr:col>111</xdr:col>
      <xdr:colOff>177800</xdr:colOff>
      <xdr:row>62</xdr:row>
      <xdr:rowOff>26126</xdr:rowOff>
    </xdr:to>
    <xdr:cxnSp macro="">
      <xdr:nvCxnSpPr>
        <xdr:cNvPr id="523" name="直線コネクタ 522"/>
        <xdr:cNvCxnSpPr/>
      </xdr:nvCxnSpPr>
      <xdr:spPr>
        <a:xfrm>
          <a:off x="20434300" y="1062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71318</xdr:rowOff>
    </xdr:from>
    <xdr:ext cx="469744" cy="259045"/>
    <xdr:sp macro="" textlink="">
      <xdr:nvSpPr>
        <xdr:cNvPr id="524" name="n_1aveValue【学校施設】&#10;一人当たり面積"/>
        <xdr:cNvSpPr txBox="1"/>
      </xdr:nvSpPr>
      <xdr:spPr>
        <a:xfrm>
          <a:off x="21075727" y="107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525" name="n_2aveValue【学校施設】&#10;一人当たり面積"/>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93453</xdr:rowOff>
    </xdr:from>
    <xdr:ext cx="469744" cy="259045"/>
    <xdr:sp macro="" textlink="">
      <xdr:nvSpPr>
        <xdr:cNvPr id="526" name="n_1mainValue【学校施設】&#10;一人当たり面積"/>
        <xdr:cNvSpPr txBox="1"/>
      </xdr:nvSpPr>
      <xdr:spPr>
        <a:xfrm>
          <a:off x="21075727" y="103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62428</xdr:rowOff>
    </xdr:from>
    <xdr:ext cx="469744" cy="259045"/>
    <xdr:sp macro="" textlink="">
      <xdr:nvSpPr>
        <xdr:cNvPr id="527" name="n_2mainValue【学校施設】&#10;一人当たり面積"/>
        <xdr:cNvSpPr txBox="1"/>
      </xdr:nvSpPr>
      <xdr:spPr>
        <a:xfrm>
          <a:off x="20199427" y="1034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52" name="直線コネクタ 55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4" name="直線コネクタ 55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6" name="直線コネクタ 55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57"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8" name="フローチャート: 判断 55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59" name="フローチャート: 判断 55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60" name="フローチャート: 判断 55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566" name="楕円 565"/>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567" name="【児童館】&#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97789</xdr:rowOff>
    </xdr:from>
    <xdr:to>
      <xdr:col>81</xdr:col>
      <xdr:colOff>101600</xdr:colOff>
      <xdr:row>81</xdr:row>
      <xdr:rowOff>27939</xdr:rowOff>
    </xdr:to>
    <xdr:sp macro="" textlink="">
      <xdr:nvSpPr>
        <xdr:cNvPr id="568" name="楕円 567"/>
        <xdr:cNvSpPr/>
      </xdr:nvSpPr>
      <xdr:spPr>
        <a:xfrm>
          <a:off x="15430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80</xdr:row>
      <xdr:rowOff>148589</xdr:rowOff>
    </xdr:to>
    <xdr:cxnSp macro="">
      <xdr:nvCxnSpPr>
        <xdr:cNvPr id="569" name="直線コネクタ 568"/>
        <xdr:cNvCxnSpPr/>
      </xdr:nvCxnSpPr>
      <xdr:spPr>
        <a:xfrm flipV="1">
          <a:off x="15481300" y="138569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130175</xdr:rowOff>
    </xdr:from>
    <xdr:to>
      <xdr:col>76</xdr:col>
      <xdr:colOff>165100</xdr:colOff>
      <xdr:row>81</xdr:row>
      <xdr:rowOff>60325</xdr:rowOff>
    </xdr:to>
    <xdr:sp macro="" textlink="">
      <xdr:nvSpPr>
        <xdr:cNvPr id="570" name="楕円 569"/>
        <xdr:cNvSpPr/>
      </xdr:nvSpPr>
      <xdr:spPr>
        <a:xfrm>
          <a:off x="14541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148589</xdr:rowOff>
    </xdr:from>
    <xdr:to>
      <xdr:col>81</xdr:col>
      <xdr:colOff>50800</xdr:colOff>
      <xdr:row>81</xdr:row>
      <xdr:rowOff>9525</xdr:rowOff>
    </xdr:to>
    <xdr:cxnSp macro="">
      <xdr:nvCxnSpPr>
        <xdr:cNvPr id="571" name="直線コネクタ 570"/>
        <xdr:cNvCxnSpPr/>
      </xdr:nvCxnSpPr>
      <xdr:spPr>
        <a:xfrm flipV="1">
          <a:off x="14592300" y="138645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572"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573" name="n_2aveValue【児童館】&#10;有形固定資産減価償却率"/>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44466</xdr:rowOff>
    </xdr:from>
    <xdr:ext cx="405111" cy="259045"/>
    <xdr:sp macro="" textlink="">
      <xdr:nvSpPr>
        <xdr:cNvPr id="574" name="n_1mainValue【児童館】&#10;有形固定資産減価償却率"/>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76852</xdr:rowOff>
    </xdr:from>
    <xdr:ext cx="405111" cy="259045"/>
    <xdr:sp macro="" textlink="">
      <xdr:nvSpPr>
        <xdr:cNvPr id="575" name="n_2mainValue【児童館】&#10;有形固定資産減価償却率"/>
        <xdr:cNvSpPr txBox="1"/>
      </xdr:nvSpPr>
      <xdr:spPr>
        <a:xfrm>
          <a:off x="14389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99" name="直線コネクタ 598"/>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1" name="直線コネクタ 60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3" name="直線コネクタ 60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4"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5" name="フローチャート: 判断 60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6" name="フローチャート: 判断 60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07" name="フローチャート: 判断 606"/>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613" name="楕円 612"/>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614" name="【児童館】&#10;一人当たり面積該当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615" name="楕円 614"/>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616" name="直線コネクタ 615"/>
        <xdr:cNvCxnSpPr/>
      </xdr:nvCxnSpPr>
      <xdr:spPr>
        <a:xfrm>
          <a:off x="21323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120650</xdr:rowOff>
    </xdr:from>
    <xdr:to>
      <xdr:col>107</xdr:col>
      <xdr:colOff>101600</xdr:colOff>
      <xdr:row>78</xdr:row>
      <xdr:rowOff>50800</xdr:rowOff>
    </xdr:to>
    <xdr:sp macro="" textlink="">
      <xdr:nvSpPr>
        <xdr:cNvPr id="617" name="楕円 616"/>
        <xdr:cNvSpPr/>
      </xdr:nvSpPr>
      <xdr:spPr>
        <a:xfrm>
          <a:off x="20383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0</xdr:rowOff>
    </xdr:from>
    <xdr:to>
      <xdr:col>111</xdr:col>
      <xdr:colOff>177800</xdr:colOff>
      <xdr:row>78</xdr:row>
      <xdr:rowOff>38100</xdr:rowOff>
    </xdr:to>
    <xdr:cxnSp macro="">
      <xdr:nvCxnSpPr>
        <xdr:cNvPr id="618" name="直線コネクタ 617"/>
        <xdr:cNvCxnSpPr/>
      </xdr:nvCxnSpPr>
      <xdr:spPr>
        <a:xfrm>
          <a:off x="20434300" y="1337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9"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20" name="n_2ave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21"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67327</xdr:rowOff>
    </xdr:from>
    <xdr:ext cx="469744" cy="259045"/>
    <xdr:sp macro="" textlink="">
      <xdr:nvSpPr>
        <xdr:cNvPr id="622" name="n_2mainValue【児童館】&#10;一人当たり面積"/>
        <xdr:cNvSpPr txBox="1"/>
      </xdr:nvSpPr>
      <xdr:spPr>
        <a:xfrm>
          <a:off x="20199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類似団体と比較して特に有形固定資産減価償却率が高い施設は、認定こども園・幼稚園・保育所、児童館であり、特に低い施設は、学校施設、道路である。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幼稚園・保育所については、老朽化の進む建築物の実態を踏まえ、平成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年度に策定したつくば市公共施設等総合管理計画において、令和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年度までに長寿命化計画（個別計画）を策定し、財政状況を踏まえつつ、計画的に修繕・更新等を実施することとしている。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児童館については、建築後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た施設が多くの割合を占めているため、有形固定資産減価償却率が高くなっている。今後は、公共施設自主点検マニュアルに基づき点検を実施し、適切な状態把握及び計画的な修繕を行うとともに、一人当たり面積が類似団体よりも高い水準にあるため、必要に応じて小学校の余裕教室の活用や、敷地内等への児童クラブ占有施設の建設、民営児童クラブの充実等を検討し、適正配置を進め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学校施設について、有形固定資産減価償却率が大きく減少している。これは、つくばエクスプレス沿線開発による人口増加を背景に、義務教育学校を新たに３校設置したためである。これに伴い一人当たり面積も増加し、類似団体平均を上回ることになった。維持管理にかかる経費の増加に留意しつつ、引き続き教育環境の整備に取り組んでいく。</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道路については、土地区画整理事業等に伴い今後も新設が見込まれるため、有形固定資産減価償却率は引き続き類似団体よりも低い水準を維持すると思われる。既存の道路についても、舗装の劣化度等を評価する路面性状調査の結果に基づき、優先順位を検討し、舗装の打ち替え工事等を行い、効果的に維持管理をしていく。</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230,360
221,063
283.72
90,871,535
86,039,158
3,333,545
48,086,649
54,528,978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1" name="楕円 70"/>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2" name="【図書館】&#10;有形固定資産減価償却率該当値テキスト"/>
        <xdr:cNvSpPr txBox="1"/>
      </xdr:nvSpPr>
      <xdr:spPr>
        <a:xfrm>
          <a:off x="4673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3" name="楕円 72"/>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100693</xdr:rowOff>
    </xdr:to>
    <xdr:cxnSp macro="">
      <xdr:nvCxnSpPr>
        <xdr:cNvPr id="74" name="直線コネクタ 73"/>
        <xdr:cNvCxnSpPr/>
      </xdr:nvCxnSpPr>
      <xdr:spPr>
        <a:xfrm flipV="1">
          <a:off x="3797300" y="641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5" name="楕円 74"/>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6" name="直線コネクタ 75"/>
        <xdr:cNvCxnSpPr/>
      </xdr:nvCxnSpPr>
      <xdr:spPr>
        <a:xfrm flipV="1">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7"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79" name="n_1mainValue【図書館】&#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0" name="n_2mainValue【図書館】&#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6" name="楕円 115"/>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152417</xdr:rowOff>
    </xdr:from>
    <xdr:ext cx="469744" cy="259045"/>
    <xdr:sp macro="" textlink="">
      <xdr:nvSpPr>
        <xdr:cNvPr id="117" name="【図書館】&#10;一人当たり面積該当値テキスト"/>
        <xdr:cNvSpPr txBox="1"/>
      </xdr:nvSpPr>
      <xdr:spPr>
        <a:xfrm>
          <a:off x="10515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18" name="楕円 117"/>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53340</xdr:rowOff>
    </xdr:to>
    <xdr:cxnSp macro="">
      <xdr:nvCxnSpPr>
        <xdr:cNvPr id="119" name="直線コネクタ 118"/>
        <xdr:cNvCxnSpPr/>
      </xdr:nvCxnSpPr>
      <xdr:spPr>
        <a:xfrm>
          <a:off x="9639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20" name="楕円 119"/>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53340</xdr:rowOff>
    </xdr:to>
    <xdr:cxnSp macro="">
      <xdr:nvCxnSpPr>
        <xdr:cNvPr id="121" name="直線コネクタ 120"/>
        <xdr:cNvCxnSpPr/>
      </xdr:nvCxnSpPr>
      <xdr:spPr>
        <a:xfrm>
          <a:off x="8750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22"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3"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24" name="n_1mainValue【図書館】&#10;一人当たり面積"/>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25" name="n_2mainValue【図書館】&#10;一人当たり面積"/>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53"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29210</xdr:rowOff>
    </xdr:from>
    <xdr:to>
      <xdr:col>24</xdr:col>
      <xdr:colOff>114300</xdr:colOff>
      <xdr:row>56</xdr:row>
      <xdr:rowOff>130810</xdr:rowOff>
    </xdr:to>
    <xdr:sp macro="" textlink="">
      <xdr:nvSpPr>
        <xdr:cNvPr id="162" name="楕円 161"/>
        <xdr:cNvSpPr/>
      </xdr:nvSpPr>
      <xdr:spPr>
        <a:xfrm>
          <a:off x="4584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52087</xdr:rowOff>
    </xdr:from>
    <xdr:ext cx="405111" cy="259045"/>
    <xdr:sp macro="" textlink="">
      <xdr:nvSpPr>
        <xdr:cNvPr id="163" name="【体育館・プール】&#10;有形固定資産減価償却率該当値テキスト"/>
        <xdr:cNvSpPr txBox="1"/>
      </xdr:nvSpPr>
      <xdr:spPr>
        <a:xfrm>
          <a:off x="4673600"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70358</xdr:rowOff>
    </xdr:from>
    <xdr:to>
      <xdr:col>20</xdr:col>
      <xdr:colOff>38100</xdr:colOff>
      <xdr:row>57</xdr:row>
      <xdr:rowOff>508</xdr:rowOff>
    </xdr:to>
    <xdr:sp macro="" textlink="">
      <xdr:nvSpPr>
        <xdr:cNvPr id="164" name="楕円 163"/>
        <xdr:cNvSpPr/>
      </xdr:nvSpPr>
      <xdr:spPr>
        <a:xfrm>
          <a:off x="3746500" y="96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80010</xdr:rowOff>
    </xdr:from>
    <xdr:to>
      <xdr:col>24</xdr:col>
      <xdr:colOff>63500</xdr:colOff>
      <xdr:row>56</xdr:row>
      <xdr:rowOff>121158</xdr:rowOff>
    </xdr:to>
    <xdr:cxnSp macro="">
      <xdr:nvCxnSpPr>
        <xdr:cNvPr id="165" name="直線コネクタ 164"/>
        <xdr:cNvCxnSpPr/>
      </xdr:nvCxnSpPr>
      <xdr:spPr>
        <a:xfrm flipV="1">
          <a:off x="3797300" y="968121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93218</xdr:rowOff>
    </xdr:from>
    <xdr:to>
      <xdr:col>15</xdr:col>
      <xdr:colOff>101600</xdr:colOff>
      <xdr:row>57</xdr:row>
      <xdr:rowOff>23368</xdr:rowOff>
    </xdr:to>
    <xdr:sp macro="" textlink="">
      <xdr:nvSpPr>
        <xdr:cNvPr id="166" name="楕円 165"/>
        <xdr:cNvSpPr/>
      </xdr:nvSpPr>
      <xdr:spPr>
        <a:xfrm>
          <a:off x="2857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121158</xdr:rowOff>
    </xdr:from>
    <xdr:to>
      <xdr:col>19</xdr:col>
      <xdr:colOff>177800</xdr:colOff>
      <xdr:row>56</xdr:row>
      <xdr:rowOff>144018</xdr:rowOff>
    </xdr:to>
    <xdr:cxnSp macro="">
      <xdr:nvCxnSpPr>
        <xdr:cNvPr id="167" name="直線コネクタ 166"/>
        <xdr:cNvCxnSpPr/>
      </xdr:nvCxnSpPr>
      <xdr:spPr>
        <a:xfrm flipV="1">
          <a:off x="2908300" y="972235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9923</xdr:rowOff>
    </xdr:from>
    <xdr:ext cx="405111" cy="259045"/>
    <xdr:sp macro="" textlink="">
      <xdr:nvSpPr>
        <xdr:cNvPr id="168"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69" name="n_2aveValue【体育館・プー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17035</xdr:rowOff>
    </xdr:from>
    <xdr:ext cx="405111" cy="259045"/>
    <xdr:sp macro="" textlink="">
      <xdr:nvSpPr>
        <xdr:cNvPr id="170" name="n_1mainValue【体育館・プール】&#10;有形固定資産減価償却率"/>
        <xdr:cNvSpPr txBox="1"/>
      </xdr:nvSpPr>
      <xdr:spPr>
        <a:xfrm>
          <a:off x="35820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39895</xdr:rowOff>
    </xdr:from>
    <xdr:ext cx="405111" cy="259045"/>
    <xdr:sp macro="" textlink="">
      <xdr:nvSpPr>
        <xdr:cNvPr id="171" name="n_2mainValue【体育館・プール】&#10;有形固定資産減価償却率"/>
        <xdr:cNvSpPr txBox="1"/>
      </xdr:nvSpPr>
      <xdr:spPr>
        <a:xfrm>
          <a:off x="2705744" y="94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200"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93980</xdr:rowOff>
    </xdr:from>
    <xdr:to>
      <xdr:col>55</xdr:col>
      <xdr:colOff>50800</xdr:colOff>
      <xdr:row>63</xdr:row>
      <xdr:rowOff>24130</xdr:rowOff>
    </xdr:to>
    <xdr:sp macro="" textlink="">
      <xdr:nvSpPr>
        <xdr:cNvPr id="209" name="楕円 208"/>
        <xdr:cNvSpPr/>
      </xdr:nvSpPr>
      <xdr:spPr>
        <a:xfrm>
          <a:off x="10426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72407</xdr:rowOff>
    </xdr:from>
    <xdr:ext cx="469744" cy="259045"/>
    <xdr:sp macro="" textlink="">
      <xdr:nvSpPr>
        <xdr:cNvPr id="210" name="【体育館・プール】&#10;一人当たり面積該当値テキスト"/>
        <xdr:cNvSpPr txBox="1"/>
      </xdr:nvSpPr>
      <xdr:spPr>
        <a:xfrm>
          <a:off x="10515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90170</xdr:rowOff>
    </xdr:from>
    <xdr:to>
      <xdr:col>50</xdr:col>
      <xdr:colOff>165100</xdr:colOff>
      <xdr:row>63</xdr:row>
      <xdr:rowOff>20320</xdr:rowOff>
    </xdr:to>
    <xdr:sp macro="" textlink="">
      <xdr:nvSpPr>
        <xdr:cNvPr id="211" name="楕円 210"/>
        <xdr:cNvSpPr/>
      </xdr:nvSpPr>
      <xdr:spPr>
        <a:xfrm>
          <a:off x="9588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140970</xdr:rowOff>
    </xdr:from>
    <xdr:to>
      <xdr:col>55</xdr:col>
      <xdr:colOff>0</xdr:colOff>
      <xdr:row>62</xdr:row>
      <xdr:rowOff>144780</xdr:rowOff>
    </xdr:to>
    <xdr:cxnSp macro="">
      <xdr:nvCxnSpPr>
        <xdr:cNvPr id="212" name="直線コネクタ 211"/>
        <xdr:cNvCxnSpPr/>
      </xdr:nvCxnSpPr>
      <xdr:spPr>
        <a:xfrm>
          <a:off x="9639300" y="10770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13" name="楕円 212"/>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140970</xdr:rowOff>
    </xdr:to>
    <xdr:cxnSp macro="">
      <xdr:nvCxnSpPr>
        <xdr:cNvPr id="214" name="直線コネクタ 213"/>
        <xdr:cNvCxnSpPr/>
      </xdr:nvCxnSpPr>
      <xdr:spPr>
        <a:xfrm>
          <a:off x="8750300" y="10767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5"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11447</xdr:rowOff>
    </xdr:from>
    <xdr:ext cx="469744" cy="259045"/>
    <xdr:sp macro="" textlink="">
      <xdr:nvSpPr>
        <xdr:cNvPr id="217" name="n_1mainValue【体育館・プール】&#10;一人当たり面積"/>
        <xdr:cNvSpPr txBox="1"/>
      </xdr:nvSpPr>
      <xdr:spPr>
        <a:xfrm>
          <a:off x="9391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18"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48"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57" name="楕円 256"/>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113047</xdr:rowOff>
    </xdr:from>
    <xdr:ext cx="405111" cy="259045"/>
    <xdr:sp macro="" textlink="">
      <xdr:nvSpPr>
        <xdr:cNvPr id="258" name="【福祉施設】&#10;有形固定資産減価償却率該当値テキスト"/>
        <xdr:cNvSpPr txBox="1"/>
      </xdr:nvSpPr>
      <xdr:spPr>
        <a:xfrm>
          <a:off x="46736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259" name="楕円 258"/>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82</xdr:row>
      <xdr:rowOff>140970</xdr:rowOff>
    </xdr:to>
    <xdr:cxnSp macro="">
      <xdr:nvCxnSpPr>
        <xdr:cNvPr id="260" name="直線コネクタ 259"/>
        <xdr:cNvCxnSpPr/>
      </xdr:nvCxnSpPr>
      <xdr:spPr>
        <a:xfrm>
          <a:off x="3797300" y="14199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130175</xdr:rowOff>
    </xdr:from>
    <xdr:to>
      <xdr:col>15</xdr:col>
      <xdr:colOff>101600</xdr:colOff>
      <xdr:row>83</xdr:row>
      <xdr:rowOff>60325</xdr:rowOff>
    </xdr:to>
    <xdr:sp macro="" textlink="">
      <xdr:nvSpPr>
        <xdr:cNvPr id="261" name="楕円 260"/>
        <xdr:cNvSpPr/>
      </xdr:nvSpPr>
      <xdr:spPr>
        <a:xfrm>
          <a:off x="2857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9525</xdr:rowOff>
    </xdr:to>
    <xdr:cxnSp macro="">
      <xdr:nvCxnSpPr>
        <xdr:cNvPr id="262" name="直線コネクタ 261"/>
        <xdr:cNvCxnSpPr/>
      </xdr:nvCxnSpPr>
      <xdr:spPr>
        <a:xfrm flipV="1">
          <a:off x="2908300" y="141998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263"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264" name="n_2aveValue【福祉施設】&#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36847</xdr:rowOff>
    </xdr:from>
    <xdr:ext cx="405111" cy="259045"/>
    <xdr:sp macro="" textlink="">
      <xdr:nvSpPr>
        <xdr:cNvPr id="265" name="n_1main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76852</xdr:rowOff>
    </xdr:from>
    <xdr:ext cx="405111" cy="259045"/>
    <xdr:sp macro="" textlink="">
      <xdr:nvSpPr>
        <xdr:cNvPr id="266" name="n_2mainValue【福祉施設】&#10;有形固定資産減価償却率"/>
        <xdr:cNvSpPr txBox="1"/>
      </xdr:nvSpPr>
      <xdr:spPr>
        <a:xfrm>
          <a:off x="2705744"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95"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63500</xdr:rowOff>
    </xdr:from>
    <xdr:to>
      <xdr:col>55</xdr:col>
      <xdr:colOff>50800</xdr:colOff>
      <xdr:row>84</xdr:row>
      <xdr:rowOff>165100</xdr:rowOff>
    </xdr:to>
    <xdr:sp macro="" textlink="">
      <xdr:nvSpPr>
        <xdr:cNvPr id="304" name="楕円 303"/>
        <xdr:cNvSpPr/>
      </xdr:nvSpPr>
      <xdr:spPr>
        <a:xfrm>
          <a:off x="10426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41927</xdr:rowOff>
    </xdr:from>
    <xdr:ext cx="469744" cy="259045"/>
    <xdr:sp macro="" textlink="">
      <xdr:nvSpPr>
        <xdr:cNvPr id="305" name="【福祉施設】&#10;一人当たり面積該当値テキスト"/>
        <xdr:cNvSpPr txBox="1"/>
      </xdr:nvSpPr>
      <xdr:spPr>
        <a:xfrm>
          <a:off x="10515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50800</xdr:rowOff>
    </xdr:from>
    <xdr:to>
      <xdr:col>50</xdr:col>
      <xdr:colOff>165100</xdr:colOff>
      <xdr:row>84</xdr:row>
      <xdr:rowOff>152400</xdr:rowOff>
    </xdr:to>
    <xdr:sp macro="" textlink="">
      <xdr:nvSpPr>
        <xdr:cNvPr id="306" name="楕円 305"/>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101600</xdr:rowOff>
    </xdr:from>
    <xdr:to>
      <xdr:col>55</xdr:col>
      <xdr:colOff>0</xdr:colOff>
      <xdr:row>84</xdr:row>
      <xdr:rowOff>114300</xdr:rowOff>
    </xdr:to>
    <xdr:cxnSp macro="">
      <xdr:nvCxnSpPr>
        <xdr:cNvPr id="307" name="直線コネクタ 306"/>
        <xdr:cNvCxnSpPr/>
      </xdr:nvCxnSpPr>
      <xdr:spPr>
        <a:xfrm>
          <a:off x="9639300" y="1450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50800</xdr:rowOff>
    </xdr:from>
    <xdr:to>
      <xdr:col>46</xdr:col>
      <xdr:colOff>38100</xdr:colOff>
      <xdr:row>84</xdr:row>
      <xdr:rowOff>152400</xdr:rowOff>
    </xdr:to>
    <xdr:sp macro="" textlink="">
      <xdr:nvSpPr>
        <xdr:cNvPr id="308" name="楕円 307"/>
        <xdr:cNvSpPr/>
      </xdr:nvSpPr>
      <xdr:spPr>
        <a:xfrm>
          <a:off x="8699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101600</xdr:rowOff>
    </xdr:from>
    <xdr:to>
      <xdr:col>50</xdr:col>
      <xdr:colOff>114300</xdr:colOff>
      <xdr:row>84</xdr:row>
      <xdr:rowOff>101600</xdr:rowOff>
    </xdr:to>
    <xdr:cxnSp macro="">
      <xdr:nvCxnSpPr>
        <xdr:cNvPr id="309" name="直線コネクタ 308"/>
        <xdr:cNvCxnSpPr/>
      </xdr:nvCxnSpPr>
      <xdr:spPr>
        <a:xfrm>
          <a:off x="8750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310"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311"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143527</xdr:rowOff>
    </xdr:from>
    <xdr:ext cx="469744" cy="259045"/>
    <xdr:sp macro="" textlink="">
      <xdr:nvSpPr>
        <xdr:cNvPr id="312" name="n_1mainValue【福祉施設】&#10;一人当たり面積"/>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143527</xdr:rowOff>
    </xdr:from>
    <xdr:ext cx="469744" cy="259045"/>
    <xdr:sp macro="" textlink="">
      <xdr:nvSpPr>
        <xdr:cNvPr id="313" name="n_2mainValue【福祉施設】&#10;一人当たり面積"/>
        <xdr:cNvSpPr txBox="1"/>
      </xdr:nvSpPr>
      <xdr:spPr>
        <a:xfrm>
          <a:off x="8515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12082</xdr:rowOff>
    </xdr:from>
    <xdr:ext cx="405111" cy="259045"/>
    <xdr:sp macro="" textlink="">
      <xdr:nvSpPr>
        <xdr:cNvPr id="343" name="【市民会館】&#10;有形固定資産減価償却率平均値テキスト"/>
        <xdr:cNvSpPr txBox="1"/>
      </xdr:nvSpPr>
      <xdr:spPr>
        <a:xfrm>
          <a:off x="4673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352" name="楕円 351"/>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140988</xdr:rowOff>
    </xdr:from>
    <xdr:ext cx="405111" cy="259045"/>
    <xdr:sp macro="" textlink="">
      <xdr:nvSpPr>
        <xdr:cNvPr id="353" name="【市民会館】&#10;有形固定資産減価償却率該当値テキスト"/>
        <xdr:cNvSpPr txBox="1"/>
      </xdr:nvSpPr>
      <xdr:spPr>
        <a:xfrm>
          <a:off x="4673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29211</xdr:rowOff>
    </xdr:from>
    <xdr:to>
      <xdr:col>20</xdr:col>
      <xdr:colOff>38100</xdr:colOff>
      <xdr:row>105</xdr:row>
      <xdr:rowOff>130811</xdr:rowOff>
    </xdr:to>
    <xdr:sp macro="" textlink="">
      <xdr:nvSpPr>
        <xdr:cNvPr id="354" name="楕円 353"/>
        <xdr:cNvSpPr/>
      </xdr:nvSpPr>
      <xdr:spPr>
        <a:xfrm>
          <a:off x="3746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80011</xdr:rowOff>
    </xdr:to>
    <xdr:cxnSp macro="">
      <xdr:nvCxnSpPr>
        <xdr:cNvPr id="355" name="直線コネクタ 354"/>
        <xdr:cNvCxnSpPr/>
      </xdr:nvCxnSpPr>
      <xdr:spPr>
        <a:xfrm flipV="1">
          <a:off x="3797300" y="18044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61595</xdr:rowOff>
    </xdr:from>
    <xdr:to>
      <xdr:col>15</xdr:col>
      <xdr:colOff>101600</xdr:colOff>
      <xdr:row>105</xdr:row>
      <xdr:rowOff>163195</xdr:rowOff>
    </xdr:to>
    <xdr:sp macro="" textlink="">
      <xdr:nvSpPr>
        <xdr:cNvPr id="356" name="楕円 355"/>
        <xdr:cNvSpPr/>
      </xdr:nvSpPr>
      <xdr:spPr>
        <a:xfrm>
          <a:off x="2857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80011</xdr:rowOff>
    </xdr:from>
    <xdr:to>
      <xdr:col>19</xdr:col>
      <xdr:colOff>177800</xdr:colOff>
      <xdr:row>105</xdr:row>
      <xdr:rowOff>112395</xdr:rowOff>
    </xdr:to>
    <xdr:cxnSp macro="">
      <xdr:nvCxnSpPr>
        <xdr:cNvPr id="357" name="直線コネクタ 356"/>
        <xdr:cNvCxnSpPr/>
      </xdr:nvCxnSpPr>
      <xdr:spPr>
        <a:xfrm flipV="1">
          <a:off x="2908300" y="180822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111141</xdr:rowOff>
    </xdr:from>
    <xdr:ext cx="405111" cy="259045"/>
    <xdr:sp macro="" textlink="">
      <xdr:nvSpPr>
        <xdr:cNvPr id="358" name="n_1ave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59"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121938</xdr:rowOff>
    </xdr:from>
    <xdr:ext cx="405111" cy="259045"/>
    <xdr:sp macro="" textlink="">
      <xdr:nvSpPr>
        <xdr:cNvPr id="360" name="n_1mainValue【市民会館】&#10;有形固定資産減価償却率"/>
        <xdr:cNvSpPr txBox="1"/>
      </xdr:nvSpPr>
      <xdr:spPr>
        <a:xfrm>
          <a:off x="35820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154322</xdr:rowOff>
    </xdr:from>
    <xdr:ext cx="405111" cy="259045"/>
    <xdr:sp macro="" textlink="">
      <xdr:nvSpPr>
        <xdr:cNvPr id="361" name="n_2mainValue【市民会館】&#10;有形固定資産減価償却率"/>
        <xdr:cNvSpPr txBox="1"/>
      </xdr:nvSpPr>
      <xdr:spPr>
        <a:xfrm>
          <a:off x="2705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90"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101600</xdr:rowOff>
    </xdr:from>
    <xdr:to>
      <xdr:col>55</xdr:col>
      <xdr:colOff>50800</xdr:colOff>
      <xdr:row>103</xdr:row>
      <xdr:rowOff>31750</xdr:rowOff>
    </xdr:to>
    <xdr:sp macro="" textlink="">
      <xdr:nvSpPr>
        <xdr:cNvPr id="399" name="楕円 398"/>
        <xdr:cNvSpPr/>
      </xdr:nvSpPr>
      <xdr:spPr>
        <a:xfrm>
          <a:off x="10426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124477</xdr:rowOff>
    </xdr:from>
    <xdr:ext cx="469744" cy="259045"/>
    <xdr:sp macro="" textlink="">
      <xdr:nvSpPr>
        <xdr:cNvPr id="400" name="【市民会館】&#10;一人当たり面積該当値テキスト"/>
        <xdr:cNvSpPr txBox="1"/>
      </xdr:nvSpPr>
      <xdr:spPr>
        <a:xfrm>
          <a:off x="1051560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86361</xdr:rowOff>
    </xdr:from>
    <xdr:to>
      <xdr:col>50</xdr:col>
      <xdr:colOff>165100</xdr:colOff>
      <xdr:row>103</xdr:row>
      <xdr:rowOff>16511</xdr:rowOff>
    </xdr:to>
    <xdr:sp macro="" textlink="">
      <xdr:nvSpPr>
        <xdr:cNvPr id="401" name="楕円 400"/>
        <xdr:cNvSpPr/>
      </xdr:nvSpPr>
      <xdr:spPr>
        <a:xfrm>
          <a:off x="9588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137161</xdr:rowOff>
    </xdr:from>
    <xdr:to>
      <xdr:col>55</xdr:col>
      <xdr:colOff>0</xdr:colOff>
      <xdr:row>102</xdr:row>
      <xdr:rowOff>152400</xdr:rowOff>
    </xdr:to>
    <xdr:cxnSp macro="">
      <xdr:nvCxnSpPr>
        <xdr:cNvPr id="402" name="直線コネクタ 401"/>
        <xdr:cNvCxnSpPr/>
      </xdr:nvCxnSpPr>
      <xdr:spPr>
        <a:xfrm>
          <a:off x="9639300" y="17625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71120</xdr:rowOff>
    </xdr:from>
    <xdr:to>
      <xdr:col>46</xdr:col>
      <xdr:colOff>38100</xdr:colOff>
      <xdr:row>103</xdr:row>
      <xdr:rowOff>1270</xdr:rowOff>
    </xdr:to>
    <xdr:sp macro="" textlink="">
      <xdr:nvSpPr>
        <xdr:cNvPr id="403" name="楕円 402"/>
        <xdr:cNvSpPr/>
      </xdr:nvSpPr>
      <xdr:spPr>
        <a:xfrm>
          <a:off x="8699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121920</xdr:rowOff>
    </xdr:from>
    <xdr:to>
      <xdr:col>50</xdr:col>
      <xdr:colOff>114300</xdr:colOff>
      <xdr:row>102</xdr:row>
      <xdr:rowOff>137161</xdr:rowOff>
    </xdr:to>
    <xdr:cxnSp macro="">
      <xdr:nvCxnSpPr>
        <xdr:cNvPr id="404" name="直線コネクタ 403"/>
        <xdr:cNvCxnSpPr/>
      </xdr:nvCxnSpPr>
      <xdr:spPr>
        <a:xfrm>
          <a:off x="8750300" y="17609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05"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160038</xdr:rowOff>
    </xdr:from>
    <xdr:ext cx="469744" cy="259045"/>
    <xdr:sp macro="" textlink="">
      <xdr:nvSpPr>
        <xdr:cNvPr id="406" name="n_2aveValue【市民会館】&#10;一人当たり面積"/>
        <xdr:cNvSpPr txBox="1"/>
      </xdr:nvSpPr>
      <xdr:spPr>
        <a:xfrm>
          <a:off x="8515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33038</xdr:rowOff>
    </xdr:from>
    <xdr:ext cx="469744" cy="259045"/>
    <xdr:sp macro="" textlink="">
      <xdr:nvSpPr>
        <xdr:cNvPr id="407" name="n_1mainValue【市民会館】&#10;一人当たり面積"/>
        <xdr:cNvSpPr txBox="1"/>
      </xdr:nvSpPr>
      <xdr:spPr>
        <a:xfrm>
          <a:off x="93917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17797</xdr:rowOff>
    </xdr:from>
    <xdr:ext cx="469744" cy="259045"/>
    <xdr:sp macro="" textlink="">
      <xdr:nvSpPr>
        <xdr:cNvPr id="408" name="n_2mainValue【市民会館】&#10;一人当たり面積"/>
        <xdr:cNvSpPr txBox="1"/>
      </xdr:nvSpPr>
      <xdr:spPr>
        <a:xfrm>
          <a:off x="8515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36"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91694</xdr:rowOff>
    </xdr:from>
    <xdr:to>
      <xdr:col>85</xdr:col>
      <xdr:colOff>177800</xdr:colOff>
      <xdr:row>36</xdr:row>
      <xdr:rowOff>21844</xdr:rowOff>
    </xdr:to>
    <xdr:sp macro="" textlink="">
      <xdr:nvSpPr>
        <xdr:cNvPr id="445" name="楕円 444"/>
        <xdr:cNvSpPr/>
      </xdr:nvSpPr>
      <xdr:spPr>
        <a:xfrm>
          <a:off x="162687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114571</xdr:rowOff>
    </xdr:from>
    <xdr:ext cx="405111" cy="259045"/>
    <xdr:sp macro="" textlink="">
      <xdr:nvSpPr>
        <xdr:cNvPr id="446" name="【一般廃棄物処理施設】&#10;有形固定資産減価償却率該当値テキスト"/>
        <xdr:cNvSpPr txBox="1"/>
      </xdr:nvSpPr>
      <xdr:spPr>
        <a:xfrm>
          <a:off x="16357600" y="594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144272</xdr:rowOff>
    </xdr:from>
    <xdr:to>
      <xdr:col>81</xdr:col>
      <xdr:colOff>101600</xdr:colOff>
      <xdr:row>36</xdr:row>
      <xdr:rowOff>74422</xdr:rowOff>
    </xdr:to>
    <xdr:sp macro="" textlink="">
      <xdr:nvSpPr>
        <xdr:cNvPr id="447" name="楕円 446"/>
        <xdr:cNvSpPr/>
      </xdr:nvSpPr>
      <xdr:spPr>
        <a:xfrm>
          <a:off x="154305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142494</xdr:rowOff>
    </xdr:from>
    <xdr:to>
      <xdr:col>85</xdr:col>
      <xdr:colOff>127000</xdr:colOff>
      <xdr:row>36</xdr:row>
      <xdr:rowOff>23622</xdr:rowOff>
    </xdr:to>
    <xdr:cxnSp macro="">
      <xdr:nvCxnSpPr>
        <xdr:cNvPr id="448" name="直線コネクタ 447"/>
        <xdr:cNvCxnSpPr/>
      </xdr:nvCxnSpPr>
      <xdr:spPr>
        <a:xfrm flipV="1">
          <a:off x="15481300" y="614324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27686</xdr:rowOff>
    </xdr:from>
    <xdr:to>
      <xdr:col>76</xdr:col>
      <xdr:colOff>165100</xdr:colOff>
      <xdr:row>36</xdr:row>
      <xdr:rowOff>129286</xdr:rowOff>
    </xdr:to>
    <xdr:sp macro="" textlink="">
      <xdr:nvSpPr>
        <xdr:cNvPr id="449" name="楕円 448"/>
        <xdr:cNvSpPr/>
      </xdr:nvSpPr>
      <xdr:spPr>
        <a:xfrm>
          <a:off x="14541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23622</xdr:rowOff>
    </xdr:from>
    <xdr:to>
      <xdr:col>81</xdr:col>
      <xdr:colOff>50800</xdr:colOff>
      <xdr:row>36</xdr:row>
      <xdr:rowOff>78486</xdr:rowOff>
    </xdr:to>
    <xdr:cxnSp macro="">
      <xdr:nvCxnSpPr>
        <xdr:cNvPr id="450" name="直線コネクタ 449"/>
        <xdr:cNvCxnSpPr/>
      </xdr:nvCxnSpPr>
      <xdr:spPr>
        <a:xfrm flipV="1">
          <a:off x="14592300" y="619582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51" name="n_1aveValue【一般廃棄物処理施設】&#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52"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90949</xdr:rowOff>
    </xdr:from>
    <xdr:ext cx="405111" cy="259045"/>
    <xdr:sp macro="" textlink="">
      <xdr:nvSpPr>
        <xdr:cNvPr id="453" name="n_1mainValue【一般廃棄物処理施設】&#10;有形固定資産減価償却率"/>
        <xdr:cNvSpPr txBox="1"/>
      </xdr:nvSpPr>
      <xdr:spPr>
        <a:xfrm>
          <a:off x="15266044" y="592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145813</xdr:rowOff>
    </xdr:from>
    <xdr:ext cx="405111" cy="259045"/>
    <xdr:sp macro="" textlink="">
      <xdr:nvSpPr>
        <xdr:cNvPr id="454" name="n_2mainValue【一般廃棄物処理施設】&#10;有形固定資産減価償却率"/>
        <xdr:cNvSpPr txBox="1"/>
      </xdr:nvSpPr>
      <xdr:spPr>
        <a:xfrm>
          <a:off x="14389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83" name="【一般廃棄物処理施設】&#10;一人当たり有形固定資産（償却資産）額平均値テキスト"/>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91948</xdr:rowOff>
    </xdr:from>
    <xdr:to>
      <xdr:col>116</xdr:col>
      <xdr:colOff>114300</xdr:colOff>
      <xdr:row>41</xdr:row>
      <xdr:rowOff>22098</xdr:rowOff>
    </xdr:to>
    <xdr:sp macro="" textlink="">
      <xdr:nvSpPr>
        <xdr:cNvPr id="492" name="楕円 491"/>
        <xdr:cNvSpPr/>
      </xdr:nvSpPr>
      <xdr:spPr>
        <a:xfrm>
          <a:off x="22110700" y="69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70375</xdr:rowOff>
    </xdr:from>
    <xdr:ext cx="534377" cy="259045"/>
    <xdr:sp macro="" textlink="">
      <xdr:nvSpPr>
        <xdr:cNvPr id="493" name="【一般廃棄物処理施設】&#10;一人当たり有形固定資産（償却資産）額該当値テキスト"/>
        <xdr:cNvSpPr txBox="1"/>
      </xdr:nvSpPr>
      <xdr:spPr>
        <a:xfrm>
          <a:off x="22199600" y="69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88595</xdr:rowOff>
    </xdr:from>
    <xdr:to>
      <xdr:col>112</xdr:col>
      <xdr:colOff>38100</xdr:colOff>
      <xdr:row>41</xdr:row>
      <xdr:rowOff>18745</xdr:rowOff>
    </xdr:to>
    <xdr:sp macro="" textlink="">
      <xdr:nvSpPr>
        <xdr:cNvPr id="494" name="楕円 493"/>
        <xdr:cNvSpPr/>
      </xdr:nvSpPr>
      <xdr:spPr>
        <a:xfrm>
          <a:off x="21272500" y="6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139395</xdr:rowOff>
    </xdr:from>
    <xdr:to>
      <xdr:col>116</xdr:col>
      <xdr:colOff>63500</xdr:colOff>
      <xdr:row>40</xdr:row>
      <xdr:rowOff>142748</xdr:rowOff>
    </xdr:to>
    <xdr:cxnSp macro="">
      <xdr:nvCxnSpPr>
        <xdr:cNvPr id="495" name="直線コネクタ 494"/>
        <xdr:cNvCxnSpPr/>
      </xdr:nvCxnSpPr>
      <xdr:spPr>
        <a:xfrm>
          <a:off x="21323300" y="6997395"/>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84951</xdr:rowOff>
    </xdr:from>
    <xdr:to>
      <xdr:col>107</xdr:col>
      <xdr:colOff>101600</xdr:colOff>
      <xdr:row>41</xdr:row>
      <xdr:rowOff>15101</xdr:rowOff>
    </xdr:to>
    <xdr:sp macro="" textlink="">
      <xdr:nvSpPr>
        <xdr:cNvPr id="496" name="楕円 495"/>
        <xdr:cNvSpPr/>
      </xdr:nvSpPr>
      <xdr:spPr>
        <a:xfrm>
          <a:off x="20383500" y="69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135751</xdr:rowOff>
    </xdr:from>
    <xdr:to>
      <xdr:col>111</xdr:col>
      <xdr:colOff>177800</xdr:colOff>
      <xdr:row>40</xdr:row>
      <xdr:rowOff>139395</xdr:rowOff>
    </xdr:to>
    <xdr:cxnSp macro="">
      <xdr:nvCxnSpPr>
        <xdr:cNvPr id="497" name="直線コネクタ 496"/>
        <xdr:cNvCxnSpPr/>
      </xdr:nvCxnSpPr>
      <xdr:spPr>
        <a:xfrm>
          <a:off x="20434300" y="6993751"/>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98"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99"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9872</xdr:rowOff>
    </xdr:from>
    <xdr:ext cx="534377" cy="259045"/>
    <xdr:sp macro="" textlink="">
      <xdr:nvSpPr>
        <xdr:cNvPr id="500" name="n_1mainValue【一般廃棄物処理施設】&#10;一人当たり有形固定資産（償却資産）額"/>
        <xdr:cNvSpPr txBox="1"/>
      </xdr:nvSpPr>
      <xdr:spPr>
        <a:xfrm>
          <a:off x="21043411" y="70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6228</xdr:rowOff>
    </xdr:from>
    <xdr:ext cx="534377" cy="259045"/>
    <xdr:sp macro="" textlink="">
      <xdr:nvSpPr>
        <xdr:cNvPr id="501" name="n_2mainValue【一般廃棄物処理施設】&#10;一人当たり有形固定資産（償却資産）額"/>
        <xdr:cNvSpPr txBox="1"/>
      </xdr:nvSpPr>
      <xdr:spPr>
        <a:xfrm>
          <a:off x="20167111" y="70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25" name="直線コネクタ 52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7" name="直線コネクタ 52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9" name="直線コネクタ 52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3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31" name="フローチャート: 判断 53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32" name="フローチャート: 判断 53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33" name="フローチャート: 判断 53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160655</xdr:rowOff>
    </xdr:from>
    <xdr:to>
      <xdr:col>85</xdr:col>
      <xdr:colOff>177800</xdr:colOff>
      <xdr:row>57</xdr:row>
      <xdr:rowOff>90805</xdr:rowOff>
    </xdr:to>
    <xdr:sp macro="" textlink="">
      <xdr:nvSpPr>
        <xdr:cNvPr id="539" name="楕円 538"/>
        <xdr:cNvSpPr/>
      </xdr:nvSpPr>
      <xdr:spPr>
        <a:xfrm>
          <a:off x="16268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12082</xdr:rowOff>
    </xdr:from>
    <xdr:ext cx="405111" cy="259045"/>
    <xdr:sp macro="" textlink="">
      <xdr:nvSpPr>
        <xdr:cNvPr id="540" name="【保健センター・保健所】&#10;有形固定資産減価償却率該当値テキスト"/>
        <xdr:cNvSpPr txBox="1"/>
      </xdr:nvSpPr>
      <xdr:spPr>
        <a:xfrm>
          <a:off x="16357600"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25400</xdr:rowOff>
    </xdr:from>
    <xdr:to>
      <xdr:col>81</xdr:col>
      <xdr:colOff>101600</xdr:colOff>
      <xdr:row>57</xdr:row>
      <xdr:rowOff>127000</xdr:rowOff>
    </xdr:to>
    <xdr:sp macro="" textlink="">
      <xdr:nvSpPr>
        <xdr:cNvPr id="541" name="楕円 540"/>
        <xdr:cNvSpPr/>
      </xdr:nvSpPr>
      <xdr:spPr>
        <a:xfrm>
          <a:off x="1543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40005</xdr:rowOff>
    </xdr:from>
    <xdr:to>
      <xdr:col>85</xdr:col>
      <xdr:colOff>127000</xdr:colOff>
      <xdr:row>57</xdr:row>
      <xdr:rowOff>76200</xdr:rowOff>
    </xdr:to>
    <xdr:cxnSp macro="">
      <xdr:nvCxnSpPr>
        <xdr:cNvPr id="542" name="直線コネクタ 541"/>
        <xdr:cNvCxnSpPr/>
      </xdr:nvCxnSpPr>
      <xdr:spPr>
        <a:xfrm flipV="1">
          <a:off x="15481300" y="98126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63500</xdr:rowOff>
    </xdr:from>
    <xdr:to>
      <xdr:col>76</xdr:col>
      <xdr:colOff>165100</xdr:colOff>
      <xdr:row>57</xdr:row>
      <xdr:rowOff>165100</xdr:rowOff>
    </xdr:to>
    <xdr:sp macro="" textlink="">
      <xdr:nvSpPr>
        <xdr:cNvPr id="543" name="楕円 542"/>
        <xdr:cNvSpPr/>
      </xdr:nvSpPr>
      <xdr:spPr>
        <a:xfrm>
          <a:off x="14541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76200</xdr:rowOff>
    </xdr:from>
    <xdr:to>
      <xdr:col>81</xdr:col>
      <xdr:colOff>50800</xdr:colOff>
      <xdr:row>57</xdr:row>
      <xdr:rowOff>114300</xdr:rowOff>
    </xdr:to>
    <xdr:cxnSp macro="">
      <xdr:nvCxnSpPr>
        <xdr:cNvPr id="544" name="直線コネクタ 543"/>
        <xdr:cNvCxnSpPr/>
      </xdr:nvCxnSpPr>
      <xdr:spPr>
        <a:xfrm flipV="1">
          <a:off x="14592300" y="9848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163847</xdr:rowOff>
    </xdr:from>
    <xdr:ext cx="405111" cy="259045"/>
    <xdr:sp macro="" textlink="">
      <xdr:nvSpPr>
        <xdr:cNvPr id="545"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20972</xdr:rowOff>
    </xdr:from>
    <xdr:ext cx="405111" cy="259045"/>
    <xdr:sp macro="" textlink="">
      <xdr:nvSpPr>
        <xdr:cNvPr id="546" name="n_2aveValue【保健センター・保健所】&#10;有形固定資産減価償却率"/>
        <xdr:cNvSpPr txBox="1"/>
      </xdr:nvSpPr>
      <xdr:spPr>
        <a:xfrm>
          <a:off x="14389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143527</xdr:rowOff>
    </xdr:from>
    <xdr:ext cx="405111" cy="259045"/>
    <xdr:sp macro="" textlink="">
      <xdr:nvSpPr>
        <xdr:cNvPr id="547" name="n_1mainValue【保健センター・保健所】&#10;有形固定資産減価償却率"/>
        <xdr:cNvSpPr txBox="1"/>
      </xdr:nvSpPr>
      <xdr:spPr>
        <a:xfrm>
          <a:off x="15266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48" name="n_2mainValue【保健センター・保健所】&#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70" name="直線コネクタ 569"/>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2" name="直線コネクタ 57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73"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4" name="直線コネクタ 57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575"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6" name="フローチャート: 判断 575"/>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7" name="フローチャート: 判断 57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8" name="フローチャート: 判断 577"/>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84" name="楕円 583"/>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585" name="【保健センター・保健所】&#10;一人当たり面積該当値テキスト"/>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586" name="楕円 585"/>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57150</xdr:rowOff>
    </xdr:to>
    <xdr:cxnSp macro="">
      <xdr:nvCxnSpPr>
        <xdr:cNvPr id="587" name="直線コネクタ 586"/>
        <xdr:cNvCxnSpPr/>
      </xdr:nvCxnSpPr>
      <xdr:spPr>
        <a:xfrm>
          <a:off x="21323300" y="10492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588" name="楕円 587"/>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589" name="直線コネクタ 588"/>
        <xdr:cNvCxnSpPr/>
      </xdr:nvCxnSpPr>
      <xdr:spPr>
        <a:xfrm>
          <a:off x="20434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90"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591" name="n_2aveValue【保健センター・保健所】&#10;一人当たり面積"/>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101617</xdr:rowOff>
    </xdr:from>
    <xdr:ext cx="469744" cy="259045"/>
    <xdr:sp macro="" textlink="">
      <xdr:nvSpPr>
        <xdr:cNvPr id="592" name="n_1mainValue【保健センター・保健所】&#10;一人当たり面積"/>
        <xdr:cNvSpPr txBox="1"/>
      </xdr:nvSpPr>
      <xdr:spPr>
        <a:xfrm>
          <a:off x="21075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593" name="n_2mainValue【保健センター・保健所】&#10;一人当たり面積"/>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6" name="テキスト ボックス 6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6" name="直線コネクタ 615"/>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7"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8" name="直線コネクタ 617"/>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9"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20" name="直線コネクタ 619"/>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621"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22" name="フローチャート: 判断 621"/>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23" name="フローチャート: 判断 622"/>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4" name="フローチャート: 判断 623"/>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46737</xdr:rowOff>
    </xdr:from>
    <xdr:to>
      <xdr:col>85</xdr:col>
      <xdr:colOff>177800</xdr:colOff>
      <xdr:row>77</xdr:row>
      <xdr:rowOff>148337</xdr:rowOff>
    </xdr:to>
    <xdr:sp macro="" textlink="">
      <xdr:nvSpPr>
        <xdr:cNvPr id="630" name="楕円 629"/>
        <xdr:cNvSpPr/>
      </xdr:nvSpPr>
      <xdr:spPr>
        <a:xfrm>
          <a:off x="16268700" y="132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171214</xdr:rowOff>
    </xdr:from>
    <xdr:ext cx="405111" cy="259045"/>
    <xdr:sp macro="" textlink="">
      <xdr:nvSpPr>
        <xdr:cNvPr id="631" name="【消防施設】&#10;有形固定資産減価償却率該当値テキスト"/>
        <xdr:cNvSpPr txBox="1"/>
      </xdr:nvSpPr>
      <xdr:spPr>
        <a:xfrm>
          <a:off x="16357600" y="13201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83313</xdr:rowOff>
    </xdr:from>
    <xdr:to>
      <xdr:col>81</xdr:col>
      <xdr:colOff>101600</xdr:colOff>
      <xdr:row>78</xdr:row>
      <xdr:rowOff>13463</xdr:rowOff>
    </xdr:to>
    <xdr:sp macro="" textlink="">
      <xdr:nvSpPr>
        <xdr:cNvPr id="632" name="楕円 631"/>
        <xdr:cNvSpPr/>
      </xdr:nvSpPr>
      <xdr:spPr>
        <a:xfrm>
          <a:off x="15430500" y="132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97537</xdr:rowOff>
    </xdr:from>
    <xdr:to>
      <xdr:col>85</xdr:col>
      <xdr:colOff>127000</xdr:colOff>
      <xdr:row>77</xdr:row>
      <xdr:rowOff>134113</xdr:rowOff>
    </xdr:to>
    <xdr:cxnSp macro="">
      <xdr:nvCxnSpPr>
        <xdr:cNvPr id="633" name="直線コネクタ 632"/>
        <xdr:cNvCxnSpPr/>
      </xdr:nvCxnSpPr>
      <xdr:spPr>
        <a:xfrm flipV="1">
          <a:off x="15481300" y="132991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135889</xdr:rowOff>
    </xdr:from>
    <xdr:to>
      <xdr:col>76</xdr:col>
      <xdr:colOff>165100</xdr:colOff>
      <xdr:row>78</xdr:row>
      <xdr:rowOff>66039</xdr:rowOff>
    </xdr:to>
    <xdr:sp macro="" textlink="">
      <xdr:nvSpPr>
        <xdr:cNvPr id="634" name="楕円 633"/>
        <xdr:cNvSpPr/>
      </xdr:nvSpPr>
      <xdr:spPr>
        <a:xfrm>
          <a:off x="14541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134113</xdr:rowOff>
    </xdr:from>
    <xdr:to>
      <xdr:col>81</xdr:col>
      <xdr:colOff>50800</xdr:colOff>
      <xdr:row>78</xdr:row>
      <xdr:rowOff>15239</xdr:rowOff>
    </xdr:to>
    <xdr:cxnSp macro="">
      <xdr:nvCxnSpPr>
        <xdr:cNvPr id="635" name="直線コネクタ 634"/>
        <xdr:cNvCxnSpPr/>
      </xdr:nvCxnSpPr>
      <xdr:spPr>
        <a:xfrm flipV="1">
          <a:off x="14592300" y="13335763"/>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84599</xdr:rowOff>
    </xdr:from>
    <xdr:ext cx="405111" cy="259045"/>
    <xdr:sp macro="" textlink="">
      <xdr:nvSpPr>
        <xdr:cNvPr id="636" name="n_1aveValue【消防施設】&#10;有形固定資産減価償却率"/>
        <xdr:cNvSpPr txBox="1"/>
      </xdr:nvSpPr>
      <xdr:spPr>
        <a:xfrm>
          <a:off x="152660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89171</xdr:rowOff>
    </xdr:from>
    <xdr:ext cx="405111" cy="259045"/>
    <xdr:sp macro="" textlink="">
      <xdr:nvSpPr>
        <xdr:cNvPr id="637" name="n_2aveValue【消防施設】&#10;有形固定資産減価償却率"/>
        <xdr:cNvSpPr txBox="1"/>
      </xdr:nvSpPr>
      <xdr:spPr>
        <a:xfrm>
          <a:off x="14389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29990</xdr:rowOff>
    </xdr:from>
    <xdr:ext cx="405111" cy="259045"/>
    <xdr:sp macro="" textlink="">
      <xdr:nvSpPr>
        <xdr:cNvPr id="638" name="n_1mainValue【消防施設】&#10;有形固定資産減価償却率"/>
        <xdr:cNvSpPr txBox="1"/>
      </xdr:nvSpPr>
      <xdr:spPr>
        <a:xfrm>
          <a:off x="15266044" y="1306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82566</xdr:rowOff>
    </xdr:from>
    <xdr:ext cx="405111" cy="259045"/>
    <xdr:sp macro="" textlink="">
      <xdr:nvSpPr>
        <xdr:cNvPr id="639" name="n_2mainValue【消防施設】&#10;有形固定資産減価償却率"/>
        <xdr:cNvSpPr txBox="1"/>
      </xdr:nvSpPr>
      <xdr:spPr>
        <a:xfrm>
          <a:off x="143897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0" name="テキスト ボックス 64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4" name="直線コネクタ 663"/>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7"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8" name="直線コネクタ 6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69"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70" name="フローチャート: 判断 66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71" name="フローチャート: 判断 67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2" name="フローチャート: 判断 6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678" name="楕円 677"/>
        <xdr:cNvSpPr/>
      </xdr:nvSpPr>
      <xdr:spPr>
        <a:xfrm>
          <a:off x="22110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10177</xdr:rowOff>
    </xdr:from>
    <xdr:ext cx="469744" cy="259045"/>
    <xdr:sp macro="" textlink="">
      <xdr:nvSpPr>
        <xdr:cNvPr id="679" name="【消防施設】&#10;一人当たり面積該当値テキスト"/>
        <xdr:cNvSpPr txBox="1"/>
      </xdr:nvSpPr>
      <xdr:spPr>
        <a:xfrm>
          <a:off x="22199600"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158750</xdr:rowOff>
    </xdr:from>
    <xdr:to>
      <xdr:col>112</xdr:col>
      <xdr:colOff>38100</xdr:colOff>
      <xdr:row>83</xdr:row>
      <xdr:rowOff>88900</xdr:rowOff>
    </xdr:to>
    <xdr:sp macro="" textlink="">
      <xdr:nvSpPr>
        <xdr:cNvPr id="680" name="楕円 679"/>
        <xdr:cNvSpPr/>
      </xdr:nvSpPr>
      <xdr:spPr>
        <a:xfrm>
          <a:off x="2127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38100</xdr:rowOff>
    </xdr:from>
    <xdr:to>
      <xdr:col>116</xdr:col>
      <xdr:colOff>63500</xdr:colOff>
      <xdr:row>83</xdr:row>
      <xdr:rowOff>38100</xdr:rowOff>
    </xdr:to>
    <xdr:cxnSp macro="">
      <xdr:nvCxnSpPr>
        <xdr:cNvPr id="681" name="直線コネクタ 680"/>
        <xdr:cNvCxnSpPr/>
      </xdr:nvCxnSpPr>
      <xdr:spPr>
        <a:xfrm>
          <a:off x="21323300" y="1426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120650</xdr:rowOff>
    </xdr:from>
    <xdr:to>
      <xdr:col>107</xdr:col>
      <xdr:colOff>101600</xdr:colOff>
      <xdr:row>83</xdr:row>
      <xdr:rowOff>50800</xdr:rowOff>
    </xdr:to>
    <xdr:sp macro="" textlink="">
      <xdr:nvSpPr>
        <xdr:cNvPr id="682" name="楕円 681"/>
        <xdr:cNvSpPr/>
      </xdr:nvSpPr>
      <xdr:spPr>
        <a:xfrm>
          <a:off x="2038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38100</xdr:rowOff>
    </xdr:to>
    <xdr:cxnSp macro="">
      <xdr:nvCxnSpPr>
        <xdr:cNvPr id="683" name="直線コネクタ 682"/>
        <xdr:cNvCxnSpPr/>
      </xdr:nvCxnSpPr>
      <xdr:spPr>
        <a:xfrm>
          <a:off x="20434300" y="1423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84" name="n_1ave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685"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105427</xdr:rowOff>
    </xdr:from>
    <xdr:ext cx="469744" cy="259045"/>
    <xdr:sp macro="" textlink="">
      <xdr:nvSpPr>
        <xdr:cNvPr id="686" name="n_1mainValue【消防施設】&#10;一人当たり面積"/>
        <xdr:cNvSpPr txBox="1"/>
      </xdr:nvSpPr>
      <xdr:spPr>
        <a:xfrm>
          <a:off x="21075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687" name="n_2mainValue【消防施設】&#10;一人当たり面積"/>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0" name="テキスト ボックス 6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8" name="テキスト ボックス 7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712" name="直線コネクタ 711"/>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1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14" name="直線コネクタ 71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15"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16" name="直線コネクタ 71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69232</xdr:rowOff>
    </xdr:from>
    <xdr:ext cx="405111" cy="259045"/>
    <xdr:sp macro="" textlink="">
      <xdr:nvSpPr>
        <xdr:cNvPr id="717" name="【庁舎】&#10;有形固定資産減価償却率平均値テキスト"/>
        <xdr:cNvSpPr txBox="1"/>
      </xdr:nvSpPr>
      <xdr:spPr>
        <a:xfrm>
          <a:off x="16357600" y="1790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718" name="フローチャート: 判断 717"/>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9" name="フローチャート: 判断 718"/>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20" name="フローチャート: 判断 719"/>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73025</xdr:rowOff>
    </xdr:from>
    <xdr:to>
      <xdr:col>85</xdr:col>
      <xdr:colOff>177800</xdr:colOff>
      <xdr:row>109</xdr:row>
      <xdr:rowOff>3175</xdr:rowOff>
    </xdr:to>
    <xdr:sp macro="" textlink="">
      <xdr:nvSpPr>
        <xdr:cNvPr id="726" name="楕円 725"/>
        <xdr:cNvSpPr/>
      </xdr:nvSpPr>
      <xdr:spPr>
        <a:xfrm>
          <a:off x="162687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159402</xdr:rowOff>
    </xdr:from>
    <xdr:ext cx="405111" cy="259045"/>
    <xdr:sp macro="" textlink="">
      <xdr:nvSpPr>
        <xdr:cNvPr id="727" name="【庁舎】&#10;有形固定資産減価償却率該当値テキスト"/>
        <xdr:cNvSpPr txBox="1"/>
      </xdr:nvSpPr>
      <xdr:spPr>
        <a:xfrm>
          <a:off x="16357600" y="185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111125</xdr:rowOff>
    </xdr:from>
    <xdr:to>
      <xdr:col>81</xdr:col>
      <xdr:colOff>101600</xdr:colOff>
      <xdr:row>109</xdr:row>
      <xdr:rowOff>41275</xdr:rowOff>
    </xdr:to>
    <xdr:sp macro="" textlink="">
      <xdr:nvSpPr>
        <xdr:cNvPr id="728" name="楕円 727"/>
        <xdr:cNvSpPr/>
      </xdr:nvSpPr>
      <xdr:spPr>
        <a:xfrm>
          <a:off x="15430500" y="186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123825</xdr:rowOff>
    </xdr:from>
    <xdr:to>
      <xdr:col>85</xdr:col>
      <xdr:colOff>127000</xdr:colOff>
      <xdr:row>108</xdr:row>
      <xdr:rowOff>161925</xdr:rowOff>
    </xdr:to>
    <xdr:cxnSp macro="">
      <xdr:nvCxnSpPr>
        <xdr:cNvPr id="729" name="直線コネクタ 728"/>
        <xdr:cNvCxnSpPr/>
      </xdr:nvCxnSpPr>
      <xdr:spPr>
        <a:xfrm flipV="1">
          <a:off x="15481300" y="186404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149225</xdr:rowOff>
    </xdr:from>
    <xdr:to>
      <xdr:col>76</xdr:col>
      <xdr:colOff>165100</xdr:colOff>
      <xdr:row>109</xdr:row>
      <xdr:rowOff>79375</xdr:rowOff>
    </xdr:to>
    <xdr:sp macro="" textlink="">
      <xdr:nvSpPr>
        <xdr:cNvPr id="730" name="楕円 729"/>
        <xdr:cNvSpPr/>
      </xdr:nvSpPr>
      <xdr:spPr>
        <a:xfrm>
          <a:off x="14541500" y="186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161925</xdr:rowOff>
    </xdr:from>
    <xdr:to>
      <xdr:col>81</xdr:col>
      <xdr:colOff>50800</xdr:colOff>
      <xdr:row>109</xdr:row>
      <xdr:rowOff>28575</xdr:rowOff>
    </xdr:to>
    <xdr:cxnSp macro="">
      <xdr:nvCxnSpPr>
        <xdr:cNvPr id="731" name="直線コネクタ 730"/>
        <xdr:cNvCxnSpPr/>
      </xdr:nvCxnSpPr>
      <xdr:spPr>
        <a:xfrm flipV="1">
          <a:off x="14592300" y="18678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732"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67327</xdr:rowOff>
    </xdr:from>
    <xdr:ext cx="405111" cy="259045"/>
    <xdr:sp macro="" textlink="">
      <xdr:nvSpPr>
        <xdr:cNvPr id="733"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32402</xdr:rowOff>
    </xdr:from>
    <xdr:ext cx="405111" cy="259045"/>
    <xdr:sp macro="" textlink="">
      <xdr:nvSpPr>
        <xdr:cNvPr id="734" name="n_1mainValue【庁舎】&#10;有形固定資産減価償却率"/>
        <xdr:cNvSpPr txBox="1"/>
      </xdr:nvSpPr>
      <xdr:spPr>
        <a:xfrm>
          <a:off x="15266044" y="187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70502</xdr:rowOff>
    </xdr:from>
    <xdr:ext cx="405111" cy="259045"/>
    <xdr:sp macro="" textlink="">
      <xdr:nvSpPr>
        <xdr:cNvPr id="735" name="n_2mainValue【庁舎】&#10;有形固定資産減価償却率"/>
        <xdr:cNvSpPr txBox="1"/>
      </xdr:nvSpPr>
      <xdr:spPr>
        <a:xfrm>
          <a:off x="14389744" y="187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59" name="直線コネクタ 758"/>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60"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61" name="直線コネクタ 76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62"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63" name="直線コネクタ 762"/>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64" name="【庁舎】&#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5" name="フローチャート: 判断 76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66" name="フローチャート: 判断 76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67" name="フローチャート: 判断 766"/>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73" name="楕円 772"/>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774" name="【庁舎】&#10;一人当たり面積該当値テキスト"/>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17780</xdr:rowOff>
    </xdr:from>
    <xdr:to>
      <xdr:col>112</xdr:col>
      <xdr:colOff>38100</xdr:colOff>
      <xdr:row>106</xdr:row>
      <xdr:rowOff>119380</xdr:rowOff>
    </xdr:to>
    <xdr:sp macro="" textlink="">
      <xdr:nvSpPr>
        <xdr:cNvPr id="775" name="楕円 774"/>
        <xdr:cNvSpPr/>
      </xdr:nvSpPr>
      <xdr:spPr>
        <a:xfrm>
          <a:off x="2127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68580</xdr:rowOff>
    </xdr:from>
    <xdr:to>
      <xdr:col>116</xdr:col>
      <xdr:colOff>63500</xdr:colOff>
      <xdr:row>106</xdr:row>
      <xdr:rowOff>76200</xdr:rowOff>
    </xdr:to>
    <xdr:cxnSp macro="">
      <xdr:nvCxnSpPr>
        <xdr:cNvPr id="776" name="直線コネクタ 775"/>
        <xdr:cNvCxnSpPr/>
      </xdr:nvCxnSpPr>
      <xdr:spPr>
        <a:xfrm>
          <a:off x="21323300" y="1824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777" name="楕円 776"/>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68580</xdr:rowOff>
    </xdr:to>
    <xdr:cxnSp macro="">
      <xdr:nvCxnSpPr>
        <xdr:cNvPr id="778" name="直線コネクタ 777"/>
        <xdr:cNvCxnSpPr/>
      </xdr:nvCxnSpPr>
      <xdr:spPr>
        <a:xfrm>
          <a:off x="20434300" y="18238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55897</xdr:rowOff>
    </xdr:from>
    <xdr:ext cx="469744" cy="259045"/>
    <xdr:sp macro="" textlink="">
      <xdr:nvSpPr>
        <xdr:cNvPr id="779"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80"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110507</xdr:rowOff>
    </xdr:from>
    <xdr:ext cx="469744" cy="259045"/>
    <xdr:sp macro="" textlink="">
      <xdr:nvSpPr>
        <xdr:cNvPr id="781" name="n_1mainValue【庁舎】&#10;一人当たり面積"/>
        <xdr:cNvSpPr txBox="1"/>
      </xdr:nvSpPr>
      <xdr:spPr>
        <a:xfrm>
          <a:off x="21075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782" name="n_2mainValue【庁舎】&#10;一人当たり面積"/>
        <xdr:cNvSpPr txBox="1"/>
      </xdr:nvSpPr>
      <xdr:spPr>
        <a:xfrm>
          <a:off x="20199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団体と比較して特に有形固定資産減価償却率が高い施設は、消防施設、体育館・プール、保健センター・保健所であり、特に低い施設は、庁舎である。また一人あたり面積について、類似団体と比較して、市民会館が高く、図書館が低い傾向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消防施設については、平成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新消防庁舎を建設したことにより、建物の有形固定資産減価償却率は低い水準にあるが、防火水槽等の消防水利施設について、建築年が古いものが大半を占めるため、消防施設全体の有形固定資産減価償却率が類似団体よりも高い水準となっている。今後は、消防水利施設について、点検結果等を踏まえ適切な状態把握及び計画的な修繕を行うとともに、役割を終えた施設については、安全性を確保するため、解体を検討する。体育館・プール、保健センターについては、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行われた市町村合併前の、旧町村時より保有している施設が多いため、有形固定資産減価償却率が高くなっている。今後は計画的に修繕を行うとともに、大規模な修繕や更新を行う際は利用状況や市民ニーズを踏まえ、施設や設備の見直しを検討する。また、幅広い世代の市民を対象とする施設は、複合施設の整備を検討す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庁舎については、平成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年度に新庁舎を建設したことにより、有形固定資産減価償却率が低い水準にある。適切な維持管理を行うとともに、平常時のみでなく災害時の拠点となることも想定し、安全性を確保していく。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市民会館については、合併前の旧町村が設置した各市民ホールを引き続き保有し、加えて合併後に中心市街地につくばカピオやノバボール等比較的大型の施設を設置したことから、一人当たり面積が高い水準となっており、今後は、将来の人口動向や社会情勢、市民ニーズに応じて、施設のあり方について検討を進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図書館について、一人当たり面積が低い水準にある。保有している図書館は平成２年度に建設した１館のみであり、今後は、人口増加により需要が増加している地域については既存施設の活用を図りつつ、必要なサービスや機能の拡充を行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230,360
221,063
283.72
90,871,535
86,039,158
3,333,545
48,086,649
54,528,978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類似団体平均と比較して引き続き高い水準を維持しており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つくばエクスプレス沿線開発により人口が増加し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それに伴い市民税及び固定資産税の税収が増加しており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基準財政収入額が基準財政需要額以上に伸びている。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地域経済の活性化を図り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財政基盤の強化に努める。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67733</xdr:rowOff>
    </xdr:to>
    <xdr:cxnSp macro="">
      <xdr:nvCxnSpPr>
        <xdr:cNvPr id="69" name="直線コネクタ 68"/>
        <xdr:cNvCxnSpPr/>
      </xdr:nvCxnSpPr>
      <xdr:spPr>
        <a:xfrm flipV="1">
          <a:off x="4114800" y="65426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87842</xdr:rowOff>
    </xdr:to>
    <xdr:cxnSp macro="">
      <xdr:nvCxnSpPr>
        <xdr:cNvPr id="72" name="直線コネクタ 71"/>
        <xdr:cNvCxnSpPr/>
      </xdr:nvCxnSpPr>
      <xdr:spPr>
        <a:xfrm flipV="1">
          <a:off x="3225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87842</xdr:rowOff>
    </xdr:from>
    <xdr:to>
      <xdr:col>15</xdr:col>
      <xdr:colOff>82550</xdr:colOff>
      <xdr:row>38</xdr:row>
      <xdr:rowOff>87842</xdr:rowOff>
    </xdr:to>
    <xdr:cxnSp macro="">
      <xdr:nvCxnSpPr>
        <xdr:cNvPr id="75" name="直線コネクタ 74"/>
        <xdr:cNvCxnSpPr/>
      </xdr:nvCxnSpPr>
      <xdr:spPr>
        <a:xfrm>
          <a:off x="2336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107950</xdr:rowOff>
    </xdr:to>
    <xdr:cxnSp macro="">
      <xdr:nvCxnSpPr>
        <xdr:cNvPr id="78" name="直線コネクタ 77"/>
        <xdr:cNvCxnSpPr/>
      </xdr:nvCxnSpPr>
      <xdr:spPr>
        <a:xfrm flipV="1">
          <a:off x="1447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37042</xdr:rowOff>
    </xdr:from>
    <xdr:to>
      <xdr:col>15</xdr:col>
      <xdr:colOff>133350</xdr:colOff>
      <xdr:row>38</xdr:row>
      <xdr:rowOff>138642</xdr:rowOff>
    </xdr:to>
    <xdr:sp macro="" textlink="">
      <xdr:nvSpPr>
        <xdr:cNvPr id="92" name="楕円 91"/>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148819</xdr:rowOff>
    </xdr:from>
    <xdr:ext cx="762000" cy="259045"/>
    <xdr:sp macro="" textlink="">
      <xdr:nvSpPr>
        <xdr:cNvPr id="93" name="テキスト ボックス 92"/>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経常収支比率は、前年度から</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ポイント上昇し</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91.8</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になっている。市税などの増加以上に、公園、街路の維持管理委託料やクリーンセンター運営管理委託料などの物件費、民間保育所運営委託料などの扶助費、つくばエクスプレス関連土地区画整理基本事業無利子貸付金の償還が開始された公債費において、経常経費充当一般財源が増加したことが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今後もつくばエクスプレス沿線開発や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教育</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施設整備などの費用負担が見込まれるため</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事務事業の見直しをさらに進めるとともに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優先度の低い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については計画的に廃止・縮小を進め経常経費の抑制を図る。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47897</xdr:rowOff>
    </xdr:from>
    <xdr:to>
      <xdr:col>23</xdr:col>
      <xdr:colOff>133350</xdr:colOff>
      <xdr:row>62</xdr:row>
      <xdr:rowOff>116840</xdr:rowOff>
    </xdr:to>
    <xdr:cxnSp macro="">
      <xdr:nvCxnSpPr>
        <xdr:cNvPr id="134" name="直線コネクタ 133"/>
        <xdr:cNvCxnSpPr/>
      </xdr:nvCxnSpPr>
      <xdr:spPr>
        <a:xfrm>
          <a:off x="4114800" y="1067779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72589</xdr:rowOff>
    </xdr:from>
    <xdr:ext cx="762000" cy="259045"/>
    <xdr:sp macro="" textlink="">
      <xdr:nvSpPr>
        <xdr:cNvPr id="135" name="財政構造の弾力性平均値テキスト"/>
        <xdr:cNvSpPr txBox="1"/>
      </xdr:nvSpPr>
      <xdr:spPr>
        <a:xfrm>
          <a:off x="5041900" y="10702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47897</xdr:rowOff>
    </xdr:to>
    <xdr:cxnSp macro="">
      <xdr:nvCxnSpPr>
        <xdr:cNvPr id="137" name="直線コネクタ 136"/>
        <xdr:cNvCxnSpPr/>
      </xdr:nvCxnSpPr>
      <xdr:spPr>
        <a:xfrm>
          <a:off x="3225800" y="1055370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39" name="テキスト ボックス 138"/>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68580</xdr:rowOff>
    </xdr:to>
    <xdr:cxnSp macro="">
      <xdr:nvCxnSpPr>
        <xdr:cNvPr id="140" name="直線コネクタ 139"/>
        <xdr:cNvCxnSpPr/>
      </xdr:nvCxnSpPr>
      <xdr:spPr>
        <a:xfrm flipV="1">
          <a:off x="2336800" y="10553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42" name="テキスト ボックス 141"/>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34109</xdr:rowOff>
    </xdr:from>
    <xdr:to>
      <xdr:col>11</xdr:col>
      <xdr:colOff>31750</xdr:colOff>
      <xdr:row>62</xdr:row>
      <xdr:rowOff>68580</xdr:rowOff>
    </xdr:to>
    <xdr:cxnSp macro="">
      <xdr:nvCxnSpPr>
        <xdr:cNvPr id="143" name="直線コネクタ 142"/>
        <xdr:cNvCxnSpPr/>
      </xdr:nvCxnSpPr>
      <xdr:spPr>
        <a:xfrm>
          <a:off x="1447800" y="1066400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3" name="楕円 152"/>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4"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168547</xdr:rowOff>
    </xdr:from>
    <xdr:to>
      <xdr:col>19</xdr:col>
      <xdr:colOff>184150</xdr:colOff>
      <xdr:row>62</xdr:row>
      <xdr:rowOff>98697</xdr:rowOff>
    </xdr:to>
    <xdr:sp macro="" textlink="">
      <xdr:nvSpPr>
        <xdr:cNvPr id="155" name="楕円 154"/>
        <xdr:cNvSpPr/>
      </xdr:nvSpPr>
      <xdr:spPr>
        <a:xfrm>
          <a:off x="4064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108874</xdr:rowOff>
    </xdr:from>
    <xdr:ext cx="736600" cy="259045"/>
    <xdr:sp macro="" textlink="">
      <xdr:nvSpPr>
        <xdr:cNvPr id="156" name="テキスト ボックス 155"/>
        <xdr:cNvSpPr txBox="1"/>
      </xdr:nvSpPr>
      <xdr:spPr>
        <a:xfrm>
          <a:off x="3733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7" name="楕円 156"/>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8" name="テキスト ボックス 157"/>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9" name="楕円 158"/>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60" name="テキスト ボックス 159"/>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61" name="楕円 160"/>
        <xdr:cNvSpPr/>
      </xdr:nvSpPr>
      <xdr:spPr>
        <a:xfrm>
          <a:off x="1397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62" name="テキスト ボックス 161"/>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類似団体平均と比較して、引き続き高い水準に留まっている。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教育施設、保育所、児童館、交流センター等の公共施設が多いため、人件費や物件費がかさむことに加え、指定管理者制度を導入していた公園管理について直営化したことが、増加の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今後は、施設の統廃合、指定管理者制度の再導入、施設の民営化などにより、コストの削減を図るとともに、効率的な職員配置と適切な定員管理に努めることで人件費の抑制に努める。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100716</xdr:rowOff>
    </xdr:from>
    <xdr:to>
      <xdr:col>23</xdr:col>
      <xdr:colOff>133350</xdr:colOff>
      <xdr:row>84</xdr:row>
      <xdr:rowOff>153629</xdr:rowOff>
    </xdr:to>
    <xdr:cxnSp macro="">
      <xdr:nvCxnSpPr>
        <xdr:cNvPr id="199" name="直線コネクタ 198"/>
        <xdr:cNvCxnSpPr/>
      </xdr:nvCxnSpPr>
      <xdr:spPr>
        <a:xfrm>
          <a:off x="4114800" y="14502516"/>
          <a:ext cx="838200" cy="5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200" name="人件費・物件費等の状況平均値テキスト"/>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100716</xdr:rowOff>
    </xdr:from>
    <xdr:to>
      <xdr:col>19</xdr:col>
      <xdr:colOff>133350</xdr:colOff>
      <xdr:row>84</xdr:row>
      <xdr:rowOff>118762</xdr:rowOff>
    </xdr:to>
    <xdr:cxnSp macro="">
      <xdr:nvCxnSpPr>
        <xdr:cNvPr id="202" name="直線コネクタ 201"/>
        <xdr:cNvCxnSpPr/>
      </xdr:nvCxnSpPr>
      <xdr:spPr>
        <a:xfrm flipV="1">
          <a:off x="3225800" y="14502516"/>
          <a:ext cx="889000" cy="1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98217</xdr:rowOff>
    </xdr:from>
    <xdr:to>
      <xdr:col>15</xdr:col>
      <xdr:colOff>82550</xdr:colOff>
      <xdr:row>84</xdr:row>
      <xdr:rowOff>118762</xdr:rowOff>
    </xdr:to>
    <xdr:cxnSp macro="">
      <xdr:nvCxnSpPr>
        <xdr:cNvPr id="205" name="直線コネクタ 204"/>
        <xdr:cNvCxnSpPr/>
      </xdr:nvCxnSpPr>
      <xdr:spPr>
        <a:xfrm>
          <a:off x="2336800" y="14500017"/>
          <a:ext cx="889000" cy="2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3855</xdr:rowOff>
    </xdr:from>
    <xdr:ext cx="762000" cy="259045"/>
    <xdr:sp macro="" textlink="">
      <xdr:nvSpPr>
        <xdr:cNvPr id="207" name="テキスト ボックス 206"/>
        <xdr:cNvSpPr txBox="1"/>
      </xdr:nvSpPr>
      <xdr:spPr>
        <a:xfrm>
          <a:off x="2844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3008</xdr:rowOff>
    </xdr:from>
    <xdr:to>
      <xdr:col>11</xdr:col>
      <xdr:colOff>31750</xdr:colOff>
      <xdr:row>84</xdr:row>
      <xdr:rowOff>98217</xdr:rowOff>
    </xdr:to>
    <xdr:cxnSp macro="">
      <xdr:nvCxnSpPr>
        <xdr:cNvPr id="208" name="直線コネクタ 207"/>
        <xdr:cNvCxnSpPr/>
      </xdr:nvCxnSpPr>
      <xdr:spPr>
        <a:xfrm>
          <a:off x="1447800" y="14404808"/>
          <a:ext cx="889000" cy="9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140127</xdr:rowOff>
    </xdr:from>
    <xdr:ext cx="762000" cy="259045"/>
    <xdr:sp macro="" textlink="">
      <xdr:nvSpPr>
        <xdr:cNvPr id="210" name="テキスト ボックス 209"/>
        <xdr:cNvSpPr txBox="1"/>
      </xdr:nvSpPr>
      <xdr:spPr>
        <a:xfrm>
          <a:off x="1955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12" name="テキスト ボックス 211"/>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102829</xdr:rowOff>
    </xdr:from>
    <xdr:to>
      <xdr:col>23</xdr:col>
      <xdr:colOff>184150</xdr:colOff>
      <xdr:row>85</xdr:row>
      <xdr:rowOff>32979</xdr:rowOff>
    </xdr:to>
    <xdr:sp macro="" textlink="">
      <xdr:nvSpPr>
        <xdr:cNvPr id="218" name="楕円 217"/>
        <xdr:cNvSpPr/>
      </xdr:nvSpPr>
      <xdr:spPr>
        <a:xfrm>
          <a:off x="4902200" y="145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74906</xdr:rowOff>
    </xdr:from>
    <xdr:ext cx="762000" cy="259045"/>
    <xdr:sp macro="" textlink="">
      <xdr:nvSpPr>
        <xdr:cNvPr id="219" name="人件費・物件費等の状況該当値テキスト"/>
        <xdr:cNvSpPr txBox="1"/>
      </xdr:nvSpPr>
      <xdr:spPr>
        <a:xfrm>
          <a:off x="5041900" y="1447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49916</xdr:rowOff>
    </xdr:from>
    <xdr:to>
      <xdr:col>19</xdr:col>
      <xdr:colOff>184150</xdr:colOff>
      <xdr:row>84</xdr:row>
      <xdr:rowOff>151516</xdr:rowOff>
    </xdr:to>
    <xdr:sp macro="" textlink="">
      <xdr:nvSpPr>
        <xdr:cNvPr id="220" name="楕円 219"/>
        <xdr:cNvSpPr/>
      </xdr:nvSpPr>
      <xdr:spPr>
        <a:xfrm>
          <a:off x="4064000" y="144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136293</xdr:rowOff>
    </xdr:from>
    <xdr:ext cx="736600" cy="259045"/>
    <xdr:sp macro="" textlink="">
      <xdr:nvSpPr>
        <xdr:cNvPr id="221" name="テキスト ボックス 220"/>
        <xdr:cNvSpPr txBox="1"/>
      </xdr:nvSpPr>
      <xdr:spPr>
        <a:xfrm>
          <a:off x="3733800" y="1453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67962</xdr:rowOff>
    </xdr:from>
    <xdr:to>
      <xdr:col>15</xdr:col>
      <xdr:colOff>133350</xdr:colOff>
      <xdr:row>84</xdr:row>
      <xdr:rowOff>169562</xdr:rowOff>
    </xdr:to>
    <xdr:sp macro="" textlink="">
      <xdr:nvSpPr>
        <xdr:cNvPr id="222" name="楕円 221"/>
        <xdr:cNvSpPr/>
      </xdr:nvSpPr>
      <xdr:spPr>
        <a:xfrm>
          <a:off x="3175000" y="144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154339</xdr:rowOff>
    </xdr:from>
    <xdr:ext cx="762000" cy="259045"/>
    <xdr:sp macro="" textlink="">
      <xdr:nvSpPr>
        <xdr:cNvPr id="223" name="テキスト ボックス 222"/>
        <xdr:cNvSpPr txBox="1"/>
      </xdr:nvSpPr>
      <xdr:spPr>
        <a:xfrm>
          <a:off x="2844800" y="1455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47417</xdr:rowOff>
    </xdr:from>
    <xdr:to>
      <xdr:col>11</xdr:col>
      <xdr:colOff>82550</xdr:colOff>
      <xdr:row>84</xdr:row>
      <xdr:rowOff>149017</xdr:rowOff>
    </xdr:to>
    <xdr:sp macro="" textlink="">
      <xdr:nvSpPr>
        <xdr:cNvPr id="224" name="楕円 223"/>
        <xdr:cNvSpPr/>
      </xdr:nvSpPr>
      <xdr:spPr>
        <a:xfrm>
          <a:off x="2286000" y="144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133794</xdr:rowOff>
    </xdr:from>
    <xdr:ext cx="762000" cy="259045"/>
    <xdr:sp macro="" textlink="">
      <xdr:nvSpPr>
        <xdr:cNvPr id="225" name="テキスト ボックス 224"/>
        <xdr:cNvSpPr txBox="1"/>
      </xdr:nvSpPr>
      <xdr:spPr>
        <a:xfrm>
          <a:off x="1955800" y="1453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123658</xdr:rowOff>
    </xdr:from>
    <xdr:to>
      <xdr:col>7</xdr:col>
      <xdr:colOff>31750</xdr:colOff>
      <xdr:row>84</xdr:row>
      <xdr:rowOff>53808</xdr:rowOff>
    </xdr:to>
    <xdr:sp macro="" textlink="">
      <xdr:nvSpPr>
        <xdr:cNvPr id="226" name="楕円 225"/>
        <xdr:cNvSpPr/>
      </xdr:nvSpPr>
      <xdr:spPr>
        <a:xfrm>
          <a:off x="1397000" y="143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38585</xdr:rowOff>
    </xdr:from>
    <xdr:ext cx="762000" cy="259045"/>
    <xdr:sp macro="" textlink="">
      <xdr:nvSpPr>
        <xdr:cNvPr id="227" name="テキスト ボックス 226"/>
        <xdr:cNvSpPr txBox="1"/>
      </xdr:nvSpPr>
      <xdr:spPr>
        <a:xfrm>
          <a:off x="1066800" y="1444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類似団体平均と比較して、低い水準を維持している。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Ｈ</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年度の国家公務員の時限的な給与改定特例法による措置により、Ｈ</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年度は大きく上昇したが、Ｈ</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年度には国家公務員の給与改定に併せた改正を行い、水準は改善した。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今後も引き続き人事院勧告による国の給与改定等を踏まえ、現在の水準維持に努める。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当該資料作成時点（平成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月末時点）において平成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32809</xdr:rowOff>
    </xdr:from>
    <xdr:to>
      <xdr:col>81</xdr:col>
      <xdr:colOff>44450</xdr:colOff>
      <xdr:row>83</xdr:row>
      <xdr:rowOff>32809</xdr:rowOff>
    </xdr:to>
    <xdr:cxnSp macro="">
      <xdr:nvCxnSpPr>
        <xdr:cNvPr id="261" name="直線コネクタ 260"/>
        <xdr:cNvCxnSpPr/>
      </xdr:nvCxnSpPr>
      <xdr:spPr>
        <a:xfrm>
          <a:off x="16179800" y="142631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43391</xdr:rowOff>
    </xdr:from>
    <xdr:to>
      <xdr:col>77</xdr:col>
      <xdr:colOff>44450</xdr:colOff>
      <xdr:row>83</xdr:row>
      <xdr:rowOff>32809</xdr:rowOff>
    </xdr:to>
    <xdr:cxnSp macro="">
      <xdr:nvCxnSpPr>
        <xdr:cNvPr id="264" name="直線コネクタ 263"/>
        <xdr:cNvCxnSpPr/>
      </xdr:nvCxnSpPr>
      <xdr:spPr>
        <a:xfrm>
          <a:off x="15290800" y="1410229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43391</xdr:rowOff>
    </xdr:to>
    <xdr:cxnSp macro="">
      <xdr:nvCxnSpPr>
        <xdr:cNvPr id="267" name="直線コネクタ 266"/>
        <xdr:cNvCxnSpPr/>
      </xdr:nvCxnSpPr>
      <xdr:spPr>
        <a:xfrm>
          <a:off x="14401800" y="140419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83</xdr:row>
      <xdr:rowOff>32809</xdr:rowOff>
    </xdr:to>
    <xdr:cxnSp macro="">
      <xdr:nvCxnSpPr>
        <xdr:cNvPr id="270" name="直線コネクタ 269"/>
        <xdr:cNvCxnSpPr/>
      </xdr:nvCxnSpPr>
      <xdr:spPr>
        <a:xfrm flipV="1">
          <a:off x="13512800" y="14041966"/>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153459</xdr:rowOff>
    </xdr:from>
    <xdr:to>
      <xdr:col>81</xdr:col>
      <xdr:colOff>95250</xdr:colOff>
      <xdr:row>83</xdr:row>
      <xdr:rowOff>83609</xdr:rowOff>
    </xdr:to>
    <xdr:sp macro="" textlink="">
      <xdr:nvSpPr>
        <xdr:cNvPr id="280" name="楕円 279"/>
        <xdr:cNvSpPr/>
      </xdr:nvSpPr>
      <xdr:spPr>
        <a:xfrm>
          <a:off x="169672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169986</xdr:rowOff>
    </xdr:from>
    <xdr:ext cx="762000" cy="259045"/>
    <xdr:sp macro="" textlink="">
      <xdr:nvSpPr>
        <xdr:cNvPr id="281" name="給与水準   （国との比較）該当値テキスト"/>
        <xdr:cNvSpPr txBox="1"/>
      </xdr:nvSpPr>
      <xdr:spPr>
        <a:xfrm>
          <a:off x="17106900" y="1405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153459</xdr:rowOff>
    </xdr:from>
    <xdr:to>
      <xdr:col>77</xdr:col>
      <xdr:colOff>95250</xdr:colOff>
      <xdr:row>83</xdr:row>
      <xdr:rowOff>83609</xdr:rowOff>
    </xdr:to>
    <xdr:sp macro="" textlink="">
      <xdr:nvSpPr>
        <xdr:cNvPr id="282" name="楕円 281"/>
        <xdr:cNvSpPr/>
      </xdr:nvSpPr>
      <xdr:spPr>
        <a:xfrm>
          <a:off x="16129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93786</xdr:rowOff>
    </xdr:from>
    <xdr:ext cx="736600" cy="259045"/>
    <xdr:sp macro="" textlink="">
      <xdr:nvSpPr>
        <xdr:cNvPr id="283" name="テキスト ボックス 282"/>
        <xdr:cNvSpPr txBox="1"/>
      </xdr:nvSpPr>
      <xdr:spPr>
        <a:xfrm>
          <a:off x="15798800" y="1398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164041</xdr:rowOff>
    </xdr:from>
    <xdr:to>
      <xdr:col>73</xdr:col>
      <xdr:colOff>44450</xdr:colOff>
      <xdr:row>82</xdr:row>
      <xdr:rowOff>94191</xdr:rowOff>
    </xdr:to>
    <xdr:sp macro="" textlink="">
      <xdr:nvSpPr>
        <xdr:cNvPr id="284" name="楕円 283"/>
        <xdr:cNvSpPr/>
      </xdr:nvSpPr>
      <xdr:spPr>
        <a:xfrm>
          <a:off x="15240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104368</xdr:rowOff>
    </xdr:from>
    <xdr:ext cx="762000" cy="259045"/>
    <xdr:sp macro="" textlink="">
      <xdr:nvSpPr>
        <xdr:cNvPr id="285" name="テキスト ボックス 284"/>
        <xdr:cNvSpPr txBox="1"/>
      </xdr:nvSpPr>
      <xdr:spPr>
        <a:xfrm>
          <a:off x="14909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6" name="楕円 285"/>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7" name="テキスト ボックス 286"/>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153459</xdr:rowOff>
    </xdr:from>
    <xdr:to>
      <xdr:col>64</xdr:col>
      <xdr:colOff>152400</xdr:colOff>
      <xdr:row>83</xdr:row>
      <xdr:rowOff>83609</xdr:rowOff>
    </xdr:to>
    <xdr:sp macro="" textlink="">
      <xdr:nvSpPr>
        <xdr:cNvPr id="288" name="楕円 287"/>
        <xdr:cNvSpPr/>
      </xdr:nvSpPr>
      <xdr:spPr>
        <a:xfrm>
          <a:off x="13462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93786</xdr:rowOff>
    </xdr:from>
    <xdr:ext cx="762000" cy="259045"/>
    <xdr:sp macro="" textlink="">
      <xdr:nvSpPr>
        <xdr:cNvPr id="289" name="テキスト ボックス 288"/>
        <xdr:cNvSpPr txBox="1"/>
      </xdr:nvSpPr>
      <xdr:spPr>
        <a:xfrm>
          <a:off x="13131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類似団体平均を上回っているが、改善傾向にあり、その差は年々縮小している。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類似団体と比較して、教育施設、保育所、児童館、交流センター等の公共施設が多く設置されていることが大きな要因である。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56606</xdr:rowOff>
    </xdr:from>
    <xdr:to>
      <xdr:col>81</xdr:col>
      <xdr:colOff>44450</xdr:colOff>
      <xdr:row>64</xdr:row>
      <xdr:rowOff>91077</xdr:rowOff>
    </xdr:to>
    <xdr:cxnSp macro="">
      <xdr:nvCxnSpPr>
        <xdr:cNvPr id="326" name="直線コネクタ 325"/>
        <xdr:cNvCxnSpPr/>
      </xdr:nvCxnSpPr>
      <xdr:spPr>
        <a:xfrm flipV="1">
          <a:off x="16179800" y="1102940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91077</xdr:rowOff>
    </xdr:from>
    <xdr:to>
      <xdr:col>77</xdr:col>
      <xdr:colOff>44450</xdr:colOff>
      <xdr:row>64</xdr:row>
      <xdr:rowOff>91077</xdr:rowOff>
    </xdr:to>
    <xdr:cxnSp macro="">
      <xdr:nvCxnSpPr>
        <xdr:cNvPr id="329" name="直線コネクタ 328"/>
        <xdr:cNvCxnSpPr/>
      </xdr:nvCxnSpPr>
      <xdr:spPr>
        <a:xfrm>
          <a:off x="15290800" y="11063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91077</xdr:rowOff>
    </xdr:from>
    <xdr:to>
      <xdr:col>72</xdr:col>
      <xdr:colOff>203200</xdr:colOff>
      <xdr:row>64</xdr:row>
      <xdr:rowOff>132443</xdr:rowOff>
    </xdr:to>
    <xdr:cxnSp macro="">
      <xdr:nvCxnSpPr>
        <xdr:cNvPr id="332" name="直線コネクタ 331"/>
        <xdr:cNvCxnSpPr/>
      </xdr:nvCxnSpPr>
      <xdr:spPr>
        <a:xfrm flipV="1">
          <a:off x="14401800" y="110638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132443</xdr:rowOff>
    </xdr:from>
    <xdr:to>
      <xdr:col>68</xdr:col>
      <xdr:colOff>152400</xdr:colOff>
      <xdr:row>64</xdr:row>
      <xdr:rowOff>156573</xdr:rowOff>
    </xdr:to>
    <xdr:cxnSp macro="">
      <xdr:nvCxnSpPr>
        <xdr:cNvPr id="335" name="直線コネクタ 334"/>
        <xdr:cNvCxnSpPr/>
      </xdr:nvCxnSpPr>
      <xdr:spPr>
        <a:xfrm flipV="1">
          <a:off x="13512800" y="111052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5806</xdr:rowOff>
    </xdr:from>
    <xdr:to>
      <xdr:col>81</xdr:col>
      <xdr:colOff>95250</xdr:colOff>
      <xdr:row>64</xdr:row>
      <xdr:rowOff>107406</xdr:rowOff>
    </xdr:to>
    <xdr:sp macro="" textlink="">
      <xdr:nvSpPr>
        <xdr:cNvPr id="345" name="楕円 344"/>
        <xdr:cNvSpPr/>
      </xdr:nvSpPr>
      <xdr:spPr>
        <a:xfrm>
          <a:off x="16967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149333</xdr:rowOff>
    </xdr:from>
    <xdr:ext cx="762000" cy="259045"/>
    <xdr:sp macro="" textlink="">
      <xdr:nvSpPr>
        <xdr:cNvPr id="346" name="定員管理の状況該当値テキスト"/>
        <xdr:cNvSpPr txBox="1"/>
      </xdr:nvSpPr>
      <xdr:spPr>
        <a:xfrm>
          <a:off x="17106900" y="109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40277</xdr:rowOff>
    </xdr:from>
    <xdr:to>
      <xdr:col>77</xdr:col>
      <xdr:colOff>95250</xdr:colOff>
      <xdr:row>64</xdr:row>
      <xdr:rowOff>141877</xdr:rowOff>
    </xdr:to>
    <xdr:sp macro="" textlink="">
      <xdr:nvSpPr>
        <xdr:cNvPr id="347" name="楕円 346"/>
        <xdr:cNvSpPr/>
      </xdr:nvSpPr>
      <xdr:spPr>
        <a:xfrm>
          <a:off x="16129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126654</xdr:rowOff>
    </xdr:from>
    <xdr:ext cx="736600" cy="259045"/>
    <xdr:sp macro="" textlink="">
      <xdr:nvSpPr>
        <xdr:cNvPr id="348" name="テキスト ボックス 347"/>
        <xdr:cNvSpPr txBox="1"/>
      </xdr:nvSpPr>
      <xdr:spPr>
        <a:xfrm>
          <a:off x="15798800" y="110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40277</xdr:rowOff>
    </xdr:from>
    <xdr:to>
      <xdr:col>73</xdr:col>
      <xdr:colOff>44450</xdr:colOff>
      <xdr:row>64</xdr:row>
      <xdr:rowOff>141877</xdr:rowOff>
    </xdr:to>
    <xdr:sp macro="" textlink="">
      <xdr:nvSpPr>
        <xdr:cNvPr id="349" name="楕円 348"/>
        <xdr:cNvSpPr/>
      </xdr:nvSpPr>
      <xdr:spPr>
        <a:xfrm>
          <a:off x="15240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126654</xdr:rowOff>
    </xdr:from>
    <xdr:ext cx="762000" cy="259045"/>
    <xdr:sp macro="" textlink="">
      <xdr:nvSpPr>
        <xdr:cNvPr id="350" name="テキスト ボックス 349"/>
        <xdr:cNvSpPr txBox="1"/>
      </xdr:nvSpPr>
      <xdr:spPr>
        <a:xfrm>
          <a:off x="14909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81643</xdr:rowOff>
    </xdr:from>
    <xdr:to>
      <xdr:col>68</xdr:col>
      <xdr:colOff>203200</xdr:colOff>
      <xdr:row>65</xdr:row>
      <xdr:rowOff>11793</xdr:rowOff>
    </xdr:to>
    <xdr:sp macro="" textlink="">
      <xdr:nvSpPr>
        <xdr:cNvPr id="351" name="楕円 350"/>
        <xdr:cNvSpPr/>
      </xdr:nvSpPr>
      <xdr:spPr>
        <a:xfrm>
          <a:off x="14351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168020</xdr:rowOff>
    </xdr:from>
    <xdr:ext cx="762000" cy="259045"/>
    <xdr:sp macro="" textlink="">
      <xdr:nvSpPr>
        <xdr:cNvPr id="352" name="テキスト ボックス 351"/>
        <xdr:cNvSpPr txBox="1"/>
      </xdr:nvSpPr>
      <xdr:spPr>
        <a:xfrm>
          <a:off x="14020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105773</xdr:rowOff>
    </xdr:from>
    <xdr:to>
      <xdr:col>64</xdr:col>
      <xdr:colOff>152400</xdr:colOff>
      <xdr:row>65</xdr:row>
      <xdr:rowOff>35923</xdr:rowOff>
    </xdr:to>
    <xdr:sp macro="" textlink="">
      <xdr:nvSpPr>
        <xdr:cNvPr id="353" name="楕円 352"/>
        <xdr:cNvSpPr/>
      </xdr:nvSpPr>
      <xdr:spPr>
        <a:xfrm>
          <a:off x="13462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20700</xdr:rowOff>
    </xdr:from>
    <xdr:ext cx="762000" cy="259045"/>
    <xdr:sp macro="" textlink="">
      <xdr:nvSpPr>
        <xdr:cNvPr id="354" name="テキスト ボックス 353"/>
        <xdr:cNvSpPr txBox="1"/>
      </xdr:nvSpPr>
      <xdr:spPr>
        <a:xfrm>
          <a:off x="13131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類似団体平均と比較してほぼ同水準であり、前年度と同ポイントである。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合併に伴う地域間格差是正のため積極的に行った公共事業に係る起債の償還がピークを過ぎたことにより年々低下傾向にある。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今後は、償還額の平準化を図り、実質公債比率上昇の抑制に努める。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76200</xdr:rowOff>
    </xdr:to>
    <xdr:cxnSp macro="">
      <xdr:nvCxnSpPr>
        <xdr:cNvPr id="387" name="直線コネクタ 386"/>
        <xdr:cNvCxnSpPr/>
      </xdr:nvCxnSpPr>
      <xdr:spPr>
        <a:xfrm>
          <a:off x="16179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92287</xdr:rowOff>
    </xdr:to>
    <xdr:cxnSp macro="">
      <xdr:nvCxnSpPr>
        <xdr:cNvPr id="390" name="直線コネクタ 389"/>
        <xdr:cNvCxnSpPr/>
      </xdr:nvCxnSpPr>
      <xdr:spPr>
        <a:xfrm flipV="1">
          <a:off x="15290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124460</xdr:rowOff>
    </xdr:to>
    <xdr:cxnSp macro="">
      <xdr:nvCxnSpPr>
        <xdr:cNvPr id="393" name="直線コネクタ 392"/>
        <xdr:cNvCxnSpPr/>
      </xdr:nvCxnSpPr>
      <xdr:spPr>
        <a:xfrm flipV="1">
          <a:off x="14401800" y="71217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9313</xdr:rowOff>
    </xdr:to>
    <xdr:cxnSp macro="">
      <xdr:nvCxnSpPr>
        <xdr:cNvPr id="396" name="直線コネクタ 395"/>
        <xdr:cNvCxnSpPr/>
      </xdr:nvCxnSpPr>
      <xdr:spPr>
        <a:xfrm flipV="1">
          <a:off x="13512800" y="715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8" name="テキスト ボックス 39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6" name="楕円 405"/>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7"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8" name="楕円 407"/>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9" name="テキスト ボックス 408"/>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10" name="楕円 409"/>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411" name="テキスト ボックス 410"/>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12" name="楕円 411"/>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13" name="テキスト ボックス 41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4" name="楕円 413"/>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15" name="テキスト ボックス 41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近年減少傾向にあったが、学園の森及びみどりの学園義務教育学校建設事業等により、地方債現在高が増加したことが大きな要因である。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今後も市債の新規発行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債務負担行為の適正化により将来負担比率の減少を図る。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76694</xdr:rowOff>
    </xdr:from>
    <xdr:to>
      <xdr:col>81</xdr:col>
      <xdr:colOff>44450</xdr:colOff>
      <xdr:row>17</xdr:row>
      <xdr:rowOff>132997</xdr:rowOff>
    </xdr:to>
    <xdr:cxnSp macro="">
      <xdr:nvCxnSpPr>
        <xdr:cNvPr id="449" name="直線コネクタ 448"/>
        <xdr:cNvCxnSpPr/>
      </xdr:nvCxnSpPr>
      <xdr:spPr>
        <a:xfrm>
          <a:off x="16179800" y="299134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76694</xdr:rowOff>
    </xdr:from>
    <xdr:to>
      <xdr:col>77</xdr:col>
      <xdr:colOff>44450</xdr:colOff>
      <xdr:row>17</xdr:row>
      <xdr:rowOff>119592</xdr:rowOff>
    </xdr:to>
    <xdr:cxnSp macro="">
      <xdr:nvCxnSpPr>
        <xdr:cNvPr id="452" name="直線コネクタ 451"/>
        <xdr:cNvCxnSpPr/>
      </xdr:nvCxnSpPr>
      <xdr:spPr>
        <a:xfrm flipV="1">
          <a:off x="15290800" y="2991344"/>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119592</xdr:rowOff>
    </xdr:from>
    <xdr:to>
      <xdr:col>72</xdr:col>
      <xdr:colOff>203200</xdr:colOff>
      <xdr:row>18</xdr:row>
      <xdr:rowOff>66110</xdr:rowOff>
    </xdr:to>
    <xdr:cxnSp macro="">
      <xdr:nvCxnSpPr>
        <xdr:cNvPr id="455" name="直線コネクタ 454"/>
        <xdr:cNvCxnSpPr/>
      </xdr:nvCxnSpPr>
      <xdr:spPr>
        <a:xfrm flipV="1">
          <a:off x="14401800" y="3034242"/>
          <a:ext cx="889000" cy="1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66110</xdr:rowOff>
    </xdr:from>
    <xdr:to>
      <xdr:col>68</xdr:col>
      <xdr:colOff>152400</xdr:colOff>
      <xdr:row>18</xdr:row>
      <xdr:rowOff>86219</xdr:rowOff>
    </xdr:to>
    <xdr:cxnSp macro="">
      <xdr:nvCxnSpPr>
        <xdr:cNvPr id="458" name="直線コネクタ 457"/>
        <xdr:cNvCxnSpPr/>
      </xdr:nvCxnSpPr>
      <xdr:spPr>
        <a:xfrm flipV="1">
          <a:off x="13512800" y="315221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82197</xdr:rowOff>
    </xdr:from>
    <xdr:to>
      <xdr:col>81</xdr:col>
      <xdr:colOff>95250</xdr:colOff>
      <xdr:row>18</xdr:row>
      <xdr:rowOff>12347</xdr:rowOff>
    </xdr:to>
    <xdr:sp macro="" textlink="">
      <xdr:nvSpPr>
        <xdr:cNvPr id="468" name="楕円 467"/>
        <xdr:cNvSpPr/>
      </xdr:nvSpPr>
      <xdr:spPr>
        <a:xfrm>
          <a:off x="16967200" y="29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54274</xdr:rowOff>
    </xdr:from>
    <xdr:ext cx="762000" cy="259045"/>
    <xdr:sp macro="" textlink="">
      <xdr:nvSpPr>
        <xdr:cNvPr id="469" name="将来負担の状況該当値テキスト"/>
        <xdr:cNvSpPr txBox="1"/>
      </xdr:nvSpPr>
      <xdr:spPr>
        <a:xfrm>
          <a:off x="17106900" y="29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25894</xdr:rowOff>
    </xdr:from>
    <xdr:to>
      <xdr:col>77</xdr:col>
      <xdr:colOff>95250</xdr:colOff>
      <xdr:row>17</xdr:row>
      <xdr:rowOff>127494</xdr:rowOff>
    </xdr:to>
    <xdr:sp macro="" textlink="">
      <xdr:nvSpPr>
        <xdr:cNvPr id="470" name="楕円 469"/>
        <xdr:cNvSpPr/>
      </xdr:nvSpPr>
      <xdr:spPr>
        <a:xfrm>
          <a:off x="16129000" y="29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112271</xdr:rowOff>
    </xdr:from>
    <xdr:ext cx="736600" cy="259045"/>
    <xdr:sp macro="" textlink="">
      <xdr:nvSpPr>
        <xdr:cNvPr id="471" name="テキスト ボックス 470"/>
        <xdr:cNvSpPr txBox="1"/>
      </xdr:nvSpPr>
      <xdr:spPr>
        <a:xfrm>
          <a:off x="15798800" y="3026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68792</xdr:rowOff>
    </xdr:from>
    <xdr:to>
      <xdr:col>73</xdr:col>
      <xdr:colOff>44450</xdr:colOff>
      <xdr:row>17</xdr:row>
      <xdr:rowOff>170392</xdr:rowOff>
    </xdr:to>
    <xdr:sp macro="" textlink="">
      <xdr:nvSpPr>
        <xdr:cNvPr id="472" name="楕円 471"/>
        <xdr:cNvSpPr/>
      </xdr:nvSpPr>
      <xdr:spPr>
        <a:xfrm>
          <a:off x="152400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155169</xdr:rowOff>
    </xdr:from>
    <xdr:ext cx="762000" cy="259045"/>
    <xdr:sp macro="" textlink="">
      <xdr:nvSpPr>
        <xdr:cNvPr id="473" name="テキスト ボックス 472"/>
        <xdr:cNvSpPr txBox="1"/>
      </xdr:nvSpPr>
      <xdr:spPr>
        <a:xfrm>
          <a:off x="14909800" y="306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15310</xdr:rowOff>
    </xdr:from>
    <xdr:to>
      <xdr:col>68</xdr:col>
      <xdr:colOff>203200</xdr:colOff>
      <xdr:row>18</xdr:row>
      <xdr:rowOff>116910</xdr:rowOff>
    </xdr:to>
    <xdr:sp macro="" textlink="">
      <xdr:nvSpPr>
        <xdr:cNvPr id="474" name="楕円 473"/>
        <xdr:cNvSpPr/>
      </xdr:nvSpPr>
      <xdr:spPr>
        <a:xfrm>
          <a:off x="14351000" y="31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101688</xdr:rowOff>
    </xdr:from>
    <xdr:ext cx="762000" cy="259045"/>
    <xdr:sp macro="" textlink="">
      <xdr:nvSpPr>
        <xdr:cNvPr id="475" name="テキスト ボックス 474"/>
        <xdr:cNvSpPr txBox="1"/>
      </xdr:nvSpPr>
      <xdr:spPr>
        <a:xfrm>
          <a:off x="14020800" y="318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35419</xdr:rowOff>
    </xdr:from>
    <xdr:to>
      <xdr:col>64</xdr:col>
      <xdr:colOff>152400</xdr:colOff>
      <xdr:row>18</xdr:row>
      <xdr:rowOff>137019</xdr:rowOff>
    </xdr:to>
    <xdr:sp macro="" textlink="">
      <xdr:nvSpPr>
        <xdr:cNvPr id="476" name="楕円 475"/>
        <xdr:cNvSpPr/>
      </xdr:nvSpPr>
      <xdr:spPr>
        <a:xfrm>
          <a:off x="13462000" y="31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121796</xdr:rowOff>
    </xdr:from>
    <xdr:ext cx="762000" cy="259045"/>
    <xdr:sp macro="" textlink="">
      <xdr:nvSpPr>
        <xdr:cNvPr id="477" name="テキスト ボックス 476"/>
        <xdr:cNvSpPr txBox="1"/>
      </xdr:nvSpPr>
      <xdr:spPr>
        <a:xfrm>
          <a:off x="13131800" y="320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230,360
221,063
283.72
90,871,535
86,039,158
3,333,545
48,086,649
54,528,978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類似団体平均と比較して人件費に係る経常収支比率は高い。近年は僅かに改善傾向にあ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教育施設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交流センターなどの公共施設が多く設置されているため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職員数が類似団体と比較して多いことが主な要因である。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今後も職員の配置などを効率的に行い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より適切な定員管理に努める。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39</xdr:row>
      <xdr:rowOff>146050</xdr:rowOff>
    </xdr:to>
    <xdr:cxnSp macro="">
      <xdr:nvCxnSpPr>
        <xdr:cNvPr id="66" name="直線コネクタ 65"/>
        <xdr:cNvCxnSpPr/>
      </xdr:nvCxnSpPr>
      <xdr:spPr>
        <a:xfrm flipV="1">
          <a:off x="3987800" y="6802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146050</xdr:rowOff>
    </xdr:from>
    <xdr:to>
      <xdr:col>19</xdr:col>
      <xdr:colOff>187325</xdr:colOff>
      <xdr:row>39</xdr:row>
      <xdr:rowOff>146050</xdr:rowOff>
    </xdr:to>
    <xdr:cxnSp macro="">
      <xdr:nvCxnSpPr>
        <xdr:cNvPr id="69" name="直線コネクタ 68"/>
        <xdr:cNvCxnSpPr/>
      </xdr:nvCxnSpPr>
      <xdr:spPr>
        <a:xfrm>
          <a:off x="30988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146050</xdr:rowOff>
    </xdr:from>
    <xdr:to>
      <xdr:col>15</xdr:col>
      <xdr:colOff>98425</xdr:colOff>
      <xdr:row>40</xdr:row>
      <xdr:rowOff>20320</xdr:rowOff>
    </xdr:to>
    <xdr:cxnSp macro="">
      <xdr:nvCxnSpPr>
        <xdr:cNvPr id="72" name="直線コネクタ 71"/>
        <xdr:cNvCxnSpPr/>
      </xdr:nvCxnSpPr>
      <xdr:spPr>
        <a:xfrm flipV="1">
          <a:off x="2209800" y="683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20320</xdr:rowOff>
    </xdr:from>
    <xdr:to>
      <xdr:col>11</xdr:col>
      <xdr:colOff>9525</xdr:colOff>
      <xdr:row>40</xdr:row>
      <xdr:rowOff>35560</xdr:rowOff>
    </xdr:to>
    <xdr:cxnSp macro="">
      <xdr:nvCxnSpPr>
        <xdr:cNvPr id="75" name="直線コネクタ 74"/>
        <xdr:cNvCxnSpPr/>
      </xdr:nvCxnSpPr>
      <xdr:spPr>
        <a:xfrm flipV="1">
          <a:off x="1320800" y="687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5" name="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36847</xdr:rowOff>
    </xdr:from>
    <xdr:ext cx="762000" cy="259045"/>
    <xdr:sp macro="" textlink="">
      <xdr:nvSpPr>
        <xdr:cNvPr id="86"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95250</xdr:rowOff>
    </xdr:from>
    <xdr:to>
      <xdr:col>20</xdr:col>
      <xdr:colOff>38100</xdr:colOff>
      <xdr:row>40</xdr:row>
      <xdr:rowOff>25400</xdr:rowOff>
    </xdr:to>
    <xdr:sp macro="" textlink="">
      <xdr:nvSpPr>
        <xdr:cNvPr id="87" name="楕円 86"/>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88" name="テキスト ボックス 87"/>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140970</xdr:rowOff>
    </xdr:from>
    <xdr:to>
      <xdr:col>11</xdr:col>
      <xdr:colOff>60325</xdr:colOff>
      <xdr:row>40</xdr:row>
      <xdr:rowOff>71120</xdr:rowOff>
    </xdr:to>
    <xdr:sp macro="" textlink="">
      <xdr:nvSpPr>
        <xdr:cNvPr id="91" name="楕円 90"/>
        <xdr:cNvSpPr/>
      </xdr:nvSpPr>
      <xdr:spPr>
        <a:xfrm>
          <a:off x="2159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55897</xdr:rowOff>
    </xdr:from>
    <xdr:ext cx="762000" cy="259045"/>
    <xdr:sp macro="" textlink="">
      <xdr:nvSpPr>
        <xdr:cNvPr id="92" name="テキスト ボックス 91"/>
        <xdr:cNvSpPr txBox="1"/>
      </xdr:nvSpPr>
      <xdr:spPr>
        <a:xfrm>
          <a:off x="1828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93" name="楕円 92"/>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94" name="テキスト ボックス 93"/>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類似団体平均と比較して引き続き高い水準で推移しており、前年度と比較して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類似団体と比較して、教育施設、保育所、児童館、交流センター等の公共施設が多いことに加え、指定管理者制度を導入していた公園管理について直営化したことが主な要因である。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今後は、施設の統廃合、指定管理者制度の再導入、施設の民営化などにより、コストの削減を図る。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42636</xdr:rowOff>
    </xdr:from>
    <xdr:to>
      <xdr:col>82</xdr:col>
      <xdr:colOff>107950</xdr:colOff>
      <xdr:row>20</xdr:row>
      <xdr:rowOff>23586</xdr:rowOff>
    </xdr:to>
    <xdr:cxnSp macro="">
      <xdr:nvCxnSpPr>
        <xdr:cNvPr id="129" name="直線コネクタ 128"/>
        <xdr:cNvCxnSpPr/>
      </xdr:nvCxnSpPr>
      <xdr:spPr>
        <a:xfrm>
          <a:off x="15671800" y="33001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19</xdr:row>
      <xdr:rowOff>42636</xdr:rowOff>
    </xdr:to>
    <xdr:cxnSp macro="">
      <xdr:nvCxnSpPr>
        <xdr:cNvPr id="132" name="直線コネクタ 131"/>
        <xdr:cNvCxnSpPr/>
      </xdr:nvCxnSpPr>
      <xdr:spPr>
        <a:xfrm>
          <a:off x="14782800" y="3245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18</xdr:row>
      <xdr:rowOff>170543</xdr:rowOff>
    </xdr:to>
    <xdr:cxnSp macro="">
      <xdr:nvCxnSpPr>
        <xdr:cNvPr id="135" name="直線コネクタ 134"/>
        <xdr:cNvCxnSpPr/>
      </xdr:nvCxnSpPr>
      <xdr:spPr>
        <a:xfrm flipV="1">
          <a:off x="13893800" y="3245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18</xdr:row>
      <xdr:rowOff>170543</xdr:rowOff>
    </xdr:to>
    <xdr:cxnSp macro="">
      <xdr:nvCxnSpPr>
        <xdr:cNvPr id="138" name="直線コネクタ 137"/>
        <xdr:cNvCxnSpPr/>
      </xdr:nvCxnSpPr>
      <xdr:spPr>
        <a:xfrm>
          <a:off x="13004800" y="31586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144236</xdr:rowOff>
    </xdr:from>
    <xdr:to>
      <xdr:col>82</xdr:col>
      <xdr:colOff>158750</xdr:colOff>
      <xdr:row>20</xdr:row>
      <xdr:rowOff>74386</xdr:rowOff>
    </xdr:to>
    <xdr:sp macro="" textlink="">
      <xdr:nvSpPr>
        <xdr:cNvPr id="148" name="楕円 147"/>
        <xdr:cNvSpPr/>
      </xdr:nvSpPr>
      <xdr:spPr>
        <a:xfrm>
          <a:off x="164592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116313</xdr:rowOff>
    </xdr:from>
    <xdr:ext cx="762000" cy="259045"/>
    <xdr:sp macro="" textlink="">
      <xdr:nvSpPr>
        <xdr:cNvPr id="149" name="物件費該当値テキスト"/>
        <xdr:cNvSpPr txBox="1"/>
      </xdr:nvSpPr>
      <xdr:spPr>
        <a:xfrm>
          <a:off x="16598900" y="33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163286</xdr:rowOff>
    </xdr:from>
    <xdr:to>
      <xdr:col>78</xdr:col>
      <xdr:colOff>120650</xdr:colOff>
      <xdr:row>19</xdr:row>
      <xdr:rowOff>93436</xdr:rowOff>
    </xdr:to>
    <xdr:sp macro="" textlink="">
      <xdr:nvSpPr>
        <xdr:cNvPr id="150" name="楕円 149"/>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78213</xdr:rowOff>
    </xdr:from>
    <xdr:ext cx="736600" cy="259045"/>
    <xdr:sp macro="" textlink="">
      <xdr:nvSpPr>
        <xdr:cNvPr id="151" name="テキスト ボックス 150"/>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2" name="楕円 151"/>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3" name="テキスト ボックス 152"/>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119743</xdr:rowOff>
    </xdr:from>
    <xdr:to>
      <xdr:col>69</xdr:col>
      <xdr:colOff>142875</xdr:colOff>
      <xdr:row>19</xdr:row>
      <xdr:rowOff>49893</xdr:rowOff>
    </xdr:to>
    <xdr:sp macro="" textlink="">
      <xdr:nvSpPr>
        <xdr:cNvPr id="154" name="楕円 153"/>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34670</xdr:rowOff>
    </xdr:from>
    <xdr:ext cx="762000" cy="259045"/>
    <xdr:sp macro="" textlink="">
      <xdr:nvSpPr>
        <xdr:cNvPr id="155" name="テキスト ボックス 154"/>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6" name="楕円 155"/>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7" name="テキスト ボックス 156"/>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類似団体平均と比較して引き続き低い水準で推移して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低下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児童福祉費や障害者自立支援給付費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などの増加</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により扶助費は増大しているが、国県支出金の増により、経常一般財源が減少したことが要因である。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国の動向を注視しながら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扶助費上昇の抑制</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114300</xdr:rowOff>
    </xdr:to>
    <xdr:cxnSp macro="">
      <xdr:nvCxnSpPr>
        <xdr:cNvPr id="190" name="直線コネクタ 189"/>
        <xdr:cNvCxnSpPr/>
      </xdr:nvCxnSpPr>
      <xdr:spPr>
        <a:xfrm flipV="1">
          <a:off x="3987800" y="9309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114300</xdr:rowOff>
    </xdr:to>
    <xdr:cxnSp macro="">
      <xdr:nvCxnSpPr>
        <xdr:cNvPr id="193" name="直線コネクタ 192"/>
        <xdr:cNvCxnSpPr/>
      </xdr:nvCxnSpPr>
      <xdr:spPr>
        <a:xfrm>
          <a:off x="3098800" y="9245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5" name="テキスト ボックス 19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82550</xdr:rowOff>
    </xdr:from>
    <xdr:to>
      <xdr:col>15</xdr:col>
      <xdr:colOff>98425</xdr:colOff>
      <xdr:row>53</xdr:row>
      <xdr:rowOff>158750</xdr:rowOff>
    </xdr:to>
    <xdr:cxnSp macro="">
      <xdr:nvCxnSpPr>
        <xdr:cNvPr id="196" name="直線コネクタ 195"/>
        <xdr:cNvCxnSpPr/>
      </xdr:nvCxnSpPr>
      <xdr:spPr>
        <a:xfrm>
          <a:off x="2209800" y="916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82550</xdr:rowOff>
    </xdr:to>
    <xdr:cxnSp macro="">
      <xdr:nvCxnSpPr>
        <xdr:cNvPr id="199" name="直線コネクタ 198"/>
        <xdr:cNvCxnSpPr/>
      </xdr:nvCxnSpPr>
      <xdr:spPr>
        <a:xfrm>
          <a:off x="1320800" y="911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11" name="楕円 210"/>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2" name="テキスト ボックス 211"/>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107950</xdr:rowOff>
    </xdr:from>
    <xdr:to>
      <xdr:col>15</xdr:col>
      <xdr:colOff>149225</xdr:colOff>
      <xdr:row>54</xdr:row>
      <xdr:rowOff>38100</xdr:rowOff>
    </xdr:to>
    <xdr:sp macro="" textlink="">
      <xdr:nvSpPr>
        <xdr:cNvPr id="213" name="楕円 212"/>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48277</xdr:rowOff>
    </xdr:from>
    <xdr:ext cx="762000" cy="259045"/>
    <xdr:sp macro="" textlink="">
      <xdr:nvSpPr>
        <xdr:cNvPr id="214" name="テキスト ボックス 213"/>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31750</xdr:rowOff>
    </xdr:from>
    <xdr:to>
      <xdr:col>11</xdr:col>
      <xdr:colOff>60325</xdr:colOff>
      <xdr:row>53</xdr:row>
      <xdr:rowOff>133350</xdr:rowOff>
    </xdr:to>
    <xdr:sp macro="" textlink="">
      <xdr:nvSpPr>
        <xdr:cNvPr id="215" name="楕円 214"/>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143527</xdr:rowOff>
    </xdr:from>
    <xdr:ext cx="762000" cy="259045"/>
    <xdr:sp macro="" textlink="">
      <xdr:nvSpPr>
        <xdr:cNvPr id="216" name="テキスト ボックス 215"/>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7" name="楕円 216"/>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8" name="テキスト ボックス 217"/>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類似団体平均と比較し、経常収支比率はやや上回っている。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介護保険事業特別会計、後期高齢者医療特別会計、下水道事業特別会計等への繰出金の増加が主な要因である。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引き続き、特別会計における保険料の徴収強化や受益者負担の適正化を図るなど歳入確保に努め、普通会計の負担を減らしていくよう努める。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56</xdr:row>
      <xdr:rowOff>152400</xdr:rowOff>
    </xdr:to>
    <xdr:cxnSp macro="">
      <xdr:nvCxnSpPr>
        <xdr:cNvPr id="251" name="直線コネクタ 250"/>
        <xdr:cNvCxnSpPr/>
      </xdr:nvCxnSpPr>
      <xdr:spPr>
        <a:xfrm>
          <a:off x="15671800" y="975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56</xdr:row>
      <xdr:rowOff>152400</xdr:rowOff>
    </xdr:to>
    <xdr:cxnSp macro="">
      <xdr:nvCxnSpPr>
        <xdr:cNvPr id="254" name="直線コネクタ 253"/>
        <xdr:cNvCxnSpPr/>
      </xdr:nvCxnSpPr>
      <xdr:spPr>
        <a:xfrm>
          <a:off x="14782800" y="963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38100</xdr:rowOff>
    </xdr:from>
    <xdr:to>
      <xdr:col>73</xdr:col>
      <xdr:colOff>180975</xdr:colOff>
      <xdr:row>56</xdr:row>
      <xdr:rowOff>152400</xdr:rowOff>
    </xdr:to>
    <xdr:cxnSp macro="">
      <xdr:nvCxnSpPr>
        <xdr:cNvPr id="257" name="直線コネクタ 256"/>
        <xdr:cNvCxnSpPr/>
      </xdr:nvCxnSpPr>
      <xdr:spPr>
        <a:xfrm flipV="1">
          <a:off x="13893800" y="963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152400</xdr:rowOff>
    </xdr:to>
    <xdr:cxnSp macro="">
      <xdr:nvCxnSpPr>
        <xdr:cNvPr id="260" name="直線コネクタ 259"/>
        <xdr:cNvCxnSpPr/>
      </xdr:nvCxnSpPr>
      <xdr:spPr>
        <a:xfrm>
          <a:off x="13004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70" name="楕円 269"/>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71"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2" name="楕円 271"/>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73" name="テキスト ボックス 272"/>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158750</xdr:rowOff>
    </xdr:from>
    <xdr:to>
      <xdr:col>74</xdr:col>
      <xdr:colOff>31750</xdr:colOff>
      <xdr:row>56</xdr:row>
      <xdr:rowOff>88900</xdr:rowOff>
    </xdr:to>
    <xdr:sp macro="" textlink="">
      <xdr:nvSpPr>
        <xdr:cNvPr id="274" name="楕円 273"/>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5" name="テキスト ボックス 27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101600</xdr:rowOff>
    </xdr:from>
    <xdr:to>
      <xdr:col>69</xdr:col>
      <xdr:colOff>142875</xdr:colOff>
      <xdr:row>57</xdr:row>
      <xdr:rowOff>31750</xdr:rowOff>
    </xdr:to>
    <xdr:sp macro="" textlink="">
      <xdr:nvSpPr>
        <xdr:cNvPr id="276" name="楕円 275"/>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7" name="テキスト ボックス 276"/>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9" name="テキスト ボックス 27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類似団体平均と比較して引き続き低い水準で推移しており、前年度と比較して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今後も各種団体への負担金や補助金交付について、公平性・公益性を確保し、適正な交付に努める。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104140</xdr:rowOff>
    </xdr:from>
    <xdr:to>
      <xdr:col>82</xdr:col>
      <xdr:colOff>107950</xdr:colOff>
      <xdr:row>32</xdr:row>
      <xdr:rowOff>113284</xdr:rowOff>
    </xdr:to>
    <xdr:cxnSp macro="">
      <xdr:nvCxnSpPr>
        <xdr:cNvPr id="310" name="直線コネクタ 309"/>
        <xdr:cNvCxnSpPr/>
      </xdr:nvCxnSpPr>
      <xdr:spPr>
        <a:xfrm flipV="1">
          <a:off x="15671800" y="55905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77995</xdr:rowOff>
    </xdr:from>
    <xdr:ext cx="762000" cy="259045"/>
    <xdr:sp macro="" textlink="">
      <xdr:nvSpPr>
        <xdr:cNvPr id="311" name="補助費等平均値テキスト"/>
        <xdr:cNvSpPr txBox="1"/>
      </xdr:nvSpPr>
      <xdr:spPr>
        <a:xfrm>
          <a:off x="16598900" y="6078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113284</xdr:rowOff>
    </xdr:from>
    <xdr:to>
      <xdr:col>78</xdr:col>
      <xdr:colOff>69850</xdr:colOff>
      <xdr:row>32</xdr:row>
      <xdr:rowOff>131572</xdr:rowOff>
    </xdr:to>
    <xdr:cxnSp macro="">
      <xdr:nvCxnSpPr>
        <xdr:cNvPr id="313" name="直線コネクタ 312"/>
        <xdr:cNvCxnSpPr/>
      </xdr:nvCxnSpPr>
      <xdr:spPr>
        <a:xfrm flipV="1">
          <a:off x="14782800" y="5599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131572</xdr:rowOff>
    </xdr:from>
    <xdr:to>
      <xdr:col>73</xdr:col>
      <xdr:colOff>180975</xdr:colOff>
      <xdr:row>32</xdr:row>
      <xdr:rowOff>149860</xdr:rowOff>
    </xdr:to>
    <xdr:cxnSp macro="">
      <xdr:nvCxnSpPr>
        <xdr:cNvPr id="316" name="直線コネクタ 315"/>
        <xdr:cNvCxnSpPr/>
      </xdr:nvCxnSpPr>
      <xdr:spPr>
        <a:xfrm flipV="1">
          <a:off x="13893800" y="56179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149860</xdr:rowOff>
    </xdr:from>
    <xdr:to>
      <xdr:col>69</xdr:col>
      <xdr:colOff>92075</xdr:colOff>
      <xdr:row>33</xdr:row>
      <xdr:rowOff>5842</xdr:rowOff>
    </xdr:to>
    <xdr:cxnSp macro="">
      <xdr:nvCxnSpPr>
        <xdr:cNvPr id="319" name="直線コネクタ 318"/>
        <xdr:cNvCxnSpPr/>
      </xdr:nvCxnSpPr>
      <xdr:spPr>
        <a:xfrm flipV="1">
          <a:off x="13004800" y="56362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53340</xdr:rowOff>
    </xdr:from>
    <xdr:to>
      <xdr:col>82</xdr:col>
      <xdr:colOff>158750</xdr:colOff>
      <xdr:row>32</xdr:row>
      <xdr:rowOff>154940</xdr:rowOff>
    </xdr:to>
    <xdr:sp macro="" textlink="">
      <xdr:nvSpPr>
        <xdr:cNvPr id="329" name="楕円 328"/>
        <xdr:cNvSpPr/>
      </xdr:nvSpPr>
      <xdr:spPr>
        <a:xfrm>
          <a:off x="164592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133367</xdr:rowOff>
    </xdr:from>
    <xdr:ext cx="762000" cy="259045"/>
    <xdr:sp macro="" textlink="">
      <xdr:nvSpPr>
        <xdr:cNvPr id="330" name="補助費等該当値テキスト"/>
        <xdr:cNvSpPr txBox="1"/>
      </xdr:nvSpPr>
      <xdr:spPr>
        <a:xfrm>
          <a:off x="16598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62484</xdr:rowOff>
    </xdr:from>
    <xdr:to>
      <xdr:col>78</xdr:col>
      <xdr:colOff>120650</xdr:colOff>
      <xdr:row>32</xdr:row>
      <xdr:rowOff>164084</xdr:rowOff>
    </xdr:to>
    <xdr:sp macro="" textlink="">
      <xdr:nvSpPr>
        <xdr:cNvPr id="331" name="楕円 330"/>
        <xdr:cNvSpPr/>
      </xdr:nvSpPr>
      <xdr:spPr>
        <a:xfrm>
          <a:off x="15621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2811</xdr:rowOff>
    </xdr:from>
    <xdr:ext cx="736600" cy="259045"/>
    <xdr:sp macro="" textlink="">
      <xdr:nvSpPr>
        <xdr:cNvPr id="332" name="テキスト ボックス 331"/>
        <xdr:cNvSpPr txBox="1"/>
      </xdr:nvSpPr>
      <xdr:spPr>
        <a:xfrm>
          <a:off x="15290800" y="531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80772</xdr:rowOff>
    </xdr:from>
    <xdr:to>
      <xdr:col>74</xdr:col>
      <xdr:colOff>31750</xdr:colOff>
      <xdr:row>33</xdr:row>
      <xdr:rowOff>10922</xdr:rowOff>
    </xdr:to>
    <xdr:sp macro="" textlink="">
      <xdr:nvSpPr>
        <xdr:cNvPr id="333" name="楕円 332"/>
        <xdr:cNvSpPr/>
      </xdr:nvSpPr>
      <xdr:spPr>
        <a:xfrm>
          <a:off x="14732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21099</xdr:rowOff>
    </xdr:from>
    <xdr:ext cx="762000" cy="259045"/>
    <xdr:sp macro="" textlink="">
      <xdr:nvSpPr>
        <xdr:cNvPr id="334" name="テキスト ボックス 333"/>
        <xdr:cNvSpPr txBox="1"/>
      </xdr:nvSpPr>
      <xdr:spPr>
        <a:xfrm>
          <a:off x="14401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99060</xdr:rowOff>
    </xdr:from>
    <xdr:to>
      <xdr:col>69</xdr:col>
      <xdr:colOff>142875</xdr:colOff>
      <xdr:row>33</xdr:row>
      <xdr:rowOff>29210</xdr:rowOff>
    </xdr:to>
    <xdr:sp macro="" textlink="">
      <xdr:nvSpPr>
        <xdr:cNvPr id="335" name="楕円 334"/>
        <xdr:cNvSpPr/>
      </xdr:nvSpPr>
      <xdr:spPr>
        <a:xfrm>
          <a:off x="13843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39387</xdr:rowOff>
    </xdr:from>
    <xdr:ext cx="762000" cy="259045"/>
    <xdr:sp macro="" textlink="">
      <xdr:nvSpPr>
        <xdr:cNvPr id="336" name="テキスト ボックス 335"/>
        <xdr:cNvSpPr txBox="1"/>
      </xdr:nvSpPr>
      <xdr:spPr>
        <a:xfrm>
          <a:off x="13512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126492</xdr:rowOff>
    </xdr:from>
    <xdr:to>
      <xdr:col>65</xdr:col>
      <xdr:colOff>53975</xdr:colOff>
      <xdr:row>33</xdr:row>
      <xdr:rowOff>56642</xdr:rowOff>
    </xdr:to>
    <xdr:sp macro="" textlink="">
      <xdr:nvSpPr>
        <xdr:cNvPr id="337" name="楕円 336"/>
        <xdr:cNvSpPr/>
      </xdr:nvSpPr>
      <xdr:spPr>
        <a:xfrm>
          <a:off x="12954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66819</xdr:rowOff>
    </xdr:from>
    <xdr:ext cx="762000" cy="259045"/>
    <xdr:sp macro="" textlink="">
      <xdr:nvSpPr>
        <xdr:cNvPr id="338" name="テキスト ボックス 337"/>
        <xdr:cNvSpPr txBox="1"/>
      </xdr:nvSpPr>
      <xdr:spPr>
        <a:xfrm>
          <a:off x="12623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類似団体平均と比較して引き続き低い水準で推移して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つくばエクスプレス関連土地区画整理事業が償還開始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今後も長期的な起債計画を立て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地方債発行額の適正化に努める。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35561</xdr:rowOff>
    </xdr:to>
    <xdr:cxnSp macro="">
      <xdr:nvCxnSpPr>
        <xdr:cNvPr id="371" name="直線コネクタ 370"/>
        <xdr:cNvCxnSpPr/>
      </xdr:nvCxnSpPr>
      <xdr:spPr>
        <a:xfrm>
          <a:off x="3987800" y="13020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20320</xdr:rowOff>
    </xdr:to>
    <xdr:cxnSp macro="">
      <xdr:nvCxnSpPr>
        <xdr:cNvPr id="374" name="直線コネクタ 373"/>
        <xdr:cNvCxnSpPr/>
      </xdr:nvCxnSpPr>
      <xdr:spPr>
        <a:xfrm flipV="1">
          <a:off x="3098800" y="13020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88900</xdr:rowOff>
    </xdr:to>
    <xdr:cxnSp macro="">
      <xdr:nvCxnSpPr>
        <xdr:cNvPr id="377" name="直線コネクタ 376"/>
        <xdr:cNvCxnSpPr/>
      </xdr:nvCxnSpPr>
      <xdr:spPr>
        <a:xfrm flipV="1">
          <a:off x="2209800" y="13050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149861</xdr:rowOff>
    </xdr:to>
    <xdr:cxnSp macro="">
      <xdr:nvCxnSpPr>
        <xdr:cNvPr id="380" name="直線コネクタ 379"/>
        <xdr:cNvCxnSpPr/>
      </xdr:nvCxnSpPr>
      <xdr:spPr>
        <a:xfrm flipV="1">
          <a:off x="1320800" y="13119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0" name="楕円 389"/>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1"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2" name="楕円 391"/>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3" name="テキスト ボックス 392"/>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94" name="楕円 393"/>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95" name="テキスト ボックス 394"/>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6" name="楕円 395"/>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7" name="テキスト ボックス 396"/>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8" name="楕円 397"/>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9" name="テキスト ボックス 398"/>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類似団体平均と比較して経常収支比率は上回っている。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教育施設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交流センターなどの公共施設が類似団体と比較して多いため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人件費や物件費がかさむことに加え、指定管理者制度を導入していた公園管理について直営化したことが、増加の大きな要因である。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今後は施設の統廃合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指定管理者制度の導入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施設の民営化など運営形態の見直し等により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競争に伴うコスト削減を図るとともに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引き続き人件費の抑制に努める。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104139</xdr:rowOff>
    </xdr:to>
    <xdr:cxnSp macro="">
      <xdr:nvCxnSpPr>
        <xdr:cNvPr id="430" name="直線コネクタ 429"/>
        <xdr:cNvCxnSpPr/>
      </xdr:nvCxnSpPr>
      <xdr:spPr>
        <a:xfrm>
          <a:off x="15671800" y="134589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85852</xdr:rowOff>
    </xdr:to>
    <xdr:cxnSp macro="">
      <xdr:nvCxnSpPr>
        <xdr:cNvPr id="433" name="直線コネクタ 432"/>
        <xdr:cNvCxnSpPr/>
      </xdr:nvCxnSpPr>
      <xdr:spPr>
        <a:xfrm>
          <a:off x="14782800" y="133583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40132</xdr:rowOff>
    </xdr:to>
    <xdr:cxnSp macro="">
      <xdr:nvCxnSpPr>
        <xdr:cNvPr id="436" name="直線コネクタ 435"/>
        <xdr:cNvCxnSpPr/>
      </xdr:nvCxnSpPr>
      <xdr:spPr>
        <a:xfrm flipV="1">
          <a:off x="13893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40132</xdr:rowOff>
    </xdr:to>
    <xdr:cxnSp macro="">
      <xdr:nvCxnSpPr>
        <xdr:cNvPr id="439" name="直線コネクタ 438"/>
        <xdr:cNvCxnSpPr/>
      </xdr:nvCxnSpPr>
      <xdr:spPr>
        <a:xfrm>
          <a:off x="13004800" y="13353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9" name="楕円 448"/>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0"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1" name="楕円 450"/>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2" name="テキスト ボックス 451"/>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3" name="楕円 452"/>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4" name="テキスト ボックス 453"/>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5" name="楕円 454"/>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6" name="テキスト ボックス 455"/>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7" name="楕円 456"/>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8" name="テキスト ボックス 457"/>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34684</xdr:rowOff>
    </xdr:from>
    <xdr:to>
      <xdr:col>29</xdr:col>
      <xdr:colOff>127000</xdr:colOff>
      <xdr:row>16</xdr:row>
      <xdr:rowOff>87224</xdr:rowOff>
    </xdr:to>
    <xdr:cxnSp macro="">
      <xdr:nvCxnSpPr>
        <xdr:cNvPr id="50" name="直線コネクタ 49"/>
        <xdr:cNvCxnSpPr/>
      </xdr:nvCxnSpPr>
      <xdr:spPr bwMode="auto">
        <a:xfrm flipV="1">
          <a:off x="5003800" y="2825509"/>
          <a:ext cx="647700" cy="5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35552</xdr:rowOff>
    </xdr:from>
    <xdr:ext cx="762000" cy="259045"/>
    <xdr:sp macro="" textlink="">
      <xdr:nvSpPr>
        <xdr:cNvPr id="51" name="人口1人当たり決算額の推移平均値テキスト130"/>
        <xdr:cNvSpPr txBox="1"/>
      </xdr:nvSpPr>
      <xdr:spPr>
        <a:xfrm>
          <a:off x="5740400" y="2997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51600</xdr:rowOff>
    </xdr:from>
    <xdr:to>
      <xdr:col>26</xdr:col>
      <xdr:colOff>50800</xdr:colOff>
      <xdr:row>16</xdr:row>
      <xdr:rowOff>87224</xdr:rowOff>
    </xdr:to>
    <xdr:cxnSp macro="">
      <xdr:nvCxnSpPr>
        <xdr:cNvPr id="53" name="直線コネクタ 52"/>
        <xdr:cNvCxnSpPr/>
      </xdr:nvCxnSpPr>
      <xdr:spPr bwMode="auto">
        <a:xfrm>
          <a:off x="4305300" y="2842425"/>
          <a:ext cx="6985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51600</xdr:rowOff>
    </xdr:from>
    <xdr:to>
      <xdr:col>22</xdr:col>
      <xdr:colOff>114300</xdr:colOff>
      <xdr:row>16</xdr:row>
      <xdr:rowOff>57848</xdr:rowOff>
    </xdr:to>
    <xdr:cxnSp macro="">
      <xdr:nvCxnSpPr>
        <xdr:cNvPr id="56" name="直線コネクタ 55"/>
        <xdr:cNvCxnSpPr/>
      </xdr:nvCxnSpPr>
      <xdr:spPr bwMode="auto">
        <a:xfrm flipV="1">
          <a:off x="3606800" y="2842425"/>
          <a:ext cx="698500" cy="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57848</xdr:rowOff>
    </xdr:from>
    <xdr:to>
      <xdr:col>18</xdr:col>
      <xdr:colOff>177800</xdr:colOff>
      <xdr:row>16</xdr:row>
      <xdr:rowOff>145821</xdr:rowOff>
    </xdr:to>
    <xdr:cxnSp macro="">
      <xdr:nvCxnSpPr>
        <xdr:cNvPr id="59" name="直線コネクタ 58"/>
        <xdr:cNvCxnSpPr/>
      </xdr:nvCxnSpPr>
      <xdr:spPr bwMode="auto">
        <a:xfrm flipV="1">
          <a:off x="2908300" y="2848673"/>
          <a:ext cx="698500" cy="8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155334</xdr:rowOff>
    </xdr:from>
    <xdr:to>
      <xdr:col>29</xdr:col>
      <xdr:colOff>177800</xdr:colOff>
      <xdr:row>16</xdr:row>
      <xdr:rowOff>85484</xdr:rowOff>
    </xdr:to>
    <xdr:sp macro="" textlink="">
      <xdr:nvSpPr>
        <xdr:cNvPr id="69" name="楕円 68"/>
        <xdr:cNvSpPr/>
      </xdr:nvSpPr>
      <xdr:spPr bwMode="auto">
        <a:xfrm>
          <a:off x="5600700" y="2774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411</xdr:rowOff>
    </xdr:from>
    <xdr:ext cx="762000" cy="259045"/>
    <xdr:sp macro="" textlink="">
      <xdr:nvSpPr>
        <xdr:cNvPr id="70" name="人口1人当たり決算額の推移該当値テキスト130"/>
        <xdr:cNvSpPr txBox="1"/>
      </xdr:nvSpPr>
      <xdr:spPr>
        <a:xfrm>
          <a:off x="5740400" y="261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36424</xdr:rowOff>
    </xdr:from>
    <xdr:to>
      <xdr:col>26</xdr:col>
      <xdr:colOff>101600</xdr:colOff>
      <xdr:row>16</xdr:row>
      <xdr:rowOff>138024</xdr:rowOff>
    </xdr:to>
    <xdr:sp macro="" textlink="">
      <xdr:nvSpPr>
        <xdr:cNvPr id="71" name="楕円 70"/>
        <xdr:cNvSpPr/>
      </xdr:nvSpPr>
      <xdr:spPr bwMode="auto">
        <a:xfrm>
          <a:off x="4953000" y="282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148201</xdr:rowOff>
    </xdr:from>
    <xdr:ext cx="736600" cy="259045"/>
    <xdr:sp macro="" textlink="">
      <xdr:nvSpPr>
        <xdr:cNvPr id="72" name="テキスト ボックス 71"/>
        <xdr:cNvSpPr txBox="1"/>
      </xdr:nvSpPr>
      <xdr:spPr>
        <a:xfrm>
          <a:off x="4622800" y="2596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800</xdr:rowOff>
    </xdr:from>
    <xdr:to>
      <xdr:col>22</xdr:col>
      <xdr:colOff>165100</xdr:colOff>
      <xdr:row>16</xdr:row>
      <xdr:rowOff>102400</xdr:rowOff>
    </xdr:to>
    <xdr:sp macro="" textlink="">
      <xdr:nvSpPr>
        <xdr:cNvPr id="73" name="楕円 72"/>
        <xdr:cNvSpPr/>
      </xdr:nvSpPr>
      <xdr:spPr bwMode="auto">
        <a:xfrm>
          <a:off x="4254500" y="279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112577</xdr:rowOff>
    </xdr:from>
    <xdr:ext cx="762000" cy="259045"/>
    <xdr:sp macro="" textlink="">
      <xdr:nvSpPr>
        <xdr:cNvPr id="74" name="テキスト ボックス 73"/>
        <xdr:cNvSpPr txBox="1"/>
      </xdr:nvSpPr>
      <xdr:spPr>
        <a:xfrm>
          <a:off x="3924300" y="25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7048</xdr:rowOff>
    </xdr:from>
    <xdr:to>
      <xdr:col>19</xdr:col>
      <xdr:colOff>38100</xdr:colOff>
      <xdr:row>16</xdr:row>
      <xdr:rowOff>108648</xdr:rowOff>
    </xdr:to>
    <xdr:sp macro="" textlink="">
      <xdr:nvSpPr>
        <xdr:cNvPr id="75" name="楕円 74"/>
        <xdr:cNvSpPr/>
      </xdr:nvSpPr>
      <xdr:spPr bwMode="auto">
        <a:xfrm>
          <a:off x="3556000" y="2797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118825</xdr:rowOff>
    </xdr:from>
    <xdr:ext cx="762000" cy="259045"/>
    <xdr:sp macro="" textlink="">
      <xdr:nvSpPr>
        <xdr:cNvPr id="76" name="テキスト ボックス 75"/>
        <xdr:cNvSpPr txBox="1"/>
      </xdr:nvSpPr>
      <xdr:spPr>
        <a:xfrm>
          <a:off x="3225800" y="256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95021</xdr:rowOff>
    </xdr:from>
    <xdr:to>
      <xdr:col>15</xdr:col>
      <xdr:colOff>101600</xdr:colOff>
      <xdr:row>17</xdr:row>
      <xdr:rowOff>25171</xdr:rowOff>
    </xdr:to>
    <xdr:sp macro="" textlink="">
      <xdr:nvSpPr>
        <xdr:cNvPr id="77" name="楕円 76"/>
        <xdr:cNvSpPr/>
      </xdr:nvSpPr>
      <xdr:spPr bwMode="auto">
        <a:xfrm>
          <a:off x="2857500" y="288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35348</xdr:rowOff>
    </xdr:from>
    <xdr:ext cx="762000" cy="259045"/>
    <xdr:sp macro="" textlink="">
      <xdr:nvSpPr>
        <xdr:cNvPr id="78" name="テキスト ボックス 77"/>
        <xdr:cNvSpPr txBox="1"/>
      </xdr:nvSpPr>
      <xdr:spPr>
        <a:xfrm>
          <a:off x="2527300" y="265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85852</xdr:rowOff>
    </xdr:from>
    <xdr:to>
      <xdr:col>29</xdr:col>
      <xdr:colOff>127000</xdr:colOff>
      <xdr:row>35</xdr:row>
      <xdr:rowOff>127267</xdr:rowOff>
    </xdr:to>
    <xdr:cxnSp macro="">
      <xdr:nvCxnSpPr>
        <xdr:cNvPr id="111" name="直線コネクタ 110"/>
        <xdr:cNvCxnSpPr/>
      </xdr:nvCxnSpPr>
      <xdr:spPr bwMode="auto">
        <a:xfrm flipV="1">
          <a:off x="5003800" y="6696202"/>
          <a:ext cx="647700" cy="4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106997</xdr:rowOff>
    </xdr:from>
    <xdr:to>
      <xdr:col>26</xdr:col>
      <xdr:colOff>50800</xdr:colOff>
      <xdr:row>35</xdr:row>
      <xdr:rowOff>127267</xdr:rowOff>
    </xdr:to>
    <xdr:cxnSp macro="">
      <xdr:nvCxnSpPr>
        <xdr:cNvPr id="114" name="直線コネクタ 113"/>
        <xdr:cNvCxnSpPr/>
      </xdr:nvCxnSpPr>
      <xdr:spPr bwMode="auto">
        <a:xfrm>
          <a:off x="4305300" y="6717347"/>
          <a:ext cx="698500" cy="20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106997</xdr:rowOff>
    </xdr:from>
    <xdr:to>
      <xdr:col>22</xdr:col>
      <xdr:colOff>114300</xdr:colOff>
      <xdr:row>35</xdr:row>
      <xdr:rowOff>130239</xdr:rowOff>
    </xdr:to>
    <xdr:cxnSp macro="">
      <xdr:nvCxnSpPr>
        <xdr:cNvPr id="117" name="直線コネクタ 116"/>
        <xdr:cNvCxnSpPr/>
      </xdr:nvCxnSpPr>
      <xdr:spPr bwMode="auto">
        <a:xfrm flipV="1">
          <a:off x="3606800" y="6717347"/>
          <a:ext cx="698500" cy="2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94272</xdr:rowOff>
    </xdr:from>
    <xdr:to>
      <xdr:col>18</xdr:col>
      <xdr:colOff>177800</xdr:colOff>
      <xdr:row>35</xdr:row>
      <xdr:rowOff>130239</xdr:rowOff>
    </xdr:to>
    <xdr:cxnSp macro="">
      <xdr:nvCxnSpPr>
        <xdr:cNvPr id="120" name="直線コネクタ 119"/>
        <xdr:cNvCxnSpPr/>
      </xdr:nvCxnSpPr>
      <xdr:spPr bwMode="auto">
        <a:xfrm>
          <a:off x="2908300" y="6704622"/>
          <a:ext cx="698500" cy="35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35052</xdr:rowOff>
    </xdr:from>
    <xdr:to>
      <xdr:col>29</xdr:col>
      <xdr:colOff>177800</xdr:colOff>
      <xdr:row>35</xdr:row>
      <xdr:rowOff>136652</xdr:rowOff>
    </xdr:to>
    <xdr:sp macro="" textlink="">
      <xdr:nvSpPr>
        <xdr:cNvPr id="130" name="楕円 129"/>
        <xdr:cNvSpPr/>
      </xdr:nvSpPr>
      <xdr:spPr bwMode="auto">
        <a:xfrm>
          <a:off x="5600700" y="664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223029</xdr:rowOff>
    </xdr:from>
    <xdr:ext cx="762000" cy="259045"/>
    <xdr:sp macro="" textlink="">
      <xdr:nvSpPr>
        <xdr:cNvPr id="131" name="人口1人当たり決算額の推移該当値テキスト445"/>
        <xdr:cNvSpPr txBox="1"/>
      </xdr:nvSpPr>
      <xdr:spPr>
        <a:xfrm>
          <a:off x="5740400" y="649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76467</xdr:rowOff>
    </xdr:from>
    <xdr:to>
      <xdr:col>26</xdr:col>
      <xdr:colOff>101600</xdr:colOff>
      <xdr:row>35</xdr:row>
      <xdr:rowOff>178067</xdr:rowOff>
    </xdr:to>
    <xdr:sp macro="" textlink="">
      <xdr:nvSpPr>
        <xdr:cNvPr id="132" name="楕円 131"/>
        <xdr:cNvSpPr/>
      </xdr:nvSpPr>
      <xdr:spPr bwMode="auto">
        <a:xfrm>
          <a:off x="4953000" y="668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188244</xdr:rowOff>
    </xdr:from>
    <xdr:ext cx="736600" cy="259045"/>
    <xdr:sp macro="" textlink="">
      <xdr:nvSpPr>
        <xdr:cNvPr id="133" name="テキスト ボックス 132"/>
        <xdr:cNvSpPr txBox="1"/>
      </xdr:nvSpPr>
      <xdr:spPr>
        <a:xfrm>
          <a:off x="4622800" y="6455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56197</xdr:rowOff>
    </xdr:from>
    <xdr:to>
      <xdr:col>22</xdr:col>
      <xdr:colOff>165100</xdr:colOff>
      <xdr:row>35</xdr:row>
      <xdr:rowOff>157797</xdr:rowOff>
    </xdr:to>
    <xdr:sp macro="" textlink="">
      <xdr:nvSpPr>
        <xdr:cNvPr id="134" name="楕円 133"/>
        <xdr:cNvSpPr/>
      </xdr:nvSpPr>
      <xdr:spPr bwMode="auto">
        <a:xfrm>
          <a:off x="4254500" y="666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167974</xdr:rowOff>
    </xdr:from>
    <xdr:ext cx="762000" cy="259045"/>
    <xdr:sp macro="" textlink="">
      <xdr:nvSpPr>
        <xdr:cNvPr id="135" name="テキスト ボックス 134"/>
        <xdr:cNvSpPr txBox="1"/>
      </xdr:nvSpPr>
      <xdr:spPr>
        <a:xfrm>
          <a:off x="39243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79439</xdr:rowOff>
    </xdr:from>
    <xdr:to>
      <xdr:col>19</xdr:col>
      <xdr:colOff>38100</xdr:colOff>
      <xdr:row>35</xdr:row>
      <xdr:rowOff>181039</xdr:rowOff>
    </xdr:to>
    <xdr:sp macro="" textlink="">
      <xdr:nvSpPr>
        <xdr:cNvPr id="136" name="楕円 135"/>
        <xdr:cNvSpPr/>
      </xdr:nvSpPr>
      <xdr:spPr bwMode="auto">
        <a:xfrm>
          <a:off x="3556000" y="6689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191216</xdr:rowOff>
    </xdr:from>
    <xdr:ext cx="762000" cy="259045"/>
    <xdr:sp macro="" textlink="">
      <xdr:nvSpPr>
        <xdr:cNvPr id="137" name="テキスト ボックス 136"/>
        <xdr:cNvSpPr txBox="1"/>
      </xdr:nvSpPr>
      <xdr:spPr>
        <a:xfrm>
          <a:off x="32258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43472</xdr:rowOff>
    </xdr:from>
    <xdr:to>
      <xdr:col>15</xdr:col>
      <xdr:colOff>101600</xdr:colOff>
      <xdr:row>35</xdr:row>
      <xdr:rowOff>145072</xdr:rowOff>
    </xdr:to>
    <xdr:sp macro="" textlink="">
      <xdr:nvSpPr>
        <xdr:cNvPr id="138" name="楕円 137"/>
        <xdr:cNvSpPr/>
      </xdr:nvSpPr>
      <xdr:spPr bwMode="auto">
        <a:xfrm>
          <a:off x="2857500" y="6653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129849</xdr:rowOff>
    </xdr:from>
    <xdr:ext cx="762000" cy="259045"/>
    <xdr:sp macro="" textlink="">
      <xdr:nvSpPr>
        <xdr:cNvPr id="139" name="テキスト ボックス 138"/>
        <xdr:cNvSpPr txBox="1"/>
      </xdr:nvSpPr>
      <xdr:spPr>
        <a:xfrm>
          <a:off x="2527300" y="67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230,360
221,063
283.72
90,871,535
86,039,158
3,333,545
48,086,649
54,528,978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69360</xdr:rowOff>
    </xdr:from>
    <xdr:to>
      <xdr:col>24</xdr:col>
      <xdr:colOff>63500</xdr:colOff>
      <xdr:row>32</xdr:row>
      <xdr:rowOff>80356</xdr:rowOff>
    </xdr:to>
    <xdr:cxnSp macro="">
      <xdr:nvCxnSpPr>
        <xdr:cNvPr id="59" name="直線コネクタ 58"/>
        <xdr:cNvCxnSpPr/>
      </xdr:nvCxnSpPr>
      <xdr:spPr>
        <a:xfrm>
          <a:off x="3797300" y="5555760"/>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44100</xdr:rowOff>
    </xdr:from>
    <xdr:to>
      <xdr:col>19</xdr:col>
      <xdr:colOff>177800</xdr:colOff>
      <xdr:row>32</xdr:row>
      <xdr:rowOff>69360</xdr:rowOff>
    </xdr:to>
    <xdr:cxnSp macro="">
      <xdr:nvCxnSpPr>
        <xdr:cNvPr id="62" name="直線コネクタ 61"/>
        <xdr:cNvCxnSpPr/>
      </xdr:nvCxnSpPr>
      <xdr:spPr>
        <a:xfrm>
          <a:off x="2908300" y="553050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44100</xdr:rowOff>
    </xdr:from>
    <xdr:to>
      <xdr:col>15</xdr:col>
      <xdr:colOff>50800</xdr:colOff>
      <xdr:row>32</xdr:row>
      <xdr:rowOff>44465</xdr:rowOff>
    </xdr:to>
    <xdr:cxnSp macro="">
      <xdr:nvCxnSpPr>
        <xdr:cNvPr id="65" name="直線コネクタ 64"/>
        <xdr:cNvCxnSpPr/>
      </xdr:nvCxnSpPr>
      <xdr:spPr>
        <a:xfrm flipV="1">
          <a:off x="2019300" y="553050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44465</xdr:rowOff>
    </xdr:from>
    <xdr:to>
      <xdr:col>10</xdr:col>
      <xdr:colOff>114300</xdr:colOff>
      <xdr:row>32</xdr:row>
      <xdr:rowOff>57198</xdr:rowOff>
    </xdr:to>
    <xdr:cxnSp macro="">
      <xdr:nvCxnSpPr>
        <xdr:cNvPr id="68" name="直線コネクタ 67"/>
        <xdr:cNvCxnSpPr/>
      </xdr:nvCxnSpPr>
      <xdr:spPr>
        <a:xfrm flipV="1">
          <a:off x="1130300" y="5530865"/>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29556</xdr:rowOff>
    </xdr:from>
    <xdr:to>
      <xdr:col>24</xdr:col>
      <xdr:colOff>114300</xdr:colOff>
      <xdr:row>32</xdr:row>
      <xdr:rowOff>131156</xdr:rowOff>
    </xdr:to>
    <xdr:sp macro="" textlink="">
      <xdr:nvSpPr>
        <xdr:cNvPr id="78" name="楕円 77"/>
        <xdr:cNvSpPr/>
      </xdr:nvSpPr>
      <xdr:spPr>
        <a:xfrm>
          <a:off x="4584700" y="55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52433</xdr:rowOff>
    </xdr:from>
    <xdr:ext cx="534377" cy="259045"/>
    <xdr:sp macro="" textlink="">
      <xdr:nvSpPr>
        <xdr:cNvPr id="79" name="人件費該当値テキスト"/>
        <xdr:cNvSpPr txBox="1"/>
      </xdr:nvSpPr>
      <xdr:spPr>
        <a:xfrm>
          <a:off x="4686300" y="536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18560</xdr:rowOff>
    </xdr:from>
    <xdr:to>
      <xdr:col>20</xdr:col>
      <xdr:colOff>38100</xdr:colOff>
      <xdr:row>32</xdr:row>
      <xdr:rowOff>120160</xdr:rowOff>
    </xdr:to>
    <xdr:sp macro="" textlink="">
      <xdr:nvSpPr>
        <xdr:cNvPr id="80" name="楕円 79"/>
        <xdr:cNvSpPr/>
      </xdr:nvSpPr>
      <xdr:spPr>
        <a:xfrm>
          <a:off x="3746500" y="55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136687</xdr:rowOff>
    </xdr:from>
    <xdr:ext cx="534377" cy="259045"/>
    <xdr:sp macro="" textlink="">
      <xdr:nvSpPr>
        <xdr:cNvPr id="81" name="テキスト ボックス 80"/>
        <xdr:cNvSpPr txBox="1"/>
      </xdr:nvSpPr>
      <xdr:spPr>
        <a:xfrm>
          <a:off x="3530111" y="528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164750</xdr:rowOff>
    </xdr:from>
    <xdr:to>
      <xdr:col>15</xdr:col>
      <xdr:colOff>101600</xdr:colOff>
      <xdr:row>32</xdr:row>
      <xdr:rowOff>94900</xdr:rowOff>
    </xdr:to>
    <xdr:sp macro="" textlink="">
      <xdr:nvSpPr>
        <xdr:cNvPr id="82" name="楕円 81"/>
        <xdr:cNvSpPr/>
      </xdr:nvSpPr>
      <xdr:spPr>
        <a:xfrm>
          <a:off x="2857500" y="54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111427</xdr:rowOff>
    </xdr:from>
    <xdr:ext cx="534377" cy="259045"/>
    <xdr:sp macro="" textlink="">
      <xdr:nvSpPr>
        <xdr:cNvPr id="83" name="テキスト ボックス 82"/>
        <xdr:cNvSpPr txBox="1"/>
      </xdr:nvSpPr>
      <xdr:spPr>
        <a:xfrm>
          <a:off x="2641111" y="52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165115</xdr:rowOff>
    </xdr:from>
    <xdr:to>
      <xdr:col>10</xdr:col>
      <xdr:colOff>165100</xdr:colOff>
      <xdr:row>32</xdr:row>
      <xdr:rowOff>95265</xdr:rowOff>
    </xdr:to>
    <xdr:sp macro="" textlink="">
      <xdr:nvSpPr>
        <xdr:cNvPr id="84" name="楕円 83"/>
        <xdr:cNvSpPr/>
      </xdr:nvSpPr>
      <xdr:spPr>
        <a:xfrm>
          <a:off x="1968500" y="54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111792</xdr:rowOff>
    </xdr:from>
    <xdr:ext cx="534377" cy="259045"/>
    <xdr:sp macro="" textlink="">
      <xdr:nvSpPr>
        <xdr:cNvPr id="85" name="テキスト ボックス 84"/>
        <xdr:cNvSpPr txBox="1"/>
      </xdr:nvSpPr>
      <xdr:spPr>
        <a:xfrm>
          <a:off x="1752111" y="52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6398</xdr:rowOff>
    </xdr:from>
    <xdr:to>
      <xdr:col>6</xdr:col>
      <xdr:colOff>38100</xdr:colOff>
      <xdr:row>32</xdr:row>
      <xdr:rowOff>107998</xdr:rowOff>
    </xdr:to>
    <xdr:sp macro="" textlink="">
      <xdr:nvSpPr>
        <xdr:cNvPr id="86" name="楕円 85"/>
        <xdr:cNvSpPr/>
      </xdr:nvSpPr>
      <xdr:spPr>
        <a:xfrm>
          <a:off x="1079500" y="5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124525</xdr:rowOff>
    </xdr:from>
    <xdr:ext cx="534377" cy="259045"/>
    <xdr:sp macro="" textlink="">
      <xdr:nvSpPr>
        <xdr:cNvPr id="87" name="テキスト ボックス 86"/>
        <xdr:cNvSpPr txBox="1"/>
      </xdr:nvSpPr>
      <xdr:spPr>
        <a:xfrm>
          <a:off x="863111" y="526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113487</xdr:rowOff>
    </xdr:from>
    <xdr:to>
      <xdr:col>24</xdr:col>
      <xdr:colOff>63500</xdr:colOff>
      <xdr:row>53</xdr:row>
      <xdr:rowOff>38964</xdr:rowOff>
    </xdr:to>
    <xdr:cxnSp macro="">
      <xdr:nvCxnSpPr>
        <xdr:cNvPr id="117" name="直線コネクタ 116"/>
        <xdr:cNvCxnSpPr/>
      </xdr:nvCxnSpPr>
      <xdr:spPr>
        <a:xfrm flipV="1">
          <a:off x="3797300" y="9028887"/>
          <a:ext cx="8382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38964</xdr:rowOff>
    </xdr:from>
    <xdr:to>
      <xdr:col>19</xdr:col>
      <xdr:colOff>177800</xdr:colOff>
      <xdr:row>53</xdr:row>
      <xdr:rowOff>41021</xdr:rowOff>
    </xdr:to>
    <xdr:cxnSp macro="">
      <xdr:nvCxnSpPr>
        <xdr:cNvPr id="120" name="直線コネクタ 119"/>
        <xdr:cNvCxnSpPr/>
      </xdr:nvCxnSpPr>
      <xdr:spPr>
        <a:xfrm flipV="1">
          <a:off x="2908300" y="912581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41021</xdr:rowOff>
    </xdr:from>
    <xdr:to>
      <xdr:col>15</xdr:col>
      <xdr:colOff>50800</xdr:colOff>
      <xdr:row>53</xdr:row>
      <xdr:rowOff>87503</xdr:rowOff>
    </xdr:to>
    <xdr:cxnSp macro="">
      <xdr:nvCxnSpPr>
        <xdr:cNvPr id="123" name="直線コネクタ 122"/>
        <xdr:cNvCxnSpPr/>
      </xdr:nvCxnSpPr>
      <xdr:spPr>
        <a:xfrm flipV="1">
          <a:off x="2019300" y="9127871"/>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87503</xdr:rowOff>
    </xdr:from>
    <xdr:to>
      <xdr:col>10</xdr:col>
      <xdr:colOff>114300</xdr:colOff>
      <xdr:row>54</xdr:row>
      <xdr:rowOff>22504</xdr:rowOff>
    </xdr:to>
    <xdr:cxnSp macro="">
      <xdr:nvCxnSpPr>
        <xdr:cNvPr id="126" name="直線コネクタ 125"/>
        <xdr:cNvCxnSpPr/>
      </xdr:nvCxnSpPr>
      <xdr:spPr>
        <a:xfrm flipV="1">
          <a:off x="1130300" y="9174353"/>
          <a:ext cx="889000" cy="10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28" name="テキスト ボックス 127"/>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62687</xdr:rowOff>
    </xdr:from>
    <xdr:to>
      <xdr:col>24</xdr:col>
      <xdr:colOff>114300</xdr:colOff>
      <xdr:row>52</xdr:row>
      <xdr:rowOff>164287</xdr:rowOff>
    </xdr:to>
    <xdr:sp macro="" textlink="">
      <xdr:nvSpPr>
        <xdr:cNvPr id="136" name="楕円 135"/>
        <xdr:cNvSpPr/>
      </xdr:nvSpPr>
      <xdr:spPr>
        <a:xfrm>
          <a:off x="4584700" y="89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85564</xdr:rowOff>
    </xdr:from>
    <xdr:ext cx="534377" cy="259045"/>
    <xdr:sp macro="" textlink="">
      <xdr:nvSpPr>
        <xdr:cNvPr id="137" name="物件費該当値テキスト"/>
        <xdr:cNvSpPr txBox="1"/>
      </xdr:nvSpPr>
      <xdr:spPr>
        <a:xfrm>
          <a:off x="4686300" y="88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159614</xdr:rowOff>
    </xdr:from>
    <xdr:to>
      <xdr:col>20</xdr:col>
      <xdr:colOff>38100</xdr:colOff>
      <xdr:row>53</xdr:row>
      <xdr:rowOff>89764</xdr:rowOff>
    </xdr:to>
    <xdr:sp macro="" textlink="">
      <xdr:nvSpPr>
        <xdr:cNvPr id="138" name="楕円 137"/>
        <xdr:cNvSpPr/>
      </xdr:nvSpPr>
      <xdr:spPr>
        <a:xfrm>
          <a:off x="3746500" y="90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106291</xdr:rowOff>
    </xdr:from>
    <xdr:ext cx="534377" cy="259045"/>
    <xdr:sp macro="" textlink="">
      <xdr:nvSpPr>
        <xdr:cNvPr id="139" name="テキスト ボックス 138"/>
        <xdr:cNvSpPr txBox="1"/>
      </xdr:nvSpPr>
      <xdr:spPr>
        <a:xfrm>
          <a:off x="3530111" y="885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161671</xdr:rowOff>
    </xdr:from>
    <xdr:to>
      <xdr:col>15</xdr:col>
      <xdr:colOff>101600</xdr:colOff>
      <xdr:row>53</xdr:row>
      <xdr:rowOff>91821</xdr:rowOff>
    </xdr:to>
    <xdr:sp macro="" textlink="">
      <xdr:nvSpPr>
        <xdr:cNvPr id="140" name="楕円 139"/>
        <xdr:cNvSpPr/>
      </xdr:nvSpPr>
      <xdr:spPr>
        <a:xfrm>
          <a:off x="2857500" y="90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108348</xdr:rowOff>
    </xdr:from>
    <xdr:ext cx="534377" cy="259045"/>
    <xdr:sp macro="" textlink="">
      <xdr:nvSpPr>
        <xdr:cNvPr id="141" name="テキスト ボックス 140"/>
        <xdr:cNvSpPr txBox="1"/>
      </xdr:nvSpPr>
      <xdr:spPr>
        <a:xfrm>
          <a:off x="2641111" y="88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36703</xdr:rowOff>
    </xdr:from>
    <xdr:to>
      <xdr:col>10</xdr:col>
      <xdr:colOff>165100</xdr:colOff>
      <xdr:row>53</xdr:row>
      <xdr:rowOff>138303</xdr:rowOff>
    </xdr:to>
    <xdr:sp macro="" textlink="">
      <xdr:nvSpPr>
        <xdr:cNvPr id="142" name="楕円 141"/>
        <xdr:cNvSpPr/>
      </xdr:nvSpPr>
      <xdr:spPr>
        <a:xfrm>
          <a:off x="1968500" y="91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154830</xdr:rowOff>
    </xdr:from>
    <xdr:ext cx="534377" cy="259045"/>
    <xdr:sp macro="" textlink="">
      <xdr:nvSpPr>
        <xdr:cNvPr id="143" name="テキスト ボックス 142"/>
        <xdr:cNvSpPr txBox="1"/>
      </xdr:nvSpPr>
      <xdr:spPr>
        <a:xfrm>
          <a:off x="1752111" y="889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143154</xdr:rowOff>
    </xdr:from>
    <xdr:to>
      <xdr:col>6</xdr:col>
      <xdr:colOff>38100</xdr:colOff>
      <xdr:row>54</xdr:row>
      <xdr:rowOff>73304</xdr:rowOff>
    </xdr:to>
    <xdr:sp macro="" textlink="">
      <xdr:nvSpPr>
        <xdr:cNvPr id="144" name="楕円 143"/>
        <xdr:cNvSpPr/>
      </xdr:nvSpPr>
      <xdr:spPr>
        <a:xfrm>
          <a:off x="1079500" y="923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89831</xdr:rowOff>
    </xdr:from>
    <xdr:ext cx="534377" cy="259045"/>
    <xdr:sp macro="" textlink="">
      <xdr:nvSpPr>
        <xdr:cNvPr id="145" name="テキスト ボックス 144"/>
        <xdr:cNvSpPr txBox="1"/>
      </xdr:nvSpPr>
      <xdr:spPr>
        <a:xfrm>
          <a:off x="863111" y="900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95763</xdr:rowOff>
    </xdr:from>
    <xdr:to>
      <xdr:col>24</xdr:col>
      <xdr:colOff>63500</xdr:colOff>
      <xdr:row>77</xdr:row>
      <xdr:rowOff>122464</xdr:rowOff>
    </xdr:to>
    <xdr:cxnSp macro="">
      <xdr:nvCxnSpPr>
        <xdr:cNvPr id="172" name="直線コネクタ 171"/>
        <xdr:cNvCxnSpPr/>
      </xdr:nvCxnSpPr>
      <xdr:spPr>
        <a:xfrm>
          <a:off x="3797300" y="13297413"/>
          <a:ext cx="8382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93980</xdr:rowOff>
    </xdr:from>
    <xdr:to>
      <xdr:col>19</xdr:col>
      <xdr:colOff>177800</xdr:colOff>
      <xdr:row>77</xdr:row>
      <xdr:rowOff>95763</xdr:rowOff>
    </xdr:to>
    <xdr:cxnSp macro="">
      <xdr:nvCxnSpPr>
        <xdr:cNvPr id="175" name="直線コネクタ 174"/>
        <xdr:cNvCxnSpPr/>
      </xdr:nvCxnSpPr>
      <xdr:spPr>
        <a:xfrm>
          <a:off x="2908300" y="13295630"/>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145006</xdr:rowOff>
    </xdr:from>
    <xdr:ext cx="469744" cy="259045"/>
    <xdr:sp macro="" textlink="">
      <xdr:nvSpPr>
        <xdr:cNvPr id="177" name="テキスト ボックス 176"/>
        <xdr:cNvSpPr txBox="1"/>
      </xdr:nvSpPr>
      <xdr:spPr>
        <a:xfrm>
          <a:off x="3562428" y="133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92838</xdr:rowOff>
    </xdr:from>
    <xdr:to>
      <xdr:col>15</xdr:col>
      <xdr:colOff>50800</xdr:colOff>
      <xdr:row>77</xdr:row>
      <xdr:rowOff>93980</xdr:rowOff>
    </xdr:to>
    <xdr:cxnSp macro="">
      <xdr:nvCxnSpPr>
        <xdr:cNvPr id="178" name="直線コネクタ 177"/>
        <xdr:cNvCxnSpPr/>
      </xdr:nvCxnSpPr>
      <xdr:spPr>
        <a:xfrm>
          <a:off x="2019300" y="1329448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159270</xdr:rowOff>
    </xdr:from>
    <xdr:ext cx="469744" cy="259045"/>
    <xdr:sp macro="" textlink="">
      <xdr:nvSpPr>
        <xdr:cNvPr id="180" name="テキスト ボックス 179"/>
        <xdr:cNvSpPr txBox="1"/>
      </xdr:nvSpPr>
      <xdr:spPr>
        <a:xfrm>
          <a:off x="2673428" y="1336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92838</xdr:rowOff>
    </xdr:from>
    <xdr:to>
      <xdr:col>10</xdr:col>
      <xdr:colOff>114300</xdr:colOff>
      <xdr:row>77</xdr:row>
      <xdr:rowOff>108108</xdr:rowOff>
    </xdr:to>
    <xdr:cxnSp macro="">
      <xdr:nvCxnSpPr>
        <xdr:cNvPr id="181" name="直線コネクタ 180"/>
        <xdr:cNvCxnSpPr/>
      </xdr:nvCxnSpPr>
      <xdr:spPr>
        <a:xfrm flipV="1">
          <a:off x="1130300" y="13294488"/>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152778</xdr:rowOff>
    </xdr:from>
    <xdr:ext cx="469744" cy="259045"/>
    <xdr:sp macro="" textlink="">
      <xdr:nvSpPr>
        <xdr:cNvPr id="183" name="テキスト ボックス 182"/>
        <xdr:cNvSpPr txBox="1"/>
      </xdr:nvSpPr>
      <xdr:spPr>
        <a:xfrm>
          <a:off x="1784428" y="133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164391</xdr:rowOff>
    </xdr:from>
    <xdr:ext cx="469744" cy="259045"/>
    <xdr:sp macro="" textlink="">
      <xdr:nvSpPr>
        <xdr:cNvPr id="185" name="テキスト ボックス 184"/>
        <xdr:cNvSpPr txBox="1"/>
      </xdr:nvSpPr>
      <xdr:spPr>
        <a:xfrm>
          <a:off x="895428"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71664</xdr:rowOff>
    </xdr:from>
    <xdr:to>
      <xdr:col>24</xdr:col>
      <xdr:colOff>114300</xdr:colOff>
      <xdr:row>78</xdr:row>
      <xdr:rowOff>1814</xdr:rowOff>
    </xdr:to>
    <xdr:sp macro="" textlink="">
      <xdr:nvSpPr>
        <xdr:cNvPr id="191" name="楕円 190"/>
        <xdr:cNvSpPr/>
      </xdr:nvSpPr>
      <xdr:spPr>
        <a:xfrm>
          <a:off x="4584700" y="132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50091</xdr:rowOff>
    </xdr:from>
    <xdr:ext cx="469744" cy="259045"/>
    <xdr:sp macro="" textlink="">
      <xdr:nvSpPr>
        <xdr:cNvPr id="192" name="維持補修費該当値テキスト"/>
        <xdr:cNvSpPr txBox="1"/>
      </xdr:nvSpPr>
      <xdr:spPr>
        <a:xfrm>
          <a:off x="46863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44963</xdr:rowOff>
    </xdr:from>
    <xdr:to>
      <xdr:col>20</xdr:col>
      <xdr:colOff>38100</xdr:colOff>
      <xdr:row>77</xdr:row>
      <xdr:rowOff>146563</xdr:rowOff>
    </xdr:to>
    <xdr:sp macro="" textlink="">
      <xdr:nvSpPr>
        <xdr:cNvPr id="193" name="楕円 192"/>
        <xdr:cNvSpPr/>
      </xdr:nvSpPr>
      <xdr:spPr>
        <a:xfrm>
          <a:off x="3746500" y="132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163090</xdr:rowOff>
    </xdr:from>
    <xdr:ext cx="469744" cy="259045"/>
    <xdr:sp macro="" textlink="">
      <xdr:nvSpPr>
        <xdr:cNvPr id="194" name="テキスト ボックス 193"/>
        <xdr:cNvSpPr txBox="1"/>
      </xdr:nvSpPr>
      <xdr:spPr>
        <a:xfrm>
          <a:off x="3562428" y="1302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43180</xdr:rowOff>
    </xdr:from>
    <xdr:to>
      <xdr:col>15</xdr:col>
      <xdr:colOff>101600</xdr:colOff>
      <xdr:row>77</xdr:row>
      <xdr:rowOff>144780</xdr:rowOff>
    </xdr:to>
    <xdr:sp macro="" textlink="">
      <xdr:nvSpPr>
        <xdr:cNvPr id="195" name="楕円 194"/>
        <xdr:cNvSpPr/>
      </xdr:nvSpPr>
      <xdr:spPr>
        <a:xfrm>
          <a:off x="2857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161307</xdr:rowOff>
    </xdr:from>
    <xdr:ext cx="469744" cy="259045"/>
    <xdr:sp macro="" textlink="">
      <xdr:nvSpPr>
        <xdr:cNvPr id="196" name="テキスト ボックス 195"/>
        <xdr:cNvSpPr txBox="1"/>
      </xdr:nvSpPr>
      <xdr:spPr>
        <a:xfrm>
          <a:off x="2673428" y="1302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42038</xdr:rowOff>
    </xdr:from>
    <xdr:to>
      <xdr:col>10</xdr:col>
      <xdr:colOff>165100</xdr:colOff>
      <xdr:row>77</xdr:row>
      <xdr:rowOff>143638</xdr:rowOff>
    </xdr:to>
    <xdr:sp macro="" textlink="">
      <xdr:nvSpPr>
        <xdr:cNvPr id="197" name="楕円 196"/>
        <xdr:cNvSpPr/>
      </xdr:nvSpPr>
      <xdr:spPr>
        <a:xfrm>
          <a:off x="19685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160165</xdr:rowOff>
    </xdr:from>
    <xdr:ext cx="469744" cy="259045"/>
    <xdr:sp macro="" textlink="">
      <xdr:nvSpPr>
        <xdr:cNvPr id="198" name="テキスト ボックス 197"/>
        <xdr:cNvSpPr txBox="1"/>
      </xdr:nvSpPr>
      <xdr:spPr>
        <a:xfrm>
          <a:off x="1784428" y="1301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57308</xdr:rowOff>
    </xdr:from>
    <xdr:to>
      <xdr:col>6</xdr:col>
      <xdr:colOff>38100</xdr:colOff>
      <xdr:row>77</xdr:row>
      <xdr:rowOff>158908</xdr:rowOff>
    </xdr:to>
    <xdr:sp macro="" textlink="">
      <xdr:nvSpPr>
        <xdr:cNvPr id="199" name="楕円 198"/>
        <xdr:cNvSpPr/>
      </xdr:nvSpPr>
      <xdr:spPr>
        <a:xfrm>
          <a:off x="1079500" y="132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3985</xdr:rowOff>
    </xdr:from>
    <xdr:ext cx="469744" cy="259045"/>
    <xdr:sp macro="" textlink="">
      <xdr:nvSpPr>
        <xdr:cNvPr id="200" name="テキスト ボックス 199"/>
        <xdr:cNvSpPr txBox="1"/>
      </xdr:nvSpPr>
      <xdr:spPr>
        <a:xfrm>
          <a:off x="895428" y="1303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46031</xdr:rowOff>
    </xdr:from>
    <xdr:to>
      <xdr:col>24</xdr:col>
      <xdr:colOff>63500</xdr:colOff>
      <xdr:row>97</xdr:row>
      <xdr:rowOff>120365</xdr:rowOff>
    </xdr:to>
    <xdr:cxnSp macro="">
      <xdr:nvCxnSpPr>
        <xdr:cNvPr id="230" name="直線コネクタ 229"/>
        <xdr:cNvCxnSpPr/>
      </xdr:nvCxnSpPr>
      <xdr:spPr>
        <a:xfrm flipV="1">
          <a:off x="3797300" y="16676681"/>
          <a:ext cx="8382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120365</xdr:rowOff>
    </xdr:from>
    <xdr:to>
      <xdr:col>19</xdr:col>
      <xdr:colOff>177800</xdr:colOff>
      <xdr:row>98</xdr:row>
      <xdr:rowOff>19532</xdr:rowOff>
    </xdr:to>
    <xdr:cxnSp macro="">
      <xdr:nvCxnSpPr>
        <xdr:cNvPr id="233" name="直線コネクタ 232"/>
        <xdr:cNvCxnSpPr/>
      </xdr:nvCxnSpPr>
      <xdr:spPr>
        <a:xfrm flipV="1">
          <a:off x="2908300" y="16751015"/>
          <a:ext cx="889000" cy="7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19532</xdr:rowOff>
    </xdr:from>
    <xdr:to>
      <xdr:col>15</xdr:col>
      <xdr:colOff>50800</xdr:colOff>
      <xdr:row>98</xdr:row>
      <xdr:rowOff>98437</xdr:rowOff>
    </xdr:to>
    <xdr:cxnSp macro="">
      <xdr:nvCxnSpPr>
        <xdr:cNvPr id="236" name="直線コネクタ 235"/>
        <xdr:cNvCxnSpPr/>
      </xdr:nvCxnSpPr>
      <xdr:spPr>
        <a:xfrm flipV="1">
          <a:off x="2019300" y="16821632"/>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98437</xdr:rowOff>
    </xdr:from>
    <xdr:to>
      <xdr:col>10</xdr:col>
      <xdr:colOff>114300</xdr:colOff>
      <xdr:row>99</xdr:row>
      <xdr:rowOff>28544</xdr:rowOff>
    </xdr:to>
    <xdr:cxnSp macro="">
      <xdr:nvCxnSpPr>
        <xdr:cNvPr id="239" name="直線コネクタ 238"/>
        <xdr:cNvCxnSpPr/>
      </xdr:nvCxnSpPr>
      <xdr:spPr>
        <a:xfrm flipV="1">
          <a:off x="1130300" y="16900537"/>
          <a:ext cx="889000" cy="10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166681</xdr:rowOff>
    </xdr:from>
    <xdr:to>
      <xdr:col>24</xdr:col>
      <xdr:colOff>114300</xdr:colOff>
      <xdr:row>97</xdr:row>
      <xdr:rowOff>96831</xdr:rowOff>
    </xdr:to>
    <xdr:sp macro="" textlink="">
      <xdr:nvSpPr>
        <xdr:cNvPr id="249" name="楕円 248"/>
        <xdr:cNvSpPr/>
      </xdr:nvSpPr>
      <xdr:spPr>
        <a:xfrm>
          <a:off x="4584700" y="166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145108</xdr:rowOff>
    </xdr:from>
    <xdr:ext cx="534377" cy="259045"/>
    <xdr:sp macro="" textlink="">
      <xdr:nvSpPr>
        <xdr:cNvPr id="250" name="扶助費該当値テキスト"/>
        <xdr:cNvSpPr txBox="1"/>
      </xdr:nvSpPr>
      <xdr:spPr>
        <a:xfrm>
          <a:off x="4686300" y="166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69565</xdr:rowOff>
    </xdr:from>
    <xdr:to>
      <xdr:col>20</xdr:col>
      <xdr:colOff>38100</xdr:colOff>
      <xdr:row>97</xdr:row>
      <xdr:rowOff>171165</xdr:rowOff>
    </xdr:to>
    <xdr:sp macro="" textlink="">
      <xdr:nvSpPr>
        <xdr:cNvPr id="251" name="楕円 250"/>
        <xdr:cNvSpPr/>
      </xdr:nvSpPr>
      <xdr:spPr>
        <a:xfrm>
          <a:off x="3746500" y="167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162292</xdr:rowOff>
    </xdr:from>
    <xdr:ext cx="534377" cy="259045"/>
    <xdr:sp macro="" textlink="">
      <xdr:nvSpPr>
        <xdr:cNvPr id="252" name="テキスト ボックス 251"/>
        <xdr:cNvSpPr txBox="1"/>
      </xdr:nvSpPr>
      <xdr:spPr>
        <a:xfrm>
          <a:off x="3530111" y="167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140182</xdr:rowOff>
    </xdr:from>
    <xdr:to>
      <xdr:col>15</xdr:col>
      <xdr:colOff>101600</xdr:colOff>
      <xdr:row>98</xdr:row>
      <xdr:rowOff>70332</xdr:rowOff>
    </xdr:to>
    <xdr:sp macro="" textlink="">
      <xdr:nvSpPr>
        <xdr:cNvPr id="253" name="楕円 252"/>
        <xdr:cNvSpPr/>
      </xdr:nvSpPr>
      <xdr:spPr>
        <a:xfrm>
          <a:off x="2857500" y="1677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61459</xdr:rowOff>
    </xdr:from>
    <xdr:ext cx="534377" cy="259045"/>
    <xdr:sp macro="" textlink="">
      <xdr:nvSpPr>
        <xdr:cNvPr id="254" name="テキスト ボックス 253"/>
        <xdr:cNvSpPr txBox="1"/>
      </xdr:nvSpPr>
      <xdr:spPr>
        <a:xfrm>
          <a:off x="2641111" y="1686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47637</xdr:rowOff>
    </xdr:from>
    <xdr:to>
      <xdr:col>10</xdr:col>
      <xdr:colOff>165100</xdr:colOff>
      <xdr:row>98</xdr:row>
      <xdr:rowOff>149237</xdr:rowOff>
    </xdr:to>
    <xdr:sp macro="" textlink="">
      <xdr:nvSpPr>
        <xdr:cNvPr id="255" name="楕円 254"/>
        <xdr:cNvSpPr/>
      </xdr:nvSpPr>
      <xdr:spPr>
        <a:xfrm>
          <a:off x="1968500" y="168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140364</xdr:rowOff>
    </xdr:from>
    <xdr:ext cx="534377" cy="259045"/>
    <xdr:sp macro="" textlink="">
      <xdr:nvSpPr>
        <xdr:cNvPr id="256" name="テキスト ボックス 255"/>
        <xdr:cNvSpPr txBox="1"/>
      </xdr:nvSpPr>
      <xdr:spPr>
        <a:xfrm>
          <a:off x="1752111" y="1694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149194</xdr:rowOff>
    </xdr:from>
    <xdr:to>
      <xdr:col>6</xdr:col>
      <xdr:colOff>38100</xdr:colOff>
      <xdr:row>99</xdr:row>
      <xdr:rowOff>79344</xdr:rowOff>
    </xdr:to>
    <xdr:sp macro="" textlink="">
      <xdr:nvSpPr>
        <xdr:cNvPr id="257" name="楕円 256"/>
        <xdr:cNvSpPr/>
      </xdr:nvSpPr>
      <xdr:spPr>
        <a:xfrm>
          <a:off x="1079500" y="169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70471</xdr:rowOff>
    </xdr:from>
    <xdr:ext cx="534377" cy="259045"/>
    <xdr:sp macro="" textlink="">
      <xdr:nvSpPr>
        <xdr:cNvPr id="258" name="テキスト ボックス 257"/>
        <xdr:cNvSpPr txBox="1"/>
      </xdr:nvSpPr>
      <xdr:spPr>
        <a:xfrm>
          <a:off x="863111" y="1704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86741</xdr:rowOff>
    </xdr:from>
    <xdr:to>
      <xdr:col>55</xdr:col>
      <xdr:colOff>0</xdr:colOff>
      <xdr:row>37</xdr:row>
      <xdr:rowOff>93999</xdr:rowOff>
    </xdr:to>
    <xdr:cxnSp macro="">
      <xdr:nvCxnSpPr>
        <xdr:cNvPr id="287" name="直線コネクタ 286"/>
        <xdr:cNvCxnSpPr/>
      </xdr:nvCxnSpPr>
      <xdr:spPr>
        <a:xfrm>
          <a:off x="9639300" y="6430391"/>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63214</xdr:rowOff>
    </xdr:from>
    <xdr:to>
      <xdr:col>50</xdr:col>
      <xdr:colOff>114300</xdr:colOff>
      <xdr:row>37</xdr:row>
      <xdr:rowOff>86741</xdr:rowOff>
    </xdr:to>
    <xdr:cxnSp macro="">
      <xdr:nvCxnSpPr>
        <xdr:cNvPr id="290" name="直線コネクタ 289"/>
        <xdr:cNvCxnSpPr/>
      </xdr:nvCxnSpPr>
      <xdr:spPr>
        <a:xfrm>
          <a:off x="8750300" y="6406864"/>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63214</xdr:rowOff>
    </xdr:from>
    <xdr:to>
      <xdr:col>45</xdr:col>
      <xdr:colOff>177800</xdr:colOff>
      <xdr:row>37</xdr:row>
      <xdr:rowOff>96095</xdr:rowOff>
    </xdr:to>
    <xdr:cxnSp macro="">
      <xdr:nvCxnSpPr>
        <xdr:cNvPr id="293" name="直線コネクタ 292"/>
        <xdr:cNvCxnSpPr/>
      </xdr:nvCxnSpPr>
      <xdr:spPr>
        <a:xfrm flipV="1">
          <a:off x="7861300" y="6406864"/>
          <a:ext cx="8890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96095</xdr:rowOff>
    </xdr:from>
    <xdr:to>
      <xdr:col>41</xdr:col>
      <xdr:colOff>50800</xdr:colOff>
      <xdr:row>37</xdr:row>
      <xdr:rowOff>99009</xdr:rowOff>
    </xdr:to>
    <xdr:cxnSp macro="">
      <xdr:nvCxnSpPr>
        <xdr:cNvPr id="296" name="直線コネクタ 295"/>
        <xdr:cNvCxnSpPr/>
      </xdr:nvCxnSpPr>
      <xdr:spPr>
        <a:xfrm flipV="1">
          <a:off x="6972300" y="6439745"/>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43199</xdr:rowOff>
    </xdr:from>
    <xdr:to>
      <xdr:col>55</xdr:col>
      <xdr:colOff>50800</xdr:colOff>
      <xdr:row>37</xdr:row>
      <xdr:rowOff>144799</xdr:rowOff>
    </xdr:to>
    <xdr:sp macro="" textlink="">
      <xdr:nvSpPr>
        <xdr:cNvPr id="306" name="楕円 305"/>
        <xdr:cNvSpPr/>
      </xdr:nvSpPr>
      <xdr:spPr>
        <a:xfrm>
          <a:off x="10426700" y="638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129576</xdr:rowOff>
    </xdr:from>
    <xdr:ext cx="534377" cy="259045"/>
    <xdr:sp macro="" textlink="">
      <xdr:nvSpPr>
        <xdr:cNvPr id="307" name="補助費等該当値テキスト"/>
        <xdr:cNvSpPr txBox="1"/>
      </xdr:nvSpPr>
      <xdr:spPr>
        <a:xfrm>
          <a:off x="10528300" y="63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35941</xdr:rowOff>
    </xdr:from>
    <xdr:to>
      <xdr:col>50</xdr:col>
      <xdr:colOff>165100</xdr:colOff>
      <xdr:row>37</xdr:row>
      <xdr:rowOff>137541</xdr:rowOff>
    </xdr:to>
    <xdr:sp macro="" textlink="">
      <xdr:nvSpPr>
        <xdr:cNvPr id="308" name="楕円 307"/>
        <xdr:cNvSpPr/>
      </xdr:nvSpPr>
      <xdr:spPr>
        <a:xfrm>
          <a:off x="95885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128668</xdr:rowOff>
    </xdr:from>
    <xdr:ext cx="534377" cy="259045"/>
    <xdr:sp macro="" textlink="">
      <xdr:nvSpPr>
        <xdr:cNvPr id="309" name="テキスト ボックス 308"/>
        <xdr:cNvSpPr txBox="1"/>
      </xdr:nvSpPr>
      <xdr:spPr>
        <a:xfrm>
          <a:off x="9372111" y="647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12414</xdr:rowOff>
    </xdr:from>
    <xdr:to>
      <xdr:col>46</xdr:col>
      <xdr:colOff>38100</xdr:colOff>
      <xdr:row>37</xdr:row>
      <xdr:rowOff>114014</xdr:rowOff>
    </xdr:to>
    <xdr:sp macro="" textlink="">
      <xdr:nvSpPr>
        <xdr:cNvPr id="310" name="楕円 309"/>
        <xdr:cNvSpPr/>
      </xdr:nvSpPr>
      <xdr:spPr>
        <a:xfrm>
          <a:off x="8699500" y="63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105141</xdr:rowOff>
    </xdr:from>
    <xdr:ext cx="534377" cy="259045"/>
    <xdr:sp macro="" textlink="">
      <xdr:nvSpPr>
        <xdr:cNvPr id="311" name="テキスト ボックス 310"/>
        <xdr:cNvSpPr txBox="1"/>
      </xdr:nvSpPr>
      <xdr:spPr>
        <a:xfrm>
          <a:off x="8483111" y="64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45295</xdr:rowOff>
    </xdr:from>
    <xdr:to>
      <xdr:col>41</xdr:col>
      <xdr:colOff>101600</xdr:colOff>
      <xdr:row>37</xdr:row>
      <xdr:rowOff>146895</xdr:rowOff>
    </xdr:to>
    <xdr:sp macro="" textlink="">
      <xdr:nvSpPr>
        <xdr:cNvPr id="312" name="楕円 311"/>
        <xdr:cNvSpPr/>
      </xdr:nvSpPr>
      <xdr:spPr>
        <a:xfrm>
          <a:off x="7810500" y="63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138022</xdr:rowOff>
    </xdr:from>
    <xdr:ext cx="534377" cy="259045"/>
    <xdr:sp macro="" textlink="">
      <xdr:nvSpPr>
        <xdr:cNvPr id="313" name="テキスト ボックス 312"/>
        <xdr:cNvSpPr txBox="1"/>
      </xdr:nvSpPr>
      <xdr:spPr>
        <a:xfrm>
          <a:off x="7594111" y="64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48209</xdr:rowOff>
    </xdr:from>
    <xdr:to>
      <xdr:col>36</xdr:col>
      <xdr:colOff>165100</xdr:colOff>
      <xdr:row>37</xdr:row>
      <xdr:rowOff>149809</xdr:rowOff>
    </xdr:to>
    <xdr:sp macro="" textlink="">
      <xdr:nvSpPr>
        <xdr:cNvPr id="314" name="楕円 313"/>
        <xdr:cNvSpPr/>
      </xdr:nvSpPr>
      <xdr:spPr>
        <a:xfrm>
          <a:off x="6921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140936</xdr:rowOff>
    </xdr:from>
    <xdr:ext cx="534377" cy="259045"/>
    <xdr:sp macro="" textlink="">
      <xdr:nvSpPr>
        <xdr:cNvPr id="315" name="テキスト ボックス 314"/>
        <xdr:cNvSpPr txBox="1"/>
      </xdr:nvSpPr>
      <xdr:spPr>
        <a:xfrm>
          <a:off x="6705111" y="64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29261</xdr:rowOff>
    </xdr:from>
    <xdr:to>
      <xdr:col>55</xdr:col>
      <xdr:colOff>0</xdr:colOff>
      <xdr:row>55</xdr:row>
      <xdr:rowOff>37071</xdr:rowOff>
    </xdr:to>
    <xdr:cxnSp macro="">
      <xdr:nvCxnSpPr>
        <xdr:cNvPr id="344" name="直線コネクタ 343"/>
        <xdr:cNvCxnSpPr/>
      </xdr:nvCxnSpPr>
      <xdr:spPr>
        <a:xfrm flipV="1">
          <a:off x="9639300" y="9116111"/>
          <a:ext cx="838200" cy="3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80966</xdr:rowOff>
    </xdr:from>
    <xdr:ext cx="534377" cy="259045"/>
    <xdr:sp macro="" textlink="">
      <xdr:nvSpPr>
        <xdr:cNvPr id="345" name="普通建設事業費平均値テキスト"/>
        <xdr:cNvSpPr txBox="1"/>
      </xdr:nvSpPr>
      <xdr:spPr>
        <a:xfrm>
          <a:off x="10528300" y="9510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37071</xdr:rowOff>
    </xdr:from>
    <xdr:to>
      <xdr:col>50</xdr:col>
      <xdr:colOff>114300</xdr:colOff>
      <xdr:row>56</xdr:row>
      <xdr:rowOff>57023</xdr:rowOff>
    </xdr:to>
    <xdr:cxnSp macro="">
      <xdr:nvCxnSpPr>
        <xdr:cNvPr id="347" name="直線コネクタ 346"/>
        <xdr:cNvCxnSpPr/>
      </xdr:nvCxnSpPr>
      <xdr:spPr>
        <a:xfrm flipV="1">
          <a:off x="8750300" y="9466821"/>
          <a:ext cx="889000" cy="1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59948</xdr:rowOff>
    </xdr:from>
    <xdr:ext cx="534377" cy="259045"/>
    <xdr:sp macro="" textlink="">
      <xdr:nvSpPr>
        <xdr:cNvPr id="349" name="テキスト ボックス 348"/>
        <xdr:cNvSpPr txBox="1"/>
      </xdr:nvSpPr>
      <xdr:spPr>
        <a:xfrm>
          <a:off x="9372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117449</xdr:rowOff>
    </xdr:from>
    <xdr:to>
      <xdr:col>45</xdr:col>
      <xdr:colOff>177800</xdr:colOff>
      <xdr:row>56</xdr:row>
      <xdr:rowOff>57023</xdr:rowOff>
    </xdr:to>
    <xdr:cxnSp macro="">
      <xdr:nvCxnSpPr>
        <xdr:cNvPr id="350" name="直線コネクタ 349"/>
        <xdr:cNvCxnSpPr/>
      </xdr:nvCxnSpPr>
      <xdr:spPr>
        <a:xfrm>
          <a:off x="7861300" y="9375749"/>
          <a:ext cx="889000" cy="28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117449</xdr:rowOff>
    </xdr:from>
    <xdr:to>
      <xdr:col>41</xdr:col>
      <xdr:colOff>50800</xdr:colOff>
      <xdr:row>56</xdr:row>
      <xdr:rowOff>70218</xdr:rowOff>
    </xdr:to>
    <xdr:cxnSp macro="">
      <xdr:nvCxnSpPr>
        <xdr:cNvPr id="353" name="直線コネクタ 352"/>
        <xdr:cNvCxnSpPr/>
      </xdr:nvCxnSpPr>
      <xdr:spPr>
        <a:xfrm flipV="1">
          <a:off x="6972300" y="9375749"/>
          <a:ext cx="889000" cy="2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69080</xdr:rowOff>
    </xdr:from>
    <xdr:ext cx="534377" cy="259045"/>
    <xdr:sp macro="" textlink="">
      <xdr:nvSpPr>
        <xdr:cNvPr id="355" name="テキスト ボックス 354"/>
        <xdr:cNvSpPr txBox="1"/>
      </xdr:nvSpPr>
      <xdr:spPr>
        <a:xfrm>
          <a:off x="7594111" y="96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149911</xdr:rowOff>
    </xdr:from>
    <xdr:to>
      <xdr:col>55</xdr:col>
      <xdr:colOff>50800</xdr:colOff>
      <xdr:row>53</xdr:row>
      <xdr:rowOff>80061</xdr:rowOff>
    </xdr:to>
    <xdr:sp macro="" textlink="">
      <xdr:nvSpPr>
        <xdr:cNvPr id="363" name="楕円 362"/>
        <xdr:cNvSpPr/>
      </xdr:nvSpPr>
      <xdr:spPr>
        <a:xfrm>
          <a:off x="10426700" y="90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1338</xdr:rowOff>
    </xdr:from>
    <xdr:ext cx="534377" cy="259045"/>
    <xdr:sp macro="" textlink="">
      <xdr:nvSpPr>
        <xdr:cNvPr id="364" name="普通建設事業費該当値テキスト"/>
        <xdr:cNvSpPr txBox="1"/>
      </xdr:nvSpPr>
      <xdr:spPr>
        <a:xfrm>
          <a:off x="10528300" y="891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157721</xdr:rowOff>
    </xdr:from>
    <xdr:to>
      <xdr:col>50</xdr:col>
      <xdr:colOff>165100</xdr:colOff>
      <xdr:row>55</xdr:row>
      <xdr:rowOff>87871</xdr:rowOff>
    </xdr:to>
    <xdr:sp macro="" textlink="">
      <xdr:nvSpPr>
        <xdr:cNvPr id="365" name="楕円 364"/>
        <xdr:cNvSpPr/>
      </xdr:nvSpPr>
      <xdr:spPr>
        <a:xfrm>
          <a:off x="9588500" y="941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104398</xdr:rowOff>
    </xdr:from>
    <xdr:ext cx="534377" cy="259045"/>
    <xdr:sp macro="" textlink="">
      <xdr:nvSpPr>
        <xdr:cNvPr id="366" name="テキスト ボックス 365"/>
        <xdr:cNvSpPr txBox="1"/>
      </xdr:nvSpPr>
      <xdr:spPr>
        <a:xfrm>
          <a:off x="9372111" y="91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6223</xdr:rowOff>
    </xdr:from>
    <xdr:to>
      <xdr:col>46</xdr:col>
      <xdr:colOff>38100</xdr:colOff>
      <xdr:row>56</xdr:row>
      <xdr:rowOff>107823</xdr:rowOff>
    </xdr:to>
    <xdr:sp macro="" textlink="">
      <xdr:nvSpPr>
        <xdr:cNvPr id="367" name="楕円 366"/>
        <xdr:cNvSpPr/>
      </xdr:nvSpPr>
      <xdr:spPr>
        <a:xfrm>
          <a:off x="8699500" y="96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98950</xdr:rowOff>
    </xdr:from>
    <xdr:ext cx="534377" cy="259045"/>
    <xdr:sp macro="" textlink="">
      <xdr:nvSpPr>
        <xdr:cNvPr id="368" name="テキスト ボックス 367"/>
        <xdr:cNvSpPr txBox="1"/>
      </xdr:nvSpPr>
      <xdr:spPr>
        <a:xfrm>
          <a:off x="8483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66649</xdr:rowOff>
    </xdr:from>
    <xdr:to>
      <xdr:col>41</xdr:col>
      <xdr:colOff>101600</xdr:colOff>
      <xdr:row>54</xdr:row>
      <xdr:rowOff>168249</xdr:rowOff>
    </xdr:to>
    <xdr:sp macro="" textlink="">
      <xdr:nvSpPr>
        <xdr:cNvPr id="369" name="楕円 368"/>
        <xdr:cNvSpPr/>
      </xdr:nvSpPr>
      <xdr:spPr>
        <a:xfrm>
          <a:off x="7810500" y="93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13326</xdr:rowOff>
    </xdr:from>
    <xdr:ext cx="534377" cy="259045"/>
    <xdr:sp macro="" textlink="">
      <xdr:nvSpPr>
        <xdr:cNvPr id="370" name="テキスト ボックス 369"/>
        <xdr:cNvSpPr txBox="1"/>
      </xdr:nvSpPr>
      <xdr:spPr>
        <a:xfrm>
          <a:off x="7594111" y="91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19418</xdr:rowOff>
    </xdr:from>
    <xdr:to>
      <xdr:col>36</xdr:col>
      <xdr:colOff>165100</xdr:colOff>
      <xdr:row>56</xdr:row>
      <xdr:rowOff>121018</xdr:rowOff>
    </xdr:to>
    <xdr:sp macro="" textlink="">
      <xdr:nvSpPr>
        <xdr:cNvPr id="371" name="楕円 370"/>
        <xdr:cNvSpPr/>
      </xdr:nvSpPr>
      <xdr:spPr>
        <a:xfrm>
          <a:off x="6921500" y="96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112145</xdr:rowOff>
    </xdr:from>
    <xdr:ext cx="534377" cy="259045"/>
    <xdr:sp macro="" textlink="">
      <xdr:nvSpPr>
        <xdr:cNvPr id="372" name="テキスト ボックス 371"/>
        <xdr:cNvSpPr txBox="1"/>
      </xdr:nvSpPr>
      <xdr:spPr>
        <a:xfrm>
          <a:off x="6705111" y="97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19662</xdr:rowOff>
    </xdr:from>
    <xdr:to>
      <xdr:col>55</xdr:col>
      <xdr:colOff>0</xdr:colOff>
      <xdr:row>73</xdr:row>
      <xdr:rowOff>95421</xdr:rowOff>
    </xdr:to>
    <xdr:cxnSp macro="">
      <xdr:nvCxnSpPr>
        <xdr:cNvPr id="399" name="直線コネクタ 398"/>
        <xdr:cNvCxnSpPr/>
      </xdr:nvCxnSpPr>
      <xdr:spPr>
        <a:xfrm flipV="1">
          <a:off x="9639300" y="12364062"/>
          <a:ext cx="838200" cy="24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116887</xdr:rowOff>
    </xdr:from>
    <xdr:ext cx="534377" cy="259045"/>
    <xdr:sp macro="" textlink="">
      <xdr:nvSpPr>
        <xdr:cNvPr id="400" name="普通建設事業費 （ うち新規整備　）平均値テキスト"/>
        <xdr:cNvSpPr txBox="1"/>
      </xdr:nvSpPr>
      <xdr:spPr>
        <a:xfrm>
          <a:off x="10528300" y="13147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95421</xdr:rowOff>
    </xdr:from>
    <xdr:to>
      <xdr:col>50</xdr:col>
      <xdr:colOff>114300</xdr:colOff>
      <xdr:row>75</xdr:row>
      <xdr:rowOff>60307</xdr:rowOff>
    </xdr:to>
    <xdr:cxnSp macro="">
      <xdr:nvCxnSpPr>
        <xdr:cNvPr id="402" name="直線コネクタ 401"/>
        <xdr:cNvCxnSpPr/>
      </xdr:nvCxnSpPr>
      <xdr:spPr>
        <a:xfrm flipV="1">
          <a:off x="8750300" y="12611271"/>
          <a:ext cx="889000" cy="3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60309</xdr:rowOff>
    </xdr:from>
    <xdr:ext cx="534377" cy="259045"/>
    <xdr:sp macro="" textlink="">
      <xdr:nvSpPr>
        <xdr:cNvPr id="404" name="テキスト ボックス 403"/>
        <xdr:cNvSpPr txBox="1"/>
      </xdr:nvSpPr>
      <xdr:spPr>
        <a:xfrm>
          <a:off x="9372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60307</xdr:rowOff>
    </xdr:from>
    <xdr:to>
      <xdr:col>45</xdr:col>
      <xdr:colOff>177800</xdr:colOff>
      <xdr:row>75</xdr:row>
      <xdr:rowOff>124498</xdr:rowOff>
    </xdr:to>
    <xdr:cxnSp macro="">
      <xdr:nvCxnSpPr>
        <xdr:cNvPr id="405" name="直線コネクタ 404"/>
        <xdr:cNvCxnSpPr/>
      </xdr:nvCxnSpPr>
      <xdr:spPr>
        <a:xfrm flipV="1">
          <a:off x="7861300" y="12919057"/>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140312</xdr:rowOff>
    </xdr:from>
    <xdr:to>
      <xdr:col>55</xdr:col>
      <xdr:colOff>50800</xdr:colOff>
      <xdr:row>72</xdr:row>
      <xdr:rowOff>70462</xdr:rowOff>
    </xdr:to>
    <xdr:sp macro="" textlink="">
      <xdr:nvSpPr>
        <xdr:cNvPr id="415" name="楕円 414"/>
        <xdr:cNvSpPr/>
      </xdr:nvSpPr>
      <xdr:spPr>
        <a:xfrm>
          <a:off x="10426700" y="123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55239</xdr:rowOff>
    </xdr:from>
    <xdr:ext cx="534377" cy="259045"/>
    <xdr:sp macro="" textlink="">
      <xdr:nvSpPr>
        <xdr:cNvPr id="416" name="普通建設事業費 （ うち新規整備　）該当値テキスト"/>
        <xdr:cNvSpPr txBox="1"/>
      </xdr:nvSpPr>
      <xdr:spPr>
        <a:xfrm>
          <a:off x="10528300" y="122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44621</xdr:rowOff>
    </xdr:from>
    <xdr:to>
      <xdr:col>50</xdr:col>
      <xdr:colOff>165100</xdr:colOff>
      <xdr:row>73</xdr:row>
      <xdr:rowOff>146221</xdr:rowOff>
    </xdr:to>
    <xdr:sp macro="" textlink="">
      <xdr:nvSpPr>
        <xdr:cNvPr id="417" name="楕円 416"/>
        <xdr:cNvSpPr/>
      </xdr:nvSpPr>
      <xdr:spPr>
        <a:xfrm>
          <a:off x="9588500" y="125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162748</xdr:rowOff>
    </xdr:from>
    <xdr:ext cx="534377" cy="259045"/>
    <xdr:sp macro="" textlink="">
      <xdr:nvSpPr>
        <xdr:cNvPr id="418" name="テキスト ボックス 417"/>
        <xdr:cNvSpPr txBox="1"/>
      </xdr:nvSpPr>
      <xdr:spPr>
        <a:xfrm>
          <a:off x="9372111" y="123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9507</xdr:rowOff>
    </xdr:from>
    <xdr:to>
      <xdr:col>46</xdr:col>
      <xdr:colOff>38100</xdr:colOff>
      <xdr:row>75</xdr:row>
      <xdr:rowOff>111107</xdr:rowOff>
    </xdr:to>
    <xdr:sp macro="" textlink="">
      <xdr:nvSpPr>
        <xdr:cNvPr id="419" name="楕円 418"/>
        <xdr:cNvSpPr/>
      </xdr:nvSpPr>
      <xdr:spPr>
        <a:xfrm>
          <a:off x="8699500" y="128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127634</xdr:rowOff>
    </xdr:from>
    <xdr:ext cx="534377" cy="259045"/>
    <xdr:sp macro="" textlink="">
      <xdr:nvSpPr>
        <xdr:cNvPr id="420" name="テキスト ボックス 419"/>
        <xdr:cNvSpPr txBox="1"/>
      </xdr:nvSpPr>
      <xdr:spPr>
        <a:xfrm>
          <a:off x="8483111" y="126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73698</xdr:rowOff>
    </xdr:from>
    <xdr:to>
      <xdr:col>41</xdr:col>
      <xdr:colOff>101600</xdr:colOff>
      <xdr:row>76</xdr:row>
      <xdr:rowOff>3848</xdr:rowOff>
    </xdr:to>
    <xdr:sp macro="" textlink="">
      <xdr:nvSpPr>
        <xdr:cNvPr id="421" name="楕円 420"/>
        <xdr:cNvSpPr/>
      </xdr:nvSpPr>
      <xdr:spPr>
        <a:xfrm>
          <a:off x="7810500" y="129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20375</xdr:rowOff>
    </xdr:from>
    <xdr:ext cx="534377" cy="259045"/>
    <xdr:sp macro="" textlink="">
      <xdr:nvSpPr>
        <xdr:cNvPr id="422" name="テキスト ボックス 421"/>
        <xdr:cNvSpPr txBox="1"/>
      </xdr:nvSpPr>
      <xdr:spPr>
        <a:xfrm>
          <a:off x="7594111" y="127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68971</xdr:rowOff>
    </xdr:from>
    <xdr:to>
      <xdr:col>55</xdr:col>
      <xdr:colOff>0</xdr:colOff>
      <xdr:row>97</xdr:row>
      <xdr:rowOff>157393</xdr:rowOff>
    </xdr:to>
    <xdr:cxnSp macro="">
      <xdr:nvCxnSpPr>
        <xdr:cNvPr id="449" name="直線コネクタ 448"/>
        <xdr:cNvCxnSpPr/>
      </xdr:nvCxnSpPr>
      <xdr:spPr>
        <a:xfrm flipV="1">
          <a:off x="9639300" y="16528171"/>
          <a:ext cx="838200" cy="2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157393</xdr:rowOff>
    </xdr:from>
    <xdr:to>
      <xdr:col>50</xdr:col>
      <xdr:colOff>114300</xdr:colOff>
      <xdr:row>98</xdr:row>
      <xdr:rowOff>1305</xdr:rowOff>
    </xdr:to>
    <xdr:cxnSp macro="">
      <xdr:nvCxnSpPr>
        <xdr:cNvPr id="452" name="直線コネクタ 451"/>
        <xdr:cNvCxnSpPr/>
      </xdr:nvCxnSpPr>
      <xdr:spPr>
        <a:xfrm flipV="1">
          <a:off x="8750300" y="16788043"/>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18497</xdr:rowOff>
    </xdr:from>
    <xdr:to>
      <xdr:col>45</xdr:col>
      <xdr:colOff>177800</xdr:colOff>
      <xdr:row>98</xdr:row>
      <xdr:rowOff>1305</xdr:rowOff>
    </xdr:to>
    <xdr:cxnSp macro="">
      <xdr:nvCxnSpPr>
        <xdr:cNvPr id="455" name="直線コネクタ 454"/>
        <xdr:cNvCxnSpPr/>
      </xdr:nvCxnSpPr>
      <xdr:spPr>
        <a:xfrm>
          <a:off x="7861300" y="16649147"/>
          <a:ext cx="889000" cy="15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18171</xdr:rowOff>
    </xdr:from>
    <xdr:to>
      <xdr:col>55</xdr:col>
      <xdr:colOff>50800</xdr:colOff>
      <xdr:row>96</xdr:row>
      <xdr:rowOff>119771</xdr:rowOff>
    </xdr:to>
    <xdr:sp macro="" textlink="">
      <xdr:nvSpPr>
        <xdr:cNvPr id="465" name="楕円 464"/>
        <xdr:cNvSpPr/>
      </xdr:nvSpPr>
      <xdr:spPr>
        <a:xfrm>
          <a:off x="10426700" y="164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168048</xdr:rowOff>
    </xdr:from>
    <xdr:ext cx="534377" cy="259045"/>
    <xdr:sp macro="" textlink="">
      <xdr:nvSpPr>
        <xdr:cNvPr id="466" name="普通建設事業費 （ うち更新整備　）該当値テキスト"/>
        <xdr:cNvSpPr txBox="1"/>
      </xdr:nvSpPr>
      <xdr:spPr>
        <a:xfrm>
          <a:off x="10528300" y="164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106593</xdr:rowOff>
    </xdr:from>
    <xdr:to>
      <xdr:col>50</xdr:col>
      <xdr:colOff>165100</xdr:colOff>
      <xdr:row>98</xdr:row>
      <xdr:rowOff>36743</xdr:rowOff>
    </xdr:to>
    <xdr:sp macro="" textlink="">
      <xdr:nvSpPr>
        <xdr:cNvPr id="467" name="楕円 466"/>
        <xdr:cNvSpPr/>
      </xdr:nvSpPr>
      <xdr:spPr>
        <a:xfrm>
          <a:off x="9588500" y="167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27870</xdr:rowOff>
    </xdr:from>
    <xdr:ext cx="469744" cy="259045"/>
    <xdr:sp macro="" textlink="">
      <xdr:nvSpPr>
        <xdr:cNvPr id="468" name="テキスト ボックス 467"/>
        <xdr:cNvSpPr txBox="1"/>
      </xdr:nvSpPr>
      <xdr:spPr>
        <a:xfrm>
          <a:off x="9404428" y="168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121955</xdr:rowOff>
    </xdr:from>
    <xdr:to>
      <xdr:col>46</xdr:col>
      <xdr:colOff>38100</xdr:colOff>
      <xdr:row>98</xdr:row>
      <xdr:rowOff>52105</xdr:rowOff>
    </xdr:to>
    <xdr:sp macro="" textlink="">
      <xdr:nvSpPr>
        <xdr:cNvPr id="469" name="楕円 468"/>
        <xdr:cNvSpPr/>
      </xdr:nvSpPr>
      <xdr:spPr>
        <a:xfrm>
          <a:off x="8699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43232</xdr:rowOff>
    </xdr:from>
    <xdr:ext cx="469744" cy="259045"/>
    <xdr:sp macro="" textlink="">
      <xdr:nvSpPr>
        <xdr:cNvPr id="470" name="テキスト ボックス 469"/>
        <xdr:cNvSpPr txBox="1"/>
      </xdr:nvSpPr>
      <xdr:spPr>
        <a:xfrm>
          <a:off x="8515428" y="1684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139147</xdr:rowOff>
    </xdr:from>
    <xdr:to>
      <xdr:col>41</xdr:col>
      <xdr:colOff>101600</xdr:colOff>
      <xdr:row>97</xdr:row>
      <xdr:rowOff>69297</xdr:rowOff>
    </xdr:to>
    <xdr:sp macro="" textlink="">
      <xdr:nvSpPr>
        <xdr:cNvPr id="471" name="楕円 470"/>
        <xdr:cNvSpPr/>
      </xdr:nvSpPr>
      <xdr:spPr>
        <a:xfrm>
          <a:off x="7810500" y="165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60424</xdr:rowOff>
    </xdr:from>
    <xdr:ext cx="534377" cy="259045"/>
    <xdr:sp macro="" textlink="">
      <xdr:nvSpPr>
        <xdr:cNvPr id="472" name="テキスト ボックス 471"/>
        <xdr:cNvSpPr txBox="1"/>
      </xdr:nvSpPr>
      <xdr:spPr>
        <a:xfrm>
          <a:off x="7594111" y="1669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499" name="直線コネクタ 49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137871</xdr:rowOff>
    </xdr:from>
    <xdr:to>
      <xdr:col>76</xdr:col>
      <xdr:colOff>114300</xdr:colOff>
      <xdr:row>38</xdr:row>
      <xdr:rowOff>139700</xdr:rowOff>
    </xdr:to>
    <xdr:cxnSp macro="">
      <xdr:nvCxnSpPr>
        <xdr:cNvPr id="505" name="直線コネクタ 504"/>
        <xdr:cNvCxnSpPr/>
      </xdr:nvCxnSpPr>
      <xdr:spPr>
        <a:xfrm>
          <a:off x="13703300" y="6652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254</xdr:rowOff>
    </xdr:from>
    <xdr:to>
      <xdr:col>71</xdr:col>
      <xdr:colOff>177800</xdr:colOff>
      <xdr:row>38</xdr:row>
      <xdr:rowOff>137871</xdr:rowOff>
    </xdr:to>
    <xdr:cxnSp macro="">
      <xdr:nvCxnSpPr>
        <xdr:cNvPr id="508" name="直線コネクタ 507"/>
        <xdr:cNvCxnSpPr/>
      </xdr:nvCxnSpPr>
      <xdr:spPr>
        <a:xfrm>
          <a:off x="12814300" y="6343904"/>
          <a:ext cx="889000" cy="3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154652</xdr:rowOff>
    </xdr:from>
    <xdr:ext cx="378565" cy="259045"/>
    <xdr:sp macro="" textlink="">
      <xdr:nvSpPr>
        <xdr:cNvPr id="512" name="テキスト ボックス 511"/>
        <xdr:cNvSpPr txBox="1"/>
      </xdr:nvSpPr>
      <xdr:spPr>
        <a:xfrm>
          <a:off x="12625017" y="649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1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87071</xdr:rowOff>
    </xdr:from>
    <xdr:to>
      <xdr:col>72</xdr:col>
      <xdr:colOff>38100</xdr:colOff>
      <xdr:row>39</xdr:row>
      <xdr:rowOff>17221</xdr:rowOff>
    </xdr:to>
    <xdr:sp macro="" textlink="">
      <xdr:nvSpPr>
        <xdr:cNvPr id="524" name="楕円 523"/>
        <xdr:cNvSpPr/>
      </xdr:nvSpPr>
      <xdr:spPr>
        <a:xfrm>
          <a:off x="13652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8348</xdr:rowOff>
    </xdr:from>
    <xdr:ext cx="249299" cy="259045"/>
    <xdr:sp macro="" textlink="">
      <xdr:nvSpPr>
        <xdr:cNvPr id="525" name="テキスト ボックス 524"/>
        <xdr:cNvSpPr txBox="1"/>
      </xdr:nvSpPr>
      <xdr:spPr>
        <a:xfrm>
          <a:off x="13578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120904</xdr:rowOff>
    </xdr:from>
    <xdr:to>
      <xdr:col>67</xdr:col>
      <xdr:colOff>101600</xdr:colOff>
      <xdr:row>37</xdr:row>
      <xdr:rowOff>51054</xdr:rowOff>
    </xdr:to>
    <xdr:sp macro="" textlink="">
      <xdr:nvSpPr>
        <xdr:cNvPr id="526" name="楕円 525"/>
        <xdr:cNvSpPr/>
      </xdr:nvSpPr>
      <xdr:spPr>
        <a:xfrm>
          <a:off x="12763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35</xdr:row>
      <xdr:rowOff>67581</xdr:rowOff>
    </xdr:from>
    <xdr:ext cx="378565" cy="259045"/>
    <xdr:sp macro="" textlink="">
      <xdr:nvSpPr>
        <xdr:cNvPr id="527" name="テキスト ボックス 526"/>
        <xdr:cNvSpPr txBox="1"/>
      </xdr:nvSpPr>
      <xdr:spPr>
        <a:xfrm>
          <a:off x="12625017" y="6068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59689</xdr:rowOff>
    </xdr:from>
    <xdr:to>
      <xdr:col>85</xdr:col>
      <xdr:colOff>127000</xdr:colOff>
      <xdr:row>76</xdr:row>
      <xdr:rowOff>82741</xdr:rowOff>
    </xdr:to>
    <xdr:cxnSp macro="">
      <xdr:nvCxnSpPr>
        <xdr:cNvPr id="605" name="直線コネクタ 604"/>
        <xdr:cNvCxnSpPr/>
      </xdr:nvCxnSpPr>
      <xdr:spPr>
        <a:xfrm flipV="1">
          <a:off x="15481300" y="13089889"/>
          <a:ext cx="838200" cy="2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60185</xdr:rowOff>
    </xdr:from>
    <xdr:to>
      <xdr:col>81</xdr:col>
      <xdr:colOff>50800</xdr:colOff>
      <xdr:row>76</xdr:row>
      <xdr:rowOff>82741</xdr:rowOff>
    </xdr:to>
    <xdr:cxnSp macro="">
      <xdr:nvCxnSpPr>
        <xdr:cNvPr id="608" name="直線コネクタ 607"/>
        <xdr:cNvCxnSpPr/>
      </xdr:nvCxnSpPr>
      <xdr:spPr>
        <a:xfrm>
          <a:off x="14592300" y="13090385"/>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33249</xdr:rowOff>
    </xdr:from>
    <xdr:to>
      <xdr:col>76</xdr:col>
      <xdr:colOff>114300</xdr:colOff>
      <xdr:row>76</xdr:row>
      <xdr:rowOff>60185</xdr:rowOff>
    </xdr:to>
    <xdr:cxnSp macro="">
      <xdr:nvCxnSpPr>
        <xdr:cNvPr id="611" name="直線コネクタ 610"/>
        <xdr:cNvCxnSpPr/>
      </xdr:nvCxnSpPr>
      <xdr:spPr>
        <a:xfrm>
          <a:off x="13703300" y="13063449"/>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8750</xdr:rowOff>
    </xdr:from>
    <xdr:to>
      <xdr:col>71</xdr:col>
      <xdr:colOff>177800</xdr:colOff>
      <xdr:row>76</xdr:row>
      <xdr:rowOff>33249</xdr:rowOff>
    </xdr:to>
    <xdr:cxnSp macro="">
      <xdr:nvCxnSpPr>
        <xdr:cNvPr id="614" name="直線コネクタ 613"/>
        <xdr:cNvCxnSpPr/>
      </xdr:nvCxnSpPr>
      <xdr:spPr>
        <a:xfrm>
          <a:off x="12814300" y="13038950"/>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8889</xdr:rowOff>
    </xdr:from>
    <xdr:to>
      <xdr:col>85</xdr:col>
      <xdr:colOff>177800</xdr:colOff>
      <xdr:row>76</xdr:row>
      <xdr:rowOff>110489</xdr:rowOff>
    </xdr:to>
    <xdr:sp macro="" textlink="">
      <xdr:nvSpPr>
        <xdr:cNvPr id="624" name="楕円 623"/>
        <xdr:cNvSpPr/>
      </xdr:nvSpPr>
      <xdr:spPr>
        <a:xfrm>
          <a:off x="162687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158766</xdr:rowOff>
    </xdr:from>
    <xdr:ext cx="534377" cy="259045"/>
    <xdr:sp macro="" textlink="">
      <xdr:nvSpPr>
        <xdr:cNvPr id="625" name="公債費該当値テキスト"/>
        <xdr:cNvSpPr txBox="1"/>
      </xdr:nvSpPr>
      <xdr:spPr>
        <a:xfrm>
          <a:off x="16370300" y="130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31941</xdr:rowOff>
    </xdr:from>
    <xdr:to>
      <xdr:col>81</xdr:col>
      <xdr:colOff>101600</xdr:colOff>
      <xdr:row>76</xdr:row>
      <xdr:rowOff>133541</xdr:rowOff>
    </xdr:to>
    <xdr:sp macro="" textlink="">
      <xdr:nvSpPr>
        <xdr:cNvPr id="626" name="楕円 625"/>
        <xdr:cNvSpPr/>
      </xdr:nvSpPr>
      <xdr:spPr>
        <a:xfrm>
          <a:off x="15430500" y="130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124668</xdr:rowOff>
    </xdr:from>
    <xdr:ext cx="534377" cy="259045"/>
    <xdr:sp macro="" textlink="">
      <xdr:nvSpPr>
        <xdr:cNvPr id="627" name="テキスト ボックス 626"/>
        <xdr:cNvSpPr txBox="1"/>
      </xdr:nvSpPr>
      <xdr:spPr>
        <a:xfrm>
          <a:off x="15214111" y="131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9385</xdr:rowOff>
    </xdr:from>
    <xdr:to>
      <xdr:col>76</xdr:col>
      <xdr:colOff>165100</xdr:colOff>
      <xdr:row>76</xdr:row>
      <xdr:rowOff>110985</xdr:rowOff>
    </xdr:to>
    <xdr:sp macro="" textlink="">
      <xdr:nvSpPr>
        <xdr:cNvPr id="628" name="楕円 627"/>
        <xdr:cNvSpPr/>
      </xdr:nvSpPr>
      <xdr:spPr>
        <a:xfrm>
          <a:off x="14541500" y="130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102112</xdr:rowOff>
    </xdr:from>
    <xdr:ext cx="534377" cy="259045"/>
    <xdr:sp macro="" textlink="">
      <xdr:nvSpPr>
        <xdr:cNvPr id="629" name="テキスト ボックス 628"/>
        <xdr:cNvSpPr txBox="1"/>
      </xdr:nvSpPr>
      <xdr:spPr>
        <a:xfrm>
          <a:off x="14325111" y="1313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153899</xdr:rowOff>
    </xdr:from>
    <xdr:to>
      <xdr:col>72</xdr:col>
      <xdr:colOff>38100</xdr:colOff>
      <xdr:row>76</xdr:row>
      <xdr:rowOff>84049</xdr:rowOff>
    </xdr:to>
    <xdr:sp macro="" textlink="">
      <xdr:nvSpPr>
        <xdr:cNvPr id="630" name="楕円 629"/>
        <xdr:cNvSpPr/>
      </xdr:nvSpPr>
      <xdr:spPr>
        <a:xfrm>
          <a:off x="13652500" y="130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75176</xdr:rowOff>
    </xdr:from>
    <xdr:ext cx="534377" cy="259045"/>
    <xdr:sp macro="" textlink="">
      <xdr:nvSpPr>
        <xdr:cNvPr id="631" name="テキスト ボックス 630"/>
        <xdr:cNvSpPr txBox="1"/>
      </xdr:nvSpPr>
      <xdr:spPr>
        <a:xfrm>
          <a:off x="13436111" y="131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129401</xdr:rowOff>
    </xdr:from>
    <xdr:to>
      <xdr:col>67</xdr:col>
      <xdr:colOff>101600</xdr:colOff>
      <xdr:row>76</xdr:row>
      <xdr:rowOff>59550</xdr:rowOff>
    </xdr:to>
    <xdr:sp macro="" textlink="">
      <xdr:nvSpPr>
        <xdr:cNvPr id="632" name="楕円 631"/>
        <xdr:cNvSpPr/>
      </xdr:nvSpPr>
      <xdr:spPr>
        <a:xfrm>
          <a:off x="12763500" y="12988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50677</xdr:rowOff>
    </xdr:from>
    <xdr:ext cx="534377" cy="259045"/>
    <xdr:sp macro="" textlink="">
      <xdr:nvSpPr>
        <xdr:cNvPr id="633" name="テキスト ボックス 632"/>
        <xdr:cNvSpPr txBox="1"/>
      </xdr:nvSpPr>
      <xdr:spPr>
        <a:xfrm>
          <a:off x="12547111" y="1308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13238</xdr:rowOff>
    </xdr:from>
    <xdr:to>
      <xdr:col>85</xdr:col>
      <xdr:colOff>127000</xdr:colOff>
      <xdr:row>97</xdr:row>
      <xdr:rowOff>122372</xdr:rowOff>
    </xdr:to>
    <xdr:cxnSp macro="">
      <xdr:nvCxnSpPr>
        <xdr:cNvPr id="660" name="直線コネクタ 659"/>
        <xdr:cNvCxnSpPr/>
      </xdr:nvCxnSpPr>
      <xdr:spPr>
        <a:xfrm>
          <a:off x="15481300" y="16300988"/>
          <a:ext cx="838200" cy="4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13238</xdr:rowOff>
    </xdr:from>
    <xdr:to>
      <xdr:col>81</xdr:col>
      <xdr:colOff>50800</xdr:colOff>
      <xdr:row>97</xdr:row>
      <xdr:rowOff>43642</xdr:rowOff>
    </xdr:to>
    <xdr:cxnSp macro="">
      <xdr:nvCxnSpPr>
        <xdr:cNvPr id="663" name="直線コネクタ 662"/>
        <xdr:cNvCxnSpPr/>
      </xdr:nvCxnSpPr>
      <xdr:spPr>
        <a:xfrm flipV="1">
          <a:off x="14592300" y="16300988"/>
          <a:ext cx="889000" cy="3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92656</xdr:rowOff>
    </xdr:from>
    <xdr:ext cx="469744" cy="259045"/>
    <xdr:sp macro="" textlink="">
      <xdr:nvSpPr>
        <xdr:cNvPr id="665" name="テキスト ボックス 664"/>
        <xdr:cNvSpPr txBox="1"/>
      </xdr:nvSpPr>
      <xdr:spPr>
        <a:xfrm>
          <a:off x="15246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43642</xdr:rowOff>
    </xdr:from>
    <xdr:to>
      <xdr:col>76</xdr:col>
      <xdr:colOff>114300</xdr:colOff>
      <xdr:row>97</xdr:row>
      <xdr:rowOff>125023</xdr:rowOff>
    </xdr:to>
    <xdr:cxnSp macro="">
      <xdr:nvCxnSpPr>
        <xdr:cNvPr id="666" name="直線コネクタ 665"/>
        <xdr:cNvCxnSpPr/>
      </xdr:nvCxnSpPr>
      <xdr:spPr>
        <a:xfrm flipV="1">
          <a:off x="13703300" y="16674292"/>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152181</xdr:rowOff>
    </xdr:from>
    <xdr:to>
      <xdr:col>71</xdr:col>
      <xdr:colOff>177800</xdr:colOff>
      <xdr:row>97</xdr:row>
      <xdr:rowOff>125023</xdr:rowOff>
    </xdr:to>
    <xdr:cxnSp macro="">
      <xdr:nvCxnSpPr>
        <xdr:cNvPr id="669" name="直線コネクタ 668"/>
        <xdr:cNvCxnSpPr/>
      </xdr:nvCxnSpPr>
      <xdr:spPr>
        <a:xfrm>
          <a:off x="12814300" y="16611381"/>
          <a:ext cx="889000" cy="1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26819</xdr:rowOff>
    </xdr:from>
    <xdr:ext cx="469744" cy="259045"/>
    <xdr:sp macro="" textlink="">
      <xdr:nvSpPr>
        <xdr:cNvPr id="673" name="テキスト ボックス 672"/>
        <xdr:cNvSpPr txBox="1"/>
      </xdr:nvSpPr>
      <xdr:spPr>
        <a:xfrm>
          <a:off x="12579428"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71572</xdr:rowOff>
    </xdr:from>
    <xdr:to>
      <xdr:col>85</xdr:col>
      <xdr:colOff>177800</xdr:colOff>
      <xdr:row>98</xdr:row>
      <xdr:rowOff>1722</xdr:rowOff>
    </xdr:to>
    <xdr:sp macro="" textlink="">
      <xdr:nvSpPr>
        <xdr:cNvPr id="679" name="楕円 678"/>
        <xdr:cNvSpPr/>
      </xdr:nvSpPr>
      <xdr:spPr>
        <a:xfrm>
          <a:off x="16268700" y="167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49999</xdr:rowOff>
    </xdr:from>
    <xdr:ext cx="469744" cy="259045"/>
    <xdr:sp macro="" textlink="">
      <xdr:nvSpPr>
        <xdr:cNvPr id="680" name="積立金該当値テキスト"/>
        <xdr:cNvSpPr txBox="1"/>
      </xdr:nvSpPr>
      <xdr:spPr>
        <a:xfrm>
          <a:off x="16370300" y="166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133888</xdr:rowOff>
    </xdr:from>
    <xdr:to>
      <xdr:col>81</xdr:col>
      <xdr:colOff>101600</xdr:colOff>
      <xdr:row>95</xdr:row>
      <xdr:rowOff>64038</xdr:rowOff>
    </xdr:to>
    <xdr:sp macro="" textlink="">
      <xdr:nvSpPr>
        <xdr:cNvPr id="681" name="楕円 680"/>
        <xdr:cNvSpPr/>
      </xdr:nvSpPr>
      <xdr:spPr>
        <a:xfrm>
          <a:off x="15430500" y="162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80565</xdr:rowOff>
    </xdr:from>
    <xdr:ext cx="534377" cy="259045"/>
    <xdr:sp macro="" textlink="">
      <xdr:nvSpPr>
        <xdr:cNvPr id="682" name="テキスト ボックス 681"/>
        <xdr:cNvSpPr txBox="1"/>
      </xdr:nvSpPr>
      <xdr:spPr>
        <a:xfrm>
          <a:off x="15214111" y="1602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164292</xdr:rowOff>
    </xdr:from>
    <xdr:to>
      <xdr:col>76</xdr:col>
      <xdr:colOff>165100</xdr:colOff>
      <xdr:row>97</xdr:row>
      <xdr:rowOff>94442</xdr:rowOff>
    </xdr:to>
    <xdr:sp macro="" textlink="">
      <xdr:nvSpPr>
        <xdr:cNvPr id="683" name="楕円 682"/>
        <xdr:cNvSpPr/>
      </xdr:nvSpPr>
      <xdr:spPr>
        <a:xfrm>
          <a:off x="14541500" y="166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85569</xdr:rowOff>
    </xdr:from>
    <xdr:ext cx="469744" cy="259045"/>
    <xdr:sp macro="" textlink="">
      <xdr:nvSpPr>
        <xdr:cNvPr id="684" name="テキスト ボックス 683"/>
        <xdr:cNvSpPr txBox="1"/>
      </xdr:nvSpPr>
      <xdr:spPr>
        <a:xfrm>
          <a:off x="14357428" y="1671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74223</xdr:rowOff>
    </xdr:from>
    <xdr:to>
      <xdr:col>72</xdr:col>
      <xdr:colOff>38100</xdr:colOff>
      <xdr:row>98</xdr:row>
      <xdr:rowOff>4373</xdr:rowOff>
    </xdr:to>
    <xdr:sp macro="" textlink="">
      <xdr:nvSpPr>
        <xdr:cNvPr id="685" name="楕円 684"/>
        <xdr:cNvSpPr/>
      </xdr:nvSpPr>
      <xdr:spPr>
        <a:xfrm>
          <a:off x="13652500" y="167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166950</xdr:rowOff>
    </xdr:from>
    <xdr:ext cx="469744" cy="259045"/>
    <xdr:sp macro="" textlink="">
      <xdr:nvSpPr>
        <xdr:cNvPr id="686" name="テキスト ボックス 685"/>
        <xdr:cNvSpPr txBox="1"/>
      </xdr:nvSpPr>
      <xdr:spPr>
        <a:xfrm>
          <a:off x="13468428" y="1679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101381</xdr:rowOff>
    </xdr:from>
    <xdr:to>
      <xdr:col>67</xdr:col>
      <xdr:colOff>101600</xdr:colOff>
      <xdr:row>97</xdr:row>
      <xdr:rowOff>31531</xdr:rowOff>
    </xdr:to>
    <xdr:sp macro="" textlink="">
      <xdr:nvSpPr>
        <xdr:cNvPr id="687" name="楕円 686"/>
        <xdr:cNvSpPr/>
      </xdr:nvSpPr>
      <xdr:spPr>
        <a:xfrm>
          <a:off x="12763500" y="165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48058</xdr:rowOff>
    </xdr:from>
    <xdr:ext cx="469744" cy="259045"/>
    <xdr:sp macro="" textlink="">
      <xdr:nvSpPr>
        <xdr:cNvPr id="688" name="テキスト ボックス 687"/>
        <xdr:cNvSpPr txBox="1"/>
      </xdr:nvSpPr>
      <xdr:spPr>
        <a:xfrm>
          <a:off x="12579428" y="163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96103</xdr:rowOff>
    </xdr:from>
    <xdr:to>
      <xdr:col>116</xdr:col>
      <xdr:colOff>63500</xdr:colOff>
      <xdr:row>39</xdr:row>
      <xdr:rowOff>97572</xdr:rowOff>
    </xdr:to>
    <xdr:cxnSp macro="">
      <xdr:nvCxnSpPr>
        <xdr:cNvPr id="719" name="直線コネクタ 718"/>
        <xdr:cNvCxnSpPr/>
      </xdr:nvCxnSpPr>
      <xdr:spPr>
        <a:xfrm flipV="1">
          <a:off x="21323300" y="6782653"/>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93163</xdr:rowOff>
    </xdr:from>
    <xdr:to>
      <xdr:col>111</xdr:col>
      <xdr:colOff>177800</xdr:colOff>
      <xdr:row>39</xdr:row>
      <xdr:rowOff>97572</xdr:rowOff>
    </xdr:to>
    <xdr:cxnSp macro="">
      <xdr:nvCxnSpPr>
        <xdr:cNvPr id="722" name="直線コネクタ 721"/>
        <xdr:cNvCxnSpPr/>
      </xdr:nvCxnSpPr>
      <xdr:spPr>
        <a:xfrm>
          <a:off x="20434300" y="6779713"/>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93163</xdr:rowOff>
    </xdr:from>
    <xdr:to>
      <xdr:col>107</xdr:col>
      <xdr:colOff>50800</xdr:colOff>
      <xdr:row>39</xdr:row>
      <xdr:rowOff>93980</xdr:rowOff>
    </xdr:to>
    <xdr:cxnSp macro="">
      <xdr:nvCxnSpPr>
        <xdr:cNvPr id="725" name="直線コネクタ 724"/>
        <xdr:cNvCxnSpPr/>
      </xdr:nvCxnSpPr>
      <xdr:spPr>
        <a:xfrm flipV="1">
          <a:off x="19545300" y="6779713"/>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93980</xdr:rowOff>
    </xdr:from>
    <xdr:to>
      <xdr:col>102</xdr:col>
      <xdr:colOff>114300</xdr:colOff>
      <xdr:row>39</xdr:row>
      <xdr:rowOff>94797</xdr:rowOff>
    </xdr:to>
    <xdr:cxnSp macro="">
      <xdr:nvCxnSpPr>
        <xdr:cNvPr id="728" name="直線コネクタ 727"/>
        <xdr:cNvCxnSpPr/>
      </xdr:nvCxnSpPr>
      <xdr:spPr>
        <a:xfrm flipV="1">
          <a:off x="18656300" y="6780530"/>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45303</xdr:rowOff>
    </xdr:from>
    <xdr:to>
      <xdr:col>116</xdr:col>
      <xdr:colOff>114300</xdr:colOff>
      <xdr:row>39</xdr:row>
      <xdr:rowOff>146903</xdr:rowOff>
    </xdr:to>
    <xdr:sp macro="" textlink="">
      <xdr:nvSpPr>
        <xdr:cNvPr id="738" name="楕円 737"/>
        <xdr:cNvSpPr/>
      </xdr:nvSpPr>
      <xdr:spPr>
        <a:xfrm>
          <a:off x="221107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131680</xdr:rowOff>
    </xdr:from>
    <xdr:ext cx="313932" cy="259045"/>
    <xdr:sp macro="" textlink="">
      <xdr:nvSpPr>
        <xdr:cNvPr id="739" name="投資及び出資金該当値テキスト"/>
        <xdr:cNvSpPr txBox="1"/>
      </xdr:nvSpPr>
      <xdr:spPr>
        <a:xfrm>
          <a:off x="22212300" y="6646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46772</xdr:rowOff>
    </xdr:from>
    <xdr:to>
      <xdr:col>112</xdr:col>
      <xdr:colOff>38100</xdr:colOff>
      <xdr:row>39</xdr:row>
      <xdr:rowOff>148372</xdr:rowOff>
    </xdr:to>
    <xdr:sp macro="" textlink="">
      <xdr:nvSpPr>
        <xdr:cNvPr id="740" name="楕円 739"/>
        <xdr:cNvSpPr/>
      </xdr:nvSpPr>
      <xdr:spPr>
        <a:xfrm>
          <a:off x="21272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139499</xdr:rowOff>
    </xdr:from>
    <xdr:ext cx="249299" cy="259045"/>
    <xdr:sp macro="" textlink="">
      <xdr:nvSpPr>
        <xdr:cNvPr id="741" name="テキスト ボックス 740"/>
        <xdr:cNvSpPr txBox="1"/>
      </xdr:nvSpPr>
      <xdr:spPr>
        <a:xfrm>
          <a:off x="21198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42363</xdr:rowOff>
    </xdr:from>
    <xdr:to>
      <xdr:col>107</xdr:col>
      <xdr:colOff>101600</xdr:colOff>
      <xdr:row>39</xdr:row>
      <xdr:rowOff>143963</xdr:rowOff>
    </xdr:to>
    <xdr:sp macro="" textlink="">
      <xdr:nvSpPr>
        <xdr:cNvPr id="742" name="楕円 741"/>
        <xdr:cNvSpPr/>
      </xdr:nvSpPr>
      <xdr:spPr>
        <a:xfrm>
          <a:off x="203835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135090</xdr:rowOff>
    </xdr:from>
    <xdr:ext cx="313932" cy="259045"/>
    <xdr:sp macro="" textlink="">
      <xdr:nvSpPr>
        <xdr:cNvPr id="743" name="テキスト ボックス 742"/>
        <xdr:cNvSpPr txBox="1"/>
      </xdr:nvSpPr>
      <xdr:spPr>
        <a:xfrm>
          <a:off x="20277333" y="682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43180</xdr:rowOff>
    </xdr:from>
    <xdr:to>
      <xdr:col>102</xdr:col>
      <xdr:colOff>165100</xdr:colOff>
      <xdr:row>39</xdr:row>
      <xdr:rowOff>144780</xdr:rowOff>
    </xdr:to>
    <xdr:sp macro="" textlink="">
      <xdr:nvSpPr>
        <xdr:cNvPr id="744" name="楕円 743"/>
        <xdr:cNvSpPr/>
      </xdr:nvSpPr>
      <xdr:spPr>
        <a:xfrm>
          <a:off x="19494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135907</xdr:rowOff>
    </xdr:from>
    <xdr:ext cx="313932" cy="259045"/>
    <xdr:sp macro="" textlink="">
      <xdr:nvSpPr>
        <xdr:cNvPr id="745" name="テキスト ボックス 744"/>
        <xdr:cNvSpPr txBox="1"/>
      </xdr:nvSpPr>
      <xdr:spPr>
        <a:xfrm>
          <a:off x="19388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43997</xdr:rowOff>
    </xdr:from>
    <xdr:to>
      <xdr:col>98</xdr:col>
      <xdr:colOff>38100</xdr:colOff>
      <xdr:row>39</xdr:row>
      <xdr:rowOff>145597</xdr:rowOff>
    </xdr:to>
    <xdr:sp macro="" textlink="">
      <xdr:nvSpPr>
        <xdr:cNvPr id="746" name="楕円 745"/>
        <xdr:cNvSpPr/>
      </xdr:nvSpPr>
      <xdr:spPr>
        <a:xfrm>
          <a:off x="18605500" y="6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136724</xdr:rowOff>
    </xdr:from>
    <xdr:ext cx="313932" cy="259045"/>
    <xdr:sp macro="" textlink="">
      <xdr:nvSpPr>
        <xdr:cNvPr id="747" name="テキスト ボックス 746"/>
        <xdr:cNvSpPr txBox="1"/>
      </xdr:nvSpPr>
      <xdr:spPr>
        <a:xfrm>
          <a:off x="18499333" y="6823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133345</xdr:rowOff>
    </xdr:from>
    <xdr:to>
      <xdr:col>116</xdr:col>
      <xdr:colOff>63500</xdr:colOff>
      <xdr:row>58</xdr:row>
      <xdr:rowOff>134054</xdr:rowOff>
    </xdr:to>
    <xdr:cxnSp macro="">
      <xdr:nvCxnSpPr>
        <xdr:cNvPr id="774" name="直線コネクタ 773"/>
        <xdr:cNvCxnSpPr/>
      </xdr:nvCxnSpPr>
      <xdr:spPr>
        <a:xfrm>
          <a:off x="21323300" y="10077445"/>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133345</xdr:rowOff>
    </xdr:from>
    <xdr:to>
      <xdr:col>111</xdr:col>
      <xdr:colOff>177800</xdr:colOff>
      <xdr:row>58</xdr:row>
      <xdr:rowOff>133779</xdr:rowOff>
    </xdr:to>
    <xdr:cxnSp macro="">
      <xdr:nvCxnSpPr>
        <xdr:cNvPr id="777" name="直線コネクタ 776"/>
        <xdr:cNvCxnSpPr/>
      </xdr:nvCxnSpPr>
      <xdr:spPr>
        <a:xfrm flipV="1">
          <a:off x="20434300" y="1007744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133505</xdr:rowOff>
    </xdr:from>
    <xdr:to>
      <xdr:col>107</xdr:col>
      <xdr:colOff>50800</xdr:colOff>
      <xdr:row>58</xdr:row>
      <xdr:rowOff>133779</xdr:rowOff>
    </xdr:to>
    <xdr:cxnSp macro="">
      <xdr:nvCxnSpPr>
        <xdr:cNvPr id="780" name="直線コネクタ 779"/>
        <xdr:cNvCxnSpPr/>
      </xdr:nvCxnSpPr>
      <xdr:spPr>
        <a:xfrm>
          <a:off x="19545300" y="1007760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132659</xdr:rowOff>
    </xdr:from>
    <xdr:to>
      <xdr:col>102</xdr:col>
      <xdr:colOff>114300</xdr:colOff>
      <xdr:row>58</xdr:row>
      <xdr:rowOff>133505</xdr:rowOff>
    </xdr:to>
    <xdr:cxnSp macro="">
      <xdr:nvCxnSpPr>
        <xdr:cNvPr id="783" name="直線コネクタ 782"/>
        <xdr:cNvCxnSpPr/>
      </xdr:nvCxnSpPr>
      <xdr:spPr>
        <a:xfrm>
          <a:off x="18656300" y="10076759"/>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83254</xdr:rowOff>
    </xdr:from>
    <xdr:to>
      <xdr:col>116</xdr:col>
      <xdr:colOff>114300</xdr:colOff>
      <xdr:row>59</xdr:row>
      <xdr:rowOff>13404</xdr:rowOff>
    </xdr:to>
    <xdr:sp macro="" textlink="">
      <xdr:nvSpPr>
        <xdr:cNvPr id="793" name="楕円 792"/>
        <xdr:cNvSpPr/>
      </xdr:nvSpPr>
      <xdr:spPr>
        <a:xfrm>
          <a:off x="22110700" y="100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169631</xdr:rowOff>
    </xdr:from>
    <xdr:ext cx="378565" cy="259045"/>
    <xdr:sp macro="" textlink="">
      <xdr:nvSpPr>
        <xdr:cNvPr id="794" name="貸付金該当値テキスト"/>
        <xdr:cNvSpPr txBox="1"/>
      </xdr:nvSpPr>
      <xdr:spPr>
        <a:xfrm>
          <a:off x="22212300" y="99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82545</xdr:rowOff>
    </xdr:from>
    <xdr:to>
      <xdr:col>112</xdr:col>
      <xdr:colOff>38100</xdr:colOff>
      <xdr:row>59</xdr:row>
      <xdr:rowOff>12695</xdr:rowOff>
    </xdr:to>
    <xdr:sp macro="" textlink="">
      <xdr:nvSpPr>
        <xdr:cNvPr id="795" name="楕円 794"/>
        <xdr:cNvSpPr/>
      </xdr:nvSpPr>
      <xdr:spPr>
        <a:xfrm>
          <a:off x="21272500" y="100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3822</xdr:rowOff>
    </xdr:from>
    <xdr:ext cx="378565" cy="259045"/>
    <xdr:sp macro="" textlink="">
      <xdr:nvSpPr>
        <xdr:cNvPr id="796" name="テキスト ボックス 795"/>
        <xdr:cNvSpPr txBox="1"/>
      </xdr:nvSpPr>
      <xdr:spPr>
        <a:xfrm>
          <a:off x="21134017" y="1011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82979</xdr:rowOff>
    </xdr:from>
    <xdr:to>
      <xdr:col>107</xdr:col>
      <xdr:colOff>101600</xdr:colOff>
      <xdr:row>59</xdr:row>
      <xdr:rowOff>13129</xdr:rowOff>
    </xdr:to>
    <xdr:sp macro="" textlink="">
      <xdr:nvSpPr>
        <xdr:cNvPr id="797" name="楕円 796"/>
        <xdr:cNvSpPr/>
      </xdr:nvSpPr>
      <xdr:spPr>
        <a:xfrm>
          <a:off x="20383500" y="100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4256</xdr:rowOff>
    </xdr:from>
    <xdr:ext cx="378565" cy="259045"/>
    <xdr:sp macro="" textlink="">
      <xdr:nvSpPr>
        <xdr:cNvPr id="798" name="テキスト ボックス 797"/>
        <xdr:cNvSpPr txBox="1"/>
      </xdr:nvSpPr>
      <xdr:spPr>
        <a:xfrm>
          <a:off x="20245017" y="1011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82705</xdr:rowOff>
    </xdr:from>
    <xdr:to>
      <xdr:col>102</xdr:col>
      <xdr:colOff>165100</xdr:colOff>
      <xdr:row>59</xdr:row>
      <xdr:rowOff>12855</xdr:rowOff>
    </xdr:to>
    <xdr:sp macro="" textlink="">
      <xdr:nvSpPr>
        <xdr:cNvPr id="799" name="楕円 798"/>
        <xdr:cNvSpPr/>
      </xdr:nvSpPr>
      <xdr:spPr>
        <a:xfrm>
          <a:off x="19494500" y="1002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3982</xdr:rowOff>
    </xdr:from>
    <xdr:ext cx="378565" cy="259045"/>
    <xdr:sp macro="" textlink="">
      <xdr:nvSpPr>
        <xdr:cNvPr id="800" name="テキスト ボックス 799"/>
        <xdr:cNvSpPr txBox="1"/>
      </xdr:nvSpPr>
      <xdr:spPr>
        <a:xfrm>
          <a:off x="19356017" y="1011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81859</xdr:rowOff>
    </xdr:from>
    <xdr:to>
      <xdr:col>98</xdr:col>
      <xdr:colOff>38100</xdr:colOff>
      <xdr:row>59</xdr:row>
      <xdr:rowOff>12009</xdr:rowOff>
    </xdr:to>
    <xdr:sp macro="" textlink="">
      <xdr:nvSpPr>
        <xdr:cNvPr id="801" name="楕円 800"/>
        <xdr:cNvSpPr/>
      </xdr:nvSpPr>
      <xdr:spPr>
        <a:xfrm>
          <a:off x="186055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3136</xdr:rowOff>
    </xdr:from>
    <xdr:ext cx="378565" cy="259045"/>
    <xdr:sp macro="" textlink="">
      <xdr:nvSpPr>
        <xdr:cNvPr id="802" name="テキスト ボックス 801"/>
        <xdr:cNvSpPr txBox="1"/>
      </xdr:nvSpPr>
      <xdr:spPr>
        <a:xfrm>
          <a:off x="18467017" y="1011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94818</xdr:rowOff>
    </xdr:from>
    <xdr:to>
      <xdr:col>116</xdr:col>
      <xdr:colOff>63500</xdr:colOff>
      <xdr:row>75</xdr:row>
      <xdr:rowOff>121336</xdr:rowOff>
    </xdr:to>
    <xdr:cxnSp macro="">
      <xdr:nvCxnSpPr>
        <xdr:cNvPr id="832" name="直線コネクタ 831"/>
        <xdr:cNvCxnSpPr/>
      </xdr:nvCxnSpPr>
      <xdr:spPr>
        <a:xfrm>
          <a:off x="21323300" y="12953568"/>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94818</xdr:rowOff>
    </xdr:from>
    <xdr:to>
      <xdr:col>111</xdr:col>
      <xdr:colOff>177800</xdr:colOff>
      <xdr:row>75</xdr:row>
      <xdr:rowOff>109830</xdr:rowOff>
    </xdr:to>
    <xdr:cxnSp macro="">
      <xdr:nvCxnSpPr>
        <xdr:cNvPr id="835" name="直線コネクタ 834"/>
        <xdr:cNvCxnSpPr/>
      </xdr:nvCxnSpPr>
      <xdr:spPr>
        <a:xfrm flipV="1">
          <a:off x="20434300" y="12953568"/>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109830</xdr:rowOff>
    </xdr:from>
    <xdr:to>
      <xdr:col>107</xdr:col>
      <xdr:colOff>50800</xdr:colOff>
      <xdr:row>76</xdr:row>
      <xdr:rowOff>4711</xdr:rowOff>
    </xdr:to>
    <xdr:cxnSp macro="">
      <xdr:nvCxnSpPr>
        <xdr:cNvPr id="838" name="直線コネクタ 837"/>
        <xdr:cNvCxnSpPr/>
      </xdr:nvCxnSpPr>
      <xdr:spPr>
        <a:xfrm flipV="1">
          <a:off x="19545300" y="12968580"/>
          <a:ext cx="889000" cy="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153721</xdr:rowOff>
    </xdr:from>
    <xdr:to>
      <xdr:col>102</xdr:col>
      <xdr:colOff>114300</xdr:colOff>
      <xdr:row>76</xdr:row>
      <xdr:rowOff>4711</xdr:rowOff>
    </xdr:to>
    <xdr:cxnSp macro="">
      <xdr:nvCxnSpPr>
        <xdr:cNvPr id="841" name="直線コネクタ 840"/>
        <xdr:cNvCxnSpPr/>
      </xdr:nvCxnSpPr>
      <xdr:spPr>
        <a:xfrm>
          <a:off x="18656300" y="13012471"/>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70536</xdr:rowOff>
    </xdr:from>
    <xdr:to>
      <xdr:col>116</xdr:col>
      <xdr:colOff>114300</xdr:colOff>
      <xdr:row>76</xdr:row>
      <xdr:rowOff>685</xdr:rowOff>
    </xdr:to>
    <xdr:sp macro="" textlink="">
      <xdr:nvSpPr>
        <xdr:cNvPr id="851" name="楕円 850"/>
        <xdr:cNvSpPr/>
      </xdr:nvSpPr>
      <xdr:spPr>
        <a:xfrm>
          <a:off x="22110700" y="129292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93413</xdr:rowOff>
    </xdr:from>
    <xdr:ext cx="534377" cy="259045"/>
    <xdr:sp macro="" textlink="">
      <xdr:nvSpPr>
        <xdr:cNvPr id="852" name="繰出金該当値テキスト"/>
        <xdr:cNvSpPr txBox="1"/>
      </xdr:nvSpPr>
      <xdr:spPr>
        <a:xfrm>
          <a:off x="22212300" y="127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44018</xdr:rowOff>
    </xdr:from>
    <xdr:to>
      <xdr:col>112</xdr:col>
      <xdr:colOff>38100</xdr:colOff>
      <xdr:row>75</xdr:row>
      <xdr:rowOff>145618</xdr:rowOff>
    </xdr:to>
    <xdr:sp macro="" textlink="">
      <xdr:nvSpPr>
        <xdr:cNvPr id="853" name="楕円 852"/>
        <xdr:cNvSpPr/>
      </xdr:nvSpPr>
      <xdr:spPr>
        <a:xfrm>
          <a:off x="21272500" y="129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162145</xdr:rowOff>
    </xdr:from>
    <xdr:ext cx="534377" cy="259045"/>
    <xdr:sp macro="" textlink="">
      <xdr:nvSpPr>
        <xdr:cNvPr id="854" name="テキスト ボックス 853"/>
        <xdr:cNvSpPr txBox="1"/>
      </xdr:nvSpPr>
      <xdr:spPr>
        <a:xfrm>
          <a:off x="21056111" y="126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59030</xdr:rowOff>
    </xdr:from>
    <xdr:to>
      <xdr:col>107</xdr:col>
      <xdr:colOff>101600</xdr:colOff>
      <xdr:row>75</xdr:row>
      <xdr:rowOff>160629</xdr:rowOff>
    </xdr:to>
    <xdr:sp macro="" textlink="">
      <xdr:nvSpPr>
        <xdr:cNvPr id="855" name="楕円 854"/>
        <xdr:cNvSpPr/>
      </xdr:nvSpPr>
      <xdr:spPr>
        <a:xfrm>
          <a:off x="20383500" y="129177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5707</xdr:rowOff>
    </xdr:from>
    <xdr:ext cx="534377" cy="259045"/>
    <xdr:sp macro="" textlink="">
      <xdr:nvSpPr>
        <xdr:cNvPr id="856" name="テキスト ボックス 855"/>
        <xdr:cNvSpPr txBox="1"/>
      </xdr:nvSpPr>
      <xdr:spPr>
        <a:xfrm>
          <a:off x="20167111" y="126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125361</xdr:rowOff>
    </xdr:from>
    <xdr:to>
      <xdr:col>102</xdr:col>
      <xdr:colOff>165100</xdr:colOff>
      <xdr:row>76</xdr:row>
      <xdr:rowOff>55511</xdr:rowOff>
    </xdr:to>
    <xdr:sp macro="" textlink="">
      <xdr:nvSpPr>
        <xdr:cNvPr id="857" name="楕円 856"/>
        <xdr:cNvSpPr/>
      </xdr:nvSpPr>
      <xdr:spPr>
        <a:xfrm>
          <a:off x="19494500" y="1298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46638</xdr:rowOff>
    </xdr:from>
    <xdr:ext cx="534377" cy="259045"/>
    <xdr:sp macro="" textlink="">
      <xdr:nvSpPr>
        <xdr:cNvPr id="858" name="テキスト ボックス 857"/>
        <xdr:cNvSpPr txBox="1"/>
      </xdr:nvSpPr>
      <xdr:spPr>
        <a:xfrm>
          <a:off x="19278111" y="1307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102921</xdr:rowOff>
    </xdr:from>
    <xdr:to>
      <xdr:col>98</xdr:col>
      <xdr:colOff>38100</xdr:colOff>
      <xdr:row>76</xdr:row>
      <xdr:rowOff>33071</xdr:rowOff>
    </xdr:to>
    <xdr:sp macro="" textlink="">
      <xdr:nvSpPr>
        <xdr:cNvPr id="859" name="楕円 858"/>
        <xdr:cNvSpPr/>
      </xdr:nvSpPr>
      <xdr:spPr>
        <a:xfrm>
          <a:off x="18605500" y="129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49598</xdr:rowOff>
    </xdr:from>
    <xdr:ext cx="534377" cy="259045"/>
    <xdr:sp macro="" textlink="">
      <xdr:nvSpPr>
        <xdr:cNvPr id="860" name="テキスト ボックス 859"/>
        <xdr:cNvSpPr txBox="1"/>
      </xdr:nvSpPr>
      <xdr:spPr>
        <a:xfrm>
          <a:off x="18389111" y="127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373,499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67,596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年度から同水準で推移しており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11,516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水準である。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59,688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11,614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円高水準である。人件費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物件費とも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交流センターなどの公共施設が類似団体と比較して多いことが主な要因である。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77,917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14,971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年度から増加しており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年度は民間保育所運営委託料や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放課後等デイサービス給付費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などの増が主な要因である。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82,196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36,770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円上回っている。新規整備が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50,251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円を占めており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類似団体の平均と比較しても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37,419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円上回っている。これは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２つの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学校建設事業が大きく影響している。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物件費や扶助費に関しては増加が見込まれることから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人件費抑制のため適切な定員管理を実施することや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事業の優先度を点検し計画的に廃止・縮小を進めることで事業費の抑制を図る。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230,360
221,063
283.72
90,871,535
86,039,158
3,333,545
48,086,649
54,528,978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70031</xdr:rowOff>
    </xdr:from>
    <xdr:to>
      <xdr:col>24</xdr:col>
      <xdr:colOff>63500</xdr:colOff>
      <xdr:row>38</xdr:row>
      <xdr:rowOff>83094</xdr:rowOff>
    </xdr:to>
    <xdr:cxnSp macro="">
      <xdr:nvCxnSpPr>
        <xdr:cNvPr id="63" name="直線コネクタ 62"/>
        <xdr:cNvCxnSpPr/>
      </xdr:nvCxnSpPr>
      <xdr:spPr>
        <a:xfrm flipV="1">
          <a:off x="3797300" y="65851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79284</xdr:rowOff>
    </xdr:from>
    <xdr:to>
      <xdr:col>19</xdr:col>
      <xdr:colOff>177800</xdr:colOff>
      <xdr:row>38</xdr:row>
      <xdr:rowOff>83094</xdr:rowOff>
    </xdr:to>
    <xdr:cxnSp macro="">
      <xdr:nvCxnSpPr>
        <xdr:cNvPr id="66" name="直線コネクタ 65"/>
        <xdr:cNvCxnSpPr/>
      </xdr:nvCxnSpPr>
      <xdr:spPr>
        <a:xfrm>
          <a:off x="2908300" y="6422934"/>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79284</xdr:rowOff>
    </xdr:from>
    <xdr:to>
      <xdr:col>15</xdr:col>
      <xdr:colOff>50800</xdr:colOff>
      <xdr:row>37</xdr:row>
      <xdr:rowOff>93436</xdr:rowOff>
    </xdr:to>
    <xdr:cxnSp macro="">
      <xdr:nvCxnSpPr>
        <xdr:cNvPr id="69" name="直線コネクタ 68"/>
        <xdr:cNvCxnSpPr/>
      </xdr:nvCxnSpPr>
      <xdr:spPr>
        <a:xfrm flipV="1">
          <a:off x="2019300" y="6422934"/>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93436</xdr:rowOff>
    </xdr:from>
    <xdr:to>
      <xdr:col>10</xdr:col>
      <xdr:colOff>114300</xdr:colOff>
      <xdr:row>37</xdr:row>
      <xdr:rowOff>99967</xdr:rowOff>
    </xdr:to>
    <xdr:cxnSp macro="">
      <xdr:nvCxnSpPr>
        <xdr:cNvPr id="72" name="直線コネクタ 71"/>
        <xdr:cNvCxnSpPr/>
      </xdr:nvCxnSpPr>
      <xdr:spPr>
        <a:xfrm flipV="1">
          <a:off x="1130300" y="64370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19231</xdr:rowOff>
    </xdr:from>
    <xdr:to>
      <xdr:col>24</xdr:col>
      <xdr:colOff>114300</xdr:colOff>
      <xdr:row>38</xdr:row>
      <xdr:rowOff>120831</xdr:rowOff>
    </xdr:to>
    <xdr:sp macro="" textlink="">
      <xdr:nvSpPr>
        <xdr:cNvPr id="82" name="楕円 81"/>
        <xdr:cNvSpPr/>
      </xdr:nvSpPr>
      <xdr:spPr>
        <a:xfrm>
          <a:off x="45847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169108</xdr:rowOff>
    </xdr:from>
    <xdr:ext cx="469744" cy="259045"/>
    <xdr:sp macro="" textlink="">
      <xdr:nvSpPr>
        <xdr:cNvPr id="83" name="議会費該当値テキスト"/>
        <xdr:cNvSpPr txBox="1"/>
      </xdr:nvSpPr>
      <xdr:spPr>
        <a:xfrm>
          <a:off x="4686300" y="65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32294</xdr:rowOff>
    </xdr:from>
    <xdr:to>
      <xdr:col>20</xdr:col>
      <xdr:colOff>38100</xdr:colOff>
      <xdr:row>38</xdr:row>
      <xdr:rowOff>133894</xdr:rowOff>
    </xdr:to>
    <xdr:sp macro="" textlink="">
      <xdr:nvSpPr>
        <xdr:cNvPr id="84" name="楕円 83"/>
        <xdr:cNvSpPr/>
      </xdr:nvSpPr>
      <xdr:spPr>
        <a:xfrm>
          <a:off x="3746500" y="654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125021</xdr:rowOff>
    </xdr:from>
    <xdr:ext cx="469744" cy="259045"/>
    <xdr:sp macro="" textlink="">
      <xdr:nvSpPr>
        <xdr:cNvPr id="85" name="テキスト ボックス 84"/>
        <xdr:cNvSpPr txBox="1"/>
      </xdr:nvSpPr>
      <xdr:spPr>
        <a:xfrm>
          <a:off x="3562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28484</xdr:rowOff>
    </xdr:from>
    <xdr:to>
      <xdr:col>15</xdr:col>
      <xdr:colOff>101600</xdr:colOff>
      <xdr:row>37</xdr:row>
      <xdr:rowOff>130084</xdr:rowOff>
    </xdr:to>
    <xdr:sp macro="" textlink="">
      <xdr:nvSpPr>
        <xdr:cNvPr id="86" name="楕円 85"/>
        <xdr:cNvSpPr/>
      </xdr:nvSpPr>
      <xdr:spPr>
        <a:xfrm>
          <a:off x="2857500" y="63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121211</xdr:rowOff>
    </xdr:from>
    <xdr:ext cx="469744" cy="259045"/>
    <xdr:sp macro="" textlink="">
      <xdr:nvSpPr>
        <xdr:cNvPr id="87" name="テキスト ボックス 86"/>
        <xdr:cNvSpPr txBox="1"/>
      </xdr:nvSpPr>
      <xdr:spPr>
        <a:xfrm>
          <a:off x="2673428" y="64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42636</xdr:rowOff>
    </xdr:from>
    <xdr:to>
      <xdr:col>10</xdr:col>
      <xdr:colOff>165100</xdr:colOff>
      <xdr:row>37</xdr:row>
      <xdr:rowOff>144236</xdr:rowOff>
    </xdr:to>
    <xdr:sp macro="" textlink="">
      <xdr:nvSpPr>
        <xdr:cNvPr id="88" name="楕円 87"/>
        <xdr:cNvSpPr/>
      </xdr:nvSpPr>
      <xdr:spPr>
        <a:xfrm>
          <a:off x="1968500" y="638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135362</xdr:rowOff>
    </xdr:from>
    <xdr:ext cx="469744" cy="259045"/>
    <xdr:sp macro="" textlink="">
      <xdr:nvSpPr>
        <xdr:cNvPr id="89" name="テキスト ボックス 88"/>
        <xdr:cNvSpPr txBox="1"/>
      </xdr:nvSpPr>
      <xdr:spPr>
        <a:xfrm>
          <a:off x="1784428"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49167</xdr:rowOff>
    </xdr:from>
    <xdr:to>
      <xdr:col>6</xdr:col>
      <xdr:colOff>38100</xdr:colOff>
      <xdr:row>37</xdr:row>
      <xdr:rowOff>150767</xdr:rowOff>
    </xdr:to>
    <xdr:sp macro="" textlink="">
      <xdr:nvSpPr>
        <xdr:cNvPr id="90" name="楕円 89"/>
        <xdr:cNvSpPr/>
      </xdr:nvSpPr>
      <xdr:spPr>
        <a:xfrm>
          <a:off x="1079500" y="63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141894</xdr:rowOff>
    </xdr:from>
    <xdr:ext cx="469744" cy="259045"/>
    <xdr:sp macro="" textlink="">
      <xdr:nvSpPr>
        <xdr:cNvPr id="91" name="テキスト ボックス 90"/>
        <xdr:cNvSpPr txBox="1"/>
      </xdr:nvSpPr>
      <xdr:spPr>
        <a:xfrm>
          <a:off x="895428" y="64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157588</xdr:rowOff>
    </xdr:from>
    <xdr:to>
      <xdr:col>24</xdr:col>
      <xdr:colOff>63500</xdr:colOff>
      <xdr:row>57</xdr:row>
      <xdr:rowOff>116135</xdr:rowOff>
    </xdr:to>
    <xdr:cxnSp macro="">
      <xdr:nvCxnSpPr>
        <xdr:cNvPr id="121" name="直線コネクタ 120"/>
        <xdr:cNvCxnSpPr/>
      </xdr:nvCxnSpPr>
      <xdr:spPr>
        <a:xfrm>
          <a:off x="3797300" y="9587338"/>
          <a:ext cx="838200" cy="30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157588</xdr:rowOff>
    </xdr:from>
    <xdr:to>
      <xdr:col>19</xdr:col>
      <xdr:colOff>177800</xdr:colOff>
      <xdr:row>57</xdr:row>
      <xdr:rowOff>2883</xdr:rowOff>
    </xdr:to>
    <xdr:cxnSp macro="">
      <xdr:nvCxnSpPr>
        <xdr:cNvPr id="124" name="直線コネクタ 123"/>
        <xdr:cNvCxnSpPr/>
      </xdr:nvCxnSpPr>
      <xdr:spPr>
        <a:xfrm flipV="1">
          <a:off x="2908300" y="9587338"/>
          <a:ext cx="889000" cy="18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2883</xdr:rowOff>
    </xdr:from>
    <xdr:to>
      <xdr:col>15</xdr:col>
      <xdr:colOff>50800</xdr:colOff>
      <xdr:row>57</xdr:row>
      <xdr:rowOff>39707</xdr:rowOff>
    </xdr:to>
    <xdr:cxnSp macro="">
      <xdr:nvCxnSpPr>
        <xdr:cNvPr id="127" name="直線コネクタ 126"/>
        <xdr:cNvCxnSpPr/>
      </xdr:nvCxnSpPr>
      <xdr:spPr>
        <a:xfrm flipV="1">
          <a:off x="2019300" y="9775533"/>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77863</xdr:rowOff>
    </xdr:from>
    <xdr:to>
      <xdr:col>10</xdr:col>
      <xdr:colOff>114300</xdr:colOff>
      <xdr:row>57</xdr:row>
      <xdr:rowOff>39707</xdr:rowOff>
    </xdr:to>
    <xdr:cxnSp macro="">
      <xdr:nvCxnSpPr>
        <xdr:cNvPr id="130" name="直線コネクタ 129"/>
        <xdr:cNvCxnSpPr/>
      </xdr:nvCxnSpPr>
      <xdr:spPr>
        <a:xfrm>
          <a:off x="1130300" y="9679063"/>
          <a:ext cx="889000" cy="1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65335</xdr:rowOff>
    </xdr:from>
    <xdr:to>
      <xdr:col>24</xdr:col>
      <xdr:colOff>114300</xdr:colOff>
      <xdr:row>57</xdr:row>
      <xdr:rowOff>166935</xdr:rowOff>
    </xdr:to>
    <xdr:sp macro="" textlink="">
      <xdr:nvSpPr>
        <xdr:cNvPr id="140" name="楕円 139"/>
        <xdr:cNvSpPr/>
      </xdr:nvSpPr>
      <xdr:spPr>
        <a:xfrm>
          <a:off x="4584700" y="98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43762</xdr:rowOff>
    </xdr:from>
    <xdr:ext cx="534377" cy="259045"/>
    <xdr:sp macro="" textlink="">
      <xdr:nvSpPr>
        <xdr:cNvPr id="141" name="総務費該当値テキスト"/>
        <xdr:cNvSpPr txBox="1"/>
      </xdr:nvSpPr>
      <xdr:spPr>
        <a:xfrm>
          <a:off x="4686300" y="981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106788</xdr:rowOff>
    </xdr:from>
    <xdr:to>
      <xdr:col>20</xdr:col>
      <xdr:colOff>38100</xdr:colOff>
      <xdr:row>56</xdr:row>
      <xdr:rowOff>36938</xdr:rowOff>
    </xdr:to>
    <xdr:sp macro="" textlink="">
      <xdr:nvSpPr>
        <xdr:cNvPr id="142" name="楕円 141"/>
        <xdr:cNvSpPr/>
      </xdr:nvSpPr>
      <xdr:spPr>
        <a:xfrm>
          <a:off x="3746500" y="95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53465</xdr:rowOff>
    </xdr:from>
    <xdr:ext cx="534377" cy="259045"/>
    <xdr:sp macro="" textlink="">
      <xdr:nvSpPr>
        <xdr:cNvPr id="143" name="テキスト ボックス 142"/>
        <xdr:cNvSpPr txBox="1"/>
      </xdr:nvSpPr>
      <xdr:spPr>
        <a:xfrm>
          <a:off x="3530111" y="93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123533</xdr:rowOff>
    </xdr:from>
    <xdr:to>
      <xdr:col>15</xdr:col>
      <xdr:colOff>101600</xdr:colOff>
      <xdr:row>57</xdr:row>
      <xdr:rowOff>53683</xdr:rowOff>
    </xdr:to>
    <xdr:sp macro="" textlink="">
      <xdr:nvSpPr>
        <xdr:cNvPr id="144" name="楕円 143"/>
        <xdr:cNvSpPr/>
      </xdr:nvSpPr>
      <xdr:spPr>
        <a:xfrm>
          <a:off x="2857500" y="97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44810</xdr:rowOff>
    </xdr:from>
    <xdr:ext cx="534377" cy="259045"/>
    <xdr:sp macro="" textlink="">
      <xdr:nvSpPr>
        <xdr:cNvPr id="145" name="テキスト ボックス 144"/>
        <xdr:cNvSpPr txBox="1"/>
      </xdr:nvSpPr>
      <xdr:spPr>
        <a:xfrm>
          <a:off x="2641111" y="98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160357</xdr:rowOff>
    </xdr:from>
    <xdr:to>
      <xdr:col>10</xdr:col>
      <xdr:colOff>165100</xdr:colOff>
      <xdr:row>57</xdr:row>
      <xdr:rowOff>90507</xdr:rowOff>
    </xdr:to>
    <xdr:sp macro="" textlink="">
      <xdr:nvSpPr>
        <xdr:cNvPr id="146" name="楕円 145"/>
        <xdr:cNvSpPr/>
      </xdr:nvSpPr>
      <xdr:spPr>
        <a:xfrm>
          <a:off x="1968500" y="97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107034</xdr:rowOff>
    </xdr:from>
    <xdr:ext cx="534377" cy="259045"/>
    <xdr:sp macro="" textlink="">
      <xdr:nvSpPr>
        <xdr:cNvPr id="147" name="テキスト ボックス 146"/>
        <xdr:cNvSpPr txBox="1"/>
      </xdr:nvSpPr>
      <xdr:spPr>
        <a:xfrm>
          <a:off x="1752111" y="95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27063</xdr:rowOff>
    </xdr:from>
    <xdr:to>
      <xdr:col>6</xdr:col>
      <xdr:colOff>38100</xdr:colOff>
      <xdr:row>56</xdr:row>
      <xdr:rowOff>128663</xdr:rowOff>
    </xdr:to>
    <xdr:sp macro="" textlink="">
      <xdr:nvSpPr>
        <xdr:cNvPr id="148" name="楕円 147"/>
        <xdr:cNvSpPr/>
      </xdr:nvSpPr>
      <xdr:spPr>
        <a:xfrm>
          <a:off x="1079500" y="96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145190</xdr:rowOff>
    </xdr:from>
    <xdr:ext cx="534377" cy="259045"/>
    <xdr:sp macro="" textlink="">
      <xdr:nvSpPr>
        <xdr:cNvPr id="149" name="テキスト ボックス 148"/>
        <xdr:cNvSpPr txBox="1"/>
      </xdr:nvSpPr>
      <xdr:spPr>
        <a:xfrm>
          <a:off x="863111" y="9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34903</xdr:rowOff>
    </xdr:from>
    <xdr:to>
      <xdr:col>24</xdr:col>
      <xdr:colOff>62865</xdr:colOff>
      <xdr:row>77</xdr:row>
      <xdr:rowOff>155212</xdr:rowOff>
    </xdr:to>
    <xdr:cxnSp macro="">
      <xdr:nvCxnSpPr>
        <xdr:cNvPr id="176" name="直線コネクタ 175"/>
        <xdr:cNvCxnSpPr/>
      </xdr:nvCxnSpPr>
      <xdr:spPr>
        <a:xfrm flipV="1">
          <a:off x="4633595" y="12036403"/>
          <a:ext cx="1270" cy="132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159039</xdr:rowOff>
    </xdr:from>
    <xdr:ext cx="599010" cy="259045"/>
    <xdr:sp macro="" textlink="">
      <xdr:nvSpPr>
        <xdr:cNvPr id="177" name="民生費最小値テキスト"/>
        <xdr:cNvSpPr txBox="1"/>
      </xdr:nvSpPr>
      <xdr:spPr>
        <a:xfrm>
          <a:off x="4686300" y="1336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155212</xdr:rowOff>
    </xdr:from>
    <xdr:to>
      <xdr:col>24</xdr:col>
      <xdr:colOff>152400</xdr:colOff>
      <xdr:row>77</xdr:row>
      <xdr:rowOff>155212</xdr:rowOff>
    </xdr:to>
    <xdr:cxnSp macro="">
      <xdr:nvCxnSpPr>
        <xdr:cNvPr id="178" name="直線コネクタ 177"/>
        <xdr:cNvCxnSpPr/>
      </xdr:nvCxnSpPr>
      <xdr:spPr>
        <a:xfrm>
          <a:off x="4546600" y="1335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153030</xdr:rowOff>
    </xdr:from>
    <xdr:ext cx="599010" cy="259045"/>
    <xdr:sp macro="" textlink="">
      <xdr:nvSpPr>
        <xdr:cNvPr id="179" name="民生費最大値テキスト"/>
        <xdr:cNvSpPr txBox="1"/>
      </xdr:nvSpPr>
      <xdr:spPr>
        <a:xfrm>
          <a:off x="4686300" y="118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34903</xdr:rowOff>
    </xdr:from>
    <xdr:to>
      <xdr:col>24</xdr:col>
      <xdr:colOff>152400</xdr:colOff>
      <xdr:row>70</xdr:row>
      <xdr:rowOff>34903</xdr:rowOff>
    </xdr:to>
    <xdr:cxnSp macro="">
      <xdr:nvCxnSpPr>
        <xdr:cNvPr id="180" name="直線コネクタ 179"/>
        <xdr:cNvCxnSpPr/>
      </xdr:nvCxnSpPr>
      <xdr:spPr>
        <a:xfrm>
          <a:off x="4546600" y="120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63658</xdr:rowOff>
    </xdr:from>
    <xdr:to>
      <xdr:col>24</xdr:col>
      <xdr:colOff>63500</xdr:colOff>
      <xdr:row>77</xdr:row>
      <xdr:rowOff>42642</xdr:rowOff>
    </xdr:to>
    <xdr:cxnSp macro="">
      <xdr:nvCxnSpPr>
        <xdr:cNvPr id="181" name="直線コネクタ 180"/>
        <xdr:cNvCxnSpPr/>
      </xdr:nvCxnSpPr>
      <xdr:spPr>
        <a:xfrm flipV="1">
          <a:off x="3797300" y="13093858"/>
          <a:ext cx="838200" cy="15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170870</xdr:rowOff>
    </xdr:from>
    <xdr:ext cx="599010" cy="259045"/>
    <xdr:sp macro="" textlink="">
      <xdr:nvSpPr>
        <xdr:cNvPr id="182" name="民生費平均値テキスト"/>
        <xdr:cNvSpPr txBox="1"/>
      </xdr:nvSpPr>
      <xdr:spPr>
        <a:xfrm>
          <a:off x="4686300" y="12686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147993</xdr:rowOff>
    </xdr:from>
    <xdr:to>
      <xdr:col>24</xdr:col>
      <xdr:colOff>114300</xdr:colOff>
      <xdr:row>75</xdr:row>
      <xdr:rowOff>78143</xdr:rowOff>
    </xdr:to>
    <xdr:sp macro="" textlink="">
      <xdr:nvSpPr>
        <xdr:cNvPr id="183" name="フローチャート: 判断 182"/>
        <xdr:cNvSpPr/>
      </xdr:nvSpPr>
      <xdr:spPr>
        <a:xfrm>
          <a:off x="45847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42642</xdr:rowOff>
    </xdr:from>
    <xdr:to>
      <xdr:col>19</xdr:col>
      <xdr:colOff>177800</xdr:colOff>
      <xdr:row>77</xdr:row>
      <xdr:rowOff>138198</xdr:rowOff>
    </xdr:to>
    <xdr:cxnSp macro="">
      <xdr:nvCxnSpPr>
        <xdr:cNvPr id="184" name="直線コネクタ 183"/>
        <xdr:cNvCxnSpPr/>
      </xdr:nvCxnSpPr>
      <xdr:spPr>
        <a:xfrm flipV="1">
          <a:off x="2908300" y="13244292"/>
          <a:ext cx="889000" cy="9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29170</xdr:rowOff>
    </xdr:from>
    <xdr:to>
      <xdr:col>20</xdr:col>
      <xdr:colOff>38100</xdr:colOff>
      <xdr:row>75</xdr:row>
      <xdr:rowOff>130770</xdr:rowOff>
    </xdr:to>
    <xdr:sp macro="" textlink="">
      <xdr:nvSpPr>
        <xdr:cNvPr id="185" name="フローチャート: 判断 184"/>
        <xdr:cNvSpPr/>
      </xdr:nvSpPr>
      <xdr:spPr>
        <a:xfrm>
          <a:off x="3746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147297</xdr:rowOff>
    </xdr:from>
    <xdr:ext cx="599010" cy="259045"/>
    <xdr:sp macro="" textlink="">
      <xdr:nvSpPr>
        <xdr:cNvPr id="186" name="テキスト ボックス 185"/>
        <xdr:cNvSpPr txBox="1"/>
      </xdr:nvSpPr>
      <xdr:spPr>
        <a:xfrm>
          <a:off x="3497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138198</xdr:rowOff>
    </xdr:from>
    <xdr:to>
      <xdr:col>15</xdr:col>
      <xdr:colOff>50800</xdr:colOff>
      <xdr:row>78</xdr:row>
      <xdr:rowOff>33826</xdr:rowOff>
    </xdr:to>
    <xdr:cxnSp macro="">
      <xdr:nvCxnSpPr>
        <xdr:cNvPr id="187" name="直線コネクタ 186"/>
        <xdr:cNvCxnSpPr/>
      </xdr:nvCxnSpPr>
      <xdr:spPr>
        <a:xfrm flipV="1">
          <a:off x="2019300" y="13339848"/>
          <a:ext cx="8890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90680</xdr:rowOff>
    </xdr:from>
    <xdr:to>
      <xdr:col>15</xdr:col>
      <xdr:colOff>101600</xdr:colOff>
      <xdr:row>76</xdr:row>
      <xdr:rowOff>20830</xdr:rowOff>
    </xdr:to>
    <xdr:sp macro="" textlink="">
      <xdr:nvSpPr>
        <xdr:cNvPr id="188" name="フローチャート: 判断 187"/>
        <xdr:cNvSpPr/>
      </xdr:nvSpPr>
      <xdr:spPr>
        <a:xfrm>
          <a:off x="2857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37357</xdr:rowOff>
    </xdr:from>
    <xdr:ext cx="599010" cy="259045"/>
    <xdr:sp macro="" textlink="">
      <xdr:nvSpPr>
        <xdr:cNvPr id="189" name="テキスト ボックス 188"/>
        <xdr:cNvSpPr txBox="1"/>
      </xdr:nvSpPr>
      <xdr:spPr>
        <a:xfrm>
          <a:off x="2608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33826</xdr:rowOff>
    </xdr:from>
    <xdr:to>
      <xdr:col>10</xdr:col>
      <xdr:colOff>114300</xdr:colOff>
      <xdr:row>79</xdr:row>
      <xdr:rowOff>28535</xdr:rowOff>
    </xdr:to>
    <xdr:cxnSp macro="">
      <xdr:nvCxnSpPr>
        <xdr:cNvPr id="190" name="直線コネクタ 189"/>
        <xdr:cNvCxnSpPr/>
      </xdr:nvCxnSpPr>
      <xdr:spPr>
        <a:xfrm flipV="1">
          <a:off x="1130300" y="13406926"/>
          <a:ext cx="889000" cy="16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168486</xdr:rowOff>
    </xdr:from>
    <xdr:to>
      <xdr:col>10</xdr:col>
      <xdr:colOff>165100</xdr:colOff>
      <xdr:row>76</xdr:row>
      <xdr:rowOff>98636</xdr:rowOff>
    </xdr:to>
    <xdr:sp macro="" textlink="">
      <xdr:nvSpPr>
        <xdr:cNvPr id="191" name="フローチャート: 判断 190"/>
        <xdr:cNvSpPr/>
      </xdr:nvSpPr>
      <xdr:spPr>
        <a:xfrm>
          <a:off x="1968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115163</xdr:rowOff>
    </xdr:from>
    <xdr:ext cx="599010" cy="259045"/>
    <xdr:sp macro="" textlink="">
      <xdr:nvSpPr>
        <xdr:cNvPr id="192" name="テキスト ボックス 191"/>
        <xdr:cNvSpPr txBox="1"/>
      </xdr:nvSpPr>
      <xdr:spPr>
        <a:xfrm>
          <a:off x="1719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144058</xdr:rowOff>
    </xdr:from>
    <xdr:to>
      <xdr:col>6</xdr:col>
      <xdr:colOff>38100</xdr:colOff>
      <xdr:row>77</xdr:row>
      <xdr:rowOff>74208</xdr:rowOff>
    </xdr:to>
    <xdr:sp macro="" textlink="">
      <xdr:nvSpPr>
        <xdr:cNvPr id="193" name="フローチャート: 判断 192"/>
        <xdr:cNvSpPr/>
      </xdr:nvSpPr>
      <xdr:spPr>
        <a:xfrm>
          <a:off x="1079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90735</xdr:rowOff>
    </xdr:from>
    <xdr:ext cx="599010" cy="259045"/>
    <xdr:sp macro="" textlink="">
      <xdr:nvSpPr>
        <xdr:cNvPr id="194" name="テキスト ボックス 193"/>
        <xdr:cNvSpPr txBox="1"/>
      </xdr:nvSpPr>
      <xdr:spPr>
        <a:xfrm>
          <a:off x="830795"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12858</xdr:rowOff>
    </xdr:from>
    <xdr:to>
      <xdr:col>24</xdr:col>
      <xdr:colOff>114300</xdr:colOff>
      <xdr:row>76</xdr:row>
      <xdr:rowOff>114458</xdr:rowOff>
    </xdr:to>
    <xdr:sp macro="" textlink="">
      <xdr:nvSpPr>
        <xdr:cNvPr id="200" name="楕円 199"/>
        <xdr:cNvSpPr/>
      </xdr:nvSpPr>
      <xdr:spPr>
        <a:xfrm>
          <a:off x="4584700" y="130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162735</xdr:rowOff>
    </xdr:from>
    <xdr:ext cx="599010" cy="259045"/>
    <xdr:sp macro="" textlink="">
      <xdr:nvSpPr>
        <xdr:cNvPr id="201" name="民生費該当値テキスト"/>
        <xdr:cNvSpPr txBox="1"/>
      </xdr:nvSpPr>
      <xdr:spPr>
        <a:xfrm>
          <a:off x="4686300" y="1302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163292</xdr:rowOff>
    </xdr:from>
    <xdr:to>
      <xdr:col>20</xdr:col>
      <xdr:colOff>38100</xdr:colOff>
      <xdr:row>77</xdr:row>
      <xdr:rowOff>93442</xdr:rowOff>
    </xdr:to>
    <xdr:sp macro="" textlink="">
      <xdr:nvSpPr>
        <xdr:cNvPr id="202" name="楕円 201"/>
        <xdr:cNvSpPr/>
      </xdr:nvSpPr>
      <xdr:spPr>
        <a:xfrm>
          <a:off x="3746500" y="131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84569</xdr:rowOff>
    </xdr:from>
    <xdr:ext cx="599010" cy="259045"/>
    <xdr:sp macro="" textlink="">
      <xdr:nvSpPr>
        <xdr:cNvPr id="203" name="テキスト ボックス 202"/>
        <xdr:cNvSpPr txBox="1"/>
      </xdr:nvSpPr>
      <xdr:spPr>
        <a:xfrm>
          <a:off x="3497795" y="1328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87398</xdr:rowOff>
    </xdr:from>
    <xdr:to>
      <xdr:col>15</xdr:col>
      <xdr:colOff>101600</xdr:colOff>
      <xdr:row>78</xdr:row>
      <xdr:rowOff>17548</xdr:rowOff>
    </xdr:to>
    <xdr:sp macro="" textlink="">
      <xdr:nvSpPr>
        <xdr:cNvPr id="204" name="楕円 203"/>
        <xdr:cNvSpPr/>
      </xdr:nvSpPr>
      <xdr:spPr>
        <a:xfrm>
          <a:off x="2857500" y="13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8675</xdr:rowOff>
    </xdr:from>
    <xdr:ext cx="599010" cy="259045"/>
    <xdr:sp macro="" textlink="">
      <xdr:nvSpPr>
        <xdr:cNvPr id="205" name="テキスト ボックス 204"/>
        <xdr:cNvSpPr txBox="1"/>
      </xdr:nvSpPr>
      <xdr:spPr>
        <a:xfrm>
          <a:off x="2608795" y="1338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154476</xdr:rowOff>
    </xdr:from>
    <xdr:to>
      <xdr:col>10</xdr:col>
      <xdr:colOff>165100</xdr:colOff>
      <xdr:row>78</xdr:row>
      <xdr:rowOff>84626</xdr:rowOff>
    </xdr:to>
    <xdr:sp macro="" textlink="">
      <xdr:nvSpPr>
        <xdr:cNvPr id="206" name="楕円 205"/>
        <xdr:cNvSpPr/>
      </xdr:nvSpPr>
      <xdr:spPr>
        <a:xfrm>
          <a:off x="1968500" y="133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75753</xdr:rowOff>
    </xdr:from>
    <xdr:ext cx="599010" cy="259045"/>
    <xdr:sp macro="" textlink="">
      <xdr:nvSpPr>
        <xdr:cNvPr id="207" name="テキスト ボックス 206"/>
        <xdr:cNvSpPr txBox="1"/>
      </xdr:nvSpPr>
      <xdr:spPr>
        <a:xfrm>
          <a:off x="1719795" y="1344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149185</xdr:rowOff>
    </xdr:from>
    <xdr:to>
      <xdr:col>6</xdr:col>
      <xdr:colOff>38100</xdr:colOff>
      <xdr:row>79</xdr:row>
      <xdr:rowOff>79335</xdr:rowOff>
    </xdr:to>
    <xdr:sp macro="" textlink="">
      <xdr:nvSpPr>
        <xdr:cNvPr id="208" name="楕円 207"/>
        <xdr:cNvSpPr/>
      </xdr:nvSpPr>
      <xdr:spPr>
        <a:xfrm>
          <a:off x="1079500" y="135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70462</xdr:rowOff>
    </xdr:from>
    <xdr:ext cx="599010" cy="259045"/>
    <xdr:sp macro="" textlink="">
      <xdr:nvSpPr>
        <xdr:cNvPr id="209" name="テキスト ボックス 208"/>
        <xdr:cNvSpPr txBox="1"/>
      </xdr:nvSpPr>
      <xdr:spPr>
        <a:xfrm>
          <a:off x="830795" y="1361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2" name="直線コネクタ 231"/>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3"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4" name="直線コネクタ 233"/>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5"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6" name="直線コネクタ 235"/>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134214</xdr:rowOff>
    </xdr:from>
    <xdr:to>
      <xdr:col>24</xdr:col>
      <xdr:colOff>63500</xdr:colOff>
      <xdr:row>98</xdr:row>
      <xdr:rowOff>49037</xdr:rowOff>
    </xdr:to>
    <xdr:cxnSp macro="">
      <xdr:nvCxnSpPr>
        <xdr:cNvPr id="237" name="直線コネクタ 236"/>
        <xdr:cNvCxnSpPr/>
      </xdr:nvCxnSpPr>
      <xdr:spPr>
        <a:xfrm flipV="1">
          <a:off x="3797300" y="16421964"/>
          <a:ext cx="838200" cy="4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8"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9" name="フローチャート: 判断 238"/>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13421</xdr:rowOff>
    </xdr:from>
    <xdr:to>
      <xdr:col>19</xdr:col>
      <xdr:colOff>177800</xdr:colOff>
      <xdr:row>98</xdr:row>
      <xdr:rowOff>49037</xdr:rowOff>
    </xdr:to>
    <xdr:cxnSp macro="">
      <xdr:nvCxnSpPr>
        <xdr:cNvPr id="240" name="直線コネクタ 239"/>
        <xdr:cNvCxnSpPr/>
      </xdr:nvCxnSpPr>
      <xdr:spPr>
        <a:xfrm>
          <a:off x="2908300" y="16815521"/>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41" name="フローチャート: 判断 240"/>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2" name="テキスト ボックス 241"/>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13421</xdr:rowOff>
    </xdr:from>
    <xdr:to>
      <xdr:col>15</xdr:col>
      <xdr:colOff>50800</xdr:colOff>
      <xdr:row>98</xdr:row>
      <xdr:rowOff>57038</xdr:rowOff>
    </xdr:to>
    <xdr:cxnSp macro="">
      <xdr:nvCxnSpPr>
        <xdr:cNvPr id="243" name="直線コネクタ 242"/>
        <xdr:cNvCxnSpPr/>
      </xdr:nvCxnSpPr>
      <xdr:spPr>
        <a:xfrm flipV="1">
          <a:off x="2019300" y="16815521"/>
          <a:ext cx="889000" cy="4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4" name="フローチャート: 判断 243"/>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5" name="テキスト ボックス 244"/>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57038</xdr:rowOff>
    </xdr:from>
    <xdr:to>
      <xdr:col>10</xdr:col>
      <xdr:colOff>114300</xdr:colOff>
      <xdr:row>98</xdr:row>
      <xdr:rowOff>68286</xdr:rowOff>
    </xdr:to>
    <xdr:cxnSp macro="">
      <xdr:nvCxnSpPr>
        <xdr:cNvPr id="246" name="直線コネクタ 245"/>
        <xdr:cNvCxnSpPr/>
      </xdr:nvCxnSpPr>
      <xdr:spPr>
        <a:xfrm flipV="1">
          <a:off x="1130300" y="16859138"/>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7" name="フローチャート: 判断 246"/>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8" name="テキスト ボックス 247"/>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9" name="フローチャート: 判断 248"/>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50" name="テキスト ボックス 249"/>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83414</xdr:rowOff>
    </xdr:from>
    <xdr:to>
      <xdr:col>24</xdr:col>
      <xdr:colOff>114300</xdr:colOff>
      <xdr:row>96</xdr:row>
      <xdr:rowOff>13564</xdr:rowOff>
    </xdr:to>
    <xdr:sp macro="" textlink="">
      <xdr:nvSpPr>
        <xdr:cNvPr id="256" name="楕円 255"/>
        <xdr:cNvSpPr/>
      </xdr:nvSpPr>
      <xdr:spPr>
        <a:xfrm>
          <a:off x="4584700" y="163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61841</xdr:rowOff>
    </xdr:from>
    <xdr:ext cx="534377" cy="259045"/>
    <xdr:sp macro="" textlink="">
      <xdr:nvSpPr>
        <xdr:cNvPr id="257" name="衛生費該当値テキスト"/>
        <xdr:cNvSpPr txBox="1"/>
      </xdr:nvSpPr>
      <xdr:spPr>
        <a:xfrm>
          <a:off x="4686300" y="16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169687</xdr:rowOff>
    </xdr:from>
    <xdr:to>
      <xdr:col>20</xdr:col>
      <xdr:colOff>38100</xdr:colOff>
      <xdr:row>98</xdr:row>
      <xdr:rowOff>99837</xdr:rowOff>
    </xdr:to>
    <xdr:sp macro="" textlink="">
      <xdr:nvSpPr>
        <xdr:cNvPr id="258" name="楕円 257"/>
        <xdr:cNvSpPr/>
      </xdr:nvSpPr>
      <xdr:spPr>
        <a:xfrm>
          <a:off x="3746500" y="168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90964</xdr:rowOff>
    </xdr:from>
    <xdr:ext cx="534377" cy="259045"/>
    <xdr:sp macro="" textlink="">
      <xdr:nvSpPr>
        <xdr:cNvPr id="259" name="テキスト ボックス 258"/>
        <xdr:cNvSpPr txBox="1"/>
      </xdr:nvSpPr>
      <xdr:spPr>
        <a:xfrm>
          <a:off x="3530111" y="168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134071</xdr:rowOff>
    </xdr:from>
    <xdr:to>
      <xdr:col>15</xdr:col>
      <xdr:colOff>101600</xdr:colOff>
      <xdr:row>98</xdr:row>
      <xdr:rowOff>64221</xdr:rowOff>
    </xdr:to>
    <xdr:sp macro="" textlink="">
      <xdr:nvSpPr>
        <xdr:cNvPr id="260" name="楕円 259"/>
        <xdr:cNvSpPr/>
      </xdr:nvSpPr>
      <xdr:spPr>
        <a:xfrm>
          <a:off x="2857500" y="1676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55348</xdr:rowOff>
    </xdr:from>
    <xdr:ext cx="534377" cy="259045"/>
    <xdr:sp macro="" textlink="">
      <xdr:nvSpPr>
        <xdr:cNvPr id="261" name="テキスト ボックス 260"/>
        <xdr:cNvSpPr txBox="1"/>
      </xdr:nvSpPr>
      <xdr:spPr>
        <a:xfrm>
          <a:off x="2641111" y="1685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6238</xdr:rowOff>
    </xdr:from>
    <xdr:to>
      <xdr:col>10</xdr:col>
      <xdr:colOff>165100</xdr:colOff>
      <xdr:row>98</xdr:row>
      <xdr:rowOff>107838</xdr:rowOff>
    </xdr:to>
    <xdr:sp macro="" textlink="">
      <xdr:nvSpPr>
        <xdr:cNvPr id="262" name="楕円 261"/>
        <xdr:cNvSpPr/>
      </xdr:nvSpPr>
      <xdr:spPr>
        <a:xfrm>
          <a:off x="1968500" y="168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98965</xdr:rowOff>
    </xdr:from>
    <xdr:ext cx="534377" cy="259045"/>
    <xdr:sp macro="" textlink="">
      <xdr:nvSpPr>
        <xdr:cNvPr id="263" name="テキスト ボックス 262"/>
        <xdr:cNvSpPr txBox="1"/>
      </xdr:nvSpPr>
      <xdr:spPr>
        <a:xfrm>
          <a:off x="1752111" y="169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17486</xdr:rowOff>
    </xdr:from>
    <xdr:to>
      <xdr:col>6</xdr:col>
      <xdr:colOff>38100</xdr:colOff>
      <xdr:row>98</xdr:row>
      <xdr:rowOff>119086</xdr:rowOff>
    </xdr:to>
    <xdr:sp macro="" textlink="">
      <xdr:nvSpPr>
        <xdr:cNvPr id="264" name="楕円 263"/>
        <xdr:cNvSpPr/>
      </xdr:nvSpPr>
      <xdr:spPr>
        <a:xfrm>
          <a:off x="1079500" y="168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110213</xdr:rowOff>
    </xdr:from>
    <xdr:ext cx="534377" cy="259045"/>
    <xdr:sp macro="" textlink="">
      <xdr:nvSpPr>
        <xdr:cNvPr id="265" name="テキスト ボックス 264"/>
        <xdr:cNvSpPr txBox="1"/>
      </xdr:nvSpPr>
      <xdr:spPr>
        <a:xfrm>
          <a:off x="863111" y="1691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7" name="直線コネクタ 286"/>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90"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91" name="直線コネクタ 290"/>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111582</xdr:rowOff>
    </xdr:from>
    <xdr:to>
      <xdr:col>55</xdr:col>
      <xdr:colOff>0</xdr:colOff>
      <xdr:row>38</xdr:row>
      <xdr:rowOff>112725</xdr:rowOff>
    </xdr:to>
    <xdr:cxnSp macro="">
      <xdr:nvCxnSpPr>
        <xdr:cNvPr id="292" name="直線コネクタ 291"/>
        <xdr:cNvCxnSpPr/>
      </xdr:nvCxnSpPr>
      <xdr:spPr>
        <a:xfrm flipV="1">
          <a:off x="9639300" y="662668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3"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4" name="フローチャート: 判断 293"/>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86208</xdr:rowOff>
    </xdr:from>
    <xdr:to>
      <xdr:col>50</xdr:col>
      <xdr:colOff>114300</xdr:colOff>
      <xdr:row>38</xdr:row>
      <xdr:rowOff>112725</xdr:rowOff>
    </xdr:to>
    <xdr:cxnSp macro="">
      <xdr:nvCxnSpPr>
        <xdr:cNvPr id="295" name="直線コネクタ 294"/>
        <xdr:cNvCxnSpPr/>
      </xdr:nvCxnSpPr>
      <xdr:spPr>
        <a:xfrm>
          <a:off x="8750300" y="6601308"/>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6" name="フローチャート: 判断 295"/>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7" name="テキスト ボックス 296"/>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74778</xdr:rowOff>
    </xdr:from>
    <xdr:to>
      <xdr:col>45</xdr:col>
      <xdr:colOff>177800</xdr:colOff>
      <xdr:row>38</xdr:row>
      <xdr:rowOff>86208</xdr:rowOff>
    </xdr:to>
    <xdr:cxnSp macro="">
      <xdr:nvCxnSpPr>
        <xdr:cNvPr id="298" name="直線コネクタ 297"/>
        <xdr:cNvCxnSpPr/>
      </xdr:nvCxnSpPr>
      <xdr:spPr>
        <a:xfrm>
          <a:off x="7861300" y="65898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9" name="フローチャート: 判断 298"/>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300" name="テキスト ボックス 299"/>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66548</xdr:rowOff>
    </xdr:from>
    <xdr:to>
      <xdr:col>41</xdr:col>
      <xdr:colOff>50800</xdr:colOff>
      <xdr:row>38</xdr:row>
      <xdr:rowOff>74778</xdr:rowOff>
    </xdr:to>
    <xdr:cxnSp macro="">
      <xdr:nvCxnSpPr>
        <xdr:cNvPr id="301" name="直線コネクタ 300"/>
        <xdr:cNvCxnSpPr/>
      </xdr:nvCxnSpPr>
      <xdr:spPr>
        <a:xfrm>
          <a:off x="6972300" y="658164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2" name="フローチャート: 判断 301"/>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3" name="テキスト ボックス 302"/>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4" name="フローチャート: 判断 303"/>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5" name="テキスト ボックス 304"/>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60782</xdr:rowOff>
    </xdr:from>
    <xdr:to>
      <xdr:col>55</xdr:col>
      <xdr:colOff>50800</xdr:colOff>
      <xdr:row>38</xdr:row>
      <xdr:rowOff>162382</xdr:rowOff>
    </xdr:to>
    <xdr:sp macro="" textlink="">
      <xdr:nvSpPr>
        <xdr:cNvPr id="311" name="楕円 310"/>
        <xdr:cNvSpPr/>
      </xdr:nvSpPr>
      <xdr:spPr>
        <a:xfrm>
          <a:off x="104267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147159</xdr:rowOff>
    </xdr:from>
    <xdr:ext cx="378565" cy="259045"/>
    <xdr:sp macro="" textlink="">
      <xdr:nvSpPr>
        <xdr:cNvPr id="312" name="労働費該当値テキスト"/>
        <xdr:cNvSpPr txBox="1"/>
      </xdr:nvSpPr>
      <xdr:spPr>
        <a:xfrm>
          <a:off x="10528300" y="649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61925</xdr:rowOff>
    </xdr:from>
    <xdr:to>
      <xdr:col>50</xdr:col>
      <xdr:colOff>165100</xdr:colOff>
      <xdr:row>38</xdr:row>
      <xdr:rowOff>163525</xdr:rowOff>
    </xdr:to>
    <xdr:sp macro="" textlink="">
      <xdr:nvSpPr>
        <xdr:cNvPr id="313" name="楕円 312"/>
        <xdr:cNvSpPr/>
      </xdr:nvSpPr>
      <xdr:spPr>
        <a:xfrm>
          <a:off x="9588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154652</xdr:rowOff>
    </xdr:from>
    <xdr:ext cx="378565" cy="259045"/>
    <xdr:sp macro="" textlink="">
      <xdr:nvSpPr>
        <xdr:cNvPr id="314" name="テキスト ボックス 313"/>
        <xdr:cNvSpPr txBox="1"/>
      </xdr:nvSpPr>
      <xdr:spPr>
        <a:xfrm>
          <a:off x="9450017" y="6669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35408</xdr:rowOff>
    </xdr:from>
    <xdr:to>
      <xdr:col>46</xdr:col>
      <xdr:colOff>38100</xdr:colOff>
      <xdr:row>38</xdr:row>
      <xdr:rowOff>137008</xdr:rowOff>
    </xdr:to>
    <xdr:sp macro="" textlink="">
      <xdr:nvSpPr>
        <xdr:cNvPr id="315" name="楕円 314"/>
        <xdr:cNvSpPr/>
      </xdr:nvSpPr>
      <xdr:spPr>
        <a:xfrm>
          <a:off x="8699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128135</xdr:rowOff>
    </xdr:from>
    <xdr:ext cx="378565" cy="259045"/>
    <xdr:sp macro="" textlink="">
      <xdr:nvSpPr>
        <xdr:cNvPr id="316" name="テキスト ボックス 315"/>
        <xdr:cNvSpPr txBox="1"/>
      </xdr:nvSpPr>
      <xdr:spPr>
        <a:xfrm>
          <a:off x="8561017" y="66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23978</xdr:rowOff>
    </xdr:from>
    <xdr:to>
      <xdr:col>41</xdr:col>
      <xdr:colOff>101600</xdr:colOff>
      <xdr:row>38</xdr:row>
      <xdr:rowOff>125578</xdr:rowOff>
    </xdr:to>
    <xdr:sp macro="" textlink="">
      <xdr:nvSpPr>
        <xdr:cNvPr id="317" name="楕円 316"/>
        <xdr:cNvSpPr/>
      </xdr:nvSpPr>
      <xdr:spPr>
        <a:xfrm>
          <a:off x="7810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116705</xdr:rowOff>
    </xdr:from>
    <xdr:ext cx="378565" cy="259045"/>
    <xdr:sp macro="" textlink="">
      <xdr:nvSpPr>
        <xdr:cNvPr id="318" name="テキスト ボックス 317"/>
        <xdr:cNvSpPr txBox="1"/>
      </xdr:nvSpPr>
      <xdr:spPr>
        <a:xfrm>
          <a:off x="7672017" y="6631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15748</xdr:rowOff>
    </xdr:from>
    <xdr:to>
      <xdr:col>36</xdr:col>
      <xdr:colOff>165100</xdr:colOff>
      <xdr:row>38</xdr:row>
      <xdr:rowOff>117348</xdr:rowOff>
    </xdr:to>
    <xdr:sp macro="" textlink="">
      <xdr:nvSpPr>
        <xdr:cNvPr id="319" name="楕円 318"/>
        <xdr:cNvSpPr/>
      </xdr:nvSpPr>
      <xdr:spPr>
        <a:xfrm>
          <a:off x="6921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108475</xdr:rowOff>
    </xdr:from>
    <xdr:ext cx="378565" cy="259045"/>
    <xdr:sp macro="" textlink="">
      <xdr:nvSpPr>
        <xdr:cNvPr id="320" name="テキスト ボックス 319"/>
        <xdr:cNvSpPr txBox="1"/>
      </xdr:nvSpPr>
      <xdr:spPr>
        <a:xfrm>
          <a:off x="6783017" y="662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2" name="直線コネクタ 341"/>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3"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4" name="直線コネクタ 343"/>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5"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6" name="直線コネクタ 345"/>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125435</xdr:rowOff>
    </xdr:from>
    <xdr:to>
      <xdr:col>55</xdr:col>
      <xdr:colOff>0</xdr:colOff>
      <xdr:row>56</xdr:row>
      <xdr:rowOff>159634</xdr:rowOff>
    </xdr:to>
    <xdr:cxnSp macro="">
      <xdr:nvCxnSpPr>
        <xdr:cNvPr id="347" name="直線コネクタ 346"/>
        <xdr:cNvCxnSpPr/>
      </xdr:nvCxnSpPr>
      <xdr:spPr>
        <a:xfrm>
          <a:off x="9639300" y="9726635"/>
          <a:ext cx="8382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9262</xdr:rowOff>
    </xdr:from>
    <xdr:ext cx="469744" cy="259045"/>
    <xdr:sp macro="" textlink="">
      <xdr:nvSpPr>
        <xdr:cNvPr id="348" name="農林水産業費平均値テキスト"/>
        <xdr:cNvSpPr txBox="1"/>
      </xdr:nvSpPr>
      <xdr:spPr>
        <a:xfrm>
          <a:off x="10528300" y="978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9" name="フローチャート: 判断 348"/>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105044</xdr:rowOff>
    </xdr:from>
    <xdr:to>
      <xdr:col>50</xdr:col>
      <xdr:colOff>114300</xdr:colOff>
      <xdr:row>56</xdr:row>
      <xdr:rowOff>125435</xdr:rowOff>
    </xdr:to>
    <xdr:cxnSp macro="">
      <xdr:nvCxnSpPr>
        <xdr:cNvPr id="350" name="直線コネクタ 349"/>
        <xdr:cNvCxnSpPr/>
      </xdr:nvCxnSpPr>
      <xdr:spPr>
        <a:xfrm>
          <a:off x="8750300" y="9706244"/>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51" name="フローチャート: 判断 350"/>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111675</xdr:rowOff>
    </xdr:from>
    <xdr:ext cx="469744" cy="259045"/>
    <xdr:sp macro="" textlink="">
      <xdr:nvSpPr>
        <xdr:cNvPr id="352" name="テキスト ボックス 351"/>
        <xdr:cNvSpPr txBox="1"/>
      </xdr:nvSpPr>
      <xdr:spPr>
        <a:xfrm>
          <a:off x="9404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105044</xdr:rowOff>
    </xdr:from>
    <xdr:to>
      <xdr:col>45</xdr:col>
      <xdr:colOff>177800</xdr:colOff>
      <xdr:row>56</xdr:row>
      <xdr:rowOff>116383</xdr:rowOff>
    </xdr:to>
    <xdr:cxnSp macro="">
      <xdr:nvCxnSpPr>
        <xdr:cNvPr id="353" name="直線コネクタ 352"/>
        <xdr:cNvCxnSpPr/>
      </xdr:nvCxnSpPr>
      <xdr:spPr>
        <a:xfrm flipV="1">
          <a:off x="7861300" y="9706244"/>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4" name="フローチャート: 判断 353"/>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81089</xdr:rowOff>
    </xdr:from>
    <xdr:ext cx="469744" cy="259045"/>
    <xdr:sp macro="" textlink="">
      <xdr:nvSpPr>
        <xdr:cNvPr id="355" name="テキスト ボックス 354"/>
        <xdr:cNvSpPr txBox="1"/>
      </xdr:nvSpPr>
      <xdr:spPr>
        <a:xfrm>
          <a:off x="8515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89408</xdr:rowOff>
    </xdr:from>
    <xdr:to>
      <xdr:col>41</xdr:col>
      <xdr:colOff>50800</xdr:colOff>
      <xdr:row>56</xdr:row>
      <xdr:rowOff>116383</xdr:rowOff>
    </xdr:to>
    <xdr:cxnSp macro="">
      <xdr:nvCxnSpPr>
        <xdr:cNvPr id="356" name="直線コネクタ 355"/>
        <xdr:cNvCxnSpPr/>
      </xdr:nvCxnSpPr>
      <xdr:spPr>
        <a:xfrm>
          <a:off x="6972300" y="969060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7" name="フローチャート: 判断 356"/>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8" name="テキスト ボックス 357"/>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9" name="フローチャート: 判断 358"/>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134124</xdr:rowOff>
    </xdr:from>
    <xdr:ext cx="469744" cy="259045"/>
    <xdr:sp macro="" textlink="">
      <xdr:nvSpPr>
        <xdr:cNvPr id="360" name="テキスト ボックス 359"/>
        <xdr:cNvSpPr txBox="1"/>
      </xdr:nvSpPr>
      <xdr:spPr>
        <a:xfrm>
          <a:off x="6737428"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108834</xdr:rowOff>
    </xdr:from>
    <xdr:to>
      <xdr:col>55</xdr:col>
      <xdr:colOff>50800</xdr:colOff>
      <xdr:row>57</xdr:row>
      <xdr:rowOff>38984</xdr:rowOff>
    </xdr:to>
    <xdr:sp macro="" textlink="">
      <xdr:nvSpPr>
        <xdr:cNvPr id="366" name="楕円 365"/>
        <xdr:cNvSpPr/>
      </xdr:nvSpPr>
      <xdr:spPr>
        <a:xfrm>
          <a:off x="10426700" y="97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131711</xdr:rowOff>
    </xdr:from>
    <xdr:ext cx="469744" cy="259045"/>
    <xdr:sp macro="" textlink="">
      <xdr:nvSpPr>
        <xdr:cNvPr id="367" name="農林水産業費該当値テキスト"/>
        <xdr:cNvSpPr txBox="1"/>
      </xdr:nvSpPr>
      <xdr:spPr>
        <a:xfrm>
          <a:off x="10528300" y="956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74635</xdr:rowOff>
    </xdr:from>
    <xdr:to>
      <xdr:col>50</xdr:col>
      <xdr:colOff>165100</xdr:colOff>
      <xdr:row>57</xdr:row>
      <xdr:rowOff>4785</xdr:rowOff>
    </xdr:to>
    <xdr:sp macro="" textlink="">
      <xdr:nvSpPr>
        <xdr:cNvPr id="368" name="楕円 367"/>
        <xdr:cNvSpPr/>
      </xdr:nvSpPr>
      <xdr:spPr>
        <a:xfrm>
          <a:off x="9588500" y="96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21312</xdr:rowOff>
    </xdr:from>
    <xdr:ext cx="469744" cy="259045"/>
    <xdr:sp macro="" textlink="">
      <xdr:nvSpPr>
        <xdr:cNvPr id="369" name="テキスト ボックス 368"/>
        <xdr:cNvSpPr txBox="1"/>
      </xdr:nvSpPr>
      <xdr:spPr>
        <a:xfrm>
          <a:off x="9404428" y="94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54244</xdr:rowOff>
    </xdr:from>
    <xdr:to>
      <xdr:col>46</xdr:col>
      <xdr:colOff>38100</xdr:colOff>
      <xdr:row>56</xdr:row>
      <xdr:rowOff>155844</xdr:rowOff>
    </xdr:to>
    <xdr:sp macro="" textlink="">
      <xdr:nvSpPr>
        <xdr:cNvPr id="370" name="楕円 369"/>
        <xdr:cNvSpPr/>
      </xdr:nvSpPr>
      <xdr:spPr>
        <a:xfrm>
          <a:off x="8699500" y="96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921</xdr:rowOff>
    </xdr:from>
    <xdr:ext cx="469744" cy="259045"/>
    <xdr:sp macro="" textlink="">
      <xdr:nvSpPr>
        <xdr:cNvPr id="371" name="テキスト ボックス 370"/>
        <xdr:cNvSpPr txBox="1"/>
      </xdr:nvSpPr>
      <xdr:spPr>
        <a:xfrm>
          <a:off x="8515428" y="94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65583</xdr:rowOff>
    </xdr:from>
    <xdr:to>
      <xdr:col>41</xdr:col>
      <xdr:colOff>101600</xdr:colOff>
      <xdr:row>56</xdr:row>
      <xdr:rowOff>167183</xdr:rowOff>
    </xdr:to>
    <xdr:sp macro="" textlink="">
      <xdr:nvSpPr>
        <xdr:cNvPr id="372" name="楕円 371"/>
        <xdr:cNvSpPr/>
      </xdr:nvSpPr>
      <xdr:spPr>
        <a:xfrm>
          <a:off x="7810500" y="96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12260</xdr:rowOff>
    </xdr:from>
    <xdr:ext cx="469744" cy="259045"/>
    <xdr:sp macro="" textlink="">
      <xdr:nvSpPr>
        <xdr:cNvPr id="373" name="テキスト ボックス 372"/>
        <xdr:cNvSpPr txBox="1"/>
      </xdr:nvSpPr>
      <xdr:spPr>
        <a:xfrm>
          <a:off x="7626428" y="944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38608</xdr:rowOff>
    </xdr:from>
    <xdr:to>
      <xdr:col>36</xdr:col>
      <xdr:colOff>165100</xdr:colOff>
      <xdr:row>56</xdr:row>
      <xdr:rowOff>140208</xdr:rowOff>
    </xdr:to>
    <xdr:sp macro="" textlink="">
      <xdr:nvSpPr>
        <xdr:cNvPr id="374" name="楕円 373"/>
        <xdr:cNvSpPr/>
      </xdr:nvSpPr>
      <xdr:spPr>
        <a:xfrm>
          <a:off x="6921500" y="96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156735</xdr:rowOff>
    </xdr:from>
    <xdr:ext cx="469744" cy="259045"/>
    <xdr:sp macro="" textlink="">
      <xdr:nvSpPr>
        <xdr:cNvPr id="375" name="テキスト ボックス 374"/>
        <xdr:cNvSpPr txBox="1"/>
      </xdr:nvSpPr>
      <xdr:spPr>
        <a:xfrm>
          <a:off x="6737428" y="941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9" name="直線コネクタ 398"/>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400"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401" name="直線コネクタ 400"/>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2"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3" name="直線コネクタ 402"/>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147549</xdr:rowOff>
    </xdr:from>
    <xdr:to>
      <xdr:col>55</xdr:col>
      <xdr:colOff>0</xdr:colOff>
      <xdr:row>78</xdr:row>
      <xdr:rowOff>152521</xdr:rowOff>
    </xdr:to>
    <xdr:cxnSp macro="">
      <xdr:nvCxnSpPr>
        <xdr:cNvPr id="404" name="直線コネクタ 403"/>
        <xdr:cNvCxnSpPr/>
      </xdr:nvCxnSpPr>
      <xdr:spPr>
        <a:xfrm>
          <a:off x="9639300" y="13520649"/>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5"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6" name="フローチャート: 判断 405"/>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128746</xdr:rowOff>
    </xdr:from>
    <xdr:to>
      <xdr:col>50</xdr:col>
      <xdr:colOff>114300</xdr:colOff>
      <xdr:row>78</xdr:row>
      <xdr:rowOff>147549</xdr:rowOff>
    </xdr:to>
    <xdr:cxnSp macro="">
      <xdr:nvCxnSpPr>
        <xdr:cNvPr id="407" name="直線コネクタ 406"/>
        <xdr:cNvCxnSpPr/>
      </xdr:nvCxnSpPr>
      <xdr:spPr>
        <a:xfrm>
          <a:off x="8750300" y="13501846"/>
          <a:ext cx="889000" cy="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8" name="フローチャート: 判断 407"/>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9" name="テキスト ボックス 408"/>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128746</xdr:rowOff>
    </xdr:from>
    <xdr:to>
      <xdr:col>45</xdr:col>
      <xdr:colOff>177800</xdr:colOff>
      <xdr:row>78</xdr:row>
      <xdr:rowOff>141796</xdr:rowOff>
    </xdr:to>
    <xdr:cxnSp macro="">
      <xdr:nvCxnSpPr>
        <xdr:cNvPr id="410" name="直線コネクタ 409"/>
        <xdr:cNvCxnSpPr/>
      </xdr:nvCxnSpPr>
      <xdr:spPr>
        <a:xfrm flipV="1">
          <a:off x="7861300" y="13501846"/>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11" name="フローチャート: 判断 410"/>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2" name="テキスト ボックス 411"/>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141796</xdr:rowOff>
    </xdr:from>
    <xdr:to>
      <xdr:col>41</xdr:col>
      <xdr:colOff>50800</xdr:colOff>
      <xdr:row>78</xdr:row>
      <xdr:rowOff>143300</xdr:rowOff>
    </xdr:to>
    <xdr:cxnSp macro="">
      <xdr:nvCxnSpPr>
        <xdr:cNvPr id="413" name="直線コネクタ 412"/>
        <xdr:cNvCxnSpPr/>
      </xdr:nvCxnSpPr>
      <xdr:spPr>
        <a:xfrm flipV="1">
          <a:off x="6972300" y="13514896"/>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4" name="フローチャート: 判断 413"/>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5" name="テキスト ボックス 414"/>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6" name="フローチャート: 判断 415"/>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7" name="テキスト ボックス 416"/>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101721</xdr:rowOff>
    </xdr:from>
    <xdr:to>
      <xdr:col>55</xdr:col>
      <xdr:colOff>50800</xdr:colOff>
      <xdr:row>79</xdr:row>
      <xdr:rowOff>31871</xdr:rowOff>
    </xdr:to>
    <xdr:sp macro="" textlink="">
      <xdr:nvSpPr>
        <xdr:cNvPr id="423" name="楕円 422"/>
        <xdr:cNvSpPr/>
      </xdr:nvSpPr>
      <xdr:spPr>
        <a:xfrm>
          <a:off x="10426700" y="134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16648</xdr:rowOff>
    </xdr:from>
    <xdr:ext cx="469744" cy="259045"/>
    <xdr:sp macro="" textlink="">
      <xdr:nvSpPr>
        <xdr:cNvPr id="424" name="商工費該当値テキスト"/>
        <xdr:cNvSpPr txBox="1"/>
      </xdr:nvSpPr>
      <xdr:spPr>
        <a:xfrm>
          <a:off x="10528300" y="1338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96749</xdr:rowOff>
    </xdr:from>
    <xdr:to>
      <xdr:col>50</xdr:col>
      <xdr:colOff>165100</xdr:colOff>
      <xdr:row>79</xdr:row>
      <xdr:rowOff>26899</xdr:rowOff>
    </xdr:to>
    <xdr:sp macro="" textlink="">
      <xdr:nvSpPr>
        <xdr:cNvPr id="425" name="楕円 424"/>
        <xdr:cNvSpPr/>
      </xdr:nvSpPr>
      <xdr:spPr>
        <a:xfrm>
          <a:off x="9588500" y="134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18026</xdr:rowOff>
    </xdr:from>
    <xdr:ext cx="469744" cy="259045"/>
    <xdr:sp macro="" textlink="">
      <xdr:nvSpPr>
        <xdr:cNvPr id="426" name="テキスト ボックス 425"/>
        <xdr:cNvSpPr txBox="1"/>
      </xdr:nvSpPr>
      <xdr:spPr>
        <a:xfrm>
          <a:off x="9404428" y="135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77946</xdr:rowOff>
    </xdr:from>
    <xdr:to>
      <xdr:col>46</xdr:col>
      <xdr:colOff>38100</xdr:colOff>
      <xdr:row>79</xdr:row>
      <xdr:rowOff>8096</xdr:rowOff>
    </xdr:to>
    <xdr:sp macro="" textlink="">
      <xdr:nvSpPr>
        <xdr:cNvPr id="427" name="楕円 426"/>
        <xdr:cNvSpPr/>
      </xdr:nvSpPr>
      <xdr:spPr>
        <a:xfrm>
          <a:off x="8699500" y="134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170673</xdr:rowOff>
    </xdr:from>
    <xdr:ext cx="469744" cy="259045"/>
    <xdr:sp macro="" textlink="">
      <xdr:nvSpPr>
        <xdr:cNvPr id="428" name="テキスト ボックス 427"/>
        <xdr:cNvSpPr txBox="1"/>
      </xdr:nvSpPr>
      <xdr:spPr>
        <a:xfrm>
          <a:off x="8515428" y="1354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90996</xdr:rowOff>
    </xdr:from>
    <xdr:to>
      <xdr:col>41</xdr:col>
      <xdr:colOff>101600</xdr:colOff>
      <xdr:row>79</xdr:row>
      <xdr:rowOff>21146</xdr:rowOff>
    </xdr:to>
    <xdr:sp macro="" textlink="">
      <xdr:nvSpPr>
        <xdr:cNvPr id="429" name="楕円 428"/>
        <xdr:cNvSpPr/>
      </xdr:nvSpPr>
      <xdr:spPr>
        <a:xfrm>
          <a:off x="7810500" y="134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12273</xdr:rowOff>
    </xdr:from>
    <xdr:ext cx="469744" cy="259045"/>
    <xdr:sp macro="" textlink="">
      <xdr:nvSpPr>
        <xdr:cNvPr id="430" name="テキスト ボックス 429"/>
        <xdr:cNvSpPr txBox="1"/>
      </xdr:nvSpPr>
      <xdr:spPr>
        <a:xfrm>
          <a:off x="7626428" y="135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92500</xdr:rowOff>
    </xdr:from>
    <xdr:to>
      <xdr:col>36</xdr:col>
      <xdr:colOff>165100</xdr:colOff>
      <xdr:row>79</xdr:row>
      <xdr:rowOff>22650</xdr:rowOff>
    </xdr:to>
    <xdr:sp macro="" textlink="">
      <xdr:nvSpPr>
        <xdr:cNvPr id="431" name="楕円 430"/>
        <xdr:cNvSpPr/>
      </xdr:nvSpPr>
      <xdr:spPr>
        <a:xfrm>
          <a:off x="6921500" y="134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13777</xdr:rowOff>
    </xdr:from>
    <xdr:ext cx="469744" cy="259045"/>
    <xdr:sp macro="" textlink="">
      <xdr:nvSpPr>
        <xdr:cNvPr id="432" name="テキスト ボックス 431"/>
        <xdr:cNvSpPr txBox="1"/>
      </xdr:nvSpPr>
      <xdr:spPr>
        <a:xfrm>
          <a:off x="6737428" y="135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7" name="直線コネクタ 456"/>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8"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9" name="直線コネクタ 458"/>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60"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61" name="直線コネクタ 460"/>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87731</xdr:rowOff>
    </xdr:from>
    <xdr:to>
      <xdr:col>55</xdr:col>
      <xdr:colOff>0</xdr:colOff>
      <xdr:row>96</xdr:row>
      <xdr:rowOff>166388</xdr:rowOff>
    </xdr:to>
    <xdr:cxnSp macro="">
      <xdr:nvCxnSpPr>
        <xdr:cNvPr id="462" name="直線コネクタ 461"/>
        <xdr:cNvCxnSpPr/>
      </xdr:nvCxnSpPr>
      <xdr:spPr>
        <a:xfrm flipV="1">
          <a:off x="9639300" y="16546931"/>
          <a:ext cx="838200" cy="7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77595</xdr:rowOff>
    </xdr:from>
    <xdr:ext cx="534377" cy="259045"/>
    <xdr:sp macro="" textlink="">
      <xdr:nvSpPr>
        <xdr:cNvPr id="463" name="土木費平均値テキスト"/>
        <xdr:cNvSpPr txBox="1"/>
      </xdr:nvSpPr>
      <xdr:spPr>
        <a:xfrm>
          <a:off x="10528300" y="1653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4" name="フローチャート: 判断 463"/>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166388</xdr:rowOff>
    </xdr:from>
    <xdr:to>
      <xdr:col>50</xdr:col>
      <xdr:colOff>114300</xdr:colOff>
      <xdr:row>97</xdr:row>
      <xdr:rowOff>18390</xdr:rowOff>
    </xdr:to>
    <xdr:cxnSp macro="">
      <xdr:nvCxnSpPr>
        <xdr:cNvPr id="465" name="直線コネクタ 464"/>
        <xdr:cNvCxnSpPr/>
      </xdr:nvCxnSpPr>
      <xdr:spPr>
        <a:xfrm flipV="1">
          <a:off x="8750300" y="16625588"/>
          <a:ext cx="889000" cy="2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6" name="フローチャート: 判断 465"/>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7" name="テキスト ボックス 466"/>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18390</xdr:rowOff>
    </xdr:from>
    <xdr:to>
      <xdr:col>45</xdr:col>
      <xdr:colOff>177800</xdr:colOff>
      <xdr:row>97</xdr:row>
      <xdr:rowOff>69844</xdr:rowOff>
    </xdr:to>
    <xdr:cxnSp macro="">
      <xdr:nvCxnSpPr>
        <xdr:cNvPr id="468" name="直線コネクタ 467"/>
        <xdr:cNvCxnSpPr/>
      </xdr:nvCxnSpPr>
      <xdr:spPr>
        <a:xfrm flipV="1">
          <a:off x="7861300" y="16649040"/>
          <a:ext cx="889000" cy="5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9" name="フローチャート: 判断 468"/>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70" name="テキスト ボックス 469"/>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69844</xdr:rowOff>
    </xdr:from>
    <xdr:to>
      <xdr:col>41</xdr:col>
      <xdr:colOff>50800</xdr:colOff>
      <xdr:row>97</xdr:row>
      <xdr:rowOff>101200</xdr:rowOff>
    </xdr:to>
    <xdr:cxnSp macro="">
      <xdr:nvCxnSpPr>
        <xdr:cNvPr id="471" name="直線コネクタ 470"/>
        <xdr:cNvCxnSpPr/>
      </xdr:nvCxnSpPr>
      <xdr:spPr>
        <a:xfrm flipV="1">
          <a:off x="6972300" y="16700494"/>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2" name="フローチャート: 判断 471"/>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3" name="テキスト ボックス 472"/>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4" name="フローチャート: 判断 473"/>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5" name="テキスト ボックス 474"/>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36931</xdr:rowOff>
    </xdr:from>
    <xdr:to>
      <xdr:col>55</xdr:col>
      <xdr:colOff>50800</xdr:colOff>
      <xdr:row>96</xdr:row>
      <xdr:rowOff>138531</xdr:rowOff>
    </xdr:to>
    <xdr:sp macro="" textlink="">
      <xdr:nvSpPr>
        <xdr:cNvPr id="481" name="楕円 480"/>
        <xdr:cNvSpPr/>
      </xdr:nvSpPr>
      <xdr:spPr>
        <a:xfrm>
          <a:off x="10426700" y="164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59808</xdr:rowOff>
    </xdr:from>
    <xdr:ext cx="534377" cy="259045"/>
    <xdr:sp macro="" textlink="">
      <xdr:nvSpPr>
        <xdr:cNvPr id="482" name="土木費該当値テキスト"/>
        <xdr:cNvSpPr txBox="1"/>
      </xdr:nvSpPr>
      <xdr:spPr>
        <a:xfrm>
          <a:off x="10528300" y="163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115588</xdr:rowOff>
    </xdr:from>
    <xdr:to>
      <xdr:col>50</xdr:col>
      <xdr:colOff>165100</xdr:colOff>
      <xdr:row>97</xdr:row>
      <xdr:rowOff>45738</xdr:rowOff>
    </xdr:to>
    <xdr:sp macro="" textlink="">
      <xdr:nvSpPr>
        <xdr:cNvPr id="483" name="楕円 482"/>
        <xdr:cNvSpPr/>
      </xdr:nvSpPr>
      <xdr:spPr>
        <a:xfrm>
          <a:off x="9588500" y="165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36865</xdr:rowOff>
    </xdr:from>
    <xdr:ext cx="534377" cy="259045"/>
    <xdr:sp macro="" textlink="">
      <xdr:nvSpPr>
        <xdr:cNvPr id="484" name="テキスト ボックス 483"/>
        <xdr:cNvSpPr txBox="1"/>
      </xdr:nvSpPr>
      <xdr:spPr>
        <a:xfrm>
          <a:off x="9372111" y="1666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139040</xdr:rowOff>
    </xdr:from>
    <xdr:to>
      <xdr:col>46</xdr:col>
      <xdr:colOff>38100</xdr:colOff>
      <xdr:row>97</xdr:row>
      <xdr:rowOff>69190</xdr:rowOff>
    </xdr:to>
    <xdr:sp macro="" textlink="">
      <xdr:nvSpPr>
        <xdr:cNvPr id="485" name="楕円 484"/>
        <xdr:cNvSpPr/>
      </xdr:nvSpPr>
      <xdr:spPr>
        <a:xfrm>
          <a:off x="8699500" y="165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60317</xdr:rowOff>
    </xdr:from>
    <xdr:ext cx="534377" cy="259045"/>
    <xdr:sp macro="" textlink="">
      <xdr:nvSpPr>
        <xdr:cNvPr id="486" name="テキスト ボックス 485"/>
        <xdr:cNvSpPr txBox="1"/>
      </xdr:nvSpPr>
      <xdr:spPr>
        <a:xfrm>
          <a:off x="8483111" y="1669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19044</xdr:rowOff>
    </xdr:from>
    <xdr:to>
      <xdr:col>41</xdr:col>
      <xdr:colOff>101600</xdr:colOff>
      <xdr:row>97</xdr:row>
      <xdr:rowOff>120644</xdr:rowOff>
    </xdr:to>
    <xdr:sp macro="" textlink="">
      <xdr:nvSpPr>
        <xdr:cNvPr id="487" name="楕円 486"/>
        <xdr:cNvSpPr/>
      </xdr:nvSpPr>
      <xdr:spPr>
        <a:xfrm>
          <a:off x="7810500" y="166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111771</xdr:rowOff>
    </xdr:from>
    <xdr:ext cx="534377" cy="259045"/>
    <xdr:sp macro="" textlink="">
      <xdr:nvSpPr>
        <xdr:cNvPr id="488" name="テキスト ボックス 487"/>
        <xdr:cNvSpPr txBox="1"/>
      </xdr:nvSpPr>
      <xdr:spPr>
        <a:xfrm>
          <a:off x="7594111" y="167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50400</xdr:rowOff>
    </xdr:from>
    <xdr:to>
      <xdr:col>36</xdr:col>
      <xdr:colOff>165100</xdr:colOff>
      <xdr:row>97</xdr:row>
      <xdr:rowOff>152000</xdr:rowOff>
    </xdr:to>
    <xdr:sp macro="" textlink="">
      <xdr:nvSpPr>
        <xdr:cNvPr id="489" name="楕円 488"/>
        <xdr:cNvSpPr/>
      </xdr:nvSpPr>
      <xdr:spPr>
        <a:xfrm>
          <a:off x="6921500" y="166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143127</xdr:rowOff>
    </xdr:from>
    <xdr:ext cx="534377" cy="259045"/>
    <xdr:sp macro="" textlink="">
      <xdr:nvSpPr>
        <xdr:cNvPr id="490" name="テキスト ボックス 489"/>
        <xdr:cNvSpPr txBox="1"/>
      </xdr:nvSpPr>
      <xdr:spPr>
        <a:xfrm>
          <a:off x="6705111" y="167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126855</xdr:rowOff>
    </xdr:from>
    <xdr:to>
      <xdr:col>85</xdr:col>
      <xdr:colOff>126364</xdr:colOff>
      <xdr:row>39</xdr:row>
      <xdr:rowOff>128923</xdr:rowOff>
    </xdr:to>
    <xdr:cxnSp macro="">
      <xdr:nvCxnSpPr>
        <xdr:cNvPr id="517" name="直線コネクタ 516"/>
        <xdr:cNvCxnSpPr/>
      </xdr:nvCxnSpPr>
      <xdr:spPr>
        <a:xfrm flipV="1">
          <a:off x="16317595" y="5613255"/>
          <a:ext cx="1269" cy="12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132750</xdr:rowOff>
    </xdr:from>
    <xdr:ext cx="469744" cy="259045"/>
    <xdr:sp macro="" textlink="">
      <xdr:nvSpPr>
        <xdr:cNvPr id="518" name="消防費最小値テキスト"/>
        <xdr:cNvSpPr txBox="1"/>
      </xdr:nvSpPr>
      <xdr:spPr>
        <a:xfrm>
          <a:off x="16370300" y="681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128923</xdr:rowOff>
    </xdr:from>
    <xdr:to>
      <xdr:col>86</xdr:col>
      <xdr:colOff>25400</xdr:colOff>
      <xdr:row>39</xdr:row>
      <xdr:rowOff>128923</xdr:rowOff>
    </xdr:to>
    <xdr:cxnSp macro="">
      <xdr:nvCxnSpPr>
        <xdr:cNvPr id="519" name="直線コネクタ 518"/>
        <xdr:cNvCxnSpPr/>
      </xdr:nvCxnSpPr>
      <xdr:spPr>
        <a:xfrm>
          <a:off x="16230600" y="681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73532</xdr:rowOff>
    </xdr:from>
    <xdr:ext cx="534377" cy="259045"/>
    <xdr:sp macro="" textlink="">
      <xdr:nvSpPr>
        <xdr:cNvPr id="520" name="消防費最大値テキスト"/>
        <xdr:cNvSpPr txBox="1"/>
      </xdr:nvSpPr>
      <xdr:spPr>
        <a:xfrm>
          <a:off x="16370300" y="53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126855</xdr:rowOff>
    </xdr:from>
    <xdr:to>
      <xdr:col>86</xdr:col>
      <xdr:colOff>25400</xdr:colOff>
      <xdr:row>32</xdr:row>
      <xdr:rowOff>126855</xdr:rowOff>
    </xdr:to>
    <xdr:cxnSp macro="">
      <xdr:nvCxnSpPr>
        <xdr:cNvPr id="521" name="直線コネクタ 520"/>
        <xdr:cNvCxnSpPr/>
      </xdr:nvCxnSpPr>
      <xdr:spPr>
        <a:xfrm>
          <a:off x="16230600" y="5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4390</xdr:rowOff>
    </xdr:from>
    <xdr:to>
      <xdr:col>85</xdr:col>
      <xdr:colOff>127000</xdr:colOff>
      <xdr:row>35</xdr:row>
      <xdr:rowOff>72644</xdr:rowOff>
    </xdr:to>
    <xdr:cxnSp macro="">
      <xdr:nvCxnSpPr>
        <xdr:cNvPr id="522" name="直線コネクタ 521"/>
        <xdr:cNvCxnSpPr/>
      </xdr:nvCxnSpPr>
      <xdr:spPr>
        <a:xfrm flipV="1">
          <a:off x="15481300" y="6005140"/>
          <a:ext cx="8382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29009</xdr:rowOff>
    </xdr:from>
    <xdr:ext cx="534377" cy="259045"/>
    <xdr:sp macro="" textlink="">
      <xdr:nvSpPr>
        <xdr:cNvPr id="523" name="消防費平均値テキスト"/>
        <xdr:cNvSpPr txBox="1"/>
      </xdr:nvSpPr>
      <xdr:spPr>
        <a:xfrm>
          <a:off x="16370300" y="637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50582</xdr:rowOff>
    </xdr:from>
    <xdr:to>
      <xdr:col>85</xdr:col>
      <xdr:colOff>177800</xdr:colOff>
      <xdr:row>37</xdr:row>
      <xdr:rowOff>152182</xdr:rowOff>
    </xdr:to>
    <xdr:sp macro="" textlink="">
      <xdr:nvSpPr>
        <xdr:cNvPr id="524" name="フローチャート: 判断 523"/>
        <xdr:cNvSpPr/>
      </xdr:nvSpPr>
      <xdr:spPr>
        <a:xfrm>
          <a:off x="162687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20501</xdr:rowOff>
    </xdr:from>
    <xdr:to>
      <xdr:col>81</xdr:col>
      <xdr:colOff>50800</xdr:colOff>
      <xdr:row>35</xdr:row>
      <xdr:rowOff>72644</xdr:rowOff>
    </xdr:to>
    <xdr:cxnSp macro="">
      <xdr:nvCxnSpPr>
        <xdr:cNvPr id="525" name="直線コネクタ 524"/>
        <xdr:cNvCxnSpPr/>
      </xdr:nvCxnSpPr>
      <xdr:spPr>
        <a:xfrm>
          <a:off x="14592300" y="6021251"/>
          <a:ext cx="889000" cy="5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42636</xdr:rowOff>
    </xdr:from>
    <xdr:to>
      <xdr:col>81</xdr:col>
      <xdr:colOff>101600</xdr:colOff>
      <xdr:row>37</xdr:row>
      <xdr:rowOff>144236</xdr:rowOff>
    </xdr:to>
    <xdr:sp macro="" textlink="">
      <xdr:nvSpPr>
        <xdr:cNvPr id="526" name="フローチャート: 判断 525"/>
        <xdr:cNvSpPr/>
      </xdr:nvSpPr>
      <xdr:spPr>
        <a:xfrm>
          <a:off x="15430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135362</xdr:rowOff>
    </xdr:from>
    <xdr:ext cx="534377" cy="259045"/>
    <xdr:sp macro="" textlink="">
      <xdr:nvSpPr>
        <xdr:cNvPr id="527" name="テキスト ボックス 526"/>
        <xdr:cNvSpPr txBox="1"/>
      </xdr:nvSpPr>
      <xdr:spPr>
        <a:xfrm>
          <a:off x="15214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135346</xdr:rowOff>
    </xdr:from>
    <xdr:to>
      <xdr:col>76</xdr:col>
      <xdr:colOff>114300</xdr:colOff>
      <xdr:row>35</xdr:row>
      <xdr:rowOff>20501</xdr:rowOff>
    </xdr:to>
    <xdr:cxnSp macro="">
      <xdr:nvCxnSpPr>
        <xdr:cNvPr id="528" name="直線コネクタ 527"/>
        <xdr:cNvCxnSpPr/>
      </xdr:nvCxnSpPr>
      <xdr:spPr>
        <a:xfrm>
          <a:off x="13703300" y="5278846"/>
          <a:ext cx="889000" cy="7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117529</xdr:rowOff>
    </xdr:from>
    <xdr:to>
      <xdr:col>76</xdr:col>
      <xdr:colOff>165100</xdr:colOff>
      <xdr:row>37</xdr:row>
      <xdr:rowOff>47679</xdr:rowOff>
    </xdr:to>
    <xdr:sp macro="" textlink="">
      <xdr:nvSpPr>
        <xdr:cNvPr id="529" name="フローチャート: 判断 528"/>
        <xdr:cNvSpPr/>
      </xdr:nvSpPr>
      <xdr:spPr>
        <a:xfrm>
          <a:off x="14541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38806</xdr:rowOff>
    </xdr:from>
    <xdr:ext cx="534377" cy="259045"/>
    <xdr:sp macro="" textlink="">
      <xdr:nvSpPr>
        <xdr:cNvPr id="530" name="テキスト ボックス 529"/>
        <xdr:cNvSpPr txBox="1"/>
      </xdr:nvSpPr>
      <xdr:spPr>
        <a:xfrm>
          <a:off x="14325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135346</xdr:rowOff>
    </xdr:from>
    <xdr:to>
      <xdr:col>71</xdr:col>
      <xdr:colOff>177800</xdr:colOff>
      <xdr:row>33</xdr:row>
      <xdr:rowOff>50872</xdr:rowOff>
    </xdr:to>
    <xdr:cxnSp macro="">
      <xdr:nvCxnSpPr>
        <xdr:cNvPr id="531" name="直線コネクタ 530"/>
        <xdr:cNvCxnSpPr/>
      </xdr:nvCxnSpPr>
      <xdr:spPr>
        <a:xfrm flipV="1">
          <a:off x="12814300" y="5278846"/>
          <a:ext cx="889000" cy="4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149534</xdr:rowOff>
    </xdr:from>
    <xdr:to>
      <xdr:col>72</xdr:col>
      <xdr:colOff>38100</xdr:colOff>
      <xdr:row>37</xdr:row>
      <xdr:rowOff>79684</xdr:rowOff>
    </xdr:to>
    <xdr:sp macro="" textlink="">
      <xdr:nvSpPr>
        <xdr:cNvPr id="532" name="フローチャート: 判断 531"/>
        <xdr:cNvSpPr/>
      </xdr:nvSpPr>
      <xdr:spPr>
        <a:xfrm>
          <a:off x="13652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70811</xdr:rowOff>
    </xdr:from>
    <xdr:ext cx="534377" cy="259045"/>
    <xdr:sp macro="" textlink="">
      <xdr:nvSpPr>
        <xdr:cNvPr id="533" name="テキスト ボックス 532"/>
        <xdr:cNvSpPr txBox="1"/>
      </xdr:nvSpPr>
      <xdr:spPr>
        <a:xfrm>
          <a:off x="13436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25981</xdr:rowOff>
    </xdr:from>
    <xdr:to>
      <xdr:col>67</xdr:col>
      <xdr:colOff>101600</xdr:colOff>
      <xdr:row>37</xdr:row>
      <xdr:rowOff>127581</xdr:rowOff>
    </xdr:to>
    <xdr:sp macro="" textlink="">
      <xdr:nvSpPr>
        <xdr:cNvPr id="534" name="フローチャート: 判断 533"/>
        <xdr:cNvSpPr/>
      </xdr:nvSpPr>
      <xdr:spPr>
        <a:xfrm>
          <a:off x="12763500" y="63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118708</xdr:rowOff>
    </xdr:from>
    <xdr:ext cx="534377" cy="259045"/>
    <xdr:sp macro="" textlink="">
      <xdr:nvSpPr>
        <xdr:cNvPr id="535" name="テキスト ボックス 534"/>
        <xdr:cNvSpPr txBox="1"/>
      </xdr:nvSpPr>
      <xdr:spPr>
        <a:xfrm>
          <a:off x="12547111" y="646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125040</xdr:rowOff>
    </xdr:from>
    <xdr:to>
      <xdr:col>85</xdr:col>
      <xdr:colOff>177800</xdr:colOff>
      <xdr:row>35</xdr:row>
      <xdr:rowOff>55190</xdr:rowOff>
    </xdr:to>
    <xdr:sp macro="" textlink="">
      <xdr:nvSpPr>
        <xdr:cNvPr id="541" name="楕円 540"/>
        <xdr:cNvSpPr/>
      </xdr:nvSpPr>
      <xdr:spPr>
        <a:xfrm>
          <a:off x="16268700" y="59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147917</xdr:rowOff>
    </xdr:from>
    <xdr:ext cx="534377" cy="259045"/>
    <xdr:sp macro="" textlink="">
      <xdr:nvSpPr>
        <xdr:cNvPr id="542" name="消防費該当値テキスト"/>
        <xdr:cNvSpPr txBox="1"/>
      </xdr:nvSpPr>
      <xdr:spPr>
        <a:xfrm>
          <a:off x="16370300" y="58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21844</xdr:rowOff>
    </xdr:from>
    <xdr:to>
      <xdr:col>81</xdr:col>
      <xdr:colOff>101600</xdr:colOff>
      <xdr:row>35</xdr:row>
      <xdr:rowOff>123444</xdr:rowOff>
    </xdr:to>
    <xdr:sp macro="" textlink="">
      <xdr:nvSpPr>
        <xdr:cNvPr id="543" name="楕円 542"/>
        <xdr:cNvSpPr/>
      </xdr:nvSpPr>
      <xdr:spPr>
        <a:xfrm>
          <a:off x="15430500" y="60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139971</xdr:rowOff>
    </xdr:from>
    <xdr:ext cx="534377" cy="259045"/>
    <xdr:sp macro="" textlink="">
      <xdr:nvSpPr>
        <xdr:cNvPr id="544" name="テキスト ボックス 543"/>
        <xdr:cNvSpPr txBox="1"/>
      </xdr:nvSpPr>
      <xdr:spPr>
        <a:xfrm>
          <a:off x="15214111" y="57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141151</xdr:rowOff>
    </xdr:from>
    <xdr:to>
      <xdr:col>76</xdr:col>
      <xdr:colOff>165100</xdr:colOff>
      <xdr:row>35</xdr:row>
      <xdr:rowOff>71301</xdr:rowOff>
    </xdr:to>
    <xdr:sp macro="" textlink="">
      <xdr:nvSpPr>
        <xdr:cNvPr id="545" name="楕円 544"/>
        <xdr:cNvSpPr/>
      </xdr:nvSpPr>
      <xdr:spPr>
        <a:xfrm>
          <a:off x="14541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87828</xdr:rowOff>
    </xdr:from>
    <xdr:ext cx="534377" cy="259045"/>
    <xdr:sp macro="" textlink="">
      <xdr:nvSpPr>
        <xdr:cNvPr id="546" name="テキスト ボックス 545"/>
        <xdr:cNvSpPr txBox="1"/>
      </xdr:nvSpPr>
      <xdr:spPr>
        <a:xfrm>
          <a:off x="14325111" y="57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84546</xdr:rowOff>
    </xdr:from>
    <xdr:to>
      <xdr:col>72</xdr:col>
      <xdr:colOff>38100</xdr:colOff>
      <xdr:row>31</xdr:row>
      <xdr:rowOff>14696</xdr:rowOff>
    </xdr:to>
    <xdr:sp macro="" textlink="">
      <xdr:nvSpPr>
        <xdr:cNvPr id="547" name="楕円 546"/>
        <xdr:cNvSpPr/>
      </xdr:nvSpPr>
      <xdr:spPr>
        <a:xfrm>
          <a:off x="13652500" y="52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31223</xdr:rowOff>
    </xdr:from>
    <xdr:ext cx="534377" cy="259045"/>
    <xdr:sp macro="" textlink="">
      <xdr:nvSpPr>
        <xdr:cNvPr id="548" name="テキスト ボックス 547"/>
        <xdr:cNvSpPr txBox="1"/>
      </xdr:nvSpPr>
      <xdr:spPr>
        <a:xfrm>
          <a:off x="13436111" y="50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72</xdr:rowOff>
    </xdr:from>
    <xdr:to>
      <xdr:col>67</xdr:col>
      <xdr:colOff>101600</xdr:colOff>
      <xdr:row>33</xdr:row>
      <xdr:rowOff>101672</xdr:rowOff>
    </xdr:to>
    <xdr:sp macro="" textlink="">
      <xdr:nvSpPr>
        <xdr:cNvPr id="549" name="楕円 548"/>
        <xdr:cNvSpPr/>
      </xdr:nvSpPr>
      <xdr:spPr>
        <a:xfrm>
          <a:off x="12763500" y="565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118199</xdr:rowOff>
    </xdr:from>
    <xdr:ext cx="534377" cy="259045"/>
    <xdr:sp macro="" textlink="">
      <xdr:nvSpPr>
        <xdr:cNvPr id="550" name="テキスト ボックス 549"/>
        <xdr:cNvSpPr txBox="1"/>
      </xdr:nvSpPr>
      <xdr:spPr>
        <a:xfrm>
          <a:off x="12547111" y="543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73" name="直線コネクタ 572"/>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4"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5" name="直線コネクタ 574"/>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6"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7" name="直線コネクタ 576"/>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83921</xdr:rowOff>
    </xdr:from>
    <xdr:to>
      <xdr:col>85</xdr:col>
      <xdr:colOff>127000</xdr:colOff>
      <xdr:row>53</xdr:row>
      <xdr:rowOff>94597</xdr:rowOff>
    </xdr:to>
    <xdr:cxnSp macro="">
      <xdr:nvCxnSpPr>
        <xdr:cNvPr id="578" name="直線コネクタ 577"/>
        <xdr:cNvCxnSpPr/>
      </xdr:nvCxnSpPr>
      <xdr:spPr>
        <a:xfrm flipV="1">
          <a:off x="15481300" y="8827871"/>
          <a:ext cx="838200" cy="35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79"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80" name="フローチャート: 判断 579"/>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94597</xdr:rowOff>
    </xdr:from>
    <xdr:to>
      <xdr:col>81</xdr:col>
      <xdr:colOff>50800</xdr:colOff>
      <xdr:row>55</xdr:row>
      <xdr:rowOff>3477</xdr:rowOff>
    </xdr:to>
    <xdr:cxnSp macro="">
      <xdr:nvCxnSpPr>
        <xdr:cNvPr id="581" name="直線コネクタ 580"/>
        <xdr:cNvCxnSpPr/>
      </xdr:nvCxnSpPr>
      <xdr:spPr>
        <a:xfrm flipV="1">
          <a:off x="14592300" y="9181447"/>
          <a:ext cx="889000" cy="25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82" name="フローチャート: 判断 581"/>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83" name="テキスト ボックス 582"/>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165281</xdr:rowOff>
    </xdr:from>
    <xdr:to>
      <xdr:col>76</xdr:col>
      <xdr:colOff>114300</xdr:colOff>
      <xdr:row>55</xdr:row>
      <xdr:rowOff>3477</xdr:rowOff>
    </xdr:to>
    <xdr:cxnSp macro="">
      <xdr:nvCxnSpPr>
        <xdr:cNvPr id="584" name="直線コネクタ 583"/>
        <xdr:cNvCxnSpPr/>
      </xdr:nvCxnSpPr>
      <xdr:spPr>
        <a:xfrm>
          <a:off x="13703300" y="9080681"/>
          <a:ext cx="889000" cy="3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5" name="フローチャート: 判断 584"/>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6" name="テキスト ボックス 585"/>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165281</xdr:rowOff>
    </xdr:from>
    <xdr:to>
      <xdr:col>71</xdr:col>
      <xdr:colOff>177800</xdr:colOff>
      <xdr:row>55</xdr:row>
      <xdr:rowOff>112588</xdr:rowOff>
    </xdr:to>
    <xdr:cxnSp macro="">
      <xdr:nvCxnSpPr>
        <xdr:cNvPr id="587" name="直線コネクタ 586"/>
        <xdr:cNvCxnSpPr/>
      </xdr:nvCxnSpPr>
      <xdr:spPr>
        <a:xfrm flipV="1">
          <a:off x="12814300" y="9080681"/>
          <a:ext cx="889000" cy="4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8" name="フローチャート: 判断 587"/>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9" name="テキスト ボックス 588"/>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90" name="フローチャート: 判断 589"/>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91" name="テキスト ボックス 590"/>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33121</xdr:rowOff>
    </xdr:from>
    <xdr:to>
      <xdr:col>85</xdr:col>
      <xdr:colOff>177800</xdr:colOff>
      <xdr:row>51</xdr:row>
      <xdr:rowOff>134721</xdr:rowOff>
    </xdr:to>
    <xdr:sp macro="" textlink="">
      <xdr:nvSpPr>
        <xdr:cNvPr id="597" name="楕円 596"/>
        <xdr:cNvSpPr/>
      </xdr:nvSpPr>
      <xdr:spPr>
        <a:xfrm>
          <a:off x="16268700" y="87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157598</xdr:rowOff>
    </xdr:from>
    <xdr:ext cx="534377" cy="259045"/>
    <xdr:sp macro="" textlink="">
      <xdr:nvSpPr>
        <xdr:cNvPr id="598" name="教育費該当値テキスト"/>
        <xdr:cNvSpPr txBox="1"/>
      </xdr:nvSpPr>
      <xdr:spPr>
        <a:xfrm>
          <a:off x="16370300" y="87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43797</xdr:rowOff>
    </xdr:from>
    <xdr:to>
      <xdr:col>81</xdr:col>
      <xdr:colOff>101600</xdr:colOff>
      <xdr:row>53</xdr:row>
      <xdr:rowOff>145397</xdr:rowOff>
    </xdr:to>
    <xdr:sp macro="" textlink="">
      <xdr:nvSpPr>
        <xdr:cNvPr id="599" name="楕円 598"/>
        <xdr:cNvSpPr/>
      </xdr:nvSpPr>
      <xdr:spPr>
        <a:xfrm>
          <a:off x="15430500" y="91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161924</xdr:rowOff>
    </xdr:from>
    <xdr:ext cx="534377" cy="259045"/>
    <xdr:sp macro="" textlink="">
      <xdr:nvSpPr>
        <xdr:cNvPr id="600" name="テキスト ボックス 599"/>
        <xdr:cNvSpPr txBox="1"/>
      </xdr:nvSpPr>
      <xdr:spPr>
        <a:xfrm>
          <a:off x="15214111" y="89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124127</xdr:rowOff>
    </xdr:from>
    <xdr:to>
      <xdr:col>76</xdr:col>
      <xdr:colOff>165100</xdr:colOff>
      <xdr:row>55</xdr:row>
      <xdr:rowOff>54277</xdr:rowOff>
    </xdr:to>
    <xdr:sp macro="" textlink="">
      <xdr:nvSpPr>
        <xdr:cNvPr id="601" name="楕円 600"/>
        <xdr:cNvSpPr/>
      </xdr:nvSpPr>
      <xdr:spPr>
        <a:xfrm>
          <a:off x="14541500" y="93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70804</xdr:rowOff>
    </xdr:from>
    <xdr:ext cx="534377" cy="259045"/>
    <xdr:sp macro="" textlink="">
      <xdr:nvSpPr>
        <xdr:cNvPr id="602" name="テキスト ボックス 601"/>
        <xdr:cNvSpPr txBox="1"/>
      </xdr:nvSpPr>
      <xdr:spPr>
        <a:xfrm>
          <a:off x="14325111" y="915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114481</xdr:rowOff>
    </xdr:from>
    <xdr:to>
      <xdr:col>72</xdr:col>
      <xdr:colOff>38100</xdr:colOff>
      <xdr:row>53</xdr:row>
      <xdr:rowOff>44631</xdr:rowOff>
    </xdr:to>
    <xdr:sp macro="" textlink="">
      <xdr:nvSpPr>
        <xdr:cNvPr id="603" name="楕円 602"/>
        <xdr:cNvSpPr/>
      </xdr:nvSpPr>
      <xdr:spPr>
        <a:xfrm>
          <a:off x="13652500" y="90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61158</xdr:rowOff>
    </xdr:from>
    <xdr:ext cx="534377" cy="259045"/>
    <xdr:sp macro="" textlink="">
      <xdr:nvSpPr>
        <xdr:cNvPr id="604" name="テキスト ボックス 603"/>
        <xdr:cNvSpPr txBox="1"/>
      </xdr:nvSpPr>
      <xdr:spPr>
        <a:xfrm>
          <a:off x="13436111" y="88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61788</xdr:rowOff>
    </xdr:from>
    <xdr:to>
      <xdr:col>67</xdr:col>
      <xdr:colOff>101600</xdr:colOff>
      <xdr:row>55</xdr:row>
      <xdr:rowOff>163388</xdr:rowOff>
    </xdr:to>
    <xdr:sp macro="" textlink="">
      <xdr:nvSpPr>
        <xdr:cNvPr id="605" name="楕円 604"/>
        <xdr:cNvSpPr/>
      </xdr:nvSpPr>
      <xdr:spPr>
        <a:xfrm>
          <a:off x="12763500" y="94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8465</xdr:rowOff>
    </xdr:from>
    <xdr:ext cx="534377" cy="259045"/>
    <xdr:sp macro="" textlink="">
      <xdr:nvSpPr>
        <xdr:cNvPr id="606" name="テキスト ボックス 605"/>
        <xdr:cNvSpPr txBox="1"/>
      </xdr:nvSpPr>
      <xdr:spPr>
        <a:xfrm>
          <a:off x="12547111" y="926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2" name="テキスト ボックス 62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4" name="テキスト ボックス 62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8" name="直線コネクタ 627"/>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31"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32" name="直線コネクタ 631"/>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4"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5" name="フローチャート: 判断 634"/>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7" name="フローチャート: 判断 636"/>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8" name="テキスト ボックス 637"/>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137871</xdr:rowOff>
    </xdr:from>
    <xdr:to>
      <xdr:col>76</xdr:col>
      <xdr:colOff>114300</xdr:colOff>
      <xdr:row>78</xdr:row>
      <xdr:rowOff>139700</xdr:rowOff>
    </xdr:to>
    <xdr:cxnSp macro="">
      <xdr:nvCxnSpPr>
        <xdr:cNvPr id="639" name="直線コネクタ 638"/>
        <xdr:cNvCxnSpPr/>
      </xdr:nvCxnSpPr>
      <xdr:spPr>
        <a:xfrm>
          <a:off x="13703300" y="13510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40" name="フローチャート: 判断 639"/>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41" name="テキスト ボックス 640"/>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254</xdr:rowOff>
    </xdr:from>
    <xdr:to>
      <xdr:col>71</xdr:col>
      <xdr:colOff>177800</xdr:colOff>
      <xdr:row>78</xdr:row>
      <xdr:rowOff>137871</xdr:rowOff>
    </xdr:to>
    <xdr:cxnSp macro="">
      <xdr:nvCxnSpPr>
        <xdr:cNvPr id="642" name="直線コネクタ 641"/>
        <xdr:cNvCxnSpPr/>
      </xdr:nvCxnSpPr>
      <xdr:spPr>
        <a:xfrm>
          <a:off x="12814300" y="13201904"/>
          <a:ext cx="889000" cy="3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3" name="フローチャート: 判断 642"/>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4" name="テキスト ボックス 643"/>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5" name="フローチャート: 判断 644"/>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154652</xdr:rowOff>
    </xdr:from>
    <xdr:ext cx="378565" cy="259045"/>
    <xdr:sp macro="" textlink="">
      <xdr:nvSpPr>
        <xdr:cNvPr id="646" name="テキスト ボックス 645"/>
        <xdr:cNvSpPr txBox="1"/>
      </xdr:nvSpPr>
      <xdr:spPr>
        <a:xfrm>
          <a:off x="12625017" y="1335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87071</xdr:rowOff>
    </xdr:from>
    <xdr:to>
      <xdr:col>72</xdr:col>
      <xdr:colOff>38100</xdr:colOff>
      <xdr:row>79</xdr:row>
      <xdr:rowOff>17221</xdr:rowOff>
    </xdr:to>
    <xdr:sp macro="" textlink="">
      <xdr:nvSpPr>
        <xdr:cNvPr id="658" name="楕円 657"/>
        <xdr:cNvSpPr/>
      </xdr:nvSpPr>
      <xdr:spPr>
        <a:xfrm>
          <a:off x="13652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8348</xdr:rowOff>
    </xdr:from>
    <xdr:ext cx="249299" cy="259045"/>
    <xdr:sp macro="" textlink="">
      <xdr:nvSpPr>
        <xdr:cNvPr id="659" name="テキスト ボックス 658"/>
        <xdr:cNvSpPr txBox="1"/>
      </xdr:nvSpPr>
      <xdr:spPr>
        <a:xfrm>
          <a:off x="13578650" y="13552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120904</xdr:rowOff>
    </xdr:from>
    <xdr:to>
      <xdr:col>67</xdr:col>
      <xdr:colOff>101600</xdr:colOff>
      <xdr:row>77</xdr:row>
      <xdr:rowOff>51054</xdr:rowOff>
    </xdr:to>
    <xdr:sp macro="" textlink="">
      <xdr:nvSpPr>
        <xdr:cNvPr id="660" name="楕円 659"/>
        <xdr:cNvSpPr/>
      </xdr:nvSpPr>
      <xdr:spPr>
        <a:xfrm>
          <a:off x="12763500" y="131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75</xdr:row>
      <xdr:rowOff>67581</xdr:rowOff>
    </xdr:from>
    <xdr:ext cx="378565" cy="259045"/>
    <xdr:sp macro="" textlink="">
      <xdr:nvSpPr>
        <xdr:cNvPr id="661" name="テキスト ボックス 660"/>
        <xdr:cNvSpPr txBox="1"/>
      </xdr:nvSpPr>
      <xdr:spPr>
        <a:xfrm>
          <a:off x="12625017" y="1292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5" name="直線コネクタ 684"/>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6"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7" name="直線コネクタ 686"/>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8"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9" name="直線コネクタ 688"/>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59689</xdr:rowOff>
    </xdr:from>
    <xdr:to>
      <xdr:col>85</xdr:col>
      <xdr:colOff>127000</xdr:colOff>
      <xdr:row>96</xdr:row>
      <xdr:rowOff>82741</xdr:rowOff>
    </xdr:to>
    <xdr:cxnSp macro="">
      <xdr:nvCxnSpPr>
        <xdr:cNvPr id="690" name="直線コネクタ 689"/>
        <xdr:cNvCxnSpPr/>
      </xdr:nvCxnSpPr>
      <xdr:spPr>
        <a:xfrm flipV="1">
          <a:off x="15481300" y="16518889"/>
          <a:ext cx="838200" cy="2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91"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92" name="フローチャート: 判断 691"/>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60185</xdr:rowOff>
    </xdr:from>
    <xdr:to>
      <xdr:col>81</xdr:col>
      <xdr:colOff>50800</xdr:colOff>
      <xdr:row>96</xdr:row>
      <xdr:rowOff>82741</xdr:rowOff>
    </xdr:to>
    <xdr:cxnSp macro="">
      <xdr:nvCxnSpPr>
        <xdr:cNvPr id="693" name="直線コネクタ 692"/>
        <xdr:cNvCxnSpPr/>
      </xdr:nvCxnSpPr>
      <xdr:spPr>
        <a:xfrm>
          <a:off x="14592300" y="16519385"/>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4" name="フローチャート: 判断 693"/>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5" name="テキスト ボックス 694"/>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33249</xdr:rowOff>
    </xdr:from>
    <xdr:to>
      <xdr:col>76</xdr:col>
      <xdr:colOff>114300</xdr:colOff>
      <xdr:row>96</xdr:row>
      <xdr:rowOff>60185</xdr:rowOff>
    </xdr:to>
    <xdr:cxnSp macro="">
      <xdr:nvCxnSpPr>
        <xdr:cNvPr id="696" name="直線コネクタ 695"/>
        <xdr:cNvCxnSpPr/>
      </xdr:nvCxnSpPr>
      <xdr:spPr>
        <a:xfrm>
          <a:off x="13703300" y="16492449"/>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7" name="フローチャート: 判断 696"/>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8" name="テキスト ボックス 697"/>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8750</xdr:rowOff>
    </xdr:from>
    <xdr:to>
      <xdr:col>71</xdr:col>
      <xdr:colOff>177800</xdr:colOff>
      <xdr:row>96</xdr:row>
      <xdr:rowOff>33249</xdr:rowOff>
    </xdr:to>
    <xdr:cxnSp macro="">
      <xdr:nvCxnSpPr>
        <xdr:cNvPr id="699" name="直線コネクタ 698"/>
        <xdr:cNvCxnSpPr/>
      </xdr:nvCxnSpPr>
      <xdr:spPr>
        <a:xfrm>
          <a:off x="12814300" y="16467950"/>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700" name="フローチャート: 判断 699"/>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701" name="テキスト ボックス 700"/>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2" name="フローチャート: 判断 701"/>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703" name="テキスト ボックス 702"/>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8889</xdr:rowOff>
    </xdr:from>
    <xdr:to>
      <xdr:col>85</xdr:col>
      <xdr:colOff>177800</xdr:colOff>
      <xdr:row>96</xdr:row>
      <xdr:rowOff>110489</xdr:rowOff>
    </xdr:to>
    <xdr:sp macro="" textlink="">
      <xdr:nvSpPr>
        <xdr:cNvPr id="709" name="楕円 708"/>
        <xdr:cNvSpPr/>
      </xdr:nvSpPr>
      <xdr:spPr>
        <a:xfrm>
          <a:off x="16268700" y="164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158766</xdr:rowOff>
    </xdr:from>
    <xdr:ext cx="534377" cy="259045"/>
    <xdr:sp macro="" textlink="">
      <xdr:nvSpPr>
        <xdr:cNvPr id="710" name="公債費該当値テキスト"/>
        <xdr:cNvSpPr txBox="1"/>
      </xdr:nvSpPr>
      <xdr:spPr>
        <a:xfrm>
          <a:off x="16370300" y="1644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31941</xdr:rowOff>
    </xdr:from>
    <xdr:to>
      <xdr:col>81</xdr:col>
      <xdr:colOff>101600</xdr:colOff>
      <xdr:row>96</xdr:row>
      <xdr:rowOff>133541</xdr:rowOff>
    </xdr:to>
    <xdr:sp macro="" textlink="">
      <xdr:nvSpPr>
        <xdr:cNvPr id="711" name="楕円 710"/>
        <xdr:cNvSpPr/>
      </xdr:nvSpPr>
      <xdr:spPr>
        <a:xfrm>
          <a:off x="15430500" y="164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124668</xdr:rowOff>
    </xdr:from>
    <xdr:ext cx="534377" cy="259045"/>
    <xdr:sp macro="" textlink="">
      <xdr:nvSpPr>
        <xdr:cNvPr id="712" name="テキスト ボックス 711"/>
        <xdr:cNvSpPr txBox="1"/>
      </xdr:nvSpPr>
      <xdr:spPr>
        <a:xfrm>
          <a:off x="15214111" y="1658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9385</xdr:rowOff>
    </xdr:from>
    <xdr:to>
      <xdr:col>76</xdr:col>
      <xdr:colOff>165100</xdr:colOff>
      <xdr:row>96</xdr:row>
      <xdr:rowOff>110985</xdr:rowOff>
    </xdr:to>
    <xdr:sp macro="" textlink="">
      <xdr:nvSpPr>
        <xdr:cNvPr id="713" name="楕円 712"/>
        <xdr:cNvSpPr/>
      </xdr:nvSpPr>
      <xdr:spPr>
        <a:xfrm>
          <a:off x="14541500" y="164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102112</xdr:rowOff>
    </xdr:from>
    <xdr:ext cx="534377" cy="259045"/>
    <xdr:sp macro="" textlink="">
      <xdr:nvSpPr>
        <xdr:cNvPr id="714" name="テキスト ボックス 713"/>
        <xdr:cNvSpPr txBox="1"/>
      </xdr:nvSpPr>
      <xdr:spPr>
        <a:xfrm>
          <a:off x="14325111" y="1656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153899</xdr:rowOff>
    </xdr:from>
    <xdr:to>
      <xdr:col>72</xdr:col>
      <xdr:colOff>38100</xdr:colOff>
      <xdr:row>96</xdr:row>
      <xdr:rowOff>84049</xdr:rowOff>
    </xdr:to>
    <xdr:sp macro="" textlink="">
      <xdr:nvSpPr>
        <xdr:cNvPr id="715" name="楕円 714"/>
        <xdr:cNvSpPr/>
      </xdr:nvSpPr>
      <xdr:spPr>
        <a:xfrm>
          <a:off x="13652500" y="164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75176</xdr:rowOff>
    </xdr:from>
    <xdr:ext cx="534377" cy="259045"/>
    <xdr:sp macro="" textlink="">
      <xdr:nvSpPr>
        <xdr:cNvPr id="716" name="テキスト ボックス 715"/>
        <xdr:cNvSpPr txBox="1"/>
      </xdr:nvSpPr>
      <xdr:spPr>
        <a:xfrm>
          <a:off x="13436111" y="165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129400</xdr:rowOff>
    </xdr:from>
    <xdr:to>
      <xdr:col>67</xdr:col>
      <xdr:colOff>101600</xdr:colOff>
      <xdr:row>96</xdr:row>
      <xdr:rowOff>59550</xdr:rowOff>
    </xdr:to>
    <xdr:sp macro="" textlink="">
      <xdr:nvSpPr>
        <xdr:cNvPr id="717" name="楕円 716"/>
        <xdr:cNvSpPr/>
      </xdr:nvSpPr>
      <xdr:spPr>
        <a:xfrm>
          <a:off x="12763500" y="164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50677</xdr:rowOff>
    </xdr:from>
    <xdr:ext cx="534377" cy="259045"/>
    <xdr:sp macro="" textlink="">
      <xdr:nvSpPr>
        <xdr:cNvPr id="718" name="テキスト ボックス 717"/>
        <xdr:cNvSpPr txBox="1"/>
      </xdr:nvSpPr>
      <xdr:spPr>
        <a:xfrm>
          <a:off x="12547111" y="165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42" name="直線コネクタ 741"/>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5"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6" name="直線コネクタ 745"/>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8"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9" name="フローチャート: 判断 748"/>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51" name="フローチャート: 判断 750"/>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52" name="テキスト ボックス 751"/>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4" name="フローチャート: 判断 753"/>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5" name="テキスト ボックス 754"/>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7" name="フローチャート: 判断 756"/>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8" name="テキスト ボックス 757"/>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9" name="フローチャート: 判断 758"/>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60" name="テキスト ボックス 759"/>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133,657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年度から増加している。児童福祉費が半分を占めており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民間保育所運営委託料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放課後等デイサービス給付費の増が主な要因である。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74,940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34,465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は学園の森及びみどりの学園義務教育学校建設事業が増加していることが主な要因である。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44,728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円となっている。年々増加傾向にあり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道路改良事業や道路・公園等の維持管理費用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に加えて、平成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年度は公園用地購入費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年度は消防庁舎建設事業のため大幅に伸びている。平成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消防・救急車両購入が主な要因である。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34,237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円低下しており、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公共施設整備基金への積立の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財政調整基金残高の割合に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、安定した財政運営の備えとして標準財政規模の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％程度を基調として考えている。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民間保育所運営委託事業、</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放課後等デイ</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サービス事業や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学校建設事業のための財源として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取り崩したため、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前年度に対し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、翌年度に繰越すべき財源の増加はあったが、市税収納率の向上により歳入歳出差引きが大幅に増加したため、平成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ポイント上昇し、実質単年度収支も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今後は、市税収納率の更なる向上や公債費の抑制などにより、持続可能な財政運営に努める。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latin typeface="ＭＳ Ｐゴシック" panose="020B0600070205080204" pitchFamily="50" charset="-128"/>
              <a:ea typeface="ＭＳ Ｐゴシック" panose="020B0600070205080204" pitchFamily="50" charset="-128"/>
            </a:rPr>
            <a:t>　連結実質赤字比率に係る赤字・黒字の構成は、全会計とも黒字となっている。</a:t>
          </a:r>
        </a:p>
        <a:p>
          <a:r>
            <a:rPr lang="ja-JP" altLang="en-US" sz="1300">
              <a:effectLst/>
              <a:latin typeface="ＭＳ Ｐゴシック" panose="020B0600070205080204" pitchFamily="50" charset="-128"/>
              <a:ea typeface="ＭＳ Ｐゴシック" panose="020B0600070205080204" pitchFamily="50" charset="-128"/>
            </a:rPr>
            <a:t>　一般会計おいては、市税に及び震災復興特別交付税並びに国庫支出金の増加により、前年度の歳入額と比べ増となったため、</a:t>
          </a:r>
          <a:r>
            <a:rPr lang="en-US" altLang="ja-JP" sz="1300">
              <a:effectLst/>
              <a:latin typeface="ＭＳ Ｐゴシック" panose="020B0600070205080204" pitchFamily="50" charset="-128"/>
              <a:ea typeface="ＭＳ Ｐゴシック" panose="020B0600070205080204" pitchFamily="50" charset="-128"/>
            </a:rPr>
            <a:t>3.72</a:t>
          </a:r>
          <a:r>
            <a:rPr lang="ja-JP" altLang="en-US" sz="1300">
              <a:effectLst/>
              <a:latin typeface="ＭＳ Ｐゴシック" panose="020B0600070205080204" pitchFamily="50" charset="-128"/>
              <a:ea typeface="ＭＳ Ｐゴシック" panose="020B0600070205080204" pitchFamily="50" charset="-128"/>
            </a:rPr>
            <a:t>ポイント増加した。</a:t>
          </a:r>
        </a:p>
        <a:p>
          <a:r>
            <a:rPr lang="ja-JP" altLang="en-US" sz="1300">
              <a:effectLst/>
              <a:latin typeface="ＭＳ Ｐゴシック" panose="020B0600070205080204" pitchFamily="50" charset="-128"/>
              <a:ea typeface="ＭＳ Ｐゴシック" panose="020B0600070205080204" pitchFamily="50" charset="-128"/>
            </a:rPr>
            <a:t>　水道会計においては、毎年度比率が減少してるが、平成</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年度に料金改定が決定しているため、改善が見込まれる。</a:t>
          </a:r>
        </a:p>
        <a:p>
          <a:r>
            <a:rPr lang="ja-JP" altLang="en-US" sz="1300">
              <a:effectLst/>
              <a:latin typeface="ＭＳ Ｐゴシック" panose="020B0600070205080204" pitchFamily="50" charset="-128"/>
              <a:ea typeface="ＭＳ Ｐゴシック" panose="020B0600070205080204" pitchFamily="50" charset="-128"/>
            </a:rPr>
            <a:t>　その他の会計においても、効率的な財政運営を行い健全化に努めている。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90871535</v>
      </c>
      <c r="BO4" s="441"/>
      <c r="BP4" s="441"/>
      <c r="BQ4" s="441"/>
      <c r="BR4" s="441"/>
      <c r="BS4" s="441"/>
      <c r="BT4" s="441"/>
      <c r="BU4" s="442"/>
      <c r="BV4" s="440">
        <v>82199349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6.9</v>
      </c>
      <c r="CU4" s="622"/>
      <c r="CV4" s="622"/>
      <c r="CW4" s="622"/>
      <c r="CX4" s="622"/>
      <c r="CY4" s="622"/>
      <c r="CZ4" s="622"/>
      <c r="DA4" s="623"/>
      <c r="DB4" s="621">
        <v>3.2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86039158</v>
      </c>
      <c r="BO5" s="446"/>
      <c r="BP5" s="446"/>
      <c r="BQ5" s="446"/>
      <c r="BR5" s="446"/>
      <c r="BS5" s="446"/>
      <c r="BT5" s="446"/>
      <c r="BU5" s="447"/>
      <c r="BV5" s="445">
        <v>79557912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91.8</v>
      </c>
      <c r="CU5" s="416"/>
      <c r="CV5" s="416"/>
      <c r="CW5" s="416"/>
      <c r="CX5" s="416"/>
      <c r="CY5" s="416"/>
      <c r="CZ5" s="416"/>
      <c r="DA5" s="417"/>
      <c r="DB5" s="415">
        <v>90.8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4832377</v>
      </c>
      <c r="BO6" s="446"/>
      <c r="BP6" s="446"/>
      <c r="BQ6" s="446"/>
      <c r="BR6" s="446"/>
      <c r="BS6" s="446"/>
      <c r="BT6" s="446"/>
      <c r="BU6" s="447"/>
      <c r="BV6" s="445">
        <v>2641437</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91.9</v>
      </c>
      <c r="CU6" s="596"/>
      <c r="CV6" s="596"/>
      <c r="CW6" s="596"/>
      <c r="CX6" s="596"/>
      <c r="CY6" s="596"/>
      <c r="CZ6" s="596"/>
      <c r="DA6" s="597"/>
      <c r="DB6" s="595">
        <v>91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1498832</v>
      </c>
      <c r="BO7" s="446"/>
      <c r="BP7" s="446"/>
      <c r="BQ7" s="446"/>
      <c r="BR7" s="446"/>
      <c r="BS7" s="446"/>
      <c r="BT7" s="446"/>
      <c r="BU7" s="447"/>
      <c r="BV7" s="445">
        <v>1141482</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48086649</v>
      </c>
      <c r="CU7" s="446"/>
      <c r="CV7" s="446"/>
      <c r="CW7" s="446"/>
      <c r="CX7" s="446"/>
      <c r="CY7" s="446"/>
      <c r="CZ7" s="446"/>
      <c r="DA7" s="447"/>
      <c r="DB7" s="445">
        <v>46704446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3333545</v>
      </c>
      <c r="BO8" s="446"/>
      <c r="BP8" s="446"/>
      <c r="BQ8" s="446"/>
      <c r="BR8" s="446"/>
      <c r="BS8" s="446"/>
      <c r="BT8" s="446"/>
      <c r="BU8" s="447"/>
      <c r="BV8" s="445">
        <v>1499955</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1.02</v>
      </c>
      <c r="CU8" s="559"/>
      <c r="CV8" s="559"/>
      <c r="CW8" s="559"/>
      <c r="CX8" s="559"/>
      <c r="CY8" s="559"/>
      <c r="CZ8" s="559"/>
      <c r="DA8" s="560"/>
      <c r="DB8" s="558">
        <v>1</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226963</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88</v>
      </c>
      <c r="AV9" s="503"/>
      <c r="AW9" s="503"/>
      <c r="AX9" s="503"/>
      <c r="AY9" s="425" t="s">
        <v>111</v>
      </c>
      <c r="AZ9" s="426"/>
      <c r="BA9" s="426"/>
      <c r="BB9" s="426"/>
      <c r="BC9" s="426"/>
      <c r="BD9" s="426"/>
      <c r="BE9" s="426"/>
      <c r="BF9" s="426"/>
      <c r="BG9" s="426"/>
      <c r="BH9" s="426"/>
      <c r="BI9" s="426"/>
      <c r="BJ9" s="426"/>
      <c r="BK9" s="426"/>
      <c r="BL9" s="426"/>
      <c r="BM9" s="427"/>
      <c r="BN9" s="445">
        <v>1833590</v>
      </c>
      <c r="BO9" s="446"/>
      <c r="BP9" s="446"/>
      <c r="BQ9" s="446"/>
      <c r="BR9" s="446"/>
      <c r="BS9" s="446"/>
      <c r="BT9" s="446"/>
      <c r="BU9" s="447"/>
      <c r="BV9" s="445">
        <v>-1536668</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10.6</v>
      </c>
      <c r="CU9" s="416"/>
      <c r="CV9" s="416"/>
      <c r="CW9" s="416"/>
      <c r="CX9" s="416"/>
      <c r="CY9" s="416"/>
      <c r="CZ9" s="416"/>
      <c r="DA9" s="417"/>
      <c r="DB9" s="415">
        <v>10.3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214590</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88</v>
      </c>
      <c r="AV10" s="503"/>
      <c r="AW10" s="503"/>
      <c r="AX10" s="503"/>
      <c r="AY10" s="425" t="s">
        <v>115</v>
      </c>
      <c r="AZ10" s="426"/>
      <c r="BA10" s="426"/>
      <c r="BB10" s="426"/>
      <c r="BC10" s="426"/>
      <c r="BD10" s="426"/>
      <c r="BE10" s="426"/>
      <c r="BF10" s="426"/>
      <c r="BG10" s="426"/>
      <c r="BH10" s="426"/>
      <c r="BI10" s="426"/>
      <c r="BJ10" s="426"/>
      <c r="BK10" s="426"/>
      <c r="BL10" s="426"/>
      <c r="BM10" s="427"/>
      <c r="BN10" s="445">
        <v>839</v>
      </c>
      <c r="BO10" s="446"/>
      <c r="BP10" s="446"/>
      <c r="BQ10" s="446"/>
      <c r="BR10" s="446"/>
      <c r="BS10" s="446"/>
      <c r="BT10" s="446"/>
      <c r="BU10" s="447"/>
      <c r="BV10" s="445">
        <v>894979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230360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534693</v>
      </c>
      <c r="BO12" s="446"/>
      <c r="BP12" s="446"/>
      <c r="BQ12" s="446"/>
      <c r="BR12" s="446"/>
      <c r="BS12" s="446"/>
      <c r="BT12" s="446"/>
      <c r="BU12" s="447"/>
      <c r="BV12" s="445">
        <v>293595</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221063</v>
      </c>
      <c r="S13" s="549"/>
      <c r="T13" s="549"/>
      <c r="U13" s="549"/>
      <c r="V13" s="550"/>
      <c r="W13" s="536" t="s">
        <v>131</v>
      </c>
      <c r="X13" s="458"/>
      <c r="Y13" s="458"/>
      <c r="Z13" s="458"/>
      <c r="AA13" s="458"/>
      <c r="AB13" s="459"/>
      <c r="AC13" s="421">
        <v>3122</v>
      </c>
      <c r="AD13" s="422"/>
      <c r="AE13" s="422"/>
      <c r="AF13" s="422"/>
      <c r="AG13" s="423"/>
      <c r="AH13" s="421">
        <v>3133</v>
      </c>
      <c r="AI13" s="422"/>
      <c r="AJ13" s="422"/>
      <c r="AK13" s="422"/>
      <c r="AL13" s="424"/>
      <c r="AM13" s="514" t="s">
        <v>132</v>
      </c>
      <c r="AN13" s="419"/>
      <c r="AO13" s="419"/>
      <c r="AP13" s="419"/>
      <c r="AQ13" s="419"/>
      <c r="AR13" s="419"/>
      <c r="AS13" s="419"/>
      <c r="AT13" s="420"/>
      <c r="AU13" s="502" t="s">
        <v>96</v>
      </c>
      <c r="AV13" s="503"/>
      <c r="AW13" s="503"/>
      <c r="AX13" s="503"/>
      <c r="AY13" s="425" t="s">
        <v>133</v>
      </c>
      <c r="AZ13" s="426"/>
      <c r="BA13" s="426"/>
      <c r="BB13" s="426"/>
      <c r="BC13" s="426"/>
      <c r="BD13" s="426"/>
      <c r="BE13" s="426"/>
      <c r="BF13" s="426"/>
      <c r="BG13" s="426"/>
      <c r="BH13" s="426"/>
      <c r="BI13" s="426"/>
      <c r="BJ13" s="426"/>
      <c r="BK13" s="426"/>
      <c r="BL13" s="426"/>
      <c r="BM13" s="427"/>
      <c r="BN13" s="445">
        <v>1299736</v>
      </c>
      <c r="BO13" s="446"/>
      <c r="BP13" s="446"/>
      <c r="BQ13" s="446"/>
      <c r="BR13" s="446"/>
      <c r="BS13" s="446"/>
      <c r="BT13" s="446"/>
      <c r="BU13" s="447"/>
      <c r="BV13" s="445">
        <v>-935284</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6.5</v>
      </c>
      <c r="CU13" s="416"/>
      <c r="CV13" s="416"/>
      <c r="CW13" s="416"/>
      <c r="CX13" s="416"/>
      <c r="CY13" s="416"/>
      <c r="CZ13" s="416"/>
      <c r="DA13" s="417"/>
      <c r="DB13" s="415">
        <v>6.5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227127</v>
      </c>
      <c r="S14" s="549"/>
      <c r="T14" s="549"/>
      <c r="U14" s="549"/>
      <c r="V14" s="550"/>
      <c r="W14" s="551"/>
      <c r="X14" s="461"/>
      <c r="Y14" s="461"/>
      <c r="Z14" s="461"/>
      <c r="AA14" s="461"/>
      <c r="AB14" s="462"/>
      <c r="AC14" s="541">
        <v>3.2</v>
      </c>
      <c r="AD14" s="542"/>
      <c r="AE14" s="542"/>
      <c r="AF14" s="542"/>
      <c r="AG14" s="543"/>
      <c r="AH14" s="541">
        <v>3.5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50.5</v>
      </c>
      <c r="CU14" s="553"/>
      <c r="CV14" s="553"/>
      <c r="CW14" s="553"/>
      <c r="CX14" s="553"/>
      <c r="CY14" s="553"/>
      <c r="CZ14" s="553"/>
      <c r="DA14" s="554"/>
      <c r="DB14" s="552">
        <v>46.3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218394</v>
      </c>
      <c r="S15" s="549"/>
      <c r="T15" s="549"/>
      <c r="U15" s="549"/>
      <c r="V15" s="550"/>
      <c r="W15" s="536" t="s">
        <v>137</v>
      </c>
      <c r="X15" s="458"/>
      <c r="Y15" s="458"/>
      <c r="Z15" s="458"/>
      <c r="AA15" s="458"/>
      <c r="AB15" s="459"/>
      <c r="AC15" s="421">
        <v>20412</v>
      </c>
      <c r="AD15" s="422"/>
      <c r="AE15" s="422"/>
      <c r="AF15" s="422"/>
      <c r="AG15" s="423"/>
      <c r="AH15" s="421">
        <v>17268</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36892306</v>
      </c>
      <c r="BO15" s="441"/>
      <c r="BP15" s="441"/>
      <c r="BQ15" s="441"/>
      <c r="BR15" s="441"/>
      <c r="BS15" s="441"/>
      <c r="BT15" s="441"/>
      <c r="BU15" s="442"/>
      <c r="BV15" s="440">
        <v>35400009</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20.8</v>
      </c>
      <c r="AD16" s="542"/>
      <c r="AE16" s="542"/>
      <c r="AF16" s="542"/>
      <c r="AG16" s="543"/>
      <c r="AH16" s="541">
        <v>19.3</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35262392</v>
      </c>
      <c r="BO16" s="446"/>
      <c r="BP16" s="446"/>
      <c r="BQ16" s="446"/>
      <c r="BR16" s="446"/>
      <c r="BS16" s="446"/>
      <c r="BT16" s="446"/>
      <c r="BU16" s="447"/>
      <c r="BV16" s="445">
        <v>34932099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74784</v>
      </c>
      <c r="AD17" s="422"/>
      <c r="AE17" s="422"/>
      <c r="AF17" s="422"/>
      <c r="AG17" s="423"/>
      <c r="AH17" s="421">
        <v>69190</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47969532</v>
      </c>
      <c r="BO17" s="446"/>
      <c r="BP17" s="446"/>
      <c r="BQ17" s="446"/>
      <c r="BR17" s="446"/>
      <c r="BS17" s="446"/>
      <c r="BT17" s="446"/>
      <c r="BU17" s="447"/>
      <c r="BV17" s="445">
        <v>46116330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147</v>
      </c>
      <c r="C18" s="508"/>
      <c r="D18" s="508"/>
      <c r="E18" s="509"/>
      <c r="F18" s="509"/>
      <c r="G18" s="509"/>
      <c r="H18" s="509"/>
      <c r="I18" s="509"/>
      <c r="J18" s="509"/>
      <c r="K18" s="509"/>
      <c r="L18" s="510">
        <v>283.72000000000003</v>
      </c>
      <c r="M18" s="510"/>
      <c r="N18" s="510"/>
      <c r="O18" s="510"/>
      <c r="P18" s="510"/>
      <c r="Q18" s="510"/>
      <c r="R18" s="511"/>
      <c r="S18" s="511"/>
      <c r="T18" s="511"/>
      <c r="U18" s="511"/>
      <c r="V18" s="512"/>
      <c r="W18" s="526"/>
      <c r="X18" s="527"/>
      <c r="Y18" s="527"/>
      <c r="Z18" s="527"/>
      <c r="AA18" s="527"/>
      <c r="AB18" s="537"/>
      <c r="AC18" s="409">
        <v>76.099999999999994</v>
      </c>
      <c r="AD18" s="410"/>
      <c r="AE18" s="410"/>
      <c r="AF18" s="410"/>
      <c r="AG18" s="513"/>
      <c r="AH18" s="409">
        <v>77.2</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44943596</v>
      </c>
      <c r="BO18" s="446"/>
      <c r="BP18" s="446"/>
      <c r="BQ18" s="446"/>
      <c r="BR18" s="446"/>
      <c r="BS18" s="446"/>
      <c r="BT18" s="446"/>
      <c r="BU18" s="447"/>
      <c r="BV18" s="445">
        <v>43552462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149</v>
      </c>
      <c r="C19" s="508"/>
      <c r="D19" s="508"/>
      <c r="E19" s="509"/>
      <c r="F19" s="509"/>
      <c r="G19" s="509"/>
      <c r="H19" s="509"/>
      <c r="I19" s="509"/>
      <c r="J19" s="509"/>
      <c r="K19" s="509"/>
      <c r="L19" s="515">
        <v>800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56669955</v>
      </c>
      <c r="BO19" s="446"/>
      <c r="BP19" s="446"/>
      <c r="BQ19" s="446"/>
      <c r="BR19" s="446"/>
      <c r="BS19" s="446"/>
      <c r="BT19" s="446"/>
      <c r="BU19" s="447"/>
      <c r="BV19" s="445">
        <v>54780705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151</v>
      </c>
      <c r="C20" s="508"/>
      <c r="D20" s="508"/>
      <c r="E20" s="509"/>
      <c r="F20" s="509"/>
      <c r="G20" s="509"/>
      <c r="H20" s="509"/>
      <c r="I20" s="509"/>
      <c r="J20" s="509"/>
      <c r="K20" s="509"/>
      <c r="L20" s="515">
        <v>98190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54528978</v>
      </c>
      <c r="BO23" s="446"/>
      <c r="BP23" s="446"/>
      <c r="BQ23" s="446"/>
      <c r="BR23" s="446"/>
      <c r="BS23" s="446"/>
      <c r="BT23" s="446"/>
      <c r="BU23" s="447"/>
      <c r="BV23" s="445">
        <v>52560547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160</v>
      </c>
      <c r="F24" s="419"/>
      <c r="G24" s="419"/>
      <c r="H24" s="419"/>
      <c r="I24" s="419"/>
      <c r="J24" s="419"/>
      <c r="K24" s="420"/>
      <c r="L24" s="421">
        <v>1</v>
      </c>
      <c r="M24" s="422"/>
      <c r="N24" s="422"/>
      <c r="O24" s="422"/>
      <c r="P24" s="423"/>
      <c r="Q24" s="421">
        <v>9270</v>
      </c>
      <c r="R24" s="422"/>
      <c r="S24" s="422"/>
      <c r="T24" s="422"/>
      <c r="U24" s="422"/>
      <c r="V24" s="423"/>
      <c r="W24" s="487"/>
      <c r="X24" s="478"/>
      <c r="Y24" s="479"/>
      <c r="Z24" s="418" t="s">
        <v>161</v>
      </c>
      <c r="AA24" s="419"/>
      <c r="AB24" s="419"/>
      <c r="AC24" s="419"/>
      <c r="AD24" s="419"/>
      <c r="AE24" s="419"/>
      <c r="AF24" s="419"/>
      <c r="AG24" s="420"/>
      <c r="AH24" s="421">
        <v>1572</v>
      </c>
      <c r="AI24" s="422"/>
      <c r="AJ24" s="422"/>
      <c r="AK24" s="422"/>
      <c r="AL24" s="423"/>
      <c r="AM24" s="421">
        <v>5047692</v>
      </c>
      <c r="AN24" s="422"/>
      <c r="AO24" s="422"/>
      <c r="AP24" s="422"/>
      <c r="AQ24" s="422"/>
      <c r="AR24" s="423"/>
      <c r="AS24" s="421">
        <v>3211</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35739250</v>
      </c>
      <c r="BO24" s="446"/>
      <c r="BP24" s="446"/>
      <c r="BQ24" s="446"/>
      <c r="BR24" s="446"/>
      <c r="BS24" s="446"/>
      <c r="BT24" s="446"/>
      <c r="BU24" s="447"/>
      <c r="BV24" s="445">
        <v>37283907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163</v>
      </c>
      <c r="F25" s="419"/>
      <c r="G25" s="419"/>
      <c r="H25" s="419"/>
      <c r="I25" s="419"/>
      <c r="J25" s="419"/>
      <c r="K25" s="420"/>
      <c r="L25" s="421">
        <v>2</v>
      </c>
      <c r="M25" s="422"/>
      <c r="N25" s="422"/>
      <c r="O25" s="422"/>
      <c r="P25" s="423"/>
      <c r="Q25" s="421">
        <v>7620</v>
      </c>
      <c r="R25" s="422"/>
      <c r="S25" s="422"/>
      <c r="T25" s="422"/>
      <c r="U25" s="422"/>
      <c r="V25" s="423"/>
      <c r="W25" s="487"/>
      <c r="X25" s="478"/>
      <c r="Y25" s="479"/>
      <c r="Z25" s="418" t="s">
        <v>164</v>
      </c>
      <c r="AA25" s="419"/>
      <c r="AB25" s="419"/>
      <c r="AC25" s="419"/>
      <c r="AD25" s="419"/>
      <c r="AE25" s="419"/>
      <c r="AF25" s="419"/>
      <c r="AG25" s="420"/>
      <c r="AH25" s="421">
        <v>305</v>
      </c>
      <c r="AI25" s="422"/>
      <c r="AJ25" s="422"/>
      <c r="AK25" s="422"/>
      <c r="AL25" s="423"/>
      <c r="AM25" s="421">
        <v>1059265</v>
      </c>
      <c r="AN25" s="422"/>
      <c r="AO25" s="422"/>
      <c r="AP25" s="422"/>
      <c r="AQ25" s="422"/>
      <c r="AR25" s="423"/>
      <c r="AS25" s="421">
        <v>3473</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31454102</v>
      </c>
      <c r="BO25" s="441"/>
      <c r="BP25" s="441"/>
      <c r="BQ25" s="441"/>
      <c r="BR25" s="441"/>
      <c r="BS25" s="441"/>
      <c r="BT25" s="441"/>
      <c r="BU25" s="442"/>
      <c r="BV25" s="440">
        <v>26647496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166</v>
      </c>
      <c r="F26" s="419"/>
      <c r="G26" s="419"/>
      <c r="H26" s="419"/>
      <c r="I26" s="419"/>
      <c r="J26" s="419"/>
      <c r="K26" s="420"/>
      <c r="L26" s="421">
        <v>1</v>
      </c>
      <c r="M26" s="422"/>
      <c r="N26" s="422"/>
      <c r="O26" s="422"/>
      <c r="P26" s="423"/>
      <c r="Q26" s="421">
        <v>6800</v>
      </c>
      <c r="R26" s="422"/>
      <c r="S26" s="422"/>
      <c r="T26" s="422"/>
      <c r="U26" s="422"/>
      <c r="V26" s="423"/>
      <c r="W26" s="487"/>
      <c r="X26" s="478"/>
      <c r="Y26" s="479"/>
      <c r="Z26" s="418" t="s">
        <v>167</v>
      </c>
      <c r="AA26" s="500"/>
      <c r="AB26" s="500"/>
      <c r="AC26" s="500"/>
      <c r="AD26" s="500"/>
      <c r="AE26" s="500"/>
      <c r="AF26" s="500"/>
      <c r="AG26" s="501"/>
      <c r="AH26" s="421">
        <v>54</v>
      </c>
      <c r="AI26" s="422"/>
      <c r="AJ26" s="422"/>
      <c r="AK26" s="422"/>
      <c r="AL26" s="423"/>
      <c r="AM26" s="421">
        <v>168750</v>
      </c>
      <c r="AN26" s="422"/>
      <c r="AO26" s="422"/>
      <c r="AP26" s="422"/>
      <c r="AQ26" s="422"/>
      <c r="AR26" s="423"/>
      <c r="AS26" s="421">
        <v>3125</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5470</v>
      </c>
      <c r="R27" s="422"/>
      <c r="S27" s="422"/>
      <c r="T27" s="422"/>
      <c r="U27" s="422"/>
      <c r="V27" s="423"/>
      <c r="W27" s="487"/>
      <c r="X27" s="478"/>
      <c r="Y27" s="479"/>
      <c r="Z27" s="418" t="s">
        <v>171</v>
      </c>
      <c r="AA27" s="419"/>
      <c r="AB27" s="419"/>
      <c r="AC27" s="419"/>
      <c r="AD27" s="419"/>
      <c r="AE27" s="419"/>
      <c r="AF27" s="419"/>
      <c r="AG27" s="420"/>
      <c r="AH27" s="421">
        <v>82</v>
      </c>
      <c r="AI27" s="422"/>
      <c r="AJ27" s="422"/>
      <c r="AK27" s="422"/>
      <c r="AL27" s="423"/>
      <c r="AM27" s="421">
        <v>254200</v>
      </c>
      <c r="AN27" s="422"/>
      <c r="AO27" s="422"/>
      <c r="AP27" s="422"/>
      <c r="AQ27" s="422"/>
      <c r="AR27" s="423"/>
      <c r="AS27" s="421">
        <v>3100</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204797</v>
      </c>
      <c r="BO27" s="449"/>
      <c r="BP27" s="449"/>
      <c r="BQ27" s="449"/>
      <c r="BR27" s="449"/>
      <c r="BS27" s="449"/>
      <c r="BT27" s="449"/>
      <c r="BU27" s="450"/>
      <c r="BV27" s="448">
        <v>204778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4800</v>
      </c>
      <c r="R28" s="422"/>
      <c r="S28" s="422"/>
      <c r="T28" s="422"/>
      <c r="U28" s="422"/>
      <c r="V28" s="423"/>
      <c r="W28" s="487"/>
      <c r="X28" s="478"/>
      <c r="Y28" s="479"/>
      <c r="Z28" s="418" t="s">
        <v>174</v>
      </c>
      <c r="AA28" s="419"/>
      <c r="AB28" s="419"/>
      <c r="AC28" s="419"/>
      <c r="AD28" s="419"/>
      <c r="AE28" s="419"/>
      <c r="AF28" s="419"/>
      <c r="AG28" s="420"/>
      <c r="AH28" s="421" t="s">
        <v>169</v>
      </c>
      <c r="AI28" s="422"/>
      <c r="AJ28" s="422"/>
      <c r="AK28" s="422"/>
      <c r="AL28" s="423"/>
      <c r="AM28" s="421" t="s">
        <v>122</v>
      </c>
      <c r="AN28" s="422"/>
      <c r="AO28" s="422"/>
      <c r="AP28" s="422"/>
      <c r="AQ28" s="422"/>
      <c r="AR28" s="423"/>
      <c r="AS28" s="421" t="s">
        <v>122</v>
      </c>
      <c r="AT28" s="422"/>
      <c r="AU28" s="422"/>
      <c r="AV28" s="422"/>
      <c r="AW28" s="422"/>
      <c r="AX28" s="424"/>
      <c r="AY28" s="428" t="s">
        <v>175</v>
      </c>
      <c r="AZ28" s="429"/>
      <c r="BA28" s="429"/>
      <c r="BB28" s="430"/>
      <c r="BC28" s="437" t="s">
        <v>42</v>
      </c>
      <c r="BD28" s="438"/>
      <c r="BE28" s="438"/>
      <c r="BF28" s="438"/>
      <c r="BG28" s="438"/>
      <c r="BH28" s="438"/>
      <c r="BI28" s="438"/>
      <c r="BJ28" s="438"/>
      <c r="BK28" s="438"/>
      <c r="BL28" s="438"/>
      <c r="BM28" s="439"/>
      <c r="BN28" s="440">
        <v>3378999</v>
      </c>
      <c r="BO28" s="441"/>
      <c r="BP28" s="441"/>
      <c r="BQ28" s="441"/>
      <c r="BR28" s="441"/>
      <c r="BS28" s="441"/>
      <c r="BT28" s="441"/>
      <c r="BU28" s="442"/>
      <c r="BV28" s="440">
        <v>3912853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176</v>
      </c>
      <c r="F29" s="419"/>
      <c r="G29" s="419"/>
      <c r="H29" s="419"/>
      <c r="I29" s="419"/>
      <c r="J29" s="419"/>
      <c r="K29" s="420"/>
      <c r="L29" s="421">
        <v>26</v>
      </c>
      <c r="M29" s="422"/>
      <c r="N29" s="422"/>
      <c r="O29" s="422"/>
      <c r="P29" s="423"/>
      <c r="Q29" s="421">
        <v>4470</v>
      </c>
      <c r="R29" s="422"/>
      <c r="S29" s="422"/>
      <c r="T29" s="422"/>
      <c r="U29" s="422"/>
      <c r="V29" s="423"/>
      <c r="W29" s="488"/>
      <c r="X29" s="489"/>
      <c r="Y29" s="490"/>
      <c r="Z29" s="418" t="s">
        <v>177</v>
      </c>
      <c r="AA29" s="419"/>
      <c r="AB29" s="419"/>
      <c r="AC29" s="419"/>
      <c r="AD29" s="419"/>
      <c r="AE29" s="419"/>
      <c r="AF29" s="419"/>
      <c r="AG29" s="420"/>
      <c r="AH29" s="421">
        <v>1654</v>
      </c>
      <c r="AI29" s="422"/>
      <c r="AJ29" s="422"/>
      <c r="AK29" s="422"/>
      <c r="AL29" s="423"/>
      <c r="AM29" s="421">
        <v>5301892</v>
      </c>
      <c r="AN29" s="422"/>
      <c r="AO29" s="422"/>
      <c r="AP29" s="422"/>
      <c r="AQ29" s="422"/>
      <c r="AR29" s="423"/>
      <c r="AS29" s="421">
        <v>3205</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2761807</v>
      </c>
      <c r="BO29" s="446"/>
      <c r="BP29" s="446"/>
      <c r="BQ29" s="446"/>
      <c r="BR29" s="446"/>
      <c r="BS29" s="446"/>
      <c r="BT29" s="446"/>
      <c r="BU29" s="447"/>
      <c r="BV29" s="445">
        <v>3340340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98.3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4871220</v>
      </c>
      <c r="BO30" s="449"/>
      <c r="BP30" s="449"/>
      <c r="BQ30" s="449"/>
      <c r="BR30" s="449"/>
      <c r="BS30" s="449"/>
      <c r="BT30" s="449"/>
      <c r="BU30" s="450"/>
      <c r="BV30" s="448">
        <v>4771454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188</v>
      </c>
      <c r="X33" s="407"/>
      <c r="Y33" s="407"/>
      <c r="Z33" s="407"/>
      <c r="AA33" s="407"/>
      <c r="AB33" s="407"/>
      <c r="AC33" s="407"/>
      <c r="AD33" s="407"/>
      <c r="AE33" s="407"/>
      <c r="AF33" s="407"/>
      <c r="AG33" s="407"/>
      <c r="AH33" s="407"/>
      <c r="AI33" s="407"/>
      <c r="AJ33" s="407"/>
      <c r="AK33" s="407"/>
      <c r="AL33" s="195"/>
      <c r="AM33" s="408" t="s">
        <v>189</v>
      </c>
      <c r="AN33" s="408"/>
      <c r="AO33" s="407" t="s">
        <v>187</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189</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つくば市国民健康保険特別会計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つくば市水道事業会計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つくば市下水道事業特別会計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つくば市土地開発公社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つくば市等公平委員会</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つくば市介護保険事業特別会計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つくば文化振興財団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つくば市後期高齢者医療特別会計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茨城租税債権管理機構</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つくば市国際交流協会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茨城県後期高齢者医療広域連合（後期高齢医療特別会計）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利根川水系県南水防事務組合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4UwKvuSVI2GQI6LdW4GXnFDatkLs23qYhz616TvxNbUEZhGyGBb6+7/8yQDnalHDh4CA08LxC/hE7VMYUUAQEw==" saltValue="6yS1TCKmPyV92nNW/wUm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24" t="s">
        <v>547</v>
      </c>
      <c r="D34" s="1224"/>
      <c r="E34" s="1225"/>
      <c r="F34" s="32">
        <v>5.22</v>
      </c>
      <c r="G34" s="33">
        <v>4.43</v>
      </c>
      <c r="H34" s="33">
        <v>6.66</v>
      </c>
      <c r="I34" s="33">
        <v>3.21</v>
      </c>
      <c r="J34" s="34">
        <v>6.93</v>
      </c>
      <c r="K34" s="22"/>
      <c r="L34" s="22"/>
      <c r="M34" s="22"/>
      <c r="N34" s="22"/>
      <c r="O34" s="22"/>
      <c r="P34" s="22"/>
    </row>
    <row r="35" spans="1:16" ht="39" customHeight="1">
      <c r="A35" s="22"/>
      <c r="B35" s="35"/>
      <c r="C35" s="1218" t="s">
        <v>548</v>
      </c>
      <c r="D35" s="1219"/>
      <c r="E35" s="1220"/>
      <c r="F35" s="36">
        <v>4.3499999999999996</v>
      </c>
      <c r="G35" s="37">
        <v>3.69</v>
      </c>
      <c r="H35" s="37">
        <v>2.73</v>
      </c>
      <c r="I35" s="37">
        <v>2.2400000000000002</v>
      </c>
      <c r="J35" s="38">
        <v>1.88</v>
      </c>
      <c r="K35" s="22"/>
      <c r="L35" s="22"/>
      <c r="M35" s="22"/>
      <c r="N35" s="22"/>
      <c r="O35" s="22"/>
      <c r="P35" s="22"/>
    </row>
    <row r="36" spans="1:16" ht="39" customHeight="1">
      <c r="A36" s="22"/>
      <c r="B36" s="35"/>
      <c r="C36" s="1218" t="s">
        <v>549</v>
      </c>
      <c r="D36" s="1219"/>
      <c r="E36" s="1220"/>
      <c r="F36" s="36">
        <v>0.54</v>
      </c>
      <c r="G36" s="37">
        <v>0.02</v>
      </c>
      <c r="H36" s="37">
        <v>0.6</v>
      </c>
      <c r="I36" s="37">
        <v>0.89</v>
      </c>
      <c r="J36" s="38">
        <v>1.37</v>
      </c>
      <c r="K36" s="22"/>
      <c r="L36" s="22"/>
      <c r="M36" s="22"/>
      <c r="N36" s="22"/>
      <c r="O36" s="22"/>
      <c r="P36" s="22"/>
    </row>
    <row r="37" spans="1:16" ht="39" customHeight="1">
      <c r="A37" s="22"/>
      <c r="B37" s="35"/>
      <c r="C37" s="1218" t="s">
        <v>550</v>
      </c>
      <c r="D37" s="1219"/>
      <c r="E37" s="1220"/>
      <c r="F37" s="36">
        <v>0.66</v>
      </c>
      <c r="G37" s="37">
        <v>0.48</v>
      </c>
      <c r="H37" s="37">
        <v>0.65</v>
      </c>
      <c r="I37" s="37">
        <v>0.84</v>
      </c>
      <c r="J37" s="38">
        <v>0.55000000000000004</v>
      </c>
      <c r="K37" s="22"/>
      <c r="L37" s="22"/>
      <c r="M37" s="22"/>
      <c r="N37" s="22"/>
      <c r="O37" s="22"/>
      <c r="P37" s="22"/>
    </row>
    <row r="38" spans="1:16" ht="39" customHeight="1">
      <c r="A38" s="22"/>
      <c r="B38" s="35"/>
      <c r="C38" s="1218" t="s">
        <v>551</v>
      </c>
      <c r="D38" s="1219"/>
      <c r="E38" s="1220"/>
      <c r="F38" s="36">
        <v>0.21</v>
      </c>
      <c r="G38" s="37">
        <v>0.28000000000000003</v>
      </c>
      <c r="H38" s="37">
        <v>0.44</v>
      </c>
      <c r="I38" s="37">
        <v>0.73</v>
      </c>
      <c r="J38" s="38">
        <v>0.48</v>
      </c>
      <c r="K38" s="22"/>
      <c r="L38" s="22"/>
      <c r="M38" s="22"/>
      <c r="N38" s="22"/>
      <c r="O38" s="22"/>
      <c r="P38" s="22"/>
    </row>
    <row r="39" spans="1:16" ht="39" customHeight="1">
      <c r="A39" s="22"/>
      <c r="B39" s="35"/>
      <c r="C39" s="1218" t="s">
        <v>552</v>
      </c>
      <c r="D39" s="1219"/>
      <c r="E39" s="1220"/>
      <c r="F39" s="36">
        <v>0.03</v>
      </c>
      <c r="G39" s="37">
        <v>0.02</v>
      </c>
      <c r="H39" s="37">
        <v>0.01</v>
      </c>
      <c r="I39" s="37">
        <v>0.02</v>
      </c>
      <c r="J39" s="38">
        <v>0.05</v>
      </c>
      <c r="K39" s="22"/>
      <c r="L39" s="22"/>
      <c r="M39" s="22"/>
      <c r="N39" s="22"/>
      <c r="O39" s="22"/>
      <c r="P39" s="22"/>
    </row>
    <row r="40" spans="1:16" ht="39" customHeight="1">
      <c r="A40" s="22"/>
      <c r="B40" s="35"/>
      <c r="C40" s="1218" t="s">
        <v>553</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554</v>
      </c>
      <c r="D42" s="1219"/>
      <c r="E42" s="1220"/>
      <c r="F42" s="36" t="s">
        <v>496</v>
      </c>
      <c r="G42" s="37" t="s">
        <v>496</v>
      </c>
      <c r="H42" s="37" t="s">
        <v>496</v>
      </c>
      <c r="I42" s="37" t="s">
        <v>496</v>
      </c>
      <c r="J42" s="38" t="s">
        <v>496</v>
      </c>
      <c r="K42" s="22"/>
      <c r="L42" s="22"/>
      <c r="M42" s="22"/>
      <c r="N42" s="22"/>
      <c r="O42" s="22"/>
      <c r="P42" s="22"/>
    </row>
    <row r="43" spans="1:16" ht="39" customHeight="1" thickBot="1">
      <c r="A43" s="22"/>
      <c r="B43" s="40"/>
      <c r="C43" s="1221" t="s">
        <v>555</v>
      </c>
      <c r="D43" s="1222"/>
      <c r="E43" s="1223"/>
      <c r="F43" s="41">
        <v>0.08</v>
      </c>
      <c r="G43" s="42">
        <v>0.08</v>
      </c>
      <c r="H43" s="42">
        <v>0.08</v>
      </c>
      <c r="I43" s="42" t="s">
        <v>496</v>
      </c>
      <c r="J43" s="43" t="s">
        <v>496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h0QZn2EqzqLzcnIIwHowWmKmAKnHa551Jhk69jxa6IHMJqr6c7j5uPACKcJXAkgZbnnbN0v6a6cEn00VNjdFQ==" saltValue="T+qVKXn7WxUTttxfst9c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34" t="s">
        <v>11</v>
      </c>
      <c r="C45" s="1235"/>
      <c r="D45" s="58"/>
      <c r="E45" s="1240" t="s">
        <v>12</v>
      </c>
      <c r="F45" s="1240"/>
      <c r="G45" s="1240"/>
      <c r="H45" s="1240"/>
      <c r="I45" s="1240"/>
      <c r="J45" s="1241"/>
      <c r="K45" s="59">
        <v>6140</v>
      </c>
      <c r="L45" s="60">
        <v>6086</v>
      </c>
      <c r="M45" s="60">
        <v>5857</v>
      </c>
      <c r="N45" s="60">
        <v>5676</v>
      </c>
      <c r="O45" s="61">
        <v>6035</v>
      </c>
      <c r="P45" s="48"/>
      <c r="Q45" s="48"/>
      <c r="R45" s="48"/>
      <c r="S45" s="48"/>
      <c r="T45" s="48"/>
      <c r="U45" s="48"/>
    </row>
    <row r="46" spans="1:21" ht="30.75" customHeight="1">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c r="A47" s="48"/>
      <c r="B47" s="1236"/>
      <c r="C47" s="1237"/>
      <c r="D47" s="62"/>
      <c r="E47" s="1228" t="s">
        <v>14</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c r="A48" s="48"/>
      <c r="B48" s="1236"/>
      <c r="C48" s="1237"/>
      <c r="D48" s="62"/>
      <c r="E48" s="1228" t="s">
        <v>15</v>
      </c>
      <c r="F48" s="1228"/>
      <c r="G48" s="1228"/>
      <c r="H48" s="1228"/>
      <c r="I48" s="1228"/>
      <c r="J48" s="1229"/>
      <c r="K48" s="63">
        <v>2605</v>
      </c>
      <c r="L48" s="64">
        <v>2629</v>
      </c>
      <c r="M48" s="64">
        <v>2608</v>
      </c>
      <c r="N48" s="64">
        <v>2702</v>
      </c>
      <c r="O48" s="65">
        <v>2624</v>
      </c>
      <c r="P48" s="48"/>
      <c r="Q48" s="48"/>
      <c r="R48" s="48"/>
      <c r="S48" s="48"/>
      <c r="T48" s="48"/>
      <c r="U48" s="48"/>
    </row>
    <row r="49" spans="1:21" ht="30.75" customHeight="1">
      <c r="A49" s="48"/>
      <c r="B49" s="1236"/>
      <c r="C49" s="1237"/>
      <c r="D49" s="62"/>
      <c r="E49" s="1228" t="s">
        <v>16</v>
      </c>
      <c r="F49" s="1228"/>
      <c r="G49" s="1228"/>
      <c r="H49" s="1228"/>
      <c r="I49" s="1228"/>
      <c r="J49" s="1229"/>
      <c r="K49" s="63" t="s">
        <v>496</v>
      </c>
      <c r="L49" s="64" t="s">
        <v>496</v>
      </c>
      <c r="M49" s="64" t="s">
        <v>496</v>
      </c>
      <c r="N49" s="64" t="s">
        <v>496</v>
      </c>
      <c r="O49" s="65" t="s">
        <v>496</v>
      </c>
      <c r="P49" s="48"/>
      <c r="Q49" s="48"/>
      <c r="R49" s="48"/>
      <c r="S49" s="48"/>
      <c r="T49" s="48"/>
      <c r="U49" s="48"/>
    </row>
    <row r="50" spans="1:21" ht="30.75" customHeight="1">
      <c r="A50" s="48"/>
      <c r="B50" s="1236"/>
      <c r="C50" s="1237"/>
      <c r="D50" s="62"/>
      <c r="E50" s="1228" t="s">
        <v>17</v>
      </c>
      <c r="F50" s="1228"/>
      <c r="G50" s="1228"/>
      <c r="H50" s="1228"/>
      <c r="I50" s="1228"/>
      <c r="J50" s="1229"/>
      <c r="K50" s="63">
        <v>1293</v>
      </c>
      <c r="L50" s="64">
        <v>1317</v>
      </c>
      <c r="M50" s="64">
        <v>1364</v>
      </c>
      <c r="N50" s="64">
        <v>1141</v>
      </c>
      <c r="O50" s="65">
        <v>1113</v>
      </c>
      <c r="P50" s="48"/>
      <c r="Q50" s="48"/>
      <c r="R50" s="48"/>
      <c r="S50" s="48"/>
      <c r="T50" s="48"/>
      <c r="U50" s="48"/>
    </row>
    <row r="51" spans="1:21" ht="30.75" customHeight="1">
      <c r="A51" s="48"/>
      <c r="B51" s="1238"/>
      <c r="C51" s="1239"/>
      <c r="D51" s="66"/>
      <c r="E51" s="1228" t="s">
        <v>18</v>
      </c>
      <c r="F51" s="1228"/>
      <c r="G51" s="1228"/>
      <c r="H51" s="1228"/>
      <c r="I51" s="1228"/>
      <c r="J51" s="1229"/>
      <c r="K51" s="63" t="s">
        <v>496</v>
      </c>
      <c r="L51" s="64" t="s">
        <v>496</v>
      </c>
      <c r="M51" s="64" t="s">
        <v>496</v>
      </c>
      <c r="N51" s="64" t="s">
        <v>496</v>
      </c>
      <c r="O51" s="65" t="s">
        <v>496</v>
      </c>
      <c r="P51" s="48"/>
      <c r="Q51" s="48"/>
      <c r="R51" s="48"/>
      <c r="S51" s="48"/>
      <c r="T51" s="48"/>
      <c r="U51" s="48"/>
    </row>
    <row r="52" spans="1:21" ht="30.75" customHeight="1">
      <c r="A52" s="48"/>
      <c r="B52" s="1226" t="s">
        <v>19</v>
      </c>
      <c r="C52" s="1227"/>
      <c r="D52" s="66"/>
      <c r="E52" s="1228" t="s">
        <v>20</v>
      </c>
      <c r="F52" s="1228"/>
      <c r="G52" s="1228"/>
      <c r="H52" s="1228"/>
      <c r="I52" s="1228"/>
      <c r="J52" s="1229"/>
      <c r="K52" s="63">
        <v>7332</v>
      </c>
      <c r="L52" s="64">
        <v>7515</v>
      </c>
      <c r="M52" s="64">
        <v>7139</v>
      </c>
      <c r="N52" s="64">
        <v>6909</v>
      </c>
      <c r="O52" s="65">
        <v>6874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2706</v>
      </c>
      <c r="L53" s="69">
        <v>2517</v>
      </c>
      <c r="M53" s="69">
        <v>2690</v>
      </c>
      <c r="N53" s="69">
        <v>2610</v>
      </c>
      <c r="O53" s="70">
        <v>2898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yP1fqzD+NypHkzPosVR2OV1hLjCN/tb6kUXFfIpudKCohsVBdRgHgCLA5hD8njRhRLm7frFJBCJYnaA4s1SIQ==" saltValue="dkrR8Y5qmmBd59Rf9puSU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539</v>
      </c>
      <c r="J40" s="79" t="s">
        <v>540</v>
      </c>
      <c r="K40" s="79" t="s">
        <v>541</v>
      </c>
      <c r="L40" s="79" t="s">
        <v>542</v>
      </c>
      <c r="M40" s="80" t="s">
        <v>543</v>
      </c>
    </row>
    <row r="41" spans="2:13" ht="27.75" customHeight="1">
      <c r="B41" s="1254" t="s">
        <v>24</v>
      </c>
      <c r="C41" s="1255"/>
      <c r="D41" s="81"/>
      <c r="E41" s="1256" t="s">
        <v>25</v>
      </c>
      <c r="F41" s="1256"/>
      <c r="G41" s="1256"/>
      <c r="H41" s="1257"/>
      <c r="I41" s="82">
        <v>52723</v>
      </c>
      <c r="J41" s="83">
        <v>54424</v>
      </c>
      <c r="K41" s="83">
        <v>52266</v>
      </c>
      <c r="L41" s="83">
        <v>52561</v>
      </c>
      <c r="M41" s="84">
        <v>54529</v>
      </c>
    </row>
    <row r="42" spans="2:13" ht="27.75" customHeight="1">
      <c r="B42" s="1244"/>
      <c r="C42" s="1245"/>
      <c r="D42" s="85"/>
      <c r="E42" s="1248" t="s">
        <v>26</v>
      </c>
      <c r="F42" s="1248"/>
      <c r="G42" s="1248"/>
      <c r="H42" s="1249"/>
      <c r="I42" s="86">
        <v>15258</v>
      </c>
      <c r="J42" s="87">
        <v>14490</v>
      </c>
      <c r="K42" s="87">
        <v>13314</v>
      </c>
      <c r="L42" s="87">
        <v>12395</v>
      </c>
      <c r="M42" s="88">
        <v>11424</v>
      </c>
    </row>
    <row r="43" spans="2:13" ht="27.75" customHeight="1">
      <c r="B43" s="1244"/>
      <c r="C43" s="1245"/>
      <c r="D43" s="85"/>
      <c r="E43" s="1248" t="s">
        <v>27</v>
      </c>
      <c r="F43" s="1248"/>
      <c r="G43" s="1248"/>
      <c r="H43" s="1249"/>
      <c r="I43" s="86">
        <v>31891</v>
      </c>
      <c r="J43" s="87">
        <v>31406</v>
      </c>
      <c r="K43" s="87">
        <v>30735</v>
      </c>
      <c r="L43" s="87">
        <v>30040</v>
      </c>
      <c r="M43" s="88">
        <v>28730</v>
      </c>
    </row>
    <row r="44" spans="2:13" ht="27.75" customHeight="1">
      <c r="B44" s="1244"/>
      <c r="C44" s="1245"/>
      <c r="D44" s="85"/>
      <c r="E44" s="1248" t="s">
        <v>28</v>
      </c>
      <c r="F44" s="1248"/>
      <c r="G44" s="1248"/>
      <c r="H44" s="1249"/>
      <c r="I44" s="86" t="s">
        <v>496</v>
      </c>
      <c r="J44" s="87" t="s">
        <v>496</v>
      </c>
      <c r="K44" s="87" t="s">
        <v>496</v>
      </c>
      <c r="L44" s="87" t="s">
        <v>496</v>
      </c>
      <c r="M44" s="88" t="s">
        <v>496</v>
      </c>
    </row>
    <row r="45" spans="2:13" ht="27.75" customHeight="1">
      <c r="B45" s="1244"/>
      <c r="C45" s="1245"/>
      <c r="D45" s="85"/>
      <c r="E45" s="1248" t="s">
        <v>29</v>
      </c>
      <c r="F45" s="1248"/>
      <c r="G45" s="1248"/>
      <c r="H45" s="1249"/>
      <c r="I45" s="86">
        <v>7071</v>
      </c>
      <c r="J45" s="87">
        <v>5697</v>
      </c>
      <c r="K45" s="87">
        <v>4627</v>
      </c>
      <c r="L45" s="87">
        <v>3933</v>
      </c>
      <c r="M45" s="88">
        <v>4594</v>
      </c>
    </row>
    <row r="46" spans="2:13" ht="27.75" customHeight="1">
      <c r="B46" s="1244"/>
      <c r="C46" s="1245"/>
      <c r="D46" s="89"/>
      <c r="E46" s="1248" t="s">
        <v>30</v>
      </c>
      <c r="F46" s="1248"/>
      <c r="G46" s="1248"/>
      <c r="H46" s="1249"/>
      <c r="I46" s="86">
        <v>16</v>
      </c>
      <c r="J46" s="87">
        <v>37</v>
      </c>
      <c r="K46" s="87">
        <v>25</v>
      </c>
      <c r="L46" s="87">
        <v>28</v>
      </c>
      <c r="M46" s="88">
        <v>31</v>
      </c>
    </row>
    <row r="47" spans="2:13" ht="27.75" customHeight="1">
      <c r="B47" s="1244"/>
      <c r="C47" s="1245"/>
      <c r="D47" s="90"/>
      <c r="E47" s="1258" t="s">
        <v>31</v>
      </c>
      <c r="F47" s="1259"/>
      <c r="G47" s="1259"/>
      <c r="H47" s="1260"/>
      <c r="I47" s="86" t="s">
        <v>496</v>
      </c>
      <c r="J47" s="87" t="s">
        <v>496</v>
      </c>
      <c r="K47" s="87" t="s">
        <v>496</v>
      </c>
      <c r="L47" s="87" t="s">
        <v>496</v>
      </c>
      <c r="M47" s="88" t="s">
        <v>496</v>
      </c>
    </row>
    <row r="48" spans="2:13" ht="27.75" customHeight="1">
      <c r="B48" s="1244"/>
      <c r="C48" s="1245"/>
      <c r="D48" s="85"/>
      <c r="E48" s="1248" t="s">
        <v>32</v>
      </c>
      <c r="F48" s="1248"/>
      <c r="G48" s="1248"/>
      <c r="H48" s="1249"/>
      <c r="I48" s="86" t="s">
        <v>496</v>
      </c>
      <c r="J48" s="87" t="s">
        <v>496</v>
      </c>
      <c r="K48" s="87" t="s">
        <v>496</v>
      </c>
      <c r="L48" s="87" t="s">
        <v>496</v>
      </c>
      <c r="M48" s="88" t="s">
        <v>496</v>
      </c>
    </row>
    <row r="49" spans="2:13" ht="27.75" customHeight="1">
      <c r="B49" s="1246"/>
      <c r="C49" s="1247"/>
      <c r="D49" s="85"/>
      <c r="E49" s="1248" t="s">
        <v>33</v>
      </c>
      <c r="F49" s="1248"/>
      <c r="G49" s="1248"/>
      <c r="H49" s="1249"/>
      <c r="I49" s="86" t="s">
        <v>496</v>
      </c>
      <c r="J49" s="87" t="s">
        <v>496</v>
      </c>
      <c r="K49" s="87" t="s">
        <v>496</v>
      </c>
      <c r="L49" s="87" t="s">
        <v>496</v>
      </c>
      <c r="M49" s="88" t="s">
        <v>496</v>
      </c>
    </row>
    <row r="50" spans="2:13" ht="27.75" customHeight="1">
      <c r="B50" s="1242" t="s">
        <v>34</v>
      </c>
      <c r="C50" s="1243"/>
      <c r="D50" s="91"/>
      <c r="E50" s="1248" t="s">
        <v>35</v>
      </c>
      <c r="F50" s="1248"/>
      <c r="G50" s="1248"/>
      <c r="H50" s="1249"/>
      <c r="I50" s="86">
        <v>10604</v>
      </c>
      <c r="J50" s="87">
        <v>10549</v>
      </c>
      <c r="K50" s="87">
        <v>11067</v>
      </c>
      <c r="L50" s="87">
        <v>12133</v>
      </c>
      <c r="M50" s="88">
        <v>11426</v>
      </c>
    </row>
    <row r="51" spans="2:13" ht="27.75" customHeight="1">
      <c r="B51" s="1244"/>
      <c r="C51" s="1245"/>
      <c r="D51" s="85"/>
      <c r="E51" s="1248" t="s">
        <v>36</v>
      </c>
      <c r="F51" s="1248"/>
      <c r="G51" s="1248"/>
      <c r="H51" s="1249"/>
      <c r="I51" s="86">
        <v>13991</v>
      </c>
      <c r="J51" s="87">
        <v>17177</v>
      </c>
      <c r="K51" s="87">
        <v>16936</v>
      </c>
      <c r="L51" s="87">
        <v>16906</v>
      </c>
      <c r="M51" s="88">
        <v>15482</v>
      </c>
    </row>
    <row r="52" spans="2:13" ht="27.75" customHeight="1">
      <c r="B52" s="1246"/>
      <c r="C52" s="1247"/>
      <c r="D52" s="85"/>
      <c r="E52" s="1248" t="s">
        <v>37</v>
      </c>
      <c r="F52" s="1248"/>
      <c r="G52" s="1248"/>
      <c r="H52" s="1249"/>
      <c r="I52" s="86">
        <v>59147</v>
      </c>
      <c r="J52" s="87">
        <v>55895</v>
      </c>
      <c r="K52" s="87">
        <v>53133</v>
      </c>
      <c r="L52" s="87">
        <v>50732</v>
      </c>
      <c r="M52" s="88">
        <v>50726</v>
      </c>
    </row>
    <row r="53" spans="2:13" ht="27.75" customHeight="1" thickBot="1">
      <c r="B53" s="1250" t="s">
        <v>38</v>
      </c>
      <c r="C53" s="1251"/>
      <c r="D53" s="92"/>
      <c r="E53" s="1252" t="s">
        <v>39</v>
      </c>
      <c r="F53" s="1252"/>
      <c r="G53" s="1252"/>
      <c r="H53" s="1253"/>
      <c r="I53" s="93">
        <v>23218</v>
      </c>
      <c r="J53" s="94">
        <v>22434</v>
      </c>
      <c r="K53" s="94">
        <v>19832</v>
      </c>
      <c r="L53" s="94">
        <v>19187</v>
      </c>
      <c r="M53" s="95">
        <v>21674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Et1DzsMbPbosMSy8lwJ6oKpsBD6LAd4U7kJePyLwuRzNjMx8AoK70ZrLGIe14NcI11TvbfyTA8rlYGvIXUjWg==" saltValue="MPwWcdbmR4kohvWHDWEM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541</v>
      </c>
      <c r="G54" s="104" t="s">
        <v>542</v>
      </c>
      <c r="H54" s="105" t="s">
        <v>543</v>
      </c>
    </row>
    <row r="55" spans="2:8" ht="52.5" customHeight="1">
      <c r="B55" s="106"/>
      <c r="C55" s="1269" t="s">
        <v>42</v>
      </c>
      <c r="D55" s="1269"/>
      <c r="E55" s="1270"/>
      <c r="F55" s="107">
        <v>3311</v>
      </c>
      <c r="G55" s="107">
        <v>3913</v>
      </c>
      <c r="H55" s="108">
        <v>3379</v>
      </c>
    </row>
    <row r="56" spans="2:8" ht="52.5" customHeight="1">
      <c r="B56" s="109"/>
      <c r="C56" s="1271" t="s">
        <v>43</v>
      </c>
      <c r="D56" s="1271"/>
      <c r="E56" s="1272"/>
      <c r="F56" s="110">
        <v>1777</v>
      </c>
      <c r="G56" s="110">
        <v>3340</v>
      </c>
      <c r="H56" s="111">
        <v>2762</v>
      </c>
    </row>
    <row r="57" spans="2:8" ht="53.25" customHeight="1">
      <c r="B57" s="109"/>
      <c r="C57" s="1273" t="s">
        <v>44</v>
      </c>
      <c r="D57" s="1273"/>
      <c r="E57" s="1274"/>
      <c r="F57" s="112">
        <v>6179</v>
      </c>
      <c r="G57" s="112">
        <v>4771</v>
      </c>
      <c r="H57" s="113">
        <v>4871</v>
      </c>
    </row>
    <row r="58" spans="2:8" ht="45.75" customHeight="1">
      <c r="B58" s="114"/>
      <c r="C58" s="1261" t="s">
        <v>572</v>
      </c>
      <c r="D58" s="1262"/>
      <c r="E58" s="1263"/>
      <c r="F58" s="115">
        <v>1298</v>
      </c>
      <c r="G58" s="115">
        <v>1756</v>
      </c>
      <c r="H58" s="116">
        <v>1756</v>
      </c>
    </row>
    <row r="59" spans="2:8" ht="45.75" customHeight="1">
      <c r="B59" s="114"/>
      <c r="C59" s="1261" t="s">
        <v>573</v>
      </c>
      <c r="D59" s="1262"/>
      <c r="E59" s="1263"/>
      <c r="F59" s="115">
        <v>2381</v>
      </c>
      <c r="G59" s="115">
        <v>1302</v>
      </c>
      <c r="H59" s="116">
        <v>1470</v>
      </c>
    </row>
    <row r="60" spans="2:8" ht="45.75" customHeight="1">
      <c r="B60" s="114"/>
      <c r="C60" s="1261" t="s">
        <v>574</v>
      </c>
      <c r="D60" s="1262"/>
      <c r="E60" s="1263"/>
      <c r="F60" s="115">
        <v>741</v>
      </c>
      <c r="G60" s="115">
        <v>742</v>
      </c>
      <c r="H60" s="116">
        <v>743</v>
      </c>
    </row>
    <row r="61" spans="2:8" ht="45.75" customHeight="1">
      <c r="B61" s="114"/>
      <c r="C61" s="1261" t="s">
        <v>575</v>
      </c>
      <c r="D61" s="1262"/>
      <c r="E61" s="1263"/>
      <c r="F61" s="115">
        <v>283</v>
      </c>
      <c r="G61" s="115">
        <v>283</v>
      </c>
      <c r="H61" s="116">
        <v>283</v>
      </c>
    </row>
    <row r="62" spans="2:8" ht="45.75" customHeight="1" thickBot="1">
      <c r="B62" s="117"/>
      <c r="C62" s="1264" t="s">
        <v>576</v>
      </c>
      <c r="D62" s="1265"/>
      <c r="E62" s="1266"/>
      <c r="F62" s="118">
        <v>253</v>
      </c>
      <c r="G62" s="118">
        <v>238</v>
      </c>
      <c r="H62" s="119">
        <v>221</v>
      </c>
    </row>
    <row r="63" spans="2:8" ht="52.5" customHeight="1" thickBot="1">
      <c r="B63" s="120"/>
      <c r="C63" s="1267" t="s">
        <v>45</v>
      </c>
      <c r="D63" s="1267"/>
      <c r="E63" s="1268"/>
      <c r="F63" s="121">
        <v>11267</v>
      </c>
      <c r="G63" s="121">
        <v>12025</v>
      </c>
      <c r="H63" s="122">
        <v>11012</v>
      </c>
    </row>
    <row r="64" spans="2:8" ht="15" customHeight="1"/>
    <row r="65" ht="0" hidden="1" customHeight="1"/>
    <row r="66" ht="0" hidden="1" customHeight="1"/>
  </sheetData>
  <sheetProtection algorithmName="SHA-512" hashValue="MG/EW5FqMRF+pg373ARueSmQGrOcbNvWjK76SNvYGczOUr6luqSr8MiVA7A1TX2SWFlJEhZJMG4WrQPTKjIwyQ==" saltValue="d6qvdR6XzgnaPWCzJ9M8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52" zoomScale="75" zoomScaleNormal="75"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580</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539</v>
      </c>
      <c r="BQ50" s="1281"/>
      <c r="BR50" s="1281"/>
      <c r="BS50" s="1281"/>
      <c r="BT50" s="1281"/>
      <c r="BU50" s="1281"/>
      <c r="BV50" s="1281"/>
      <c r="BW50" s="1281"/>
      <c r="BX50" s="1281" t="s">
        <v>540</v>
      </c>
      <c r="BY50" s="1281"/>
      <c r="BZ50" s="1281"/>
      <c r="CA50" s="1281"/>
      <c r="CB50" s="1281"/>
      <c r="CC50" s="1281"/>
      <c r="CD50" s="1281"/>
      <c r="CE50" s="1281"/>
      <c r="CF50" s="1281" t="s">
        <v>541</v>
      </c>
      <c r="CG50" s="1281"/>
      <c r="CH50" s="1281"/>
      <c r="CI50" s="1281"/>
      <c r="CJ50" s="1281"/>
      <c r="CK50" s="1281"/>
      <c r="CL50" s="1281"/>
      <c r="CM50" s="1281"/>
      <c r="CN50" s="1281" t="s">
        <v>542</v>
      </c>
      <c r="CO50" s="1281"/>
      <c r="CP50" s="1281"/>
      <c r="CQ50" s="1281"/>
      <c r="CR50" s="1281"/>
      <c r="CS50" s="1281"/>
      <c r="CT50" s="1281"/>
      <c r="CU50" s="1281"/>
      <c r="CV50" s="1281" t="s">
        <v>543</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581</v>
      </c>
      <c r="AO51" s="1280"/>
      <c r="AP51" s="1280"/>
      <c r="AQ51" s="1280"/>
      <c r="AR51" s="1280"/>
      <c r="AS51" s="1280"/>
      <c r="AT51" s="1280"/>
      <c r="AU51" s="1280"/>
      <c r="AV51" s="1280"/>
      <c r="AW51" s="1280"/>
      <c r="AX51" s="1280"/>
      <c r="AY51" s="1280"/>
      <c r="AZ51" s="1280"/>
      <c r="BA51" s="1280"/>
      <c r="BB51" s="1280" t="s">
        <v>582</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49.5</v>
      </c>
      <c r="CG51" s="1277"/>
      <c r="CH51" s="1277"/>
      <c r="CI51" s="1277"/>
      <c r="CJ51" s="1277"/>
      <c r="CK51" s="1277"/>
      <c r="CL51" s="1277"/>
      <c r="CM51" s="1277"/>
      <c r="CN51" s="1277">
        <v>46.3</v>
      </c>
      <c r="CO51" s="1277"/>
      <c r="CP51" s="1277"/>
      <c r="CQ51" s="1277"/>
      <c r="CR51" s="1277"/>
      <c r="CS51" s="1277"/>
      <c r="CT51" s="1277"/>
      <c r="CU51" s="1277"/>
      <c r="CV51" s="1277">
        <v>50.5</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583</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50.9</v>
      </c>
      <c r="CG53" s="1277"/>
      <c r="CH53" s="1277"/>
      <c r="CI53" s="1277"/>
      <c r="CJ53" s="1277"/>
      <c r="CK53" s="1277"/>
      <c r="CL53" s="1277"/>
      <c r="CM53" s="1277"/>
      <c r="CN53" s="1277">
        <v>52.1</v>
      </c>
      <c r="CO53" s="1277"/>
      <c r="CP53" s="1277"/>
      <c r="CQ53" s="1277"/>
      <c r="CR53" s="1277"/>
      <c r="CS53" s="1277"/>
      <c r="CT53" s="1277"/>
      <c r="CU53" s="1277"/>
      <c r="CV53" s="1277">
        <v>51.7</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584</v>
      </c>
      <c r="AO55" s="1281"/>
      <c r="AP55" s="1281"/>
      <c r="AQ55" s="1281"/>
      <c r="AR55" s="1281"/>
      <c r="AS55" s="1281"/>
      <c r="AT55" s="1281"/>
      <c r="AU55" s="1281"/>
      <c r="AV55" s="1281"/>
      <c r="AW55" s="1281"/>
      <c r="AX55" s="1281"/>
      <c r="AY55" s="1281"/>
      <c r="AZ55" s="1281"/>
      <c r="BA55" s="1281"/>
      <c r="BB55" s="1280" t="s">
        <v>582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37.4</v>
      </c>
      <c r="CG55" s="1277"/>
      <c r="CH55" s="1277"/>
      <c r="CI55" s="1277"/>
      <c r="CJ55" s="1277"/>
      <c r="CK55" s="1277"/>
      <c r="CL55" s="1277"/>
      <c r="CM55" s="1277"/>
      <c r="CN55" s="1277">
        <v>31</v>
      </c>
      <c r="CO55" s="1277"/>
      <c r="CP55" s="1277"/>
      <c r="CQ55" s="1277"/>
      <c r="CR55" s="1277"/>
      <c r="CS55" s="1277"/>
      <c r="CT55" s="1277"/>
      <c r="CU55" s="1277"/>
      <c r="CV55" s="1277">
        <v>30</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54.4</v>
      </c>
      <c r="CG57" s="1277"/>
      <c r="CH57" s="1277"/>
      <c r="CI57" s="1277"/>
      <c r="CJ57" s="1277"/>
      <c r="CK57" s="1277"/>
      <c r="CL57" s="1277"/>
      <c r="CM57" s="1277"/>
      <c r="CN57" s="1277">
        <v>57.4</v>
      </c>
      <c r="CO57" s="1277"/>
      <c r="CP57" s="1277"/>
      <c r="CQ57" s="1277"/>
      <c r="CR57" s="1277"/>
      <c r="CS57" s="1277"/>
      <c r="CT57" s="1277"/>
      <c r="CU57" s="1277"/>
      <c r="CV57" s="1277">
        <v>59.4</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585</v>
      </c>
    </row>
    <row r="64" spans="1:109">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580</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539</v>
      </c>
      <c r="BQ72" s="1281"/>
      <c r="BR72" s="1281"/>
      <c r="BS72" s="1281"/>
      <c r="BT72" s="1281"/>
      <c r="BU72" s="1281"/>
      <c r="BV72" s="1281"/>
      <c r="BW72" s="1281"/>
      <c r="BX72" s="1281" t="s">
        <v>540</v>
      </c>
      <c r="BY72" s="1281"/>
      <c r="BZ72" s="1281"/>
      <c r="CA72" s="1281"/>
      <c r="CB72" s="1281"/>
      <c r="CC72" s="1281"/>
      <c r="CD72" s="1281"/>
      <c r="CE72" s="1281"/>
      <c r="CF72" s="1281" t="s">
        <v>541</v>
      </c>
      <c r="CG72" s="1281"/>
      <c r="CH72" s="1281"/>
      <c r="CI72" s="1281"/>
      <c r="CJ72" s="1281"/>
      <c r="CK72" s="1281"/>
      <c r="CL72" s="1281"/>
      <c r="CM72" s="1281"/>
      <c r="CN72" s="1281" t="s">
        <v>542</v>
      </c>
      <c r="CO72" s="1281"/>
      <c r="CP72" s="1281"/>
      <c r="CQ72" s="1281"/>
      <c r="CR72" s="1281"/>
      <c r="CS72" s="1281"/>
      <c r="CT72" s="1281"/>
      <c r="CU72" s="1281"/>
      <c r="CV72" s="1281" t="s">
        <v>543</v>
      </c>
      <c r="CW72" s="1281"/>
      <c r="CX72" s="1281"/>
      <c r="CY72" s="1281"/>
      <c r="CZ72" s="1281"/>
      <c r="DA72" s="1281"/>
      <c r="DB72" s="1281"/>
      <c r="DC72" s="1281"/>
    </row>
    <row r="73" spans="2:107">
      <c r="B73" s="374"/>
      <c r="G73" s="1293"/>
      <c r="H73" s="1293"/>
      <c r="I73" s="1293"/>
      <c r="J73" s="1293"/>
      <c r="K73" s="1276"/>
      <c r="L73" s="1276"/>
      <c r="M73" s="1276"/>
      <c r="N73" s="1276"/>
      <c r="AM73" s="383"/>
      <c r="AN73" s="1280" t="s">
        <v>581</v>
      </c>
      <c r="AO73" s="1280"/>
      <c r="AP73" s="1280"/>
      <c r="AQ73" s="1280"/>
      <c r="AR73" s="1280"/>
      <c r="AS73" s="1280"/>
      <c r="AT73" s="1280"/>
      <c r="AU73" s="1280"/>
      <c r="AV73" s="1280"/>
      <c r="AW73" s="1280"/>
      <c r="AX73" s="1280"/>
      <c r="AY73" s="1280"/>
      <c r="AZ73" s="1280"/>
      <c r="BA73" s="1280"/>
      <c r="BB73" s="1280" t="s">
        <v>586</v>
      </c>
      <c r="BC73" s="1280"/>
      <c r="BD73" s="1280"/>
      <c r="BE73" s="1280"/>
      <c r="BF73" s="1280"/>
      <c r="BG73" s="1280"/>
      <c r="BH73" s="1280"/>
      <c r="BI73" s="1280"/>
      <c r="BJ73" s="1280"/>
      <c r="BK73" s="1280"/>
      <c r="BL73" s="1280"/>
      <c r="BM73" s="1280"/>
      <c r="BN73" s="1280"/>
      <c r="BO73" s="1280"/>
      <c r="BP73" s="1277">
        <v>59.8</v>
      </c>
      <c r="BQ73" s="1277"/>
      <c r="BR73" s="1277"/>
      <c r="BS73" s="1277"/>
      <c r="BT73" s="1277"/>
      <c r="BU73" s="1277"/>
      <c r="BV73" s="1277"/>
      <c r="BW73" s="1277"/>
      <c r="BX73" s="1277">
        <v>58.3</v>
      </c>
      <c r="BY73" s="1277"/>
      <c r="BZ73" s="1277"/>
      <c r="CA73" s="1277"/>
      <c r="CB73" s="1277"/>
      <c r="CC73" s="1277"/>
      <c r="CD73" s="1277"/>
      <c r="CE73" s="1277"/>
      <c r="CF73" s="1277">
        <v>49.5</v>
      </c>
      <c r="CG73" s="1277"/>
      <c r="CH73" s="1277"/>
      <c r="CI73" s="1277"/>
      <c r="CJ73" s="1277"/>
      <c r="CK73" s="1277"/>
      <c r="CL73" s="1277"/>
      <c r="CM73" s="1277"/>
      <c r="CN73" s="1277">
        <v>46.3</v>
      </c>
      <c r="CO73" s="1277"/>
      <c r="CP73" s="1277"/>
      <c r="CQ73" s="1277"/>
      <c r="CR73" s="1277"/>
      <c r="CS73" s="1277"/>
      <c r="CT73" s="1277"/>
      <c r="CU73" s="1277"/>
      <c r="CV73" s="1277">
        <v>50.5</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587</v>
      </c>
      <c r="BC75" s="1280"/>
      <c r="BD75" s="1280"/>
      <c r="BE75" s="1280"/>
      <c r="BF75" s="1280"/>
      <c r="BG75" s="1280"/>
      <c r="BH75" s="1280"/>
      <c r="BI75" s="1280"/>
      <c r="BJ75" s="1280"/>
      <c r="BK75" s="1280"/>
      <c r="BL75" s="1280"/>
      <c r="BM75" s="1280"/>
      <c r="BN75" s="1280"/>
      <c r="BO75" s="1280"/>
      <c r="BP75" s="1277">
        <v>7.8</v>
      </c>
      <c r="BQ75" s="1277"/>
      <c r="BR75" s="1277"/>
      <c r="BS75" s="1277"/>
      <c r="BT75" s="1277"/>
      <c r="BU75" s="1277"/>
      <c r="BV75" s="1277"/>
      <c r="BW75" s="1277"/>
      <c r="BX75" s="1277">
        <v>7.1</v>
      </c>
      <c r="BY75" s="1277"/>
      <c r="BZ75" s="1277"/>
      <c r="CA75" s="1277"/>
      <c r="CB75" s="1277"/>
      <c r="CC75" s="1277"/>
      <c r="CD75" s="1277"/>
      <c r="CE75" s="1277"/>
      <c r="CF75" s="1277">
        <v>6.7</v>
      </c>
      <c r="CG75" s="1277"/>
      <c r="CH75" s="1277"/>
      <c r="CI75" s="1277"/>
      <c r="CJ75" s="1277"/>
      <c r="CK75" s="1277"/>
      <c r="CL75" s="1277"/>
      <c r="CM75" s="1277"/>
      <c r="CN75" s="1277">
        <v>6.5</v>
      </c>
      <c r="CO75" s="1277"/>
      <c r="CP75" s="1277"/>
      <c r="CQ75" s="1277"/>
      <c r="CR75" s="1277"/>
      <c r="CS75" s="1277"/>
      <c r="CT75" s="1277"/>
      <c r="CU75" s="1277"/>
      <c r="CV75" s="1277">
        <v>6.5</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588</v>
      </c>
      <c r="AO77" s="1281"/>
      <c r="AP77" s="1281"/>
      <c r="AQ77" s="1281"/>
      <c r="AR77" s="1281"/>
      <c r="AS77" s="1281"/>
      <c r="AT77" s="1281"/>
      <c r="AU77" s="1281"/>
      <c r="AV77" s="1281"/>
      <c r="AW77" s="1281"/>
      <c r="AX77" s="1281"/>
      <c r="AY77" s="1281"/>
      <c r="AZ77" s="1281"/>
      <c r="BA77" s="1281"/>
      <c r="BB77" s="1280" t="s">
        <v>586</v>
      </c>
      <c r="BC77" s="1280"/>
      <c r="BD77" s="1280"/>
      <c r="BE77" s="1280"/>
      <c r="BF77" s="1280"/>
      <c r="BG77" s="1280"/>
      <c r="BH77" s="1280"/>
      <c r="BI77" s="1280"/>
      <c r="BJ77" s="1280"/>
      <c r="BK77" s="1280"/>
      <c r="BL77" s="1280"/>
      <c r="BM77" s="1280"/>
      <c r="BN77" s="1280"/>
      <c r="BO77" s="1280"/>
      <c r="BP77" s="1277">
        <v>49.8</v>
      </c>
      <c r="BQ77" s="1277"/>
      <c r="BR77" s="1277"/>
      <c r="BS77" s="1277"/>
      <c r="BT77" s="1277"/>
      <c r="BU77" s="1277"/>
      <c r="BV77" s="1277"/>
      <c r="BW77" s="1277"/>
      <c r="BX77" s="1277">
        <v>45.1</v>
      </c>
      <c r="BY77" s="1277"/>
      <c r="BZ77" s="1277"/>
      <c r="CA77" s="1277"/>
      <c r="CB77" s="1277"/>
      <c r="CC77" s="1277"/>
      <c r="CD77" s="1277"/>
      <c r="CE77" s="1277"/>
      <c r="CF77" s="1277">
        <v>37.4</v>
      </c>
      <c r="CG77" s="1277"/>
      <c r="CH77" s="1277"/>
      <c r="CI77" s="1277"/>
      <c r="CJ77" s="1277"/>
      <c r="CK77" s="1277"/>
      <c r="CL77" s="1277"/>
      <c r="CM77" s="1277"/>
      <c r="CN77" s="1277">
        <v>31</v>
      </c>
      <c r="CO77" s="1277"/>
      <c r="CP77" s="1277"/>
      <c r="CQ77" s="1277"/>
      <c r="CR77" s="1277"/>
      <c r="CS77" s="1277"/>
      <c r="CT77" s="1277"/>
      <c r="CU77" s="1277"/>
      <c r="CV77" s="1277">
        <v>30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589</v>
      </c>
      <c r="BC79" s="1280"/>
      <c r="BD79" s="1280"/>
      <c r="BE79" s="1280"/>
      <c r="BF79" s="1280"/>
      <c r="BG79" s="1280"/>
      <c r="BH79" s="1280"/>
      <c r="BI79" s="1280"/>
      <c r="BJ79" s="1280"/>
      <c r="BK79" s="1280"/>
      <c r="BL79" s="1280"/>
      <c r="BM79" s="1280"/>
      <c r="BN79" s="1280"/>
      <c r="BO79" s="1280"/>
      <c r="BP79" s="1277">
        <v>7.7</v>
      </c>
      <c r="BQ79" s="1277"/>
      <c r="BR79" s="1277"/>
      <c r="BS79" s="1277"/>
      <c r="BT79" s="1277"/>
      <c r="BU79" s="1277"/>
      <c r="BV79" s="1277"/>
      <c r="BW79" s="1277"/>
      <c r="BX79" s="1277">
        <v>7.1</v>
      </c>
      <c r="BY79" s="1277"/>
      <c r="BZ79" s="1277"/>
      <c r="CA79" s="1277"/>
      <c r="CB79" s="1277"/>
      <c r="CC79" s="1277"/>
      <c r="CD79" s="1277"/>
      <c r="CE79" s="1277"/>
      <c r="CF79" s="1277">
        <v>6.3</v>
      </c>
      <c r="CG79" s="1277"/>
      <c r="CH79" s="1277"/>
      <c r="CI79" s="1277"/>
      <c r="CJ79" s="1277"/>
      <c r="CK79" s="1277"/>
      <c r="CL79" s="1277"/>
      <c r="CM79" s="1277"/>
      <c r="CN79" s="1277">
        <v>5.2</v>
      </c>
      <c r="CO79" s="1277"/>
      <c r="CP79" s="1277"/>
      <c r="CQ79" s="1277"/>
      <c r="CR79" s="1277"/>
      <c r="CS79" s="1277"/>
      <c r="CT79" s="1277"/>
      <c r="CU79" s="1277"/>
      <c r="CV79" s="1277">
        <v>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mpLjixP8ULYmaKJmVNl4s6mPtakuNP+x19igL8VGhJw1byzD96aMfNmGtDMaLJr689+jKCY1h3Vvx9YDUNig==" saltValue="Yd5aHB97UDoGyX4/gGfx9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F88" zoomScale="75" zoomScaleNormal="75"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ZbZ+ZRHio0t9zxF6nA/CyJ1a2tId9LMkFp9y8kgJ+POrAyS77rgKkmRBrnryXdi+dIYwvaxKNtLFUBs9VUzyw==" saltValue="OYF0q/ArN1FJ0x9k330bh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5" zoomScaleNormal="75"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7JUc9B3pWsLrM0hIoiEq/UhB/xxS4rXVE9ukax1U+MACINZZwmYU5l6rshQXGj0W5hh+a5LruyOIRMghD1dqg==" saltValue="wIgrT4QDDDm0AaGj3ZFyg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536</v>
      </c>
      <c r="G2" s="136"/>
      <c r="H2" s="137"/>
    </row>
    <row r="3" spans="1:8">
      <c r="A3" s="133" t="s">
        <v>529</v>
      </c>
      <c r="B3" s="138"/>
      <c r="C3" s="139"/>
      <c r="D3" s="140">
        <v>38471</v>
      </c>
      <c r="E3" s="141"/>
      <c r="F3" s="142">
        <v>41235</v>
      </c>
      <c r="G3" s="143"/>
      <c r="H3" s="144"/>
    </row>
    <row r="4" spans="1:8">
      <c r="A4" s="145"/>
      <c r="B4" s="146"/>
      <c r="C4" s="147"/>
      <c r="D4" s="148">
        <v>23488</v>
      </c>
      <c r="E4" s="149"/>
      <c r="F4" s="150">
        <v>22086</v>
      </c>
      <c r="G4" s="151"/>
      <c r="H4" s="152"/>
    </row>
    <row r="5" spans="1:8">
      <c r="A5" s="133" t="s">
        <v>531</v>
      </c>
      <c r="B5" s="138"/>
      <c r="C5" s="139"/>
      <c r="D5" s="140">
        <v>61752</v>
      </c>
      <c r="E5" s="141"/>
      <c r="F5" s="142">
        <v>41862</v>
      </c>
      <c r="G5" s="143"/>
      <c r="H5" s="144"/>
    </row>
    <row r="6" spans="1:8">
      <c r="A6" s="145"/>
      <c r="B6" s="146"/>
      <c r="C6" s="147"/>
      <c r="D6" s="148">
        <v>42377</v>
      </c>
      <c r="E6" s="149"/>
      <c r="F6" s="150">
        <v>23710</v>
      </c>
      <c r="G6" s="151"/>
      <c r="H6" s="152"/>
    </row>
    <row r="7" spans="1:8">
      <c r="A7" s="133" t="s">
        <v>532</v>
      </c>
      <c r="B7" s="138"/>
      <c r="C7" s="139"/>
      <c r="D7" s="140">
        <v>39510</v>
      </c>
      <c r="E7" s="141"/>
      <c r="F7" s="142">
        <v>43554</v>
      </c>
      <c r="G7" s="143"/>
      <c r="H7" s="144"/>
    </row>
    <row r="8" spans="1:8">
      <c r="A8" s="145"/>
      <c r="B8" s="146"/>
      <c r="C8" s="147"/>
      <c r="D8" s="148">
        <v>24962</v>
      </c>
      <c r="E8" s="149"/>
      <c r="F8" s="150">
        <v>24811</v>
      </c>
      <c r="G8" s="151"/>
      <c r="H8" s="152"/>
    </row>
    <row r="9" spans="1:8">
      <c r="A9" s="133" t="s">
        <v>533</v>
      </c>
      <c r="B9" s="138"/>
      <c r="C9" s="139"/>
      <c r="D9" s="140">
        <v>54581</v>
      </c>
      <c r="E9" s="141"/>
      <c r="F9" s="142">
        <v>42581</v>
      </c>
      <c r="G9" s="143"/>
      <c r="H9" s="144"/>
    </row>
    <row r="10" spans="1:8">
      <c r="A10" s="145"/>
      <c r="B10" s="146"/>
      <c r="C10" s="147"/>
      <c r="D10" s="148">
        <v>27724</v>
      </c>
      <c r="E10" s="149"/>
      <c r="F10" s="150">
        <v>24354</v>
      </c>
      <c r="G10" s="151"/>
      <c r="H10" s="152"/>
    </row>
    <row r="11" spans="1:8">
      <c r="A11" s="133" t="s">
        <v>534</v>
      </c>
      <c r="B11" s="138"/>
      <c r="C11" s="139"/>
      <c r="D11" s="140">
        <v>82196</v>
      </c>
      <c r="E11" s="141"/>
      <c r="F11" s="142">
        <v>45426</v>
      </c>
      <c r="G11" s="143"/>
      <c r="H11" s="144"/>
    </row>
    <row r="12" spans="1:8">
      <c r="A12" s="145"/>
      <c r="B12" s="146"/>
      <c r="C12" s="153"/>
      <c r="D12" s="148">
        <v>31253</v>
      </c>
      <c r="E12" s="149"/>
      <c r="F12" s="150">
        <v>24508</v>
      </c>
      <c r="G12" s="151"/>
      <c r="H12" s="152"/>
    </row>
    <row r="13" spans="1:8">
      <c r="A13" s="133"/>
      <c r="B13" s="138"/>
      <c r="C13" s="154"/>
      <c r="D13" s="155">
        <v>55302</v>
      </c>
      <c r="E13" s="156"/>
      <c r="F13" s="157">
        <v>42932</v>
      </c>
      <c r="G13" s="158"/>
      <c r="H13" s="144"/>
    </row>
    <row r="14" spans="1:8">
      <c r="A14" s="145"/>
      <c r="B14" s="146"/>
      <c r="C14" s="147"/>
      <c r="D14" s="148">
        <v>29961</v>
      </c>
      <c r="E14" s="149"/>
      <c r="F14" s="150">
        <v>23894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5.23</v>
      </c>
      <c r="C19" s="159">
        <f>ROUND(VALUE(SUBSTITUTE(実質収支比率等に係る経年分析!G$48,"▲","-")),2)</f>
        <v>4.4400000000000004</v>
      </c>
      <c r="D19" s="159">
        <f>ROUND(VALUE(SUBSTITUTE(実質収支比率等に係る経年分析!H$48,"▲","-")),2)</f>
        <v>6.66</v>
      </c>
      <c r="E19" s="159">
        <f>ROUND(VALUE(SUBSTITUTE(実質収支比率等に係る経年分析!I$48,"▲","-")),2)</f>
        <v>3.21</v>
      </c>
      <c r="F19" s="159">
        <f>ROUND(VALUE(SUBSTITUTE(実質収支比率等に係る経年分析!J$48,"▲","-")),2)</f>
        <v>6.93</v>
      </c>
    </row>
    <row r="20" spans="1:11">
      <c r="A20" s="159" t="s">
        <v>49</v>
      </c>
      <c r="B20" s="159">
        <f>ROUND(VALUE(SUBSTITUTE(実質収支比率等に係る経年分析!F$47,"▲","-")),2)</f>
        <v>8.31</v>
      </c>
      <c r="C20" s="159">
        <f>ROUND(VALUE(SUBSTITUTE(実質収支比率等に係る経年分析!G$47,"▲","-")),2)</f>
        <v>7.45</v>
      </c>
      <c r="D20" s="159">
        <f>ROUND(VALUE(SUBSTITUTE(実質収支比率等に係る経年分析!H$47,"▲","-")),2)</f>
        <v>7.27</v>
      </c>
      <c r="E20" s="159">
        <f>ROUND(VALUE(SUBSTITUTE(実質収支比率等に係る経年分析!I$47,"▲","-")),2)</f>
        <v>8.3800000000000008</v>
      </c>
      <c r="F20" s="159">
        <f>ROUND(VALUE(SUBSTITUTE(実質収支比率等に係る経年分析!J$47,"▲","-")),2)</f>
        <v>7.03</v>
      </c>
    </row>
    <row r="21" spans="1:11">
      <c r="A21" s="159" t="s">
        <v>50</v>
      </c>
      <c r="B21" s="159">
        <f>IF(ISNUMBER(VALUE(SUBSTITUTE(実質収支比率等に係る経年分析!F$49,"▲","-"))),ROUND(VALUE(SUBSTITUTE(実質収支比率等に係る経年分析!F$49,"▲","-")),2),NA())</f>
        <v>-1.88</v>
      </c>
      <c r="C21" s="159">
        <f>IF(ISNUMBER(VALUE(SUBSTITUTE(実質収支比率等に係る経年分析!G$49,"▲","-"))),ROUND(VALUE(SUBSTITUTE(実質収支比率等に係る経年分析!G$49,"▲","-")),2),NA())</f>
        <v>-1.74</v>
      </c>
      <c r="D21" s="159">
        <f>IF(ISNUMBER(VALUE(SUBSTITUTE(実質収支比率等に係る経年分析!H$49,"▲","-"))),ROUND(VALUE(SUBSTITUTE(実質収支比率等に係る経年分析!H$49,"▲","-")),2),NA())</f>
        <v>2.34</v>
      </c>
      <c r="E21" s="159">
        <f>IF(ISNUMBER(VALUE(SUBSTITUTE(実質収支比率等に係る経年分析!I$49,"▲","-"))),ROUND(VALUE(SUBSTITUTE(実質収支比率等に係る経年分析!I$49,"▲","-")),2),NA())</f>
        <v>-2</v>
      </c>
      <c r="F21" s="159">
        <f>IF(ISNUMBER(VALUE(SUBSTITUTE(実質収支比率等に係る経年分析!J$49,"▲","-"))),ROUND(VALUE(SUBSTITUTE(実質収支比率等に係る経年分析!J$49,"▲","-")),2),NA())</f>
        <v>2.7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つくば市等公平委員会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つくば市後期高齢者医療特別会計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c r="A32" s="160" t="str">
        <f>IF(連結実質赤字比率に係る赤字・黒字の構成分析!C$38="",NA(),連結実質赤字比率に係る赤字・黒字の構成分析!C$38)</f>
        <v>つくば市介護保険事業特別会計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0.48</v>
      </c>
    </row>
    <row r="33" spans="1:16">
      <c r="A33" s="160" t="str">
        <f>IF(連結実質赤字比率に係る赤字・黒字の構成分析!C$37="",NA(),連結実質赤字比率に係る赤字・黒字の構成分析!C$37)</f>
        <v>つくば市下水道事業特別会計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0.55000000000000004</v>
      </c>
    </row>
    <row r="34" spans="1:16">
      <c r="A34" s="160" t="str">
        <f>IF(連結実質赤字比率に係る赤字・黒字の構成分析!C$36="",NA(),連結実質赤字比率に係る赤字・黒字の構成分析!C$36)</f>
        <v>つくば市国民健康保険特別会計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1.37</v>
      </c>
    </row>
    <row r="35" spans="1:16">
      <c r="A35" s="160" t="str">
        <f>IF(連結実質赤字比率に係る赤字・黒字の構成分析!C$35="",NA(),連結実質赤字比率に係る赤字・黒字の構成分析!C$35)</f>
        <v>つくば市水道事業会計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4.3499999999999996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2.2400000000000002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4.43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6.66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3.21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6.93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7332</v>
      </c>
      <c r="E42" s="161"/>
      <c r="F42" s="161"/>
      <c r="G42" s="161">
        <f>'実質公債費比率（分子）の構造'!L$52</f>
        <v>7515</v>
      </c>
      <c r="H42" s="161"/>
      <c r="I42" s="161"/>
      <c r="J42" s="161">
        <f>'実質公債費比率（分子）の構造'!M$52</f>
        <v>7139</v>
      </c>
      <c r="K42" s="161"/>
      <c r="L42" s="161"/>
      <c r="M42" s="161">
        <f>'実質公債費比率（分子）の構造'!N$52</f>
        <v>6909</v>
      </c>
      <c r="N42" s="161"/>
      <c r="O42" s="161"/>
      <c r="P42" s="161">
        <f>'実質公債費比率（分子）の構造'!O$52</f>
        <v>6874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1293</v>
      </c>
      <c r="C44" s="161"/>
      <c r="D44" s="161"/>
      <c r="E44" s="161">
        <f>'実質公債費比率（分子）の構造'!L$50</f>
        <v>1317</v>
      </c>
      <c r="F44" s="161"/>
      <c r="G44" s="161"/>
      <c r="H44" s="161">
        <f>'実質公債費比率（分子）の構造'!M$50</f>
        <v>1364</v>
      </c>
      <c r="I44" s="161"/>
      <c r="J44" s="161"/>
      <c r="K44" s="161">
        <f>'実質公債費比率（分子）の構造'!N$50</f>
        <v>1141</v>
      </c>
      <c r="L44" s="161"/>
      <c r="M44" s="161"/>
      <c r="N44" s="161">
        <f>'実質公債費比率（分子）の構造'!O$50</f>
        <v>1113</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2605</v>
      </c>
      <c r="C46" s="161"/>
      <c r="D46" s="161"/>
      <c r="E46" s="161">
        <f>'実質公債費比率（分子）の構造'!L$48</f>
        <v>2629</v>
      </c>
      <c r="F46" s="161"/>
      <c r="G46" s="161"/>
      <c r="H46" s="161">
        <f>'実質公債費比率（分子）の構造'!M$48</f>
        <v>2608</v>
      </c>
      <c r="I46" s="161"/>
      <c r="J46" s="161"/>
      <c r="K46" s="161">
        <f>'実質公債費比率（分子）の構造'!N$48</f>
        <v>2702</v>
      </c>
      <c r="L46" s="161"/>
      <c r="M46" s="161"/>
      <c r="N46" s="161">
        <f>'実質公債費比率（分子）の構造'!O$48</f>
        <v>2624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6140</v>
      </c>
      <c r="C49" s="161"/>
      <c r="D49" s="161"/>
      <c r="E49" s="161">
        <f>'実質公債費比率（分子）の構造'!L$45</f>
        <v>6086</v>
      </c>
      <c r="F49" s="161"/>
      <c r="G49" s="161"/>
      <c r="H49" s="161">
        <f>'実質公債費比率（分子）の構造'!M$45</f>
        <v>5857</v>
      </c>
      <c r="I49" s="161"/>
      <c r="J49" s="161"/>
      <c r="K49" s="161">
        <f>'実質公債費比率（分子）の構造'!N$45</f>
        <v>5676</v>
      </c>
      <c r="L49" s="161"/>
      <c r="M49" s="161"/>
      <c r="N49" s="161">
        <f>'実質公債費比率（分子）の構造'!O$45</f>
        <v>6035</v>
      </c>
      <c r="O49" s="161"/>
      <c r="P49" s="161"/>
    </row>
    <row r="50" spans="1:16">
      <c r="A50" s="161" t="s">
        <v>65</v>
      </c>
      <c r="B50" s="161" t="e">
        <f>NA()</f>
        <v>#N/A</v>
      </c>
      <c r="C50" s="161">
        <f>IF(ISNUMBER('実質公債費比率（分子）の構造'!K$53),'実質公債費比率（分子）の構造'!K$53,NA())</f>
        <v>2706</v>
      </c>
      <c r="D50" s="161" t="e">
        <f>NA()</f>
        <v>#N/A</v>
      </c>
      <c r="E50" s="161" t="e">
        <f>NA()</f>
        <v>#N/A</v>
      </c>
      <c r="F50" s="161">
        <f>IF(ISNUMBER('実質公債費比率（分子）の構造'!L$53),'実質公債費比率（分子）の構造'!L$53,NA())</f>
        <v>2517</v>
      </c>
      <c r="G50" s="161" t="e">
        <f>NA()</f>
        <v>#N/A</v>
      </c>
      <c r="H50" s="161" t="e">
        <f>NA()</f>
        <v>#N/A</v>
      </c>
      <c r="I50" s="161">
        <f>IF(ISNUMBER('実質公債費比率（分子）の構造'!M$53),'実質公債費比率（分子）の構造'!M$53,NA())</f>
        <v>2690</v>
      </c>
      <c r="J50" s="161" t="e">
        <f>NA()</f>
        <v>#N/A</v>
      </c>
      <c r="K50" s="161" t="e">
        <f>NA()</f>
        <v>#N/A</v>
      </c>
      <c r="L50" s="161">
        <f>IF(ISNUMBER('実質公債費比率（分子）の構造'!N$53),'実質公債費比率（分子）の構造'!N$53,NA())</f>
        <v>2610</v>
      </c>
      <c r="M50" s="161" t="e">
        <f>NA()</f>
        <v>#N/A</v>
      </c>
      <c r="N50" s="161" t="e">
        <f>NA()</f>
        <v>#N/A</v>
      </c>
      <c r="O50" s="161">
        <f>IF(ISNUMBER('実質公債費比率（分子）の構造'!O$53),'実質公債費比率（分子）の構造'!O$53,NA())</f>
        <v>2898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59147</v>
      </c>
      <c r="E56" s="160"/>
      <c r="F56" s="160"/>
      <c r="G56" s="160">
        <f>'将来負担比率（分子）の構造'!J$52</f>
        <v>55895</v>
      </c>
      <c r="H56" s="160"/>
      <c r="I56" s="160"/>
      <c r="J56" s="160">
        <f>'将来負担比率（分子）の構造'!K$52</f>
        <v>53133</v>
      </c>
      <c r="K56" s="160"/>
      <c r="L56" s="160"/>
      <c r="M56" s="160">
        <f>'将来負担比率（分子）の構造'!L$52</f>
        <v>50732</v>
      </c>
      <c r="N56" s="160"/>
      <c r="O56" s="160"/>
      <c r="P56" s="160">
        <f>'将来負担比率（分子）の構造'!M$52</f>
        <v>50726</v>
      </c>
    </row>
    <row r="57" spans="1:16">
      <c r="A57" s="160" t="s">
        <v>36</v>
      </c>
      <c r="B57" s="160"/>
      <c r="C57" s="160"/>
      <c r="D57" s="160">
        <f>'将来負担比率（分子）の構造'!I$51</f>
        <v>13991</v>
      </c>
      <c r="E57" s="160"/>
      <c r="F57" s="160"/>
      <c r="G57" s="160">
        <f>'将来負担比率（分子）の構造'!J$51</f>
        <v>17177</v>
      </c>
      <c r="H57" s="160"/>
      <c r="I57" s="160"/>
      <c r="J57" s="160">
        <f>'将来負担比率（分子）の構造'!K$51</f>
        <v>16936</v>
      </c>
      <c r="K57" s="160"/>
      <c r="L57" s="160"/>
      <c r="M57" s="160">
        <f>'将来負担比率（分子）の構造'!L$51</f>
        <v>16906</v>
      </c>
      <c r="N57" s="160"/>
      <c r="O57" s="160"/>
      <c r="P57" s="160">
        <f>'将来負担比率（分子）の構造'!M$51</f>
        <v>15482</v>
      </c>
    </row>
    <row r="58" spans="1:16">
      <c r="A58" s="160" t="s">
        <v>35</v>
      </c>
      <c r="B58" s="160"/>
      <c r="C58" s="160"/>
      <c r="D58" s="160">
        <f>'将来負担比率（分子）の構造'!I$50</f>
        <v>10604</v>
      </c>
      <c r="E58" s="160"/>
      <c r="F58" s="160"/>
      <c r="G58" s="160">
        <f>'将来負担比率（分子）の構造'!J$50</f>
        <v>10549</v>
      </c>
      <c r="H58" s="160"/>
      <c r="I58" s="160"/>
      <c r="J58" s="160">
        <f>'将来負担比率（分子）の構造'!K$50</f>
        <v>11067</v>
      </c>
      <c r="K58" s="160"/>
      <c r="L58" s="160"/>
      <c r="M58" s="160">
        <f>'将来負担比率（分子）の構造'!L$50</f>
        <v>12133</v>
      </c>
      <c r="N58" s="160"/>
      <c r="O58" s="160"/>
      <c r="P58" s="160">
        <f>'将来負担比率（分子）の構造'!M$50</f>
        <v>11426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16</v>
      </c>
      <c r="C61" s="160"/>
      <c r="D61" s="160"/>
      <c r="E61" s="160">
        <f>'将来負担比率（分子）の構造'!J$46</f>
        <v>37</v>
      </c>
      <c r="F61" s="160"/>
      <c r="G61" s="160"/>
      <c r="H61" s="160">
        <f>'将来負担比率（分子）の構造'!K$46</f>
        <v>25</v>
      </c>
      <c r="I61" s="160"/>
      <c r="J61" s="160"/>
      <c r="K61" s="160">
        <f>'将来負担比率（分子）の構造'!L$46</f>
        <v>28</v>
      </c>
      <c r="L61" s="160"/>
      <c r="M61" s="160"/>
      <c r="N61" s="160">
        <f>'将来負担比率（分子）の構造'!M$46</f>
        <v>31</v>
      </c>
      <c r="O61" s="160"/>
      <c r="P61" s="160"/>
    </row>
    <row r="62" spans="1:16">
      <c r="A62" s="160" t="s">
        <v>29</v>
      </c>
      <c r="B62" s="160">
        <f>'将来負担比率（分子）の構造'!I$45</f>
        <v>7071</v>
      </c>
      <c r="C62" s="160"/>
      <c r="D62" s="160"/>
      <c r="E62" s="160">
        <f>'将来負担比率（分子）の構造'!J$45</f>
        <v>5697</v>
      </c>
      <c r="F62" s="160"/>
      <c r="G62" s="160"/>
      <c r="H62" s="160">
        <f>'将来負担比率（分子）の構造'!K$45</f>
        <v>4627</v>
      </c>
      <c r="I62" s="160"/>
      <c r="J62" s="160"/>
      <c r="K62" s="160">
        <f>'将来負担比率（分子）の構造'!L$45</f>
        <v>3933</v>
      </c>
      <c r="L62" s="160"/>
      <c r="M62" s="160"/>
      <c r="N62" s="160">
        <f>'将来負担比率（分子）の構造'!M$45</f>
        <v>4594</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31891</v>
      </c>
      <c r="C64" s="160"/>
      <c r="D64" s="160"/>
      <c r="E64" s="160">
        <f>'将来負担比率（分子）の構造'!J$43</f>
        <v>31406</v>
      </c>
      <c r="F64" s="160"/>
      <c r="G64" s="160"/>
      <c r="H64" s="160">
        <f>'将来負担比率（分子）の構造'!K$43</f>
        <v>30735</v>
      </c>
      <c r="I64" s="160"/>
      <c r="J64" s="160"/>
      <c r="K64" s="160">
        <f>'将来負担比率（分子）の構造'!L$43</f>
        <v>30040</v>
      </c>
      <c r="L64" s="160"/>
      <c r="M64" s="160"/>
      <c r="N64" s="160">
        <f>'将来負担比率（分子）の構造'!M$43</f>
        <v>28730</v>
      </c>
      <c r="O64" s="160"/>
      <c r="P64" s="160"/>
    </row>
    <row r="65" spans="1:16">
      <c r="A65" s="160" t="s">
        <v>26</v>
      </c>
      <c r="B65" s="160">
        <f>'将来負担比率（分子）の構造'!I$42</f>
        <v>15258</v>
      </c>
      <c r="C65" s="160"/>
      <c r="D65" s="160"/>
      <c r="E65" s="160">
        <f>'将来負担比率（分子）の構造'!J$42</f>
        <v>14490</v>
      </c>
      <c r="F65" s="160"/>
      <c r="G65" s="160"/>
      <c r="H65" s="160">
        <f>'将来負担比率（分子）の構造'!K$42</f>
        <v>13314</v>
      </c>
      <c r="I65" s="160"/>
      <c r="J65" s="160"/>
      <c r="K65" s="160">
        <f>'将来負担比率（分子）の構造'!L$42</f>
        <v>12395</v>
      </c>
      <c r="L65" s="160"/>
      <c r="M65" s="160"/>
      <c r="N65" s="160">
        <f>'将来負担比率（分子）の構造'!M$42</f>
        <v>11424</v>
      </c>
      <c r="O65" s="160"/>
      <c r="P65" s="160"/>
    </row>
    <row r="66" spans="1:16">
      <c r="A66" s="160" t="s">
        <v>25</v>
      </c>
      <c r="B66" s="160">
        <f>'将来負担比率（分子）の構造'!I$41</f>
        <v>52723</v>
      </c>
      <c r="C66" s="160"/>
      <c r="D66" s="160"/>
      <c r="E66" s="160">
        <f>'将来負担比率（分子）の構造'!J$41</f>
        <v>54424</v>
      </c>
      <c r="F66" s="160"/>
      <c r="G66" s="160"/>
      <c r="H66" s="160">
        <f>'将来負担比率（分子）の構造'!K$41</f>
        <v>52266</v>
      </c>
      <c r="I66" s="160"/>
      <c r="J66" s="160"/>
      <c r="K66" s="160">
        <f>'将来負担比率（分子）の構造'!L$41</f>
        <v>52561</v>
      </c>
      <c r="L66" s="160"/>
      <c r="M66" s="160"/>
      <c r="N66" s="160">
        <f>'将来負担比率（分子）の構造'!M$41</f>
        <v>54529</v>
      </c>
      <c r="O66" s="160"/>
      <c r="P66" s="160"/>
    </row>
    <row r="67" spans="1:16">
      <c r="A67" s="160" t="s">
        <v>69</v>
      </c>
      <c r="B67" s="160" t="e">
        <f>NA()</f>
        <v>#N/A</v>
      </c>
      <c r="C67" s="160">
        <f>IF(ISNUMBER('将来負担比率（分子）の構造'!I$53), IF('将来負担比率（分子）の構造'!I$53 &lt; 0, 0, '将来負担比率（分子）の構造'!I$53), NA())</f>
        <v>23218</v>
      </c>
      <c r="D67" s="160" t="e">
        <f>NA()</f>
        <v>#N/A</v>
      </c>
      <c r="E67" s="160" t="e">
        <f>NA()</f>
        <v>#N/A</v>
      </c>
      <c r="F67" s="160">
        <f>IF(ISNUMBER('将来負担比率（分子）の構造'!J$53), IF('将来負担比率（分子）の構造'!J$53 &lt; 0, 0, '将来負担比率（分子）の構造'!J$53), NA())</f>
        <v>22434</v>
      </c>
      <c r="G67" s="160" t="e">
        <f>NA()</f>
        <v>#N/A</v>
      </c>
      <c r="H67" s="160" t="e">
        <f>NA()</f>
        <v>#N/A</v>
      </c>
      <c r="I67" s="160">
        <f>IF(ISNUMBER('将来負担比率（分子）の構造'!K$53), IF('将来負担比率（分子）の構造'!K$53 &lt; 0, 0, '将来負担比率（分子）の構造'!K$53), NA())</f>
        <v>19832</v>
      </c>
      <c r="J67" s="160" t="e">
        <f>NA()</f>
        <v>#N/A</v>
      </c>
      <c r="K67" s="160" t="e">
        <f>NA()</f>
        <v>#N/A</v>
      </c>
      <c r="L67" s="160">
        <f>IF(ISNUMBER('将来負担比率（分子）の構造'!L$53), IF('将来負担比率（分子）の構造'!L$53 &lt; 0, 0, '将来負担比率（分子）の構造'!L$53), NA())</f>
        <v>19187</v>
      </c>
      <c r="M67" s="160" t="e">
        <f>NA()</f>
        <v>#N/A</v>
      </c>
      <c r="N67" s="160" t="e">
        <f>NA()</f>
        <v>#N/A</v>
      </c>
      <c r="O67" s="160">
        <f>IF(ISNUMBER('将来負担比率（分子）の構造'!M$53), IF('将来負担比率（分子）の構造'!M$53 &lt; 0, 0, '将来負担比率（分子）の構造'!M$53), NA())</f>
        <v>21674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3311</v>
      </c>
      <c r="C72" s="164">
        <f>基金残高に係る経年分析!G55</f>
        <v>3913</v>
      </c>
      <c r="D72" s="164">
        <f>基金残高に係る経年分析!H55</f>
        <v>3379</v>
      </c>
    </row>
    <row r="73" spans="1:16">
      <c r="A73" s="163" t="s">
        <v>72</v>
      </c>
      <c r="B73" s="164">
        <f>基金残高に係る経年分析!F56</f>
        <v>1777</v>
      </c>
      <c r="C73" s="164">
        <f>基金残高に係る経年分析!G56</f>
        <v>3340</v>
      </c>
      <c r="D73" s="164">
        <f>基金残高に係る経年分析!H56</f>
        <v>2762</v>
      </c>
    </row>
    <row r="74" spans="1:16">
      <c r="A74" s="163" t="s">
        <v>73</v>
      </c>
      <c r="B74" s="164">
        <f>基金残高に係る経年分析!F57</f>
        <v>6179</v>
      </c>
      <c r="C74" s="164">
        <f>基金残高に係る経年分析!G57</f>
        <v>4771</v>
      </c>
      <c r="D74" s="164">
        <f>基金残高に係る経年分析!H57</f>
        <v>4871</v>
      </c>
    </row>
  </sheetData>
  <sheetProtection algorithmName="SHA-512" hashValue="a0C66iIaTfdEaPKSVjuguPdPzjapoXxequX1iwz7QIqRgwmQJdJSxakoR7cDjAM3vTx5tDBDRhKNQEpY3HwRrw==" saltValue="ZUDSBStK5+IMGsdXFhYv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44353313</v>
      </c>
      <c r="S5" s="707"/>
      <c r="T5" s="707"/>
      <c r="U5" s="707"/>
      <c r="V5" s="707"/>
      <c r="W5" s="707"/>
      <c r="X5" s="707"/>
      <c r="Y5" s="753"/>
      <c r="Z5" s="771">
        <v>48.8</v>
      </c>
      <c r="AA5" s="771"/>
      <c r="AB5" s="771"/>
      <c r="AC5" s="771"/>
      <c r="AD5" s="772">
        <v>42574902</v>
      </c>
      <c r="AE5" s="772"/>
      <c r="AF5" s="772"/>
      <c r="AG5" s="772"/>
      <c r="AH5" s="772"/>
      <c r="AI5" s="772"/>
      <c r="AJ5" s="772"/>
      <c r="AK5" s="772"/>
      <c r="AL5" s="754">
        <v>87.1</v>
      </c>
      <c r="AM5" s="723"/>
      <c r="AN5" s="723"/>
      <c r="AO5" s="755"/>
      <c r="AP5" s="740" t="s">
        <v>218</v>
      </c>
      <c r="AQ5" s="741"/>
      <c r="AR5" s="741"/>
      <c r="AS5" s="741"/>
      <c r="AT5" s="741"/>
      <c r="AU5" s="741"/>
      <c r="AV5" s="741"/>
      <c r="AW5" s="741"/>
      <c r="AX5" s="741"/>
      <c r="AY5" s="741"/>
      <c r="AZ5" s="741"/>
      <c r="BA5" s="741"/>
      <c r="BB5" s="741"/>
      <c r="BC5" s="741"/>
      <c r="BD5" s="741"/>
      <c r="BE5" s="741"/>
      <c r="BF5" s="742"/>
      <c r="BG5" s="641">
        <v>42562145</v>
      </c>
      <c r="BH5" s="644"/>
      <c r="BI5" s="644"/>
      <c r="BJ5" s="644"/>
      <c r="BK5" s="644"/>
      <c r="BL5" s="644"/>
      <c r="BM5" s="644"/>
      <c r="BN5" s="645"/>
      <c r="BO5" s="703">
        <v>96</v>
      </c>
      <c r="BP5" s="703"/>
      <c r="BQ5" s="703"/>
      <c r="BR5" s="703"/>
      <c r="BS5" s="704">
        <v>362664</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910410</v>
      </c>
      <c r="S6" s="644"/>
      <c r="T6" s="644"/>
      <c r="U6" s="644"/>
      <c r="V6" s="644"/>
      <c r="W6" s="644"/>
      <c r="X6" s="644"/>
      <c r="Y6" s="645"/>
      <c r="Z6" s="703">
        <v>1</v>
      </c>
      <c r="AA6" s="703"/>
      <c r="AB6" s="703"/>
      <c r="AC6" s="703"/>
      <c r="AD6" s="704">
        <v>910410</v>
      </c>
      <c r="AE6" s="704"/>
      <c r="AF6" s="704"/>
      <c r="AG6" s="704"/>
      <c r="AH6" s="704"/>
      <c r="AI6" s="704"/>
      <c r="AJ6" s="704"/>
      <c r="AK6" s="704"/>
      <c r="AL6" s="646">
        <v>1.9</v>
      </c>
      <c r="AM6" s="647"/>
      <c r="AN6" s="647"/>
      <c r="AO6" s="705"/>
      <c r="AP6" s="638" t="s">
        <v>223</v>
      </c>
      <c r="AQ6" s="639"/>
      <c r="AR6" s="639"/>
      <c r="AS6" s="639"/>
      <c r="AT6" s="639"/>
      <c r="AU6" s="639"/>
      <c r="AV6" s="639"/>
      <c r="AW6" s="639"/>
      <c r="AX6" s="639"/>
      <c r="AY6" s="639"/>
      <c r="AZ6" s="639"/>
      <c r="BA6" s="639"/>
      <c r="BB6" s="639"/>
      <c r="BC6" s="639"/>
      <c r="BD6" s="639"/>
      <c r="BE6" s="639"/>
      <c r="BF6" s="640"/>
      <c r="BG6" s="641">
        <v>42562145</v>
      </c>
      <c r="BH6" s="644"/>
      <c r="BI6" s="644"/>
      <c r="BJ6" s="644"/>
      <c r="BK6" s="644"/>
      <c r="BL6" s="644"/>
      <c r="BM6" s="644"/>
      <c r="BN6" s="645"/>
      <c r="BO6" s="703">
        <v>96</v>
      </c>
      <c r="BP6" s="703"/>
      <c r="BQ6" s="703"/>
      <c r="BR6" s="703"/>
      <c r="BS6" s="704">
        <v>362664</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387999</v>
      </c>
      <c r="CS6" s="644"/>
      <c r="CT6" s="644"/>
      <c r="CU6" s="644"/>
      <c r="CV6" s="644"/>
      <c r="CW6" s="644"/>
      <c r="CX6" s="644"/>
      <c r="CY6" s="645"/>
      <c r="CZ6" s="754">
        <v>0.5</v>
      </c>
      <c r="DA6" s="723"/>
      <c r="DB6" s="723"/>
      <c r="DC6" s="757"/>
      <c r="DD6" s="649" t="s">
        <v>122</v>
      </c>
      <c r="DE6" s="644"/>
      <c r="DF6" s="644"/>
      <c r="DG6" s="644"/>
      <c r="DH6" s="644"/>
      <c r="DI6" s="644"/>
      <c r="DJ6" s="644"/>
      <c r="DK6" s="644"/>
      <c r="DL6" s="644"/>
      <c r="DM6" s="644"/>
      <c r="DN6" s="644"/>
      <c r="DO6" s="644"/>
      <c r="DP6" s="645"/>
      <c r="DQ6" s="649">
        <v>387999</v>
      </c>
      <c r="DR6" s="644"/>
      <c r="DS6" s="644"/>
      <c r="DT6" s="644"/>
      <c r="DU6" s="644"/>
      <c r="DV6" s="644"/>
      <c r="DW6" s="644"/>
      <c r="DX6" s="644"/>
      <c r="DY6" s="644"/>
      <c r="DZ6" s="644"/>
      <c r="EA6" s="644"/>
      <c r="EB6" s="644"/>
      <c r="EC6" s="684"/>
    </row>
    <row r="7" spans="2:143" ht="11.25" customHeight="1">
      <c r="B7" s="638" t="s">
        <v>225</v>
      </c>
      <c r="C7" s="639"/>
      <c r="D7" s="639"/>
      <c r="E7" s="639"/>
      <c r="F7" s="639"/>
      <c r="G7" s="639"/>
      <c r="H7" s="639"/>
      <c r="I7" s="639"/>
      <c r="J7" s="639"/>
      <c r="K7" s="639"/>
      <c r="L7" s="639"/>
      <c r="M7" s="639"/>
      <c r="N7" s="639"/>
      <c r="O7" s="639"/>
      <c r="P7" s="639"/>
      <c r="Q7" s="640"/>
      <c r="R7" s="641">
        <v>60223</v>
      </c>
      <c r="S7" s="644"/>
      <c r="T7" s="644"/>
      <c r="U7" s="644"/>
      <c r="V7" s="644"/>
      <c r="W7" s="644"/>
      <c r="X7" s="644"/>
      <c r="Y7" s="645"/>
      <c r="Z7" s="703">
        <v>0.1</v>
      </c>
      <c r="AA7" s="703"/>
      <c r="AB7" s="703"/>
      <c r="AC7" s="703"/>
      <c r="AD7" s="704">
        <v>60223</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20425596</v>
      </c>
      <c r="BH7" s="644"/>
      <c r="BI7" s="644"/>
      <c r="BJ7" s="644"/>
      <c r="BK7" s="644"/>
      <c r="BL7" s="644"/>
      <c r="BM7" s="644"/>
      <c r="BN7" s="645"/>
      <c r="BO7" s="703">
        <v>46.1</v>
      </c>
      <c r="BP7" s="703"/>
      <c r="BQ7" s="703"/>
      <c r="BR7" s="703"/>
      <c r="BS7" s="704">
        <v>362664</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7886905</v>
      </c>
      <c r="CS7" s="644"/>
      <c r="CT7" s="644"/>
      <c r="CU7" s="644"/>
      <c r="CV7" s="644"/>
      <c r="CW7" s="644"/>
      <c r="CX7" s="644"/>
      <c r="CY7" s="645"/>
      <c r="CZ7" s="703">
        <v>9.1999999999999993</v>
      </c>
      <c r="DA7" s="703"/>
      <c r="DB7" s="703"/>
      <c r="DC7" s="703"/>
      <c r="DD7" s="649">
        <v>320951</v>
      </c>
      <c r="DE7" s="644"/>
      <c r="DF7" s="644"/>
      <c r="DG7" s="644"/>
      <c r="DH7" s="644"/>
      <c r="DI7" s="644"/>
      <c r="DJ7" s="644"/>
      <c r="DK7" s="644"/>
      <c r="DL7" s="644"/>
      <c r="DM7" s="644"/>
      <c r="DN7" s="644"/>
      <c r="DO7" s="644"/>
      <c r="DP7" s="645"/>
      <c r="DQ7" s="649">
        <v>6877436</v>
      </c>
      <c r="DR7" s="644"/>
      <c r="DS7" s="644"/>
      <c r="DT7" s="644"/>
      <c r="DU7" s="644"/>
      <c r="DV7" s="644"/>
      <c r="DW7" s="644"/>
      <c r="DX7" s="644"/>
      <c r="DY7" s="644"/>
      <c r="DZ7" s="644"/>
      <c r="EA7" s="644"/>
      <c r="EB7" s="644"/>
      <c r="EC7" s="684"/>
    </row>
    <row r="8" spans="2:143" ht="11.25" customHeight="1">
      <c r="B8" s="638" t="s">
        <v>228</v>
      </c>
      <c r="C8" s="639"/>
      <c r="D8" s="639"/>
      <c r="E8" s="639"/>
      <c r="F8" s="639"/>
      <c r="G8" s="639"/>
      <c r="H8" s="639"/>
      <c r="I8" s="639"/>
      <c r="J8" s="639"/>
      <c r="K8" s="639"/>
      <c r="L8" s="639"/>
      <c r="M8" s="639"/>
      <c r="N8" s="639"/>
      <c r="O8" s="639"/>
      <c r="P8" s="639"/>
      <c r="Q8" s="640"/>
      <c r="R8" s="641">
        <v>183328</v>
      </c>
      <c r="S8" s="644"/>
      <c r="T8" s="644"/>
      <c r="U8" s="644"/>
      <c r="V8" s="644"/>
      <c r="W8" s="644"/>
      <c r="X8" s="644"/>
      <c r="Y8" s="645"/>
      <c r="Z8" s="703">
        <v>0.2</v>
      </c>
      <c r="AA8" s="703"/>
      <c r="AB8" s="703"/>
      <c r="AC8" s="703"/>
      <c r="AD8" s="704">
        <v>183328</v>
      </c>
      <c r="AE8" s="704"/>
      <c r="AF8" s="704"/>
      <c r="AG8" s="704"/>
      <c r="AH8" s="704"/>
      <c r="AI8" s="704"/>
      <c r="AJ8" s="704"/>
      <c r="AK8" s="704"/>
      <c r="AL8" s="646">
        <v>0.4</v>
      </c>
      <c r="AM8" s="647"/>
      <c r="AN8" s="647"/>
      <c r="AO8" s="705"/>
      <c r="AP8" s="638" t="s">
        <v>229</v>
      </c>
      <c r="AQ8" s="639"/>
      <c r="AR8" s="639"/>
      <c r="AS8" s="639"/>
      <c r="AT8" s="639"/>
      <c r="AU8" s="639"/>
      <c r="AV8" s="639"/>
      <c r="AW8" s="639"/>
      <c r="AX8" s="639"/>
      <c r="AY8" s="639"/>
      <c r="AZ8" s="639"/>
      <c r="BA8" s="639"/>
      <c r="BB8" s="639"/>
      <c r="BC8" s="639"/>
      <c r="BD8" s="639"/>
      <c r="BE8" s="639"/>
      <c r="BF8" s="640"/>
      <c r="BG8" s="641">
        <v>396284</v>
      </c>
      <c r="BH8" s="644"/>
      <c r="BI8" s="644"/>
      <c r="BJ8" s="644"/>
      <c r="BK8" s="644"/>
      <c r="BL8" s="644"/>
      <c r="BM8" s="644"/>
      <c r="BN8" s="645"/>
      <c r="BO8" s="703">
        <v>0.9</v>
      </c>
      <c r="BP8" s="703"/>
      <c r="BQ8" s="703"/>
      <c r="BR8" s="703"/>
      <c r="BS8" s="649" t="s">
        <v>122</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30789190</v>
      </c>
      <c r="CS8" s="644"/>
      <c r="CT8" s="644"/>
      <c r="CU8" s="644"/>
      <c r="CV8" s="644"/>
      <c r="CW8" s="644"/>
      <c r="CX8" s="644"/>
      <c r="CY8" s="645"/>
      <c r="CZ8" s="703">
        <v>35.799999999999997</v>
      </c>
      <c r="DA8" s="703"/>
      <c r="DB8" s="703"/>
      <c r="DC8" s="703"/>
      <c r="DD8" s="649">
        <v>1654638</v>
      </c>
      <c r="DE8" s="644"/>
      <c r="DF8" s="644"/>
      <c r="DG8" s="644"/>
      <c r="DH8" s="644"/>
      <c r="DI8" s="644"/>
      <c r="DJ8" s="644"/>
      <c r="DK8" s="644"/>
      <c r="DL8" s="644"/>
      <c r="DM8" s="644"/>
      <c r="DN8" s="644"/>
      <c r="DO8" s="644"/>
      <c r="DP8" s="645"/>
      <c r="DQ8" s="649">
        <v>14964525</v>
      </c>
      <c r="DR8" s="644"/>
      <c r="DS8" s="644"/>
      <c r="DT8" s="644"/>
      <c r="DU8" s="644"/>
      <c r="DV8" s="644"/>
      <c r="DW8" s="644"/>
      <c r="DX8" s="644"/>
      <c r="DY8" s="644"/>
      <c r="DZ8" s="644"/>
      <c r="EA8" s="644"/>
      <c r="EB8" s="644"/>
      <c r="EC8" s="684"/>
    </row>
    <row r="9" spans="2:143" ht="11.25" customHeight="1">
      <c r="B9" s="638" t="s">
        <v>231</v>
      </c>
      <c r="C9" s="639"/>
      <c r="D9" s="639"/>
      <c r="E9" s="639"/>
      <c r="F9" s="639"/>
      <c r="G9" s="639"/>
      <c r="H9" s="639"/>
      <c r="I9" s="639"/>
      <c r="J9" s="639"/>
      <c r="K9" s="639"/>
      <c r="L9" s="639"/>
      <c r="M9" s="639"/>
      <c r="N9" s="639"/>
      <c r="O9" s="639"/>
      <c r="P9" s="639"/>
      <c r="Q9" s="640"/>
      <c r="R9" s="641">
        <v>182896</v>
      </c>
      <c r="S9" s="644"/>
      <c r="T9" s="644"/>
      <c r="U9" s="644"/>
      <c r="V9" s="644"/>
      <c r="W9" s="644"/>
      <c r="X9" s="644"/>
      <c r="Y9" s="645"/>
      <c r="Z9" s="703">
        <v>0.2</v>
      </c>
      <c r="AA9" s="703"/>
      <c r="AB9" s="703"/>
      <c r="AC9" s="703"/>
      <c r="AD9" s="704">
        <v>182896</v>
      </c>
      <c r="AE9" s="704"/>
      <c r="AF9" s="704"/>
      <c r="AG9" s="704"/>
      <c r="AH9" s="704"/>
      <c r="AI9" s="704"/>
      <c r="AJ9" s="704"/>
      <c r="AK9" s="704"/>
      <c r="AL9" s="646">
        <v>0.4</v>
      </c>
      <c r="AM9" s="647"/>
      <c r="AN9" s="647"/>
      <c r="AO9" s="705"/>
      <c r="AP9" s="638" t="s">
        <v>232</v>
      </c>
      <c r="AQ9" s="639"/>
      <c r="AR9" s="639"/>
      <c r="AS9" s="639"/>
      <c r="AT9" s="639"/>
      <c r="AU9" s="639"/>
      <c r="AV9" s="639"/>
      <c r="AW9" s="639"/>
      <c r="AX9" s="639"/>
      <c r="AY9" s="639"/>
      <c r="AZ9" s="639"/>
      <c r="BA9" s="639"/>
      <c r="BB9" s="639"/>
      <c r="BC9" s="639"/>
      <c r="BD9" s="639"/>
      <c r="BE9" s="639"/>
      <c r="BF9" s="640"/>
      <c r="BG9" s="641">
        <v>16310393</v>
      </c>
      <c r="BH9" s="644"/>
      <c r="BI9" s="644"/>
      <c r="BJ9" s="644"/>
      <c r="BK9" s="644"/>
      <c r="BL9" s="644"/>
      <c r="BM9" s="644"/>
      <c r="BN9" s="645"/>
      <c r="BO9" s="703">
        <v>36.799999999999997</v>
      </c>
      <c r="BP9" s="703"/>
      <c r="BQ9" s="703"/>
      <c r="BR9" s="703"/>
      <c r="BS9" s="649" t="s">
        <v>122</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7226493</v>
      </c>
      <c r="CS9" s="644"/>
      <c r="CT9" s="644"/>
      <c r="CU9" s="644"/>
      <c r="CV9" s="644"/>
      <c r="CW9" s="644"/>
      <c r="CX9" s="644"/>
      <c r="CY9" s="645"/>
      <c r="CZ9" s="703">
        <v>8.4</v>
      </c>
      <c r="DA9" s="703"/>
      <c r="DB9" s="703"/>
      <c r="DC9" s="703"/>
      <c r="DD9" s="649">
        <v>2610389</v>
      </c>
      <c r="DE9" s="644"/>
      <c r="DF9" s="644"/>
      <c r="DG9" s="644"/>
      <c r="DH9" s="644"/>
      <c r="DI9" s="644"/>
      <c r="DJ9" s="644"/>
      <c r="DK9" s="644"/>
      <c r="DL9" s="644"/>
      <c r="DM9" s="644"/>
      <c r="DN9" s="644"/>
      <c r="DO9" s="644"/>
      <c r="DP9" s="645"/>
      <c r="DQ9" s="649">
        <v>4831791</v>
      </c>
      <c r="DR9" s="644"/>
      <c r="DS9" s="644"/>
      <c r="DT9" s="644"/>
      <c r="DU9" s="644"/>
      <c r="DV9" s="644"/>
      <c r="DW9" s="644"/>
      <c r="DX9" s="644"/>
      <c r="DY9" s="644"/>
      <c r="DZ9" s="644"/>
      <c r="EA9" s="644"/>
      <c r="EB9" s="644"/>
      <c r="EC9" s="684"/>
    </row>
    <row r="10" spans="2:143" ht="11.25" customHeight="1">
      <c r="B10" s="638" t="s">
        <v>234</v>
      </c>
      <c r="C10" s="639"/>
      <c r="D10" s="639"/>
      <c r="E10" s="639"/>
      <c r="F10" s="639"/>
      <c r="G10" s="639"/>
      <c r="H10" s="639"/>
      <c r="I10" s="639"/>
      <c r="J10" s="639"/>
      <c r="K10" s="639"/>
      <c r="L10" s="639"/>
      <c r="M10" s="639"/>
      <c r="N10" s="639"/>
      <c r="O10" s="639"/>
      <c r="P10" s="639"/>
      <c r="Q10" s="640"/>
      <c r="R10" s="641" t="s">
        <v>169</v>
      </c>
      <c r="S10" s="644"/>
      <c r="T10" s="644"/>
      <c r="U10" s="644"/>
      <c r="V10" s="644"/>
      <c r="W10" s="644"/>
      <c r="X10" s="644"/>
      <c r="Y10" s="645"/>
      <c r="Z10" s="703" t="s">
        <v>169</v>
      </c>
      <c r="AA10" s="703"/>
      <c r="AB10" s="703"/>
      <c r="AC10" s="703"/>
      <c r="AD10" s="704" t="s">
        <v>122</v>
      </c>
      <c r="AE10" s="704"/>
      <c r="AF10" s="704"/>
      <c r="AG10" s="704"/>
      <c r="AH10" s="704"/>
      <c r="AI10" s="704"/>
      <c r="AJ10" s="704"/>
      <c r="AK10" s="704"/>
      <c r="AL10" s="646" t="s">
        <v>122</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907688</v>
      </c>
      <c r="BH10" s="644"/>
      <c r="BI10" s="644"/>
      <c r="BJ10" s="644"/>
      <c r="BK10" s="644"/>
      <c r="BL10" s="644"/>
      <c r="BM10" s="644"/>
      <c r="BN10" s="645"/>
      <c r="BO10" s="703">
        <v>2</v>
      </c>
      <c r="BP10" s="703"/>
      <c r="BQ10" s="703"/>
      <c r="BR10" s="703"/>
      <c r="BS10" s="649" t="s">
        <v>122</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28326</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28094</v>
      </c>
      <c r="DR10" s="644"/>
      <c r="DS10" s="644"/>
      <c r="DT10" s="644"/>
      <c r="DU10" s="644"/>
      <c r="DV10" s="644"/>
      <c r="DW10" s="644"/>
      <c r="DX10" s="644"/>
      <c r="DY10" s="644"/>
      <c r="DZ10" s="644"/>
      <c r="EA10" s="644"/>
      <c r="EB10" s="644"/>
      <c r="EC10" s="684"/>
    </row>
    <row r="11" spans="2:143" ht="11.25" customHeight="1">
      <c r="B11" s="638" t="s">
        <v>237</v>
      </c>
      <c r="C11" s="639"/>
      <c r="D11" s="639"/>
      <c r="E11" s="639"/>
      <c r="F11" s="639"/>
      <c r="G11" s="639"/>
      <c r="H11" s="639"/>
      <c r="I11" s="639"/>
      <c r="J11" s="639"/>
      <c r="K11" s="639"/>
      <c r="L11" s="639"/>
      <c r="M11" s="639"/>
      <c r="N11" s="639"/>
      <c r="O11" s="639"/>
      <c r="P11" s="639"/>
      <c r="Q11" s="640"/>
      <c r="R11" s="641" t="s">
        <v>169</v>
      </c>
      <c r="S11" s="644"/>
      <c r="T11" s="644"/>
      <c r="U11" s="644"/>
      <c r="V11" s="644"/>
      <c r="W11" s="644"/>
      <c r="X11" s="644"/>
      <c r="Y11" s="645"/>
      <c r="Z11" s="703" t="s">
        <v>169</v>
      </c>
      <c r="AA11" s="703"/>
      <c r="AB11" s="703"/>
      <c r="AC11" s="703"/>
      <c r="AD11" s="704" t="s">
        <v>122</v>
      </c>
      <c r="AE11" s="704"/>
      <c r="AF11" s="704"/>
      <c r="AG11" s="704"/>
      <c r="AH11" s="704"/>
      <c r="AI11" s="704"/>
      <c r="AJ11" s="704"/>
      <c r="AK11" s="704"/>
      <c r="AL11" s="646" t="s">
        <v>122</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2811231</v>
      </c>
      <c r="BH11" s="644"/>
      <c r="BI11" s="644"/>
      <c r="BJ11" s="644"/>
      <c r="BK11" s="644"/>
      <c r="BL11" s="644"/>
      <c r="BM11" s="644"/>
      <c r="BN11" s="645"/>
      <c r="BO11" s="703">
        <v>6.3</v>
      </c>
      <c r="BP11" s="703"/>
      <c r="BQ11" s="703"/>
      <c r="BR11" s="703"/>
      <c r="BS11" s="649">
        <v>362664</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1627288</v>
      </c>
      <c r="CS11" s="644"/>
      <c r="CT11" s="644"/>
      <c r="CU11" s="644"/>
      <c r="CV11" s="644"/>
      <c r="CW11" s="644"/>
      <c r="CX11" s="644"/>
      <c r="CY11" s="645"/>
      <c r="CZ11" s="703">
        <v>1.9</v>
      </c>
      <c r="DA11" s="703"/>
      <c r="DB11" s="703"/>
      <c r="DC11" s="703"/>
      <c r="DD11" s="649">
        <v>398646</v>
      </c>
      <c r="DE11" s="644"/>
      <c r="DF11" s="644"/>
      <c r="DG11" s="644"/>
      <c r="DH11" s="644"/>
      <c r="DI11" s="644"/>
      <c r="DJ11" s="644"/>
      <c r="DK11" s="644"/>
      <c r="DL11" s="644"/>
      <c r="DM11" s="644"/>
      <c r="DN11" s="644"/>
      <c r="DO11" s="644"/>
      <c r="DP11" s="645"/>
      <c r="DQ11" s="649">
        <v>1270317</v>
      </c>
      <c r="DR11" s="644"/>
      <c r="DS11" s="644"/>
      <c r="DT11" s="644"/>
      <c r="DU11" s="644"/>
      <c r="DV11" s="644"/>
      <c r="DW11" s="644"/>
      <c r="DX11" s="644"/>
      <c r="DY11" s="644"/>
      <c r="DZ11" s="644"/>
      <c r="EA11" s="644"/>
      <c r="EB11" s="644"/>
      <c r="EC11" s="684"/>
    </row>
    <row r="12" spans="2:143" ht="11.25" customHeight="1">
      <c r="B12" s="638" t="s">
        <v>240</v>
      </c>
      <c r="C12" s="639"/>
      <c r="D12" s="639"/>
      <c r="E12" s="639"/>
      <c r="F12" s="639"/>
      <c r="G12" s="639"/>
      <c r="H12" s="639"/>
      <c r="I12" s="639"/>
      <c r="J12" s="639"/>
      <c r="K12" s="639"/>
      <c r="L12" s="639"/>
      <c r="M12" s="639"/>
      <c r="N12" s="639"/>
      <c r="O12" s="639"/>
      <c r="P12" s="639"/>
      <c r="Q12" s="640"/>
      <c r="R12" s="641">
        <v>4114895</v>
      </c>
      <c r="S12" s="644"/>
      <c r="T12" s="644"/>
      <c r="U12" s="644"/>
      <c r="V12" s="644"/>
      <c r="W12" s="644"/>
      <c r="X12" s="644"/>
      <c r="Y12" s="645"/>
      <c r="Z12" s="703">
        <v>4.5</v>
      </c>
      <c r="AA12" s="703"/>
      <c r="AB12" s="703"/>
      <c r="AC12" s="703"/>
      <c r="AD12" s="704">
        <v>4114895</v>
      </c>
      <c r="AE12" s="704"/>
      <c r="AF12" s="704"/>
      <c r="AG12" s="704"/>
      <c r="AH12" s="704"/>
      <c r="AI12" s="704"/>
      <c r="AJ12" s="704"/>
      <c r="AK12" s="704"/>
      <c r="AL12" s="646">
        <v>8.4</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20258650</v>
      </c>
      <c r="BH12" s="644"/>
      <c r="BI12" s="644"/>
      <c r="BJ12" s="644"/>
      <c r="BK12" s="644"/>
      <c r="BL12" s="644"/>
      <c r="BM12" s="644"/>
      <c r="BN12" s="645"/>
      <c r="BO12" s="703">
        <v>45.7</v>
      </c>
      <c r="BP12" s="703"/>
      <c r="BQ12" s="703"/>
      <c r="BR12" s="703"/>
      <c r="BS12" s="649" t="s">
        <v>122</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766442</v>
      </c>
      <c r="CS12" s="644"/>
      <c r="CT12" s="644"/>
      <c r="CU12" s="644"/>
      <c r="CV12" s="644"/>
      <c r="CW12" s="644"/>
      <c r="CX12" s="644"/>
      <c r="CY12" s="645"/>
      <c r="CZ12" s="703">
        <v>0.9</v>
      </c>
      <c r="DA12" s="703"/>
      <c r="DB12" s="703"/>
      <c r="DC12" s="703"/>
      <c r="DD12" s="649">
        <v>44726</v>
      </c>
      <c r="DE12" s="644"/>
      <c r="DF12" s="644"/>
      <c r="DG12" s="644"/>
      <c r="DH12" s="644"/>
      <c r="DI12" s="644"/>
      <c r="DJ12" s="644"/>
      <c r="DK12" s="644"/>
      <c r="DL12" s="644"/>
      <c r="DM12" s="644"/>
      <c r="DN12" s="644"/>
      <c r="DO12" s="644"/>
      <c r="DP12" s="645"/>
      <c r="DQ12" s="649">
        <v>630655</v>
      </c>
      <c r="DR12" s="644"/>
      <c r="DS12" s="644"/>
      <c r="DT12" s="644"/>
      <c r="DU12" s="644"/>
      <c r="DV12" s="644"/>
      <c r="DW12" s="644"/>
      <c r="DX12" s="644"/>
      <c r="DY12" s="644"/>
      <c r="DZ12" s="644"/>
      <c r="EA12" s="644"/>
      <c r="EB12" s="644"/>
      <c r="EC12" s="684"/>
    </row>
    <row r="13" spans="2:143" ht="11.25" customHeight="1">
      <c r="B13" s="638" t="s">
        <v>243</v>
      </c>
      <c r="C13" s="639"/>
      <c r="D13" s="639"/>
      <c r="E13" s="639"/>
      <c r="F13" s="639"/>
      <c r="G13" s="639"/>
      <c r="H13" s="639"/>
      <c r="I13" s="639"/>
      <c r="J13" s="639"/>
      <c r="K13" s="639"/>
      <c r="L13" s="639"/>
      <c r="M13" s="639"/>
      <c r="N13" s="639"/>
      <c r="O13" s="639"/>
      <c r="P13" s="639"/>
      <c r="Q13" s="640"/>
      <c r="R13" s="641">
        <v>86460</v>
      </c>
      <c r="S13" s="644"/>
      <c r="T13" s="644"/>
      <c r="U13" s="644"/>
      <c r="V13" s="644"/>
      <c r="W13" s="644"/>
      <c r="X13" s="644"/>
      <c r="Y13" s="645"/>
      <c r="Z13" s="703">
        <v>0.1</v>
      </c>
      <c r="AA13" s="703"/>
      <c r="AB13" s="703"/>
      <c r="AC13" s="703"/>
      <c r="AD13" s="704">
        <v>86460</v>
      </c>
      <c r="AE13" s="704"/>
      <c r="AF13" s="704"/>
      <c r="AG13" s="704"/>
      <c r="AH13" s="704"/>
      <c r="AI13" s="704"/>
      <c r="AJ13" s="704"/>
      <c r="AK13" s="704"/>
      <c r="AL13" s="646">
        <v>0.2</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20122258</v>
      </c>
      <c r="BH13" s="644"/>
      <c r="BI13" s="644"/>
      <c r="BJ13" s="644"/>
      <c r="BK13" s="644"/>
      <c r="BL13" s="644"/>
      <c r="BM13" s="644"/>
      <c r="BN13" s="645"/>
      <c r="BO13" s="703">
        <v>45.4</v>
      </c>
      <c r="BP13" s="703"/>
      <c r="BQ13" s="703"/>
      <c r="BR13" s="703"/>
      <c r="BS13" s="649" t="s">
        <v>122</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10303437</v>
      </c>
      <c r="CS13" s="644"/>
      <c r="CT13" s="644"/>
      <c r="CU13" s="644"/>
      <c r="CV13" s="644"/>
      <c r="CW13" s="644"/>
      <c r="CX13" s="644"/>
      <c r="CY13" s="645"/>
      <c r="CZ13" s="703">
        <v>12</v>
      </c>
      <c r="DA13" s="703"/>
      <c r="DB13" s="703"/>
      <c r="DC13" s="703"/>
      <c r="DD13" s="649">
        <v>3922462</v>
      </c>
      <c r="DE13" s="644"/>
      <c r="DF13" s="644"/>
      <c r="DG13" s="644"/>
      <c r="DH13" s="644"/>
      <c r="DI13" s="644"/>
      <c r="DJ13" s="644"/>
      <c r="DK13" s="644"/>
      <c r="DL13" s="644"/>
      <c r="DM13" s="644"/>
      <c r="DN13" s="644"/>
      <c r="DO13" s="644"/>
      <c r="DP13" s="645"/>
      <c r="DQ13" s="649">
        <v>6082625</v>
      </c>
      <c r="DR13" s="644"/>
      <c r="DS13" s="644"/>
      <c r="DT13" s="644"/>
      <c r="DU13" s="644"/>
      <c r="DV13" s="644"/>
      <c r="DW13" s="644"/>
      <c r="DX13" s="644"/>
      <c r="DY13" s="644"/>
      <c r="DZ13" s="644"/>
      <c r="EA13" s="644"/>
      <c r="EB13" s="644"/>
      <c r="EC13" s="684"/>
    </row>
    <row r="14" spans="2:143" ht="11.25" customHeight="1">
      <c r="B14" s="638" t="s">
        <v>246</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427617</v>
      </c>
      <c r="BH14" s="644"/>
      <c r="BI14" s="644"/>
      <c r="BJ14" s="644"/>
      <c r="BK14" s="644"/>
      <c r="BL14" s="644"/>
      <c r="BM14" s="644"/>
      <c r="BN14" s="645"/>
      <c r="BO14" s="703">
        <v>1</v>
      </c>
      <c r="BP14" s="703"/>
      <c r="BQ14" s="703"/>
      <c r="BR14" s="703"/>
      <c r="BS14" s="649" t="s">
        <v>122</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3724514</v>
      </c>
      <c r="CS14" s="644"/>
      <c r="CT14" s="644"/>
      <c r="CU14" s="644"/>
      <c r="CV14" s="644"/>
      <c r="CW14" s="644"/>
      <c r="CX14" s="644"/>
      <c r="CY14" s="645"/>
      <c r="CZ14" s="703">
        <v>4.3</v>
      </c>
      <c r="DA14" s="703"/>
      <c r="DB14" s="703"/>
      <c r="DC14" s="703"/>
      <c r="DD14" s="649">
        <v>320837</v>
      </c>
      <c r="DE14" s="644"/>
      <c r="DF14" s="644"/>
      <c r="DG14" s="644"/>
      <c r="DH14" s="644"/>
      <c r="DI14" s="644"/>
      <c r="DJ14" s="644"/>
      <c r="DK14" s="644"/>
      <c r="DL14" s="644"/>
      <c r="DM14" s="644"/>
      <c r="DN14" s="644"/>
      <c r="DO14" s="644"/>
      <c r="DP14" s="645"/>
      <c r="DQ14" s="649">
        <v>3430811</v>
      </c>
      <c r="DR14" s="644"/>
      <c r="DS14" s="644"/>
      <c r="DT14" s="644"/>
      <c r="DU14" s="644"/>
      <c r="DV14" s="644"/>
      <c r="DW14" s="644"/>
      <c r="DX14" s="644"/>
      <c r="DY14" s="644"/>
      <c r="DZ14" s="644"/>
      <c r="EA14" s="644"/>
      <c r="EB14" s="644"/>
      <c r="EC14" s="684"/>
    </row>
    <row r="15" spans="2:143" ht="11.25" customHeight="1">
      <c r="B15" s="638" t="s">
        <v>249</v>
      </c>
      <c r="C15" s="639"/>
      <c r="D15" s="639"/>
      <c r="E15" s="639"/>
      <c r="F15" s="639"/>
      <c r="G15" s="639"/>
      <c r="H15" s="639"/>
      <c r="I15" s="639"/>
      <c r="J15" s="639"/>
      <c r="K15" s="639"/>
      <c r="L15" s="639"/>
      <c r="M15" s="639"/>
      <c r="N15" s="639"/>
      <c r="O15" s="639"/>
      <c r="P15" s="639"/>
      <c r="Q15" s="640"/>
      <c r="R15" s="641">
        <v>249054</v>
      </c>
      <c r="S15" s="644"/>
      <c r="T15" s="644"/>
      <c r="U15" s="644"/>
      <c r="V15" s="644"/>
      <c r="W15" s="644"/>
      <c r="X15" s="644"/>
      <c r="Y15" s="645"/>
      <c r="Z15" s="703">
        <v>0.3</v>
      </c>
      <c r="AA15" s="703"/>
      <c r="AB15" s="703"/>
      <c r="AC15" s="703"/>
      <c r="AD15" s="704">
        <v>249054</v>
      </c>
      <c r="AE15" s="704"/>
      <c r="AF15" s="704"/>
      <c r="AG15" s="704"/>
      <c r="AH15" s="704"/>
      <c r="AI15" s="704"/>
      <c r="AJ15" s="704"/>
      <c r="AK15" s="704"/>
      <c r="AL15" s="646">
        <v>0.5</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1450282</v>
      </c>
      <c r="BH15" s="644"/>
      <c r="BI15" s="644"/>
      <c r="BJ15" s="644"/>
      <c r="BK15" s="644"/>
      <c r="BL15" s="644"/>
      <c r="BM15" s="644"/>
      <c r="BN15" s="645"/>
      <c r="BO15" s="703">
        <v>3.3</v>
      </c>
      <c r="BP15" s="703"/>
      <c r="BQ15" s="703"/>
      <c r="BR15" s="703"/>
      <c r="BS15" s="649" t="s">
        <v>122</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17263210</v>
      </c>
      <c r="CS15" s="644"/>
      <c r="CT15" s="644"/>
      <c r="CU15" s="644"/>
      <c r="CV15" s="644"/>
      <c r="CW15" s="644"/>
      <c r="CX15" s="644"/>
      <c r="CY15" s="645"/>
      <c r="CZ15" s="703">
        <v>20.100000000000001</v>
      </c>
      <c r="DA15" s="703"/>
      <c r="DB15" s="703"/>
      <c r="DC15" s="703"/>
      <c r="DD15" s="649">
        <v>9662058</v>
      </c>
      <c r="DE15" s="644"/>
      <c r="DF15" s="644"/>
      <c r="DG15" s="644"/>
      <c r="DH15" s="644"/>
      <c r="DI15" s="644"/>
      <c r="DJ15" s="644"/>
      <c r="DK15" s="644"/>
      <c r="DL15" s="644"/>
      <c r="DM15" s="644"/>
      <c r="DN15" s="644"/>
      <c r="DO15" s="644"/>
      <c r="DP15" s="645"/>
      <c r="DQ15" s="649">
        <v>7311060</v>
      </c>
      <c r="DR15" s="644"/>
      <c r="DS15" s="644"/>
      <c r="DT15" s="644"/>
      <c r="DU15" s="644"/>
      <c r="DV15" s="644"/>
      <c r="DW15" s="644"/>
      <c r="DX15" s="644"/>
      <c r="DY15" s="644"/>
      <c r="DZ15" s="644"/>
      <c r="EA15" s="644"/>
      <c r="EB15" s="644"/>
      <c r="EC15" s="684"/>
    </row>
    <row r="16" spans="2:143" ht="11.25" customHeight="1">
      <c r="B16" s="638" t="s">
        <v>252</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122</v>
      </c>
      <c r="DA16" s="703"/>
      <c r="DB16" s="703"/>
      <c r="DC16" s="703"/>
      <c r="DD16" s="649" t="s">
        <v>122</v>
      </c>
      <c r="DE16" s="644"/>
      <c r="DF16" s="644"/>
      <c r="DG16" s="644"/>
      <c r="DH16" s="644"/>
      <c r="DI16" s="644"/>
      <c r="DJ16" s="644"/>
      <c r="DK16" s="644"/>
      <c r="DL16" s="644"/>
      <c r="DM16" s="644"/>
      <c r="DN16" s="644"/>
      <c r="DO16" s="644"/>
      <c r="DP16" s="645"/>
      <c r="DQ16" s="649" t="s">
        <v>122</v>
      </c>
      <c r="DR16" s="644"/>
      <c r="DS16" s="644"/>
      <c r="DT16" s="644"/>
      <c r="DU16" s="644"/>
      <c r="DV16" s="644"/>
      <c r="DW16" s="644"/>
      <c r="DX16" s="644"/>
      <c r="DY16" s="644"/>
      <c r="DZ16" s="644"/>
      <c r="EA16" s="644"/>
      <c r="EB16" s="644"/>
      <c r="EC16" s="684"/>
    </row>
    <row r="17" spans="2:133" ht="11.25" customHeight="1">
      <c r="B17" s="638" t="s">
        <v>255</v>
      </c>
      <c r="C17" s="639"/>
      <c r="D17" s="639"/>
      <c r="E17" s="639"/>
      <c r="F17" s="639"/>
      <c r="G17" s="639"/>
      <c r="H17" s="639"/>
      <c r="I17" s="639"/>
      <c r="J17" s="639"/>
      <c r="K17" s="639"/>
      <c r="L17" s="639"/>
      <c r="M17" s="639"/>
      <c r="N17" s="639"/>
      <c r="O17" s="639"/>
      <c r="P17" s="639"/>
      <c r="Q17" s="640"/>
      <c r="R17" s="641">
        <v>182957</v>
      </c>
      <c r="S17" s="644"/>
      <c r="T17" s="644"/>
      <c r="U17" s="644"/>
      <c r="V17" s="644"/>
      <c r="W17" s="644"/>
      <c r="X17" s="644"/>
      <c r="Y17" s="645"/>
      <c r="Z17" s="703">
        <v>0.2</v>
      </c>
      <c r="AA17" s="703"/>
      <c r="AB17" s="703"/>
      <c r="AC17" s="703"/>
      <c r="AD17" s="704">
        <v>182957</v>
      </c>
      <c r="AE17" s="704"/>
      <c r="AF17" s="704"/>
      <c r="AG17" s="704"/>
      <c r="AH17" s="704"/>
      <c r="AI17" s="704"/>
      <c r="AJ17" s="704"/>
      <c r="AK17" s="704"/>
      <c r="AL17" s="646">
        <v>0.4</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6035354</v>
      </c>
      <c r="CS17" s="644"/>
      <c r="CT17" s="644"/>
      <c r="CU17" s="644"/>
      <c r="CV17" s="644"/>
      <c r="CW17" s="644"/>
      <c r="CX17" s="644"/>
      <c r="CY17" s="645"/>
      <c r="CZ17" s="703">
        <v>7</v>
      </c>
      <c r="DA17" s="703"/>
      <c r="DB17" s="703"/>
      <c r="DC17" s="703"/>
      <c r="DD17" s="649" t="s">
        <v>122</v>
      </c>
      <c r="DE17" s="644"/>
      <c r="DF17" s="644"/>
      <c r="DG17" s="644"/>
      <c r="DH17" s="644"/>
      <c r="DI17" s="644"/>
      <c r="DJ17" s="644"/>
      <c r="DK17" s="644"/>
      <c r="DL17" s="644"/>
      <c r="DM17" s="644"/>
      <c r="DN17" s="644"/>
      <c r="DO17" s="644"/>
      <c r="DP17" s="645"/>
      <c r="DQ17" s="649">
        <v>6022265</v>
      </c>
      <c r="DR17" s="644"/>
      <c r="DS17" s="644"/>
      <c r="DT17" s="644"/>
      <c r="DU17" s="644"/>
      <c r="DV17" s="644"/>
      <c r="DW17" s="644"/>
      <c r="DX17" s="644"/>
      <c r="DY17" s="644"/>
      <c r="DZ17" s="644"/>
      <c r="EA17" s="644"/>
      <c r="EB17" s="644"/>
      <c r="EC17" s="684"/>
    </row>
    <row r="18" spans="2:133" ht="11.25" customHeight="1">
      <c r="B18" s="638" t="s">
        <v>258</v>
      </c>
      <c r="C18" s="639"/>
      <c r="D18" s="639"/>
      <c r="E18" s="639"/>
      <c r="F18" s="639"/>
      <c r="G18" s="639"/>
      <c r="H18" s="639"/>
      <c r="I18" s="639"/>
      <c r="J18" s="639"/>
      <c r="K18" s="639"/>
      <c r="L18" s="639"/>
      <c r="M18" s="639"/>
      <c r="N18" s="639"/>
      <c r="O18" s="639"/>
      <c r="P18" s="639"/>
      <c r="Q18" s="640"/>
      <c r="R18" s="641">
        <v>2686826</v>
      </c>
      <c r="S18" s="644"/>
      <c r="T18" s="644"/>
      <c r="U18" s="644"/>
      <c r="V18" s="644"/>
      <c r="W18" s="644"/>
      <c r="X18" s="644"/>
      <c r="Y18" s="645"/>
      <c r="Z18" s="703">
        <v>3</v>
      </c>
      <c r="AA18" s="703"/>
      <c r="AB18" s="703"/>
      <c r="AC18" s="703"/>
      <c r="AD18" s="704">
        <v>71677</v>
      </c>
      <c r="AE18" s="704"/>
      <c r="AF18" s="704"/>
      <c r="AG18" s="704"/>
      <c r="AH18" s="704"/>
      <c r="AI18" s="704"/>
      <c r="AJ18" s="704"/>
      <c r="AK18" s="704"/>
      <c r="AL18" s="646">
        <v>0.1</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261</v>
      </c>
      <c r="C19" s="639"/>
      <c r="D19" s="639"/>
      <c r="E19" s="639"/>
      <c r="F19" s="639"/>
      <c r="G19" s="639"/>
      <c r="H19" s="639"/>
      <c r="I19" s="639"/>
      <c r="J19" s="639"/>
      <c r="K19" s="639"/>
      <c r="L19" s="639"/>
      <c r="M19" s="639"/>
      <c r="N19" s="639"/>
      <c r="O19" s="639"/>
      <c r="P19" s="639"/>
      <c r="Q19" s="640"/>
      <c r="R19" s="641">
        <v>71677</v>
      </c>
      <c r="S19" s="644"/>
      <c r="T19" s="644"/>
      <c r="U19" s="644"/>
      <c r="V19" s="644"/>
      <c r="W19" s="644"/>
      <c r="X19" s="644"/>
      <c r="Y19" s="645"/>
      <c r="Z19" s="703">
        <v>0.1</v>
      </c>
      <c r="AA19" s="703"/>
      <c r="AB19" s="703"/>
      <c r="AC19" s="703"/>
      <c r="AD19" s="704">
        <v>71677</v>
      </c>
      <c r="AE19" s="704"/>
      <c r="AF19" s="704"/>
      <c r="AG19" s="704"/>
      <c r="AH19" s="704"/>
      <c r="AI19" s="704"/>
      <c r="AJ19" s="704"/>
      <c r="AK19" s="704"/>
      <c r="AL19" s="646">
        <v>0.1</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1791168</v>
      </c>
      <c r="BH19" s="644"/>
      <c r="BI19" s="644"/>
      <c r="BJ19" s="644"/>
      <c r="BK19" s="644"/>
      <c r="BL19" s="644"/>
      <c r="BM19" s="644"/>
      <c r="BN19" s="645"/>
      <c r="BO19" s="703">
        <v>4</v>
      </c>
      <c r="BP19" s="703"/>
      <c r="BQ19" s="703"/>
      <c r="BR19" s="703"/>
      <c r="BS19" s="649" t="s">
        <v>122</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264</v>
      </c>
      <c r="C20" s="639"/>
      <c r="D20" s="639"/>
      <c r="E20" s="639"/>
      <c r="F20" s="639"/>
      <c r="G20" s="639"/>
      <c r="H20" s="639"/>
      <c r="I20" s="639"/>
      <c r="J20" s="639"/>
      <c r="K20" s="639"/>
      <c r="L20" s="639"/>
      <c r="M20" s="639"/>
      <c r="N20" s="639"/>
      <c r="O20" s="639"/>
      <c r="P20" s="639"/>
      <c r="Q20" s="640"/>
      <c r="R20" s="641">
        <v>269168</v>
      </c>
      <c r="S20" s="644"/>
      <c r="T20" s="644"/>
      <c r="U20" s="644"/>
      <c r="V20" s="644"/>
      <c r="W20" s="644"/>
      <c r="X20" s="644"/>
      <c r="Y20" s="645"/>
      <c r="Z20" s="703">
        <v>0.3</v>
      </c>
      <c r="AA20" s="703"/>
      <c r="AB20" s="703"/>
      <c r="AC20" s="703"/>
      <c r="AD20" s="704" t="s">
        <v>122</v>
      </c>
      <c r="AE20" s="704"/>
      <c r="AF20" s="704"/>
      <c r="AG20" s="704"/>
      <c r="AH20" s="704"/>
      <c r="AI20" s="704"/>
      <c r="AJ20" s="704"/>
      <c r="AK20" s="704"/>
      <c r="AL20" s="646" t="s">
        <v>122</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1791168</v>
      </c>
      <c r="BH20" s="644"/>
      <c r="BI20" s="644"/>
      <c r="BJ20" s="644"/>
      <c r="BK20" s="644"/>
      <c r="BL20" s="644"/>
      <c r="BM20" s="644"/>
      <c r="BN20" s="645"/>
      <c r="BO20" s="703">
        <v>4</v>
      </c>
      <c r="BP20" s="703"/>
      <c r="BQ20" s="703"/>
      <c r="BR20" s="703"/>
      <c r="BS20" s="649" t="s">
        <v>122</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86039158</v>
      </c>
      <c r="CS20" s="644"/>
      <c r="CT20" s="644"/>
      <c r="CU20" s="644"/>
      <c r="CV20" s="644"/>
      <c r="CW20" s="644"/>
      <c r="CX20" s="644"/>
      <c r="CY20" s="645"/>
      <c r="CZ20" s="703">
        <v>100</v>
      </c>
      <c r="DA20" s="703"/>
      <c r="DB20" s="703"/>
      <c r="DC20" s="703"/>
      <c r="DD20" s="649">
        <v>18934707</v>
      </c>
      <c r="DE20" s="644"/>
      <c r="DF20" s="644"/>
      <c r="DG20" s="644"/>
      <c r="DH20" s="644"/>
      <c r="DI20" s="644"/>
      <c r="DJ20" s="644"/>
      <c r="DK20" s="644"/>
      <c r="DL20" s="644"/>
      <c r="DM20" s="644"/>
      <c r="DN20" s="644"/>
      <c r="DO20" s="644"/>
      <c r="DP20" s="645"/>
      <c r="DQ20" s="649">
        <v>51837578</v>
      </c>
      <c r="DR20" s="644"/>
      <c r="DS20" s="644"/>
      <c r="DT20" s="644"/>
      <c r="DU20" s="644"/>
      <c r="DV20" s="644"/>
      <c r="DW20" s="644"/>
      <c r="DX20" s="644"/>
      <c r="DY20" s="644"/>
      <c r="DZ20" s="644"/>
      <c r="EA20" s="644"/>
      <c r="EB20" s="644"/>
      <c r="EC20" s="684"/>
    </row>
    <row r="21" spans="2:133" ht="11.25" customHeight="1">
      <c r="B21" s="638" t="s">
        <v>267</v>
      </c>
      <c r="C21" s="639"/>
      <c r="D21" s="639"/>
      <c r="E21" s="639"/>
      <c r="F21" s="639"/>
      <c r="G21" s="639"/>
      <c r="H21" s="639"/>
      <c r="I21" s="639"/>
      <c r="J21" s="639"/>
      <c r="K21" s="639"/>
      <c r="L21" s="639"/>
      <c r="M21" s="639"/>
      <c r="N21" s="639"/>
      <c r="O21" s="639"/>
      <c r="P21" s="639"/>
      <c r="Q21" s="640"/>
      <c r="R21" s="641">
        <v>2345981</v>
      </c>
      <c r="S21" s="644"/>
      <c r="T21" s="644"/>
      <c r="U21" s="644"/>
      <c r="V21" s="644"/>
      <c r="W21" s="644"/>
      <c r="X21" s="644"/>
      <c r="Y21" s="645"/>
      <c r="Z21" s="703">
        <v>2.6</v>
      </c>
      <c r="AA21" s="703"/>
      <c r="AB21" s="703"/>
      <c r="AC21" s="703"/>
      <c r="AD21" s="704" t="s">
        <v>122</v>
      </c>
      <c r="AE21" s="704"/>
      <c r="AF21" s="704"/>
      <c r="AG21" s="704"/>
      <c r="AH21" s="704"/>
      <c r="AI21" s="704"/>
      <c r="AJ21" s="704"/>
      <c r="AK21" s="704"/>
      <c r="AL21" s="646" t="s">
        <v>122</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v>12757</v>
      </c>
      <c r="BH21" s="644"/>
      <c r="BI21" s="644"/>
      <c r="BJ21" s="644"/>
      <c r="BK21" s="644"/>
      <c r="BL21" s="644"/>
      <c r="BM21" s="644"/>
      <c r="BN21" s="645"/>
      <c r="BO21" s="703">
        <v>0</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269</v>
      </c>
      <c r="C22" s="639"/>
      <c r="D22" s="639"/>
      <c r="E22" s="639"/>
      <c r="F22" s="639"/>
      <c r="G22" s="639"/>
      <c r="H22" s="639"/>
      <c r="I22" s="639"/>
      <c r="J22" s="639"/>
      <c r="K22" s="639"/>
      <c r="L22" s="639"/>
      <c r="M22" s="639"/>
      <c r="N22" s="639"/>
      <c r="O22" s="639"/>
      <c r="P22" s="639"/>
      <c r="Q22" s="640"/>
      <c r="R22" s="641">
        <v>53010362</v>
      </c>
      <c r="S22" s="644"/>
      <c r="T22" s="644"/>
      <c r="U22" s="644"/>
      <c r="V22" s="644"/>
      <c r="W22" s="644"/>
      <c r="X22" s="644"/>
      <c r="Y22" s="645"/>
      <c r="Z22" s="703">
        <v>58.3</v>
      </c>
      <c r="AA22" s="703"/>
      <c r="AB22" s="703"/>
      <c r="AC22" s="703"/>
      <c r="AD22" s="704">
        <v>48616802</v>
      </c>
      <c r="AE22" s="704"/>
      <c r="AF22" s="704"/>
      <c r="AG22" s="704"/>
      <c r="AH22" s="704"/>
      <c r="AI22" s="704"/>
      <c r="AJ22" s="704"/>
      <c r="AK22" s="704"/>
      <c r="AL22" s="646">
        <v>99.4</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272</v>
      </c>
      <c r="C23" s="639"/>
      <c r="D23" s="639"/>
      <c r="E23" s="639"/>
      <c r="F23" s="639"/>
      <c r="G23" s="639"/>
      <c r="H23" s="639"/>
      <c r="I23" s="639"/>
      <c r="J23" s="639"/>
      <c r="K23" s="639"/>
      <c r="L23" s="639"/>
      <c r="M23" s="639"/>
      <c r="N23" s="639"/>
      <c r="O23" s="639"/>
      <c r="P23" s="639"/>
      <c r="Q23" s="640"/>
      <c r="R23" s="641">
        <v>32663</v>
      </c>
      <c r="S23" s="644"/>
      <c r="T23" s="644"/>
      <c r="U23" s="644"/>
      <c r="V23" s="644"/>
      <c r="W23" s="644"/>
      <c r="X23" s="644"/>
      <c r="Y23" s="645"/>
      <c r="Z23" s="703">
        <v>0</v>
      </c>
      <c r="AA23" s="703"/>
      <c r="AB23" s="703"/>
      <c r="AC23" s="703"/>
      <c r="AD23" s="704">
        <v>32663</v>
      </c>
      <c r="AE23" s="704"/>
      <c r="AF23" s="704"/>
      <c r="AG23" s="704"/>
      <c r="AH23" s="704"/>
      <c r="AI23" s="704"/>
      <c r="AJ23" s="704"/>
      <c r="AK23" s="704"/>
      <c r="AL23" s="646">
        <v>0.1</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v>1778411</v>
      </c>
      <c r="BH23" s="644"/>
      <c r="BI23" s="644"/>
      <c r="BJ23" s="644"/>
      <c r="BK23" s="644"/>
      <c r="BL23" s="644"/>
      <c r="BM23" s="644"/>
      <c r="BN23" s="645"/>
      <c r="BO23" s="703">
        <v>4</v>
      </c>
      <c r="BP23" s="703"/>
      <c r="BQ23" s="703"/>
      <c r="BR23" s="703"/>
      <c r="BS23" s="649" t="s">
        <v>122</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c r="B24" s="638" t="s">
        <v>279</v>
      </c>
      <c r="C24" s="639"/>
      <c r="D24" s="639"/>
      <c r="E24" s="639"/>
      <c r="F24" s="639"/>
      <c r="G24" s="639"/>
      <c r="H24" s="639"/>
      <c r="I24" s="639"/>
      <c r="J24" s="639"/>
      <c r="K24" s="639"/>
      <c r="L24" s="639"/>
      <c r="M24" s="639"/>
      <c r="N24" s="639"/>
      <c r="O24" s="639"/>
      <c r="P24" s="639"/>
      <c r="Q24" s="640"/>
      <c r="R24" s="641">
        <v>1181080</v>
      </c>
      <c r="S24" s="644"/>
      <c r="T24" s="644"/>
      <c r="U24" s="644"/>
      <c r="V24" s="644"/>
      <c r="W24" s="644"/>
      <c r="X24" s="644"/>
      <c r="Y24" s="645"/>
      <c r="Z24" s="703">
        <v>1.3</v>
      </c>
      <c r="AA24" s="703"/>
      <c r="AB24" s="703"/>
      <c r="AC24" s="703"/>
      <c r="AD24" s="704" t="s">
        <v>122</v>
      </c>
      <c r="AE24" s="704"/>
      <c r="AF24" s="704"/>
      <c r="AG24" s="704"/>
      <c r="AH24" s="704"/>
      <c r="AI24" s="704"/>
      <c r="AJ24" s="704"/>
      <c r="AK24" s="704"/>
      <c r="AL24" s="646" t="s">
        <v>122</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39555748</v>
      </c>
      <c r="CS24" s="707"/>
      <c r="CT24" s="707"/>
      <c r="CU24" s="707"/>
      <c r="CV24" s="707"/>
      <c r="CW24" s="707"/>
      <c r="CX24" s="707"/>
      <c r="CY24" s="753"/>
      <c r="CZ24" s="754">
        <v>46</v>
      </c>
      <c r="DA24" s="723"/>
      <c r="DB24" s="723"/>
      <c r="DC24" s="757"/>
      <c r="DD24" s="752">
        <v>26046997</v>
      </c>
      <c r="DE24" s="707"/>
      <c r="DF24" s="707"/>
      <c r="DG24" s="707"/>
      <c r="DH24" s="707"/>
      <c r="DI24" s="707"/>
      <c r="DJ24" s="707"/>
      <c r="DK24" s="753"/>
      <c r="DL24" s="752">
        <v>26045816</v>
      </c>
      <c r="DM24" s="707"/>
      <c r="DN24" s="707"/>
      <c r="DO24" s="707"/>
      <c r="DP24" s="707"/>
      <c r="DQ24" s="707"/>
      <c r="DR24" s="707"/>
      <c r="DS24" s="707"/>
      <c r="DT24" s="707"/>
      <c r="DU24" s="707"/>
      <c r="DV24" s="753"/>
      <c r="DW24" s="754">
        <v>53.2</v>
      </c>
      <c r="DX24" s="723"/>
      <c r="DY24" s="723"/>
      <c r="DZ24" s="723"/>
      <c r="EA24" s="723"/>
      <c r="EB24" s="723"/>
      <c r="EC24" s="755"/>
    </row>
    <row r="25" spans="2:133" ht="11.25" customHeight="1">
      <c r="B25" s="638" t="s">
        <v>282</v>
      </c>
      <c r="C25" s="639"/>
      <c r="D25" s="639"/>
      <c r="E25" s="639"/>
      <c r="F25" s="639"/>
      <c r="G25" s="639"/>
      <c r="H25" s="639"/>
      <c r="I25" s="639"/>
      <c r="J25" s="639"/>
      <c r="K25" s="639"/>
      <c r="L25" s="639"/>
      <c r="M25" s="639"/>
      <c r="N25" s="639"/>
      <c r="O25" s="639"/>
      <c r="P25" s="639"/>
      <c r="Q25" s="640"/>
      <c r="R25" s="641">
        <v>1214365</v>
      </c>
      <c r="S25" s="644"/>
      <c r="T25" s="644"/>
      <c r="U25" s="644"/>
      <c r="V25" s="644"/>
      <c r="W25" s="644"/>
      <c r="X25" s="644"/>
      <c r="Y25" s="645"/>
      <c r="Z25" s="703">
        <v>1.3</v>
      </c>
      <c r="AA25" s="703"/>
      <c r="AB25" s="703"/>
      <c r="AC25" s="703"/>
      <c r="AD25" s="704">
        <v>109804</v>
      </c>
      <c r="AE25" s="704"/>
      <c r="AF25" s="704"/>
      <c r="AG25" s="704"/>
      <c r="AH25" s="704"/>
      <c r="AI25" s="704"/>
      <c r="AJ25" s="704"/>
      <c r="AK25" s="704"/>
      <c r="AL25" s="646">
        <v>0.2</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15571496</v>
      </c>
      <c r="CS25" s="642"/>
      <c r="CT25" s="642"/>
      <c r="CU25" s="642"/>
      <c r="CV25" s="642"/>
      <c r="CW25" s="642"/>
      <c r="CX25" s="642"/>
      <c r="CY25" s="643"/>
      <c r="CZ25" s="646">
        <v>18.100000000000001</v>
      </c>
      <c r="DA25" s="675"/>
      <c r="DB25" s="675"/>
      <c r="DC25" s="676"/>
      <c r="DD25" s="649">
        <v>14729066</v>
      </c>
      <c r="DE25" s="642"/>
      <c r="DF25" s="642"/>
      <c r="DG25" s="642"/>
      <c r="DH25" s="642"/>
      <c r="DI25" s="642"/>
      <c r="DJ25" s="642"/>
      <c r="DK25" s="643"/>
      <c r="DL25" s="649">
        <v>14729044</v>
      </c>
      <c r="DM25" s="642"/>
      <c r="DN25" s="642"/>
      <c r="DO25" s="642"/>
      <c r="DP25" s="642"/>
      <c r="DQ25" s="642"/>
      <c r="DR25" s="642"/>
      <c r="DS25" s="642"/>
      <c r="DT25" s="642"/>
      <c r="DU25" s="642"/>
      <c r="DV25" s="643"/>
      <c r="DW25" s="646">
        <v>30.1</v>
      </c>
      <c r="DX25" s="675"/>
      <c r="DY25" s="675"/>
      <c r="DZ25" s="675"/>
      <c r="EA25" s="675"/>
      <c r="EB25" s="675"/>
      <c r="EC25" s="677"/>
    </row>
    <row r="26" spans="2:133" ht="11.25" customHeight="1">
      <c r="B26" s="638" t="s">
        <v>285</v>
      </c>
      <c r="C26" s="639"/>
      <c r="D26" s="639"/>
      <c r="E26" s="639"/>
      <c r="F26" s="639"/>
      <c r="G26" s="639"/>
      <c r="H26" s="639"/>
      <c r="I26" s="639"/>
      <c r="J26" s="639"/>
      <c r="K26" s="639"/>
      <c r="L26" s="639"/>
      <c r="M26" s="639"/>
      <c r="N26" s="639"/>
      <c r="O26" s="639"/>
      <c r="P26" s="639"/>
      <c r="Q26" s="640"/>
      <c r="R26" s="641">
        <v>600845</v>
      </c>
      <c r="S26" s="644"/>
      <c r="T26" s="644"/>
      <c r="U26" s="644"/>
      <c r="V26" s="644"/>
      <c r="W26" s="644"/>
      <c r="X26" s="644"/>
      <c r="Y26" s="645"/>
      <c r="Z26" s="703">
        <v>0.7</v>
      </c>
      <c r="AA26" s="703"/>
      <c r="AB26" s="703"/>
      <c r="AC26" s="703"/>
      <c r="AD26" s="704" t="s">
        <v>122</v>
      </c>
      <c r="AE26" s="704"/>
      <c r="AF26" s="704"/>
      <c r="AG26" s="704"/>
      <c r="AH26" s="704"/>
      <c r="AI26" s="704"/>
      <c r="AJ26" s="704"/>
      <c r="AK26" s="704"/>
      <c r="AL26" s="646" t="s">
        <v>122</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11347199</v>
      </c>
      <c r="CS26" s="644"/>
      <c r="CT26" s="644"/>
      <c r="CU26" s="644"/>
      <c r="CV26" s="644"/>
      <c r="CW26" s="644"/>
      <c r="CX26" s="644"/>
      <c r="CY26" s="645"/>
      <c r="CZ26" s="646">
        <v>13.2</v>
      </c>
      <c r="DA26" s="675"/>
      <c r="DB26" s="675"/>
      <c r="DC26" s="676"/>
      <c r="DD26" s="649">
        <v>10539357</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288</v>
      </c>
      <c r="C27" s="639"/>
      <c r="D27" s="639"/>
      <c r="E27" s="639"/>
      <c r="F27" s="639"/>
      <c r="G27" s="639"/>
      <c r="H27" s="639"/>
      <c r="I27" s="639"/>
      <c r="J27" s="639"/>
      <c r="K27" s="639"/>
      <c r="L27" s="639"/>
      <c r="M27" s="639"/>
      <c r="N27" s="639"/>
      <c r="O27" s="639"/>
      <c r="P27" s="639"/>
      <c r="Q27" s="640"/>
      <c r="R27" s="641">
        <v>14930937</v>
      </c>
      <c r="S27" s="644"/>
      <c r="T27" s="644"/>
      <c r="U27" s="644"/>
      <c r="V27" s="644"/>
      <c r="W27" s="644"/>
      <c r="X27" s="644"/>
      <c r="Y27" s="645"/>
      <c r="Z27" s="703">
        <v>16.399999999999999</v>
      </c>
      <c r="AA27" s="703"/>
      <c r="AB27" s="703"/>
      <c r="AC27" s="703"/>
      <c r="AD27" s="704" t="s">
        <v>122</v>
      </c>
      <c r="AE27" s="704"/>
      <c r="AF27" s="704"/>
      <c r="AG27" s="704"/>
      <c r="AH27" s="704"/>
      <c r="AI27" s="704"/>
      <c r="AJ27" s="704"/>
      <c r="AK27" s="704"/>
      <c r="AL27" s="646" t="s">
        <v>122</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44353313</v>
      </c>
      <c r="BH27" s="644"/>
      <c r="BI27" s="644"/>
      <c r="BJ27" s="644"/>
      <c r="BK27" s="644"/>
      <c r="BL27" s="644"/>
      <c r="BM27" s="644"/>
      <c r="BN27" s="645"/>
      <c r="BO27" s="703">
        <v>100</v>
      </c>
      <c r="BP27" s="703"/>
      <c r="BQ27" s="703"/>
      <c r="BR27" s="703"/>
      <c r="BS27" s="649">
        <v>362664</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17948898</v>
      </c>
      <c r="CS27" s="642"/>
      <c r="CT27" s="642"/>
      <c r="CU27" s="642"/>
      <c r="CV27" s="642"/>
      <c r="CW27" s="642"/>
      <c r="CX27" s="642"/>
      <c r="CY27" s="643"/>
      <c r="CZ27" s="646">
        <v>20.9</v>
      </c>
      <c r="DA27" s="675"/>
      <c r="DB27" s="675"/>
      <c r="DC27" s="676"/>
      <c r="DD27" s="649">
        <v>5295666</v>
      </c>
      <c r="DE27" s="642"/>
      <c r="DF27" s="642"/>
      <c r="DG27" s="642"/>
      <c r="DH27" s="642"/>
      <c r="DI27" s="642"/>
      <c r="DJ27" s="642"/>
      <c r="DK27" s="643"/>
      <c r="DL27" s="649">
        <v>5294507</v>
      </c>
      <c r="DM27" s="642"/>
      <c r="DN27" s="642"/>
      <c r="DO27" s="642"/>
      <c r="DP27" s="642"/>
      <c r="DQ27" s="642"/>
      <c r="DR27" s="642"/>
      <c r="DS27" s="642"/>
      <c r="DT27" s="642"/>
      <c r="DU27" s="642"/>
      <c r="DV27" s="643"/>
      <c r="DW27" s="646">
        <v>10.8</v>
      </c>
      <c r="DX27" s="675"/>
      <c r="DY27" s="675"/>
      <c r="DZ27" s="675"/>
      <c r="EA27" s="675"/>
      <c r="EB27" s="675"/>
      <c r="EC27" s="677"/>
    </row>
    <row r="28" spans="2:133" ht="11.25" customHeight="1">
      <c r="B28" s="746" t="s">
        <v>291</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6035354</v>
      </c>
      <c r="CS28" s="644"/>
      <c r="CT28" s="644"/>
      <c r="CU28" s="644"/>
      <c r="CV28" s="644"/>
      <c r="CW28" s="644"/>
      <c r="CX28" s="644"/>
      <c r="CY28" s="645"/>
      <c r="CZ28" s="646">
        <v>7</v>
      </c>
      <c r="DA28" s="675"/>
      <c r="DB28" s="675"/>
      <c r="DC28" s="676"/>
      <c r="DD28" s="649">
        <v>6022265</v>
      </c>
      <c r="DE28" s="644"/>
      <c r="DF28" s="644"/>
      <c r="DG28" s="644"/>
      <c r="DH28" s="644"/>
      <c r="DI28" s="644"/>
      <c r="DJ28" s="644"/>
      <c r="DK28" s="645"/>
      <c r="DL28" s="649">
        <v>6022265</v>
      </c>
      <c r="DM28" s="644"/>
      <c r="DN28" s="644"/>
      <c r="DO28" s="644"/>
      <c r="DP28" s="644"/>
      <c r="DQ28" s="644"/>
      <c r="DR28" s="644"/>
      <c r="DS28" s="644"/>
      <c r="DT28" s="644"/>
      <c r="DU28" s="644"/>
      <c r="DV28" s="645"/>
      <c r="DW28" s="646">
        <v>12.3</v>
      </c>
      <c r="DX28" s="675"/>
      <c r="DY28" s="675"/>
      <c r="DZ28" s="675"/>
      <c r="EA28" s="675"/>
      <c r="EB28" s="675"/>
      <c r="EC28" s="677"/>
    </row>
    <row r="29" spans="2:133" ht="11.25" customHeight="1">
      <c r="B29" s="638" t="s">
        <v>293</v>
      </c>
      <c r="C29" s="639"/>
      <c r="D29" s="639"/>
      <c r="E29" s="639"/>
      <c r="F29" s="639"/>
      <c r="G29" s="639"/>
      <c r="H29" s="639"/>
      <c r="I29" s="639"/>
      <c r="J29" s="639"/>
      <c r="K29" s="639"/>
      <c r="L29" s="639"/>
      <c r="M29" s="639"/>
      <c r="N29" s="639"/>
      <c r="O29" s="639"/>
      <c r="P29" s="639"/>
      <c r="Q29" s="640"/>
      <c r="R29" s="641">
        <v>4862715</v>
      </c>
      <c r="S29" s="644"/>
      <c r="T29" s="644"/>
      <c r="U29" s="644"/>
      <c r="V29" s="644"/>
      <c r="W29" s="644"/>
      <c r="X29" s="644"/>
      <c r="Y29" s="645"/>
      <c r="Z29" s="703">
        <v>5.4</v>
      </c>
      <c r="AA29" s="703"/>
      <c r="AB29" s="703"/>
      <c r="AC29" s="703"/>
      <c r="AD29" s="704" t="s">
        <v>122</v>
      </c>
      <c r="AE29" s="704"/>
      <c r="AF29" s="704"/>
      <c r="AG29" s="704"/>
      <c r="AH29" s="704"/>
      <c r="AI29" s="704"/>
      <c r="AJ29" s="704"/>
      <c r="AK29" s="704"/>
      <c r="AL29" s="646" t="s">
        <v>122</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64</v>
      </c>
      <c r="CG29" s="682"/>
      <c r="CH29" s="682"/>
      <c r="CI29" s="682"/>
      <c r="CJ29" s="682"/>
      <c r="CK29" s="682"/>
      <c r="CL29" s="682"/>
      <c r="CM29" s="682"/>
      <c r="CN29" s="682"/>
      <c r="CO29" s="682"/>
      <c r="CP29" s="682"/>
      <c r="CQ29" s="683"/>
      <c r="CR29" s="641">
        <v>6035354</v>
      </c>
      <c r="CS29" s="642"/>
      <c r="CT29" s="642"/>
      <c r="CU29" s="642"/>
      <c r="CV29" s="642"/>
      <c r="CW29" s="642"/>
      <c r="CX29" s="642"/>
      <c r="CY29" s="643"/>
      <c r="CZ29" s="646">
        <v>7</v>
      </c>
      <c r="DA29" s="675"/>
      <c r="DB29" s="675"/>
      <c r="DC29" s="676"/>
      <c r="DD29" s="649">
        <v>6022265</v>
      </c>
      <c r="DE29" s="642"/>
      <c r="DF29" s="642"/>
      <c r="DG29" s="642"/>
      <c r="DH29" s="642"/>
      <c r="DI29" s="642"/>
      <c r="DJ29" s="642"/>
      <c r="DK29" s="643"/>
      <c r="DL29" s="649">
        <v>6022265</v>
      </c>
      <c r="DM29" s="642"/>
      <c r="DN29" s="642"/>
      <c r="DO29" s="642"/>
      <c r="DP29" s="642"/>
      <c r="DQ29" s="642"/>
      <c r="DR29" s="642"/>
      <c r="DS29" s="642"/>
      <c r="DT29" s="642"/>
      <c r="DU29" s="642"/>
      <c r="DV29" s="643"/>
      <c r="DW29" s="646">
        <v>12.3</v>
      </c>
      <c r="DX29" s="675"/>
      <c r="DY29" s="675"/>
      <c r="DZ29" s="675"/>
      <c r="EA29" s="675"/>
      <c r="EB29" s="675"/>
      <c r="EC29" s="677"/>
    </row>
    <row r="30" spans="2:133" ht="11.25" customHeight="1">
      <c r="B30" s="638" t="s">
        <v>297</v>
      </c>
      <c r="C30" s="639"/>
      <c r="D30" s="639"/>
      <c r="E30" s="639"/>
      <c r="F30" s="639"/>
      <c r="G30" s="639"/>
      <c r="H30" s="639"/>
      <c r="I30" s="639"/>
      <c r="J30" s="639"/>
      <c r="K30" s="639"/>
      <c r="L30" s="639"/>
      <c r="M30" s="639"/>
      <c r="N30" s="639"/>
      <c r="O30" s="639"/>
      <c r="P30" s="639"/>
      <c r="Q30" s="640"/>
      <c r="R30" s="641">
        <v>73092</v>
      </c>
      <c r="S30" s="644"/>
      <c r="T30" s="644"/>
      <c r="U30" s="644"/>
      <c r="V30" s="644"/>
      <c r="W30" s="644"/>
      <c r="X30" s="644"/>
      <c r="Y30" s="645"/>
      <c r="Z30" s="703">
        <v>0.1</v>
      </c>
      <c r="AA30" s="703"/>
      <c r="AB30" s="703"/>
      <c r="AC30" s="703"/>
      <c r="AD30" s="704">
        <v>59757</v>
      </c>
      <c r="AE30" s="704"/>
      <c r="AF30" s="704"/>
      <c r="AG30" s="704"/>
      <c r="AH30" s="704"/>
      <c r="AI30" s="704"/>
      <c r="AJ30" s="704"/>
      <c r="AK30" s="704"/>
      <c r="AL30" s="646">
        <v>0.1</v>
      </c>
      <c r="AM30" s="647"/>
      <c r="AN30" s="647"/>
      <c r="AO30" s="705"/>
      <c r="AP30" s="731" t="s">
        <v>298</v>
      </c>
      <c r="AQ30" s="732"/>
      <c r="AR30" s="732"/>
      <c r="AS30" s="732"/>
      <c r="AT30" s="737" t="s">
        <v>299</v>
      </c>
      <c r="AU30" s="210"/>
      <c r="AV30" s="210"/>
      <c r="AW30" s="210"/>
      <c r="AX30" s="740" t="s">
        <v>177</v>
      </c>
      <c r="AY30" s="741"/>
      <c r="AZ30" s="741"/>
      <c r="BA30" s="741"/>
      <c r="BB30" s="741"/>
      <c r="BC30" s="741"/>
      <c r="BD30" s="741"/>
      <c r="BE30" s="741"/>
      <c r="BF30" s="742"/>
      <c r="BG30" s="721">
        <v>98.9</v>
      </c>
      <c r="BH30" s="722"/>
      <c r="BI30" s="722"/>
      <c r="BJ30" s="722"/>
      <c r="BK30" s="722"/>
      <c r="BL30" s="722"/>
      <c r="BM30" s="723">
        <v>96.2</v>
      </c>
      <c r="BN30" s="722"/>
      <c r="BO30" s="722"/>
      <c r="BP30" s="722"/>
      <c r="BQ30" s="724"/>
      <c r="BR30" s="721">
        <v>99</v>
      </c>
      <c r="BS30" s="722"/>
      <c r="BT30" s="722"/>
      <c r="BU30" s="722"/>
      <c r="BV30" s="722"/>
      <c r="BW30" s="722"/>
      <c r="BX30" s="723">
        <v>95.5</v>
      </c>
      <c r="BY30" s="722"/>
      <c r="BZ30" s="722"/>
      <c r="CA30" s="722"/>
      <c r="CB30" s="724"/>
      <c r="CD30" s="727"/>
      <c r="CE30" s="728"/>
      <c r="CF30" s="685" t="s">
        <v>300</v>
      </c>
      <c r="CG30" s="682"/>
      <c r="CH30" s="682"/>
      <c r="CI30" s="682"/>
      <c r="CJ30" s="682"/>
      <c r="CK30" s="682"/>
      <c r="CL30" s="682"/>
      <c r="CM30" s="682"/>
      <c r="CN30" s="682"/>
      <c r="CO30" s="682"/>
      <c r="CP30" s="682"/>
      <c r="CQ30" s="683"/>
      <c r="CR30" s="641">
        <v>5656909</v>
      </c>
      <c r="CS30" s="644"/>
      <c r="CT30" s="644"/>
      <c r="CU30" s="644"/>
      <c r="CV30" s="644"/>
      <c r="CW30" s="644"/>
      <c r="CX30" s="644"/>
      <c r="CY30" s="645"/>
      <c r="CZ30" s="646">
        <v>6.6</v>
      </c>
      <c r="DA30" s="675"/>
      <c r="DB30" s="675"/>
      <c r="DC30" s="676"/>
      <c r="DD30" s="649">
        <v>5644134</v>
      </c>
      <c r="DE30" s="644"/>
      <c r="DF30" s="644"/>
      <c r="DG30" s="644"/>
      <c r="DH30" s="644"/>
      <c r="DI30" s="644"/>
      <c r="DJ30" s="644"/>
      <c r="DK30" s="645"/>
      <c r="DL30" s="649">
        <v>5644134</v>
      </c>
      <c r="DM30" s="644"/>
      <c r="DN30" s="644"/>
      <c r="DO30" s="644"/>
      <c r="DP30" s="644"/>
      <c r="DQ30" s="644"/>
      <c r="DR30" s="644"/>
      <c r="DS30" s="644"/>
      <c r="DT30" s="644"/>
      <c r="DU30" s="644"/>
      <c r="DV30" s="645"/>
      <c r="DW30" s="646">
        <v>11.5</v>
      </c>
      <c r="DX30" s="675"/>
      <c r="DY30" s="675"/>
      <c r="DZ30" s="675"/>
      <c r="EA30" s="675"/>
      <c r="EB30" s="675"/>
      <c r="EC30" s="677"/>
    </row>
    <row r="31" spans="2:133" ht="11.25" customHeight="1">
      <c r="B31" s="638" t="s">
        <v>301</v>
      </c>
      <c r="C31" s="639"/>
      <c r="D31" s="639"/>
      <c r="E31" s="639"/>
      <c r="F31" s="639"/>
      <c r="G31" s="639"/>
      <c r="H31" s="639"/>
      <c r="I31" s="639"/>
      <c r="J31" s="639"/>
      <c r="K31" s="639"/>
      <c r="L31" s="639"/>
      <c r="M31" s="639"/>
      <c r="N31" s="639"/>
      <c r="O31" s="639"/>
      <c r="P31" s="639"/>
      <c r="Q31" s="640"/>
      <c r="R31" s="641">
        <v>51475</v>
      </c>
      <c r="S31" s="644"/>
      <c r="T31" s="644"/>
      <c r="U31" s="644"/>
      <c r="V31" s="644"/>
      <c r="W31" s="644"/>
      <c r="X31" s="644"/>
      <c r="Y31" s="645"/>
      <c r="Z31" s="703">
        <v>0.1</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302</v>
      </c>
      <c r="AV31" s="209"/>
      <c r="AW31" s="209"/>
      <c r="AX31" s="638" t="s">
        <v>303</v>
      </c>
      <c r="AY31" s="639"/>
      <c r="AZ31" s="639"/>
      <c r="BA31" s="639"/>
      <c r="BB31" s="639"/>
      <c r="BC31" s="639"/>
      <c r="BD31" s="639"/>
      <c r="BE31" s="639"/>
      <c r="BF31" s="640"/>
      <c r="BG31" s="719">
        <v>99</v>
      </c>
      <c r="BH31" s="642"/>
      <c r="BI31" s="642"/>
      <c r="BJ31" s="642"/>
      <c r="BK31" s="642"/>
      <c r="BL31" s="642"/>
      <c r="BM31" s="647">
        <v>96.2</v>
      </c>
      <c r="BN31" s="720"/>
      <c r="BO31" s="720"/>
      <c r="BP31" s="720"/>
      <c r="BQ31" s="681"/>
      <c r="BR31" s="719">
        <v>99.2</v>
      </c>
      <c r="BS31" s="642"/>
      <c r="BT31" s="642"/>
      <c r="BU31" s="642"/>
      <c r="BV31" s="642"/>
      <c r="BW31" s="642"/>
      <c r="BX31" s="647">
        <v>95.8</v>
      </c>
      <c r="BY31" s="720"/>
      <c r="BZ31" s="720"/>
      <c r="CA31" s="720"/>
      <c r="CB31" s="681"/>
      <c r="CD31" s="727"/>
      <c r="CE31" s="728"/>
      <c r="CF31" s="685" t="s">
        <v>304</v>
      </c>
      <c r="CG31" s="682"/>
      <c r="CH31" s="682"/>
      <c r="CI31" s="682"/>
      <c r="CJ31" s="682"/>
      <c r="CK31" s="682"/>
      <c r="CL31" s="682"/>
      <c r="CM31" s="682"/>
      <c r="CN31" s="682"/>
      <c r="CO31" s="682"/>
      <c r="CP31" s="682"/>
      <c r="CQ31" s="683"/>
      <c r="CR31" s="641">
        <v>378445</v>
      </c>
      <c r="CS31" s="642"/>
      <c r="CT31" s="642"/>
      <c r="CU31" s="642"/>
      <c r="CV31" s="642"/>
      <c r="CW31" s="642"/>
      <c r="CX31" s="642"/>
      <c r="CY31" s="643"/>
      <c r="CZ31" s="646">
        <v>0.4</v>
      </c>
      <c r="DA31" s="675"/>
      <c r="DB31" s="675"/>
      <c r="DC31" s="676"/>
      <c r="DD31" s="649">
        <v>378131</v>
      </c>
      <c r="DE31" s="642"/>
      <c r="DF31" s="642"/>
      <c r="DG31" s="642"/>
      <c r="DH31" s="642"/>
      <c r="DI31" s="642"/>
      <c r="DJ31" s="642"/>
      <c r="DK31" s="643"/>
      <c r="DL31" s="649">
        <v>378131</v>
      </c>
      <c r="DM31" s="642"/>
      <c r="DN31" s="642"/>
      <c r="DO31" s="642"/>
      <c r="DP31" s="642"/>
      <c r="DQ31" s="642"/>
      <c r="DR31" s="642"/>
      <c r="DS31" s="642"/>
      <c r="DT31" s="642"/>
      <c r="DU31" s="642"/>
      <c r="DV31" s="643"/>
      <c r="DW31" s="646">
        <v>0.8</v>
      </c>
      <c r="DX31" s="675"/>
      <c r="DY31" s="675"/>
      <c r="DZ31" s="675"/>
      <c r="EA31" s="675"/>
      <c r="EB31" s="675"/>
      <c r="EC31" s="677"/>
    </row>
    <row r="32" spans="2:133" ht="11.25" customHeight="1">
      <c r="B32" s="638" t="s">
        <v>305</v>
      </c>
      <c r="C32" s="639"/>
      <c r="D32" s="639"/>
      <c r="E32" s="639"/>
      <c r="F32" s="639"/>
      <c r="G32" s="639"/>
      <c r="H32" s="639"/>
      <c r="I32" s="639"/>
      <c r="J32" s="639"/>
      <c r="K32" s="639"/>
      <c r="L32" s="639"/>
      <c r="M32" s="639"/>
      <c r="N32" s="639"/>
      <c r="O32" s="639"/>
      <c r="P32" s="639"/>
      <c r="Q32" s="640"/>
      <c r="R32" s="641">
        <v>2439737</v>
      </c>
      <c r="S32" s="644"/>
      <c r="T32" s="644"/>
      <c r="U32" s="644"/>
      <c r="V32" s="644"/>
      <c r="W32" s="644"/>
      <c r="X32" s="644"/>
      <c r="Y32" s="645"/>
      <c r="Z32" s="703">
        <v>2.7</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306</v>
      </c>
      <c r="AY32" s="654"/>
      <c r="AZ32" s="654"/>
      <c r="BA32" s="654"/>
      <c r="BB32" s="654"/>
      <c r="BC32" s="654"/>
      <c r="BD32" s="654"/>
      <c r="BE32" s="654"/>
      <c r="BF32" s="655"/>
      <c r="BG32" s="718">
        <v>98.8</v>
      </c>
      <c r="BH32" s="657"/>
      <c r="BI32" s="657"/>
      <c r="BJ32" s="657"/>
      <c r="BK32" s="657"/>
      <c r="BL32" s="657"/>
      <c r="BM32" s="701">
        <v>96</v>
      </c>
      <c r="BN32" s="657"/>
      <c r="BO32" s="657"/>
      <c r="BP32" s="657"/>
      <c r="BQ32" s="694"/>
      <c r="BR32" s="718">
        <v>98.8</v>
      </c>
      <c r="BS32" s="657"/>
      <c r="BT32" s="657"/>
      <c r="BU32" s="657"/>
      <c r="BV32" s="657"/>
      <c r="BW32" s="657"/>
      <c r="BX32" s="701">
        <v>95</v>
      </c>
      <c r="BY32" s="657"/>
      <c r="BZ32" s="657"/>
      <c r="CA32" s="657"/>
      <c r="CB32" s="694"/>
      <c r="CD32" s="729"/>
      <c r="CE32" s="730"/>
      <c r="CF32" s="685" t="s">
        <v>307</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c r="B33" s="638" t="s">
        <v>308</v>
      </c>
      <c r="C33" s="639"/>
      <c r="D33" s="639"/>
      <c r="E33" s="639"/>
      <c r="F33" s="639"/>
      <c r="G33" s="639"/>
      <c r="H33" s="639"/>
      <c r="I33" s="639"/>
      <c r="J33" s="639"/>
      <c r="K33" s="639"/>
      <c r="L33" s="639"/>
      <c r="M33" s="639"/>
      <c r="N33" s="639"/>
      <c r="O33" s="639"/>
      <c r="P33" s="639"/>
      <c r="Q33" s="640"/>
      <c r="R33" s="641">
        <v>2641437</v>
      </c>
      <c r="S33" s="644"/>
      <c r="T33" s="644"/>
      <c r="U33" s="644"/>
      <c r="V33" s="644"/>
      <c r="W33" s="644"/>
      <c r="X33" s="644"/>
      <c r="Y33" s="645"/>
      <c r="Z33" s="703">
        <v>2.9</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309</v>
      </c>
      <c r="CE33" s="682"/>
      <c r="CF33" s="682"/>
      <c r="CG33" s="682"/>
      <c r="CH33" s="682"/>
      <c r="CI33" s="682"/>
      <c r="CJ33" s="682"/>
      <c r="CK33" s="682"/>
      <c r="CL33" s="682"/>
      <c r="CM33" s="682"/>
      <c r="CN33" s="682"/>
      <c r="CO33" s="682"/>
      <c r="CP33" s="682"/>
      <c r="CQ33" s="683"/>
      <c r="CR33" s="641">
        <v>27548703</v>
      </c>
      <c r="CS33" s="642"/>
      <c r="CT33" s="642"/>
      <c r="CU33" s="642"/>
      <c r="CV33" s="642"/>
      <c r="CW33" s="642"/>
      <c r="CX33" s="642"/>
      <c r="CY33" s="643"/>
      <c r="CZ33" s="646">
        <v>32</v>
      </c>
      <c r="DA33" s="675"/>
      <c r="DB33" s="675"/>
      <c r="DC33" s="676"/>
      <c r="DD33" s="649">
        <v>22064711</v>
      </c>
      <c r="DE33" s="642"/>
      <c r="DF33" s="642"/>
      <c r="DG33" s="642"/>
      <c r="DH33" s="642"/>
      <c r="DI33" s="642"/>
      <c r="DJ33" s="642"/>
      <c r="DK33" s="643"/>
      <c r="DL33" s="649">
        <v>18897780</v>
      </c>
      <c r="DM33" s="642"/>
      <c r="DN33" s="642"/>
      <c r="DO33" s="642"/>
      <c r="DP33" s="642"/>
      <c r="DQ33" s="642"/>
      <c r="DR33" s="642"/>
      <c r="DS33" s="642"/>
      <c r="DT33" s="642"/>
      <c r="DU33" s="642"/>
      <c r="DV33" s="643"/>
      <c r="DW33" s="646">
        <v>38.6</v>
      </c>
      <c r="DX33" s="675"/>
      <c r="DY33" s="675"/>
      <c r="DZ33" s="675"/>
      <c r="EA33" s="675"/>
      <c r="EB33" s="675"/>
      <c r="EC33" s="677"/>
    </row>
    <row r="34" spans="2:133" ht="11.25" customHeight="1">
      <c r="B34" s="638" t="s">
        <v>310</v>
      </c>
      <c r="C34" s="639"/>
      <c r="D34" s="639"/>
      <c r="E34" s="639"/>
      <c r="F34" s="639"/>
      <c r="G34" s="639"/>
      <c r="H34" s="639"/>
      <c r="I34" s="639"/>
      <c r="J34" s="639"/>
      <c r="K34" s="639"/>
      <c r="L34" s="639"/>
      <c r="M34" s="639"/>
      <c r="N34" s="639"/>
      <c r="O34" s="639"/>
      <c r="P34" s="639"/>
      <c r="Q34" s="640"/>
      <c r="R34" s="641">
        <v>2207487</v>
      </c>
      <c r="S34" s="644"/>
      <c r="T34" s="644"/>
      <c r="U34" s="644"/>
      <c r="V34" s="644"/>
      <c r="W34" s="644"/>
      <c r="X34" s="644"/>
      <c r="Y34" s="645"/>
      <c r="Z34" s="703">
        <v>2.4</v>
      </c>
      <c r="AA34" s="703"/>
      <c r="AB34" s="703"/>
      <c r="AC34" s="703"/>
      <c r="AD34" s="704">
        <v>73450</v>
      </c>
      <c r="AE34" s="704"/>
      <c r="AF34" s="704"/>
      <c r="AG34" s="704"/>
      <c r="AH34" s="704"/>
      <c r="AI34" s="704"/>
      <c r="AJ34" s="704"/>
      <c r="AK34" s="704"/>
      <c r="AL34" s="646">
        <v>0.2</v>
      </c>
      <c r="AM34" s="647"/>
      <c r="AN34" s="647"/>
      <c r="AO34" s="705"/>
      <c r="AP34" s="214"/>
      <c r="AQ34" s="715" t="s">
        <v>311</v>
      </c>
      <c r="AR34" s="716"/>
      <c r="AS34" s="716"/>
      <c r="AT34" s="716"/>
      <c r="AU34" s="716"/>
      <c r="AV34" s="716"/>
      <c r="AW34" s="716"/>
      <c r="AX34" s="716"/>
      <c r="AY34" s="716"/>
      <c r="AZ34" s="716"/>
      <c r="BA34" s="716"/>
      <c r="BB34" s="716"/>
      <c r="BC34" s="716"/>
      <c r="BD34" s="716"/>
      <c r="BE34" s="716"/>
      <c r="BF34" s="717"/>
      <c r="BG34" s="715" t="s">
        <v>312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313</v>
      </c>
      <c r="CE34" s="682"/>
      <c r="CF34" s="682"/>
      <c r="CG34" s="682"/>
      <c r="CH34" s="682"/>
      <c r="CI34" s="682"/>
      <c r="CJ34" s="682"/>
      <c r="CK34" s="682"/>
      <c r="CL34" s="682"/>
      <c r="CM34" s="682"/>
      <c r="CN34" s="682"/>
      <c r="CO34" s="682"/>
      <c r="CP34" s="682"/>
      <c r="CQ34" s="683"/>
      <c r="CR34" s="641">
        <v>13749803</v>
      </c>
      <c r="CS34" s="644"/>
      <c r="CT34" s="644"/>
      <c r="CU34" s="644"/>
      <c r="CV34" s="644"/>
      <c r="CW34" s="644"/>
      <c r="CX34" s="644"/>
      <c r="CY34" s="645"/>
      <c r="CZ34" s="646">
        <v>16</v>
      </c>
      <c r="DA34" s="675"/>
      <c r="DB34" s="675"/>
      <c r="DC34" s="676"/>
      <c r="DD34" s="649">
        <v>10649118</v>
      </c>
      <c r="DE34" s="644"/>
      <c r="DF34" s="644"/>
      <c r="DG34" s="644"/>
      <c r="DH34" s="644"/>
      <c r="DI34" s="644"/>
      <c r="DJ34" s="644"/>
      <c r="DK34" s="645"/>
      <c r="DL34" s="649">
        <v>10157413</v>
      </c>
      <c r="DM34" s="644"/>
      <c r="DN34" s="644"/>
      <c r="DO34" s="644"/>
      <c r="DP34" s="644"/>
      <c r="DQ34" s="644"/>
      <c r="DR34" s="644"/>
      <c r="DS34" s="644"/>
      <c r="DT34" s="644"/>
      <c r="DU34" s="644"/>
      <c r="DV34" s="645"/>
      <c r="DW34" s="646">
        <v>20.8</v>
      </c>
      <c r="DX34" s="675"/>
      <c r="DY34" s="675"/>
      <c r="DZ34" s="675"/>
      <c r="EA34" s="675"/>
      <c r="EB34" s="675"/>
      <c r="EC34" s="677"/>
    </row>
    <row r="35" spans="2:133" ht="11.25" customHeight="1">
      <c r="B35" s="638" t="s">
        <v>314</v>
      </c>
      <c r="C35" s="639"/>
      <c r="D35" s="639"/>
      <c r="E35" s="639"/>
      <c r="F35" s="639"/>
      <c r="G35" s="639"/>
      <c r="H35" s="639"/>
      <c r="I35" s="639"/>
      <c r="J35" s="639"/>
      <c r="K35" s="639"/>
      <c r="L35" s="639"/>
      <c r="M35" s="639"/>
      <c r="N35" s="639"/>
      <c r="O35" s="639"/>
      <c r="P35" s="639"/>
      <c r="Q35" s="640"/>
      <c r="R35" s="641">
        <v>7625340</v>
      </c>
      <c r="S35" s="644"/>
      <c r="T35" s="644"/>
      <c r="U35" s="644"/>
      <c r="V35" s="644"/>
      <c r="W35" s="644"/>
      <c r="X35" s="644"/>
      <c r="Y35" s="645"/>
      <c r="Z35" s="703">
        <v>8.4</v>
      </c>
      <c r="AA35" s="703"/>
      <c r="AB35" s="703"/>
      <c r="AC35" s="703"/>
      <c r="AD35" s="704" t="s">
        <v>122</v>
      </c>
      <c r="AE35" s="704"/>
      <c r="AF35" s="704"/>
      <c r="AG35" s="704"/>
      <c r="AH35" s="704"/>
      <c r="AI35" s="704"/>
      <c r="AJ35" s="704"/>
      <c r="AK35" s="704"/>
      <c r="AL35" s="646" t="s">
        <v>122</v>
      </c>
      <c r="AM35" s="647"/>
      <c r="AN35" s="647"/>
      <c r="AO35" s="705"/>
      <c r="AP35" s="214"/>
      <c r="AQ35" s="709" t="s">
        <v>315</v>
      </c>
      <c r="AR35" s="710"/>
      <c r="AS35" s="710"/>
      <c r="AT35" s="710"/>
      <c r="AU35" s="710"/>
      <c r="AV35" s="710"/>
      <c r="AW35" s="710"/>
      <c r="AX35" s="710"/>
      <c r="AY35" s="711"/>
      <c r="AZ35" s="706">
        <v>8698434</v>
      </c>
      <c r="BA35" s="707"/>
      <c r="BB35" s="707"/>
      <c r="BC35" s="707"/>
      <c r="BD35" s="707"/>
      <c r="BE35" s="707"/>
      <c r="BF35" s="708"/>
      <c r="BG35" s="712" t="s">
        <v>316</v>
      </c>
      <c r="BH35" s="713"/>
      <c r="BI35" s="713"/>
      <c r="BJ35" s="713"/>
      <c r="BK35" s="713"/>
      <c r="BL35" s="713"/>
      <c r="BM35" s="713"/>
      <c r="BN35" s="713"/>
      <c r="BO35" s="713"/>
      <c r="BP35" s="713"/>
      <c r="BQ35" s="713"/>
      <c r="BR35" s="713"/>
      <c r="BS35" s="713"/>
      <c r="BT35" s="713"/>
      <c r="BU35" s="714"/>
      <c r="BV35" s="706">
        <v>660731</v>
      </c>
      <c r="BW35" s="707"/>
      <c r="BX35" s="707"/>
      <c r="BY35" s="707"/>
      <c r="BZ35" s="707"/>
      <c r="CA35" s="707"/>
      <c r="CB35" s="708"/>
      <c r="CD35" s="685" t="s">
        <v>317</v>
      </c>
      <c r="CE35" s="682"/>
      <c r="CF35" s="682"/>
      <c r="CG35" s="682"/>
      <c r="CH35" s="682"/>
      <c r="CI35" s="682"/>
      <c r="CJ35" s="682"/>
      <c r="CK35" s="682"/>
      <c r="CL35" s="682"/>
      <c r="CM35" s="682"/>
      <c r="CN35" s="682"/>
      <c r="CO35" s="682"/>
      <c r="CP35" s="682"/>
      <c r="CQ35" s="683"/>
      <c r="CR35" s="641">
        <v>950724</v>
      </c>
      <c r="CS35" s="642"/>
      <c r="CT35" s="642"/>
      <c r="CU35" s="642"/>
      <c r="CV35" s="642"/>
      <c r="CW35" s="642"/>
      <c r="CX35" s="642"/>
      <c r="CY35" s="643"/>
      <c r="CZ35" s="646">
        <v>1.1000000000000001</v>
      </c>
      <c r="DA35" s="675"/>
      <c r="DB35" s="675"/>
      <c r="DC35" s="676"/>
      <c r="DD35" s="649">
        <v>755972</v>
      </c>
      <c r="DE35" s="642"/>
      <c r="DF35" s="642"/>
      <c r="DG35" s="642"/>
      <c r="DH35" s="642"/>
      <c r="DI35" s="642"/>
      <c r="DJ35" s="642"/>
      <c r="DK35" s="643"/>
      <c r="DL35" s="649">
        <v>755972</v>
      </c>
      <c r="DM35" s="642"/>
      <c r="DN35" s="642"/>
      <c r="DO35" s="642"/>
      <c r="DP35" s="642"/>
      <c r="DQ35" s="642"/>
      <c r="DR35" s="642"/>
      <c r="DS35" s="642"/>
      <c r="DT35" s="642"/>
      <c r="DU35" s="642"/>
      <c r="DV35" s="643"/>
      <c r="DW35" s="646">
        <v>1.5</v>
      </c>
      <c r="DX35" s="675"/>
      <c r="DY35" s="675"/>
      <c r="DZ35" s="675"/>
      <c r="EA35" s="675"/>
      <c r="EB35" s="675"/>
      <c r="EC35" s="677"/>
    </row>
    <row r="36" spans="2:133" ht="11.25" customHeight="1">
      <c r="B36" s="638" t="s">
        <v>318</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319</v>
      </c>
      <c r="AR36" s="679"/>
      <c r="AS36" s="679"/>
      <c r="AT36" s="679"/>
      <c r="AU36" s="679"/>
      <c r="AV36" s="679"/>
      <c r="AW36" s="679"/>
      <c r="AX36" s="679"/>
      <c r="AY36" s="680"/>
      <c r="AZ36" s="641">
        <v>2722812</v>
      </c>
      <c r="BA36" s="644"/>
      <c r="BB36" s="644"/>
      <c r="BC36" s="644"/>
      <c r="BD36" s="642"/>
      <c r="BE36" s="642"/>
      <c r="BF36" s="681"/>
      <c r="BG36" s="685" t="s">
        <v>320</v>
      </c>
      <c r="BH36" s="682"/>
      <c r="BI36" s="682"/>
      <c r="BJ36" s="682"/>
      <c r="BK36" s="682"/>
      <c r="BL36" s="682"/>
      <c r="BM36" s="682"/>
      <c r="BN36" s="682"/>
      <c r="BO36" s="682"/>
      <c r="BP36" s="682"/>
      <c r="BQ36" s="682"/>
      <c r="BR36" s="682"/>
      <c r="BS36" s="682"/>
      <c r="BT36" s="682"/>
      <c r="BU36" s="683"/>
      <c r="BV36" s="641">
        <v>407183</v>
      </c>
      <c r="BW36" s="644"/>
      <c r="BX36" s="644"/>
      <c r="BY36" s="644"/>
      <c r="BZ36" s="644"/>
      <c r="CA36" s="644"/>
      <c r="CB36" s="684"/>
      <c r="CD36" s="685" t="s">
        <v>321</v>
      </c>
      <c r="CE36" s="682"/>
      <c r="CF36" s="682"/>
      <c r="CG36" s="682"/>
      <c r="CH36" s="682"/>
      <c r="CI36" s="682"/>
      <c r="CJ36" s="682"/>
      <c r="CK36" s="682"/>
      <c r="CL36" s="682"/>
      <c r="CM36" s="682"/>
      <c r="CN36" s="682"/>
      <c r="CO36" s="682"/>
      <c r="CP36" s="682"/>
      <c r="CQ36" s="683"/>
      <c r="CR36" s="641">
        <v>3547307</v>
      </c>
      <c r="CS36" s="644"/>
      <c r="CT36" s="644"/>
      <c r="CU36" s="644"/>
      <c r="CV36" s="644"/>
      <c r="CW36" s="644"/>
      <c r="CX36" s="644"/>
      <c r="CY36" s="645"/>
      <c r="CZ36" s="646">
        <v>4.0999999999999996</v>
      </c>
      <c r="DA36" s="675"/>
      <c r="DB36" s="675"/>
      <c r="DC36" s="676"/>
      <c r="DD36" s="649">
        <v>2855145</v>
      </c>
      <c r="DE36" s="644"/>
      <c r="DF36" s="644"/>
      <c r="DG36" s="644"/>
      <c r="DH36" s="644"/>
      <c r="DI36" s="644"/>
      <c r="DJ36" s="644"/>
      <c r="DK36" s="645"/>
      <c r="DL36" s="649">
        <v>1701875</v>
      </c>
      <c r="DM36" s="644"/>
      <c r="DN36" s="644"/>
      <c r="DO36" s="644"/>
      <c r="DP36" s="644"/>
      <c r="DQ36" s="644"/>
      <c r="DR36" s="644"/>
      <c r="DS36" s="644"/>
      <c r="DT36" s="644"/>
      <c r="DU36" s="644"/>
      <c r="DV36" s="645"/>
      <c r="DW36" s="646">
        <v>3.5</v>
      </c>
      <c r="DX36" s="675"/>
      <c r="DY36" s="675"/>
      <c r="DZ36" s="675"/>
      <c r="EA36" s="675"/>
      <c r="EB36" s="675"/>
      <c r="EC36" s="677"/>
    </row>
    <row r="37" spans="2:133" ht="11.25" customHeight="1">
      <c r="B37" s="638" t="s">
        <v>322</v>
      </c>
      <c r="C37" s="639"/>
      <c r="D37" s="639"/>
      <c r="E37" s="639"/>
      <c r="F37" s="639"/>
      <c r="G37" s="639"/>
      <c r="H37" s="639"/>
      <c r="I37" s="639"/>
      <c r="J37" s="639"/>
      <c r="K37" s="639"/>
      <c r="L37" s="639"/>
      <c r="M37" s="639"/>
      <c r="N37" s="639"/>
      <c r="O37" s="639"/>
      <c r="P37" s="639"/>
      <c r="Q37" s="640"/>
      <c r="R37" s="641">
        <v>45440</v>
      </c>
      <c r="S37" s="644"/>
      <c r="T37" s="644"/>
      <c r="U37" s="644"/>
      <c r="V37" s="644"/>
      <c r="W37" s="644"/>
      <c r="X37" s="644"/>
      <c r="Y37" s="645"/>
      <c r="Z37" s="703">
        <v>0.1</v>
      </c>
      <c r="AA37" s="703"/>
      <c r="AB37" s="703"/>
      <c r="AC37" s="703"/>
      <c r="AD37" s="704" t="s">
        <v>122</v>
      </c>
      <c r="AE37" s="704"/>
      <c r="AF37" s="704"/>
      <c r="AG37" s="704"/>
      <c r="AH37" s="704"/>
      <c r="AI37" s="704"/>
      <c r="AJ37" s="704"/>
      <c r="AK37" s="704"/>
      <c r="AL37" s="646" t="s">
        <v>122</v>
      </c>
      <c r="AM37" s="647"/>
      <c r="AN37" s="647"/>
      <c r="AO37" s="705"/>
      <c r="AQ37" s="678" t="s">
        <v>323</v>
      </c>
      <c r="AR37" s="679"/>
      <c r="AS37" s="679"/>
      <c r="AT37" s="679"/>
      <c r="AU37" s="679"/>
      <c r="AV37" s="679"/>
      <c r="AW37" s="679"/>
      <c r="AX37" s="679"/>
      <c r="AY37" s="680"/>
      <c r="AZ37" s="641">
        <v>409638</v>
      </c>
      <c r="BA37" s="644"/>
      <c r="BB37" s="644"/>
      <c r="BC37" s="644"/>
      <c r="BD37" s="642"/>
      <c r="BE37" s="642"/>
      <c r="BF37" s="681"/>
      <c r="BG37" s="685" t="s">
        <v>324</v>
      </c>
      <c r="BH37" s="682"/>
      <c r="BI37" s="682"/>
      <c r="BJ37" s="682"/>
      <c r="BK37" s="682"/>
      <c r="BL37" s="682"/>
      <c r="BM37" s="682"/>
      <c r="BN37" s="682"/>
      <c r="BO37" s="682"/>
      <c r="BP37" s="682"/>
      <c r="BQ37" s="682"/>
      <c r="BR37" s="682"/>
      <c r="BS37" s="682"/>
      <c r="BT37" s="682"/>
      <c r="BU37" s="683"/>
      <c r="BV37" s="641">
        <v>29011</v>
      </c>
      <c r="BW37" s="644"/>
      <c r="BX37" s="644"/>
      <c r="BY37" s="644"/>
      <c r="BZ37" s="644"/>
      <c r="CA37" s="644"/>
      <c r="CB37" s="684"/>
      <c r="CD37" s="685" t="s">
        <v>325</v>
      </c>
      <c r="CE37" s="682"/>
      <c r="CF37" s="682"/>
      <c r="CG37" s="682"/>
      <c r="CH37" s="682"/>
      <c r="CI37" s="682"/>
      <c r="CJ37" s="682"/>
      <c r="CK37" s="682"/>
      <c r="CL37" s="682"/>
      <c r="CM37" s="682"/>
      <c r="CN37" s="682"/>
      <c r="CO37" s="682"/>
      <c r="CP37" s="682"/>
      <c r="CQ37" s="683"/>
      <c r="CR37" s="641">
        <v>32789</v>
      </c>
      <c r="CS37" s="642"/>
      <c r="CT37" s="642"/>
      <c r="CU37" s="642"/>
      <c r="CV37" s="642"/>
      <c r="CW37" s="642"/>
      <c r="CX37" s="642"/>
      <c r="CY37" s="643"/>
      <c r="CZ37" s="646">
        <v>0</v>
      </c>
      <c r="DA37" s="675"/>
      <c r="DB37" s="675"/>
      <c r="DC37" s="676"/>
      <c r="DD37" s="649">
        <v>32789</v>
      </c>
      <c r="DE37" s="642"/>
      <c r="DF37" s="642"/>
      <c r="DG37" s="642"/>
      <c r="DH37" s="642"/>
      <c r="DI37" s="642"/>
      <c r="DJ37" s="642"/>
      <c r="DK37" s="643"/>
      <c r="DL37" s="649">
        <v>32789</v>
      </c>
      <c r="DM37" s="642"/>
      <c r="DN37" s="642"/>
      <c r="DO37" s="642"/>
      <c r="DP37" s="642"/>
      <c r="DQ37" s="642"/>
      <c r="DR37" s="642"/>
      <c r="DS37" s="642"/>
      <c r="DT37" s="642"/>
      <c r="DU37" s="642"/>
      <c r="DV37" s="643"/>
      <c r="DW37" s="646">
        <v>0.1</v>
      </c>
      <c r="DX37" s="675"/>
      <c r="DY37" s="675"/>
      <c r="DZ37" s="675"/>
      <c r="EA37" s="675"/>
      <c r="EB37" s="675"/>
      <c r="EC37" s="677"/>
    </row>
    <row r="38" spans="2:133" ht="11.25" customHeight="1">
      <c r="B38" s="653" t="s">
        <v>326</v>
      </c>
      <c r="C38" s="654"/>
      <c r="D38" s="654"/>
      <c r="E38" s="654"/>
      <c r="F38" s="654"/>
      <c r="G38" s="654"/>
      <c r="H38" s="654"/>
      <c r="I38" s="654"/>
      <c r="J38" s="654"/>
      <c r="K38" s="654"/>
      <c r="L38" s="654"/>
      <c r="M38" s="654"/>
      <c r="N38" s="654"/>
      <c r="O38" s="654"/>
      <c r="P38" s="654"/>
      <c r="Q38" s="655"/>
      <c r="R38" s="656">
        <v>90871535</v>
      </c>
      <c r="S38" s="693"/>
      <c r="T38" s="693"/>
      <c r="U38" s="693"/>
      <c r="V38" s="693"/>
      <c r="W38" s="693"/>
      <c r="X38" s="693"/>
      <c r="Y38" s="698"/>
      <c r="Z38" s="699">
        <v>100</v>
      </c>
      <c r="AA38" s="699"/>
      <c r="AB38" s="699"/>
      <c r="AC38" s="699"/>
      <c r="AD38" s="700">
        <v>48892476</v>
      </c>
      <c r="AE38" s="700"/>
      <c r="AF38" s="700"/>
      <c r="AG38" s="700"/>
      <c r="AH38" s="700"/>
      <c r="AI38" s="700"/>
      <c r="AJ38" s="700"/>
      <c r="AK38" s="700"/>
      <c r="AL38" s="659">
        <v>100</v>
      </c>
      <c r="AM38" s="701"/>
      <c r="AN38" s="701"/>
      <c r="AO38" s="702"/>
      <c r="AQ38" s="678" t="s">
        <v>327</v>
      </c>
      <c r="AR38" s="679"/>
      <c r="AS38" s="679"/>
      <c r="AT38" s="679"/>
      <c r="AU38" s="679"/>
      <c r="AV38" s="679"/>
      <c r="AW38" s="679"/>
      <c r="AX38" s="679"/>
      <c r="AY38" s="680"/>
      <c r="AZ38" s="641" t="s">
        <v>122</v>
      </c>
      <c r="BA38" s="644"/>
      <c r="BB38" s="644"/>
      <c r="BC38" s="644"/>
      <c r="BD38" s="642"/>
      <c r="BE38" s="642"/>
      <c r="BF38" s="681"/>
      <c r="BG38" s="685" t="s">
        <v>328</v>
      </c>
      <c r="BH38" s="682"/>
      <c r="BI38" s="682"/>
      <c r="BJ38" s="682"/>
      <c r="BK38" s="682"/>
      <c r="BL38" s="682"/>
      <c r="BM38" s="682"/>
      <c r="BN38" s="682"/>
      <c r="BO38" s="682"/>
      <c r="BP38" s="682"/>
      <c r="BQ38" s="682"/>
      <c r="BR38" s="682"/>
      <c r="BS38" s="682"/>
      <c r="BT38" s="682"/>
      <c r="BU38" s="683"/>
      <c r="BV38" s="641">
        <v>47212</v>
      </c>
      <c r="BW38" s="644"/>
      <c r="BX38" s="644"/>
      <c r="BY38" s="644"/>
      <c r="BZ38" s="644"/>
      <c r="CA38" s="644"/>
      <c r="CB38" s="684"/>
      <c r="CD38" s="685" t="s">
        <v>329</v>
      </c>
      <c r="CE38" s="682"/>
      <c r="CF38" s="682"/>
      <c r="CG38" s="682"/>
      <c r="CH38" s="682"/>
      <c r="CI38" s="682"/>
      <c r="CJ38" s="682"/>
      <c r="CK38" s="682"/>
      <c r="CL38" s="682"/>
      <c r="CM38" s="682"/>
      <c r="CN38" s="682"/>
      <c r="CO38" s="682"/>
      <c r="CP38" s="682"/>
      <c r="CQ38" s="683"/>
      <c r="CR38" s="641">
        <v>8288796</v>
      </c>
      <c r="CS38" s="644"/>
      <c r="CT38" s="644"/>
      <c r="CU38" s="644"/>
      <c r="CV38" s="644"/>
      <c r="CW38" s="644"/>
      <c r="CX38" s="644"/>
      <c r="CY38" s="645"/>
      <c r="CZ38" s="646">
        <v>9.6</v>
      </c>
      <c r="DA38" s="675"/>
      <c r="DB38" s="675"/>
      <c r="DC38" s="676"/>
      <c r="DD38" s="649">
        <v>6903166</v>
      </c>
      <c r="DE38" s="644"/>
      <c r="DF38" s="644"/>
      <c r="DG38" s="644"/>
      <c r="DH38" s="644"/>
      <c r="DI38" s="644"/>
      <c r="DJ38" s="644"/>
      <c r="DK38" s="645"/>
      <c r="DL38" s="649">
        <v>6278620</v>
      </c>
      <c r="DM38" s="644"/>
      <c r="DN38" s="644"/>
      <c r="DO38" s="644"/>
      <c r="DP38" s="644"/>
      <c r="DQ38" s="644"/>
      <c r="DR38" s="644"/>
      <c r="DS38" s="644"/>
      <c r="DT38" s="644"/>
      <c r="DU38" s="644"/>
      <c r="DV38" s="645"/>
      <c r="DW38" s="646">
        <v>12.8</v>
      </c>
      <c r="DX38" s="675"/>
      <c r="DY38" s="675"/>
      <c r="DZ38" s="675"/>
      <c r="EA38" s="675"/>
      <c r="EB38" s="675"/>
      <c r="EC38" s="677"/>
    </row>
    <row r="39" spans="2:133" ht="11.25" customHeight="1">
      <c r="AQ39" s="678" t="s">
        <v>330</v>
      </c>
      <c r="AR39" s="679"/>
      <c r="AS39" s="679"/>
      <c r="AT39" s="679"/>
      <c r="AU39" s="679"/>
      <c r="AV39" s="679"/>
      <c r="AW39" s="679"/>
      <c r="AX39" s="679"/>
      <c r="AY39" s="680"/>
      <c r="AZ39" s="641" t="s">
        <v>331</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104</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951173</v>
      </c>
      <c r="CS39" s="642"/>
      <c r="CT39" s="642"/>
      <c r="CU39" s="642"/>
      <c r="CV39" s="642"/>
      <c r="CW39" s="642"/>
      <c r="CX39" s="642"/>
      <c r="CY39" s="643"/>
      <c r="CZ39" s="646">
        <v>1.1000000000000001</v>
      </c>
      <c r="DA39" s="675"/>
      <c r="DB39" s="675"/>
      <c r="DC39" s="676"/>
      <c r="DD39" s="649">
        <v>897410</v>
      </c>
      <c r="DE39" s="642"/>
      <c r="DF39" s="642"/>
      <c r="DG39" s="642"/>
      <c r="DH39" s="642"/>
      <c r="DI39" s="642"/>
      <c r="DJ39" s="642"/>
      <c r="DK39" s="643"/>
      <c r="DL39" s="649" t="s">
        <v>331</v>
      </c>
      <c r="DM39" s="642"/>
      <c r="DN39" s="642"/>
      <c r="DO39" s="642"/>
      <c r="DP39" s="642"/>
      <c r="DQ39" s="642"/>
      <c r="DR39" s="642"/>
      <c r="DS39" s="642"/>
      <c r="DT39" s="642"/>
      <c r="DU39" s="642"/>
      <c r="DV39" s="643"/>
      <c r="DW39" s="646" t="s">
        <v>331</v>
      </c>
      <c r="DX39" s="675"/>
      <c r="DY39" s="675"/>
      <c r="DZ39" s="675"/>
      <c r="EA39" s="675"/>
      <c r="EB39" s="675"/>
      <c r="EC39" s="677"/>
    </row>
    <row r="40" spans="2:133" ht="11.25" customHeight="1">
      <c r="AQ40" s="678" t="s">
        <v>335</v>
      </c>
      <c r="AR40" s="679"/>
      <c r="AS40" s="679"/>
      <c r="AT40" s="679"/>
      <c r="AU40" s="679"/>
      <c r="AV40" s="679"/>
      <c r="AW40" s="679"/>
      <c r="AX40" s="679"/>
      <c r="AY40" s="680"/>
      <c r="AZ40" s="641">
        <v>1956754</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94</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60900</v>
      </c>
      <c r="CS40" s="644"/>
      <c r="CT40" s="644"/>
      <c r="CU40" s="644"/>
      <c r="CV40" s="644"/>
      <c r="CW40" s="644"/>
      <c r="CX40" s="644"/>
      <c r="CY40" s="645"/>
      <c r="CZ40" s="646">
        <v>0.1</v>
      </c>
      <c r="DA40" s="675"/>
      <c r="DB40" s="675"/>
      <c r="DC40" s="676"/>
      <c r="DD40" s="649">
        <v>3900</v>
      </c>
      <c r="DE40" s="644"/>
      <c r="DF40" s="644"/>
      <c r="DG40" s="644"/>
      <c r="DH40" s="644"/>
      <c r="DI40" s="644"/>
      <c r="DJ40" s="644"/>
      <c r="DK40" s="645"/>
      <c r="DL40" s="649">
        <v>3900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338</v>
      </c>
      <c r="AR41" s="691"/>
      <c r="AS41" s="691"/>
      <c r="AT41" s="691"/>
      <c r="AU41" s="691"/>
      <c r="AV41" s="691"/>
      <c r="AW41" s="691"/>
      <c r="AX41" s="691"/>
      <c r="AY41" s="692"/>
      <c r="AZ41" s="656">
        <v>3609230</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261</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331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18934707</v>
      </c>
      <c r="CS42" s="644"/>
      <c r="CT42" s="644"/>
      <c r="CU42" s="644"/>
      <c r="CV42" s="644"/>
      <c r="CW42" s="644"/>
      <c r="CX42" s="644"/>
      <c r="CY42" s="645"/>
      <c r="CZ42" s="646">
        <v>22</v>
      </c>
      <c r="DA42" s="647"/>
      <c r="DB42" s="647"/>
      <c r="DC42" s="648"/>
      <c r="DD42" s="649">
        <v>3725870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136278</v>
      </c>
      <c r="CS43" s="642"/>
      <c r="CT43" s="642"/>
      <c r="CU43" s="642"/>
      <c r="CV43" s="642"/>
      <c r="CW43" s="642"/>
      <c r="CX43" s="642"/>
      <c r="CY43" s="643"/>
      <c r="CZ43" s="646">
        <v>0.2</v>
      </c>
      <c r="DA43" s="675"/>
      <c r="DB43" s="675"/>
      <c r="DC43" s="676"/>
      <c r="DD43" s="649">
        <v>136278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345</v>
      </c>
      <c r="CD44" s="669" t="s">
        <v>296</v>
      </c>
      <c r="CE44" s="670"/>
      <c r="CF44" s="638" t="s">
        <v>346</v>
      </c>
      <c r="CG44" s="639"/>
      <c r="CH44" s="639"/>
      <c r="CI44" s="639"/>
      <c r="CJ44" s="639"/>
      <c r="CK44" s="639"/>
      <c r="CL44" s="639"/>
      <c r="CM44" s="639"/>
      <c r="CN44" s="639"/>
      <c r="CO44" s="639"/>
      <c r="CP44" s="639"/>
      <c r="CQ44" s="640"/>
      <c r="CR44" s="641">
        <v>18934707</v>
      </c>
      <c r="CS44" s="644"/>
      <c r="CT44" s="644"/>
      <c r="CU44" s="644"/>
      <c r="CV44" s="644"/>
      <c r="CW44" s="644"/>
      <c r="CX44" s="644"/>
      <c r="CY44" s="645"/>
      <c r="CZ44" s="646">
        <v>22</v>
      </c>
      <c r="DA44" s="647"/>
      <c r="DB44" s="647"/>
      <c r="DC44" s="648"/>
      <c r="DD44" s="649">
        <v>3725870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347</v>
      </c>
      <c r="CG45" s="639"/>
      <c r="CH45" s="639"/>
      <c r="CI45" s="639"/>
      <c r="CJ45" s="639"/>
      <c r="CK45" s="639"/>
      <c r="CL45" s="639"/>
      <c r="CM45" s="639"/>
      <c r="CN45" s="639"/>
      <c r="CO45" s="639"/>
      <c r="CP45" s="639"/>
      <c r="CQ45" s="640"/>
      <c r="CR45" s="641">
        <v>11563561</v>
      </c>
      <c r="CS45" s="642"/>
      <c r="CT45" s="642"/>
      <c r="CU45" s="642"/>
      <c r="CV45" s="642"/>
      <c r="CW45" s="642"/>
      <c r="CX45" s="642"/>
      <c r="CY45" s="643"/>
      <c r="CZ45" s="646">
        <v>13.4</v>
      </c>
      <c r="DA45" s="675"/>
      <c r="DB45" s="675"/>
      <c r="DC45" s="676"/>
      <c r="DD45" s="649">
        <v>1348876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348</v>
      </c>
      <c r="CG46" s="639"/>
      <c r="CH46" s="639"/>
      <c r="CI46" s="639"/>
      <c r="CJ46" s="639"/>
      <c r="CK46" s="639"/>
      <c r="CL46" s="639"/>
      <c r="CM46" s="639"/>
      <c r="CN46" s="639"/>
      <c r="CO46" s="639"/>
      <c r="CP46" s="639"/>
      <c r="CQ46" s="640"/>
      <c r="CR46" s="641">
        <v>7199412</v>
      </c>
      <c r="CS46" s="644"/>
      <c r="CT46" s="644"/>
      <c r="CU46" s="644"/>
      <c r="CV46" s="644"/>
      <c r="CW46" s="644"/>
      <c r="CX46" s="644"/>
      <c r="CY46" s="645"/>
      <c r="CZ46" s="646">
        <v>8.4</v>
      </c>
      <c r="DA46" s="647"/>
      <c r="DB46" s="647"/>
      <c r="DC46" s="648"/>
      <c r="DD46" s="649">
        <v>2294104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349</v>
      </c>
      <c r="CG47" s="639"/>
      <c r="CH47" s="639"/>
      <c r="CI47" s="639"/>
      <c r="CJ47" s="639"/>
      <c r="CK47" s="639"/>
      <c r="CL47" s="639"/>
      <c r="CM47" s="639"/>
      <c r="CN47" s="639"/>
      <c r="CO47" s="639"/>
      <c r="CP47" s="639"/>
      <c r="CQ47" s="640"/>
      <c r="CR47" s="641" t="s">
        <v>122</v>
      </c>
      <c r="CS47" s="642"/>
      <c r="CT47" s="642"/>
      <c r="CU47" s="642"/>
      <c r="CV47" s="642"/>
      <c r="CW47" s="642"/>
      <c r="CX47" s="642"/>
      <c r="CY47" s="643"/>
      <c r="CZ47" s="646" t="s">
        <v>331</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350</v>
      </c>
      <c r="CG48" s="639"/>
      <c r="CH48" s="639"/>
      <c r="CI48" s="639"/>
      <c r="CJ48" s="639"/>
      <c r="CK48" s="639"/>
      <c r="CL48" s="639"/>
      <c r="CM48" s="639"/>
      <c r="CN48" s="639"/>
      <c r="CO48" s="639"/>
      <c r="CP48" s="639"/>
      <c r="CQ48" s="640"/>
      <c r="CR48" s="641" t="s">
        <v>122</v>
      </c>
      <c r="CS48" s="644"/>
      <c r="CT48" s="644"/>
      <c r="CU48" s="644"/>
      <c r="CV48" s="644"/>
      <c r="CW48" s="644"/>
      <c r="CX48" s="644"/>
      <c r="CY48" s="645"/>
      <c r="CZ48" s="646" t="s">
        <v>331</v>
      </c>
      <c r="DA48" s="647"/>
      <c r="DB48" s="647"/>
      <c r="DC48" s="648"/>
      <c r="DD48" s="649" t="s">
        <v>331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351</v>
      </c>
      <c r="CE49" s="654"/>
      <c r="CF49" s="654"/>
      <c r="CG49" s="654"/>
      <c r="CH49" s="654"/>
      <c r="CI49" s="654"/>
      <c r="CJ49" s="654"/>
      <c r="CK49" s="654"/>
      <c r="CL49" s="654"/>
      <c r="CM49" s="654"/>
      <c r="CN49" s="654"/>
      <c r="CO49" s="654"/>
      <c r="CP49" s="654"/>
      <c r="CQ49" s="655"/>
      <c r="CR49" s="656">
        <v>86039158</v>
      </c>
      <c r="CS49" s="657"/>
      <c r="CT49" s="657"/>
      <c r="CU49" s="657"/>
      <c r="CV49" s="657"/>
      <c r="CW49" s="657"/>
      <c r="CX49" s="657"/>
      <c r="CY49" s="658"/>
      <c r="CZ49" s="659">
        <v>100</v>
      </c>
      <c r="DA49" s="660"/>
      <c r="DB49" s="660"/>
      <c r="DC49" s="661"/>
      <c r="DD49" s="662">
        <v>51837578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UPueLg3xAak/smG1uFyWST2NdGbusUC5fvoAjo2tTq9pGkUsMmy1HHQZPNA/atvjZfR8btbGNkZeLUtE/WQlBg==" saltValue="yZO4JOdcG1JA48iHzdIn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374</v>
      </c>
      <c r="C7" s="1120"/>
      <c r="D7" s="1120"/>
      <c r="E7" s="1120"/>
      <c r="F7" s="1120"/>
      <c r="G7" s="1120"/>
      <c r="H7" s="1120"/>
      <c r="I7" s="1120"/>
      <c r="J7" s="1120"/>
      <c r="K7" s="1120"/>
      <c r="L7" s="1120"/>
      <c r="M7" s="1120"/>
      <c r="N7" s="1120"/>
      <c r="O7" s="1120"/>
      <c r="P7" s="1121"/>
      <c r="Q7" s="1173">
        <v>90956</v>
      </c>
      <c r="R7" s="1174"/>
      <c r="S7" s="1174"/>
      <c r="T7" s="1174"/>
      <c r="U7" s="1174"/>
      <c r="V7" s="1174">
        <v>86124</v>
      </c>
      <c r="W7" s="1174"/>
      <c r="X7" s="1174"/>
      <c r="Y7" s="1174"/>
      <c r="Z7" s="1174"/>
      <c r="AA7" s="1174">
        <v>4832</v>
      </c>
      <c r="AB7" s="1174"/>
      <c r="AC7" s="1174"/>
      <c r="AD7" s="1174"/>
      <c r="AE7" s="1175"/>
      <c r="AF7" s="1176">
        <v>3333</v>
      </c>
      <c r="AG7" s="1177"/>
      <c r="AH7" s="1177"/>
      <c r="AI7" s="1177"/>
      <c r="AJ7" s="1178"/>
      <c r="AK7" s="1160" t="s">
        <v>565</v>
      </c>
      <c r="AL7" s="1161"/>
      <c r="AM7" s="1161"/>
      <c r="AN7" s="1161"/>
      <c r="AO7" s="1161"/>
      <c r="AP7" s="1161">
        <v>54529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562</v>
      </c>
      <c r="BT7" s="1165"/>
      <c r="BU7" s="1165"/>
      <c r="BV7" s="1165"/>
      <c r="BW7" s="1165"/>
      <c r="BX7" s="1165"/>
      <c r="BY7" s="1165"/>
      <c r="BZ7" s="1165"/>
      <c r="CA7" s="1165"/>
      <c r="CB7" s="1165"/>
      <c r="CC7" s="1165"/>
      <c r="CD7" s="1165"/>
      <c r="CE7" s="1165"/>
      <c r="CF7" s="1165"/>
      <c r="CG7" s="1166"/>
      <c r="CH7" s="1157">
        <v>0</v>
      </c>
      <c r="CI7" s="1158"/>
      <c r="CJ7" s="1158"/>
      <c r="CK7" s="1158"/>
      <c r="CL7" s="1159"/>
      <c r="CM7" s="1157">
        <v>8</v>
      </c>
      <c r="CN7" s="1158"/>
      <c r="CO7" s="1158"/>
      <c r="CP7" s="1158"/>
      <c r="CQ7" s="1159"/>
      <c r="CR7" s="1157">
        <v>6</v>
      </c>
      <c r="CS7" s="1158"/>
      <c r="CT7" s="1158"/>
      <c r="CU7" s="1158"/>
      <c r="CV7" s="1159"/>
      <c r="CW7" s="1157" t="s">
        <v>567</v>
      </c>
      <c r="CX7" s="1158"/>
      <c r="CY7" s="1158"/>
      <c r="CZ7" s="1158"/>
      <c r="DA7" s="1159"/>
      <c r="DB7" s="1157" t="s">
        <v>568</v>
      </c>
      <c r="DC7" s="1158"/>
      <c r="DD7" s="1158"/>
      <c r="DE7" s="1158"/>
      <c r="DF7" s="1159"/>
      <c r="DG7" s="1157">
        <v>6741</v>
      </c>
      <c r="DH7" s="1158"/>
      <c r="DI7" s="1158"/>
      <c r="DJ7" s="1158"/>
      <c r="DK7" s="1159"/>
      <c r="DL7" s="1157" t="s">
        <v>571</v>
      </c>
      <c r="DM7" s="1158"/>
      <c r="DN7" s="1158"/>
      <c r="DO7" s="1158"/>
      <c r="DP7" s="1159"/>
      <c r="DQ7" s="1157" t="s">
        <v>567</v>
      </c>
      <c r="DR7" s="1158"/>
      <c r="DS7" s="1158"/>
      <c r="DT7" s="1158"/>
      <c r="DU7" s="1159"/>
      <c r="DV7" s="1184"/>
      <c r="DW7" s="1185"/>
      <c r="DX7" s="1185"/>
      <c r="DY7" s="1185"/>
      <c r="DZ7" s="1186"/>
      <c r="EA7" s="234"/>
    </row>
    <row r="8" spans="1:131" s="235" customFormat="1" ht="26.25" customHeight="1">
      <c r="A8" s="241">
        <v>2</v>
      </c>
      <c r="B8" s="1106" t="s">
        <v>375</v>
      </c>
      <c r="C8" s="1107"/>
      <c r="D8" s="1107"/>
      <c r="E8" s="1107"/>
      <c r="F8" s="1107"/>
      <c r="G8" s="1107"/>
      <c r="H8" s="1107"/>
      <c r="I8" s="1107"/>
      <c r="J8" s="1107"/>
      <c r="K8" s="1107"/>
      <c r="L8" s="1107"/>
      <c r="M8" s="1107"/>
      <c r="N8" s="1107"/>
      <c r="O8" s="1107"/>
      <c r="P8" s="1108"/>
      <c r="Q8" s="1112">
        <v>1</v>
      </c>
      <c r="R8" s="1113"/>
      <c r="S8" s="1113"/>
      <c r="T8" s="1113"/>
      <c r="U8" s="1113"/>
      <c r="V8" s="1113">
        <v>1</v>
      </c>
      <c r="W8" s="1113"/>
      <c r="X8" s="1113"/>
      <c r="Y8" s="1113"/>
      <c r="Z8" s="1113"/>
      <c r="AA8" s="1113">
        <v>0</v>
      </c>
      <c r="AB8" s="1113"/>
      <c r="AC8" s="1113"/>
      <c r="AD8" s="1113"/>
      <c r="AE8" s="1114"/>
      <c r="AF8" s="1088">
        <v>0</v>
      </c>
      <c r="AG8" s="1089"/>
      <c r="AH8" s="1089"/>
      <c r="AI8" s="1089"/>
      <c r="AJ8" s="1090"/>
      <c r="AK8" s="1155" t="s">
        <v>565</v>
      </c>
      <c r="AL8" s="1156"/>
      <c r="AM8" s="1156"/>
      <c r="AN8" s="1156"/>
      <c r="AO8" s="1156"/>
      <c r="AP8" s="1156" t="s">
        <v>565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563</v>
      </c>
      <c r="BT8" s="1084"/>
      <c r="BU8" s="1084"/>
      <c r="BV8" s="1084"/>
      <c r="BW8" s="1084"/>
      <c r="BX8" s="1084"/>
      <c r="BY8" s="1084"/>
      <c r="BZ8" s="1084"/>
      <c r="CA8" s="1084"/>
      <c r="CB8" s="1084"/>
      <c r="CC8" s="1084"/>
      <c r="CD8" s="1084"/>
      <c r="CE8" s="1084"/>
      <c r="CF8" s="1084"/>
      <c r="CG8" s="1085"/>
      <c r="CH8" s="1058">
        <v>3</v>
      </c>
      <c r="CI8" s="1059"/>
      <c r="CJ8" s="1059"/>
      <c r="CK8" s="1059"/>
      <c r="CL8" s="1060"/>
      <c r="CM8" s="1058">
        <v>607</v>
      </c>
      <c r="CN8" s="1059"/>
      <c r="CO8" s="1059"/>
      <c r="CP8" s="1059"/>
      <c r="CQ8" s="1060"/>
      <c r="CR8" s="1058">
        <v>425</v>
      </c>
      <c r="CS8" s="1059"/>
      <c r="CT8" s="1059"/>
      <c r="CU8" s="1059"/>
      <c r="CV8" s="1060"/>
      <c r="CW8" s="1058">
        <v>10</v>
      </c>
      <c r="CX8" s="1059"/>
      <c r="CY8" s="1059"/>
      <c r="CZ8" s="1059"/>
      <c r="DA8" s="1060"/>
      <c r="DB8" s="1058" t="s">
        <v>568</v>
      </c>
      <c r="DC8" s="1059"/>
      <c r="DD8" s="1059"/>
      <c r="DE8" s="1059"/>
      <c r="DF8" s="1060"/>
      <c r="DG8" s="1058" t="s">
        <v>567</v>
      </c>
      <c r="DH8" s="1059"/>
      <c r="DI8" s="1059"/>
      <c r="DJ8" s="1059"/>
      <c r="DK8" s="1060"/>
      <c r="DL8" s="1058" t="s">
        <v>568</v>
      </c>
      <c r="DM8" s="1059"/>
      <c r="DN8" s="1059"/>
      <c r="DO8" s="1059"/>
      <c r="DP8" s="1060"/>
      <c r="DQ8" s="1058" t="s">
        <v>567</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564</v>
      </c>
      <c r="BT9" s="1084"/>
      <c r="BU9" s="1084"/>
      <c r="BV9" s="1084"/>
      <c r="BW9" s="1084"/>
      <c r="BX9" s="1084"/>
      <c r="BY9" s="1084"/>
      <c r="BZ9" s="1084"/>
      <c r="CA9" s="1084"/>
      <c r="CB9" s="1084"/>
      <c r="CC9" s="1084"/>
      <c r="CD9" s="1084"/>
      <c r="CE9" s="1084"/>
      <c r="CF9" s="1084"/>
      <c r="CG9" s="1085"/>
      <c r="CH9" s="1058">
        <v>0</v>
      </c>
      <c r="CI9" s="1059"/>
      <c r="CJ9" s="1059"/>
      <c r="CK9" s="1059"/>
      <c r="CL9" s="1060"/>
      <c r="CM9" s="1058">
        <v>15</v>
      </c>
      <c r="CN9" s="1059"/>
      <c r="CO9" s="1059"/>
      <c r="CP9" s="1059"/>
      <c r="CQ9" s="1060"/>
      <c r="CR9" s="1058">
        <v>3</v>
      </c>
      <c r="CS9" s="1059"/>
      <c r="CT9" s="1059"/>
      <c r="CU9" s="1059"/>
      <c r="CV9" s="1060"/>
      <c r="CW9" s="1058">
        <v>34</v>
      </c>
      <c r="CX9" s="1059"/>
      <c r="CY9" s="1059"/>
      <c r="CZ9" s="1059"/>
      <c r="DA9" s="1060"/>
      <c r="DB9" s="1058" t="s">
        <v>568</v>
      </c>
      <c r="DC9" s="1059"/>
      <c r="DD9" s="1059"/>
      <c r="DE9" s="1059"/>
      <c r="DF9" s="1060"/>
      <c r="DG9" s="1058" t="s">
        <v>568</v>
      </c>
      <c r="DH9" s="1059"/>
      <c r="DI9" s="1059"/>
      <c r="DJ9" s="1059"/>
      <c r="DK9" s="1060"/>
      <c r="DL9" s="1058" t="s">
        <v>567</v>
      </c>
      <c r="DM9" s="1059"/>
      <c r="DN9" s="1059"/>
      <c r="DO9" s="1059"/>
      <c r="DP9" s="1060"/>
      <c r="DQ9" s="1058" t="s">
        <v>567</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7">
        <v>90957</v>
      </c>
      <c r="R23" s="1138"/>
      <c r="S23" s="1138"/>
      <c r="T23" s="1138"/>
      <c r="U23" s="1138"/>
      <c r="V23" s="1138">
        <v>86125</v>
      </c>
      <c r="W23" s="1138"/>
      <c r="X23" s="1138"/>
      <c r="Y23" s="1138"/>
      <c r="Z23" s="1138"/>
      <c r="AA23" s="1138">
        <v>4832</v>
      </c>
      <c r="AB23" s="1138"/>
      <c r="AC23" s="1138"/>
      <c r="AD23" s="1138"/>
      <c r="AE23" s="1139"/>
      <c r="AF23" s="1140">
        <v>3334</v>
      </c>
      <c r="AG23" s="1138"/>
      <c r="AH23" s="1138"/>
      <c r="AI23" s="1138"/>
      <c r="AJ23" s="1141"/>
      <c r="AK23" s="1142"/>
      <c r="AL23" s="1143"/>
      <c r="AM23" s="1143"/>
      <c r="AN23" s="1143"/>
      <c r="AO23" s="1143"/>
      <c r="AP23" s="1138">
        <v>54529</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389</v>
      </c>
      <c r="C28" s="1120"/>
      <c r="D28" s="1120"/>
      <c r="E28" s="1120"/>
      <c r="F28" s="1120"/>
      <c r="G28" s="1120"/>
      <c r="H28" s="1120"/>
      <c r="I28" s="1120"/>
      <c r="J28" s="1120"/>
      <c r="K28" s="1120"/>
      <c r="L28" s="1120"/>
      <c r="M28" s="1120"/>
      <c r="N28" s="1120"/>
      <c r="O28" s="1120"/>
      <c r="P28" s="1121"/>
      <c r="Q28" s="1122">
        <v>22245</v>
      </c>
      <c r="R28" s="1123"/>
      <c r="S28" s="1123"/>
      <c r="T28" s="1123"/>
      <c r="U28" s="1123"/>
      <c r="V28" s="1123">
        <v>21584</v>
      </c>
      <c r="W28" s="1123"/>
      <c r="X28" s="1123"/>
      <c r="Y28" s="1123"/>
      <c r="Z28" s="1123"/>
      <c r="AA28" s="1123">
        <v>661</v>
      </c>
      <c r="AB28" s="1123"/>
      <c r="AC28" s="1123"/>
      <c r="AD28" s="1123"/>
      <c r="AE28" s="1124"/>
      <c r="AF28" s="1125">
        <v>661</v>
      </c>
      <c r="AG28" s="1123"/>
      <c r="AH28" s="1123"/>
      <c r="AI28" s="1123"/>
      <c r="AJ28" s="1126"/>
      <c r="AK28" s="1127">
        <v>1957</v>
      </c>
      <c r="AL28" s="1115"/>
      <c r="AM28" s="1115"/>
      <c r="AN28" s="1115"/>
      <c r="AO28" s="1115"/>
      <c r="AP28" s="1115" t="s">
        <v>565</v>
      </c>
      <c r="AQ28" s="1115"/>
      <c r="AR28" s="1115"/>
      <c r="AS28" s="1115"/>
      <c r="AT28" s="1115"/>
      <c r="AU28" s="1115" t="s">
        <v>566</v>
      </c>
      <c r="AV28" s="1115"/>
      <c r="AW28" s="1115"/>
      <c r="AX28" s="1115"/>
      <c r="AY28" s="1115"/>
      <c r="AZ28" s="1116" t="s">
        <v>565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390</v>
      </c>
      <c r="C29" s="1107"/>
      <c r="D29" s="1107"/>
      <c r="E29" s="1107"/>
      <c r="F29" s="1107"/>
      <c r="G29" s="1107"/>
      <c r="H29" s="1107"/>
      <c r="I29" s="1107"/>
      <c r="J29" s="1107"/>
      <c r="K29" s="1107"/>
      <c r="L29" s="1107"/>
      <c r="M29" s="1107"/>
      <c r="N29" s="1107"/>
      <c r="O29" s="1107"/>
      <c r="P29" s="1108"/>
      <c r="Q29" s="1112">
        <v>13027</v>
      </c>
      <c r="R29" s="1113"/>
      <c r="S29" s="1113"/>
      <c r="T29" s="1113"/>
      <c r="U29" s="1113"/>
      <c r="V29" s="1113">
        <v>12792</v>
      </c>
      <c r="W29" s="1113"/>
      <c r="X29" s="1113"/>
      <c r="Y29" s="1113"/>
      <c r="Z29" s="1113"/>
      <c r="AA29" s="1113">
        <v>234</v>
      </c>
      <c r="AB29" s="1113"/>
      <c r="AC29" s="1113"/>
      <c r="AD29" s="1113"/>
      <c r="AE29" s="1114"/>
      <c r="AF29" s="1088">
        <v>234</v>
      </c>
      <c r="AG29" s="1089"/>
      <c r="AH29" s="1089"/>
      <c r="AI29" s="1089"/>
      <c r="AJ29" s="1090"/>
      <c r="AK29" s="1049">
        <v>1847</v>
      </c>
      <c r="AL29" s="1040"/>
      <c r="AM29" s="1040"/>
      <c r="AN29" s="1040"/>
      <c r="AO29" s="1040"/>
      <c r="AP29" s="1040" t="s">
        <v>565</v>
      </c>
      <c r="AQ29" s="1040"/>
      <c r="AR29" s="1040"/>
      <c r="AS29" s="1040"/>
      <c r="AT29" s="1040"/>
      <c r="AU29" s="1040" t="s">
        <v>565</v>
      </c>
      <c r="AV29" s="1040"/>
      <c r="AW29" s="1040"/>
      <c r="AX29" s="1040"/>
      <c r="AY29" s="1040"/>
      <c r="AZ29" s="1111" t="s">
        <v>565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391</v>
      </c>
      <c r="C30" s="1107"/>
      <c r="D30" s="1107"/>
      <c r="E30" s="1107"/>
      <c r="F30" s="1107"/>
      <c r="G30" s="1107"/>
      <c r="H30" s="1107"/>
      <c r="I30" s="1107"/>
      <c r="J30" s="1107"/>
      <c r="K30" s="1107"/>
      <c r="L30" s="1107"/>
      <c r="M30" s="1107"/>
      <c r="N30" s="1107"/>
      <c r="O30" s="1107"/>
      <c r="P30" s="1108"/>
      <c r="Q30" s="1112">
        <v>1646</v>
      </c>
      <c r="R30" s="1113"/>
      <c r="S30" s="1113"/>
      <c r="T30" s="1113"/>
      <c r="U30" s="1113"/>
      <c r="V30" s="1113">
        <v>1619</v>
      </c>
      <c r="W30" s="1113"/>
      <c r="X30" s="1113"/>
      <c r="Y30" s="1113"/>
      <c r="Z30" s="1113"/>
      <c r="AA30" s="1113">
        <v>27</v>
      </c>
      <c r="AB30" s="1113"/>
      <c r="AC30" s="1113"/>
      <c r="AD30" s="1113"/>
      <c r="AE30" s="1114"/>
      <c r="AF30" s="1088">
        <v>27</v>
      </c>
      <c r="AG30" s="1089"/>
      <c r="AH30" s="1089"/>
      <c r="AI30" s="1089"/>
      <c r="AJ30" s="1090"/>
      <c r="AK30" s="1049">
        <v>338</v>
      </c>
      <c r="AL30" s="1040"/>
      <c r="AM30" s="1040"/>
      <c r="AN30" s="1040"/>
      <c r="AO30" s="1040"/>
      <c r="AP30" s="1040" t="s">
        <v>565</v>
      </c>
      <c r="AQ30" s="1040"/>
      <c r="AR30" s="1040"/>
      <c r="AS30" s="1040"/>
      <c r="AT30" s="1040"/>
      <c r="AU30" s="1040" t="s">
        <v>565</v>
      </c>
      <c r="AV30" s="1040"/>
      <c r="AW30" s="1040"/>
      <c r="AX30" s="1040"/>
      <c r="AY30" s="1040"/>
      <c r="AZ30" s="1111" t="s">
        <v>565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392</v>
      </c>
      <c r="C31" s="1107"/>
      <c r="D31" s="1107"/>
      <c r="E31" s="1107"/>
      <c r="F31" s="1107"/>
      <c r="G31" s="1107"/>
      <c r="H31" s="1107"/>
      <c r="I31" s="1107"/>
      <c r="J31" s="1107"/>
      <c r="K31" s="1107"/>
      <c r="L31" s="1107"/>
      <c r="M31" s="1107"/>
      <c r="N31" s="1107"/>
      <c r="O31" s="1107"/>
      <c r="P31" s="1108"/>
      <c r="Q31" s="1112">
        <v>4819</v>
      </c>
      <c r="R31" s="1113"/>
      <c r="S31" s="1113"/>
      <c r="T31" s="1113"/>
      <c r="U31" s="1113"/>
      <c r="V31" s="1113">
        <v>4702</v>
      </c>
      <c r="W31" s="1113"/>
      <c r="X31" s="1113"/>
      <c r="Y31" s="1113"/>
      <c r="Z31" s="1113"/>
      <c r="AA31" s="1113">
        <v>117</v>
      </c>
      <c r="AB31" s="1113"/>
      <c r="AC31" s="1113"/>
      <c r="AD31" s="1113"/>
      <c r="AE31" s="1114"/>
      <c r="AF31" s="1088">
        <v>904</v>
      </c>
      <c r="AG31" s="1089"/>
      <c r="AH31" s="1089"/>
      <c r="AI31" s="1089"/>
      <c r="AJ31" s="1090"/>
      <c r="AK31" s="1049">
        <v>410</v>
      </c>
      <c r="AL31" s="1040"/>
      <c r="AM31" s="1040"/>
      <c r="AN31" s="1040"/>
      <c r="AO31" s="1040"/>
      <c r="AP31" s="1040">
        <v>13896</v>
      </c>
      <c r="AQ31" s="1040"/>
      <c r="AR31" s="1040"/>
      <c r="AS31" s="1040"/>
      <c r="AT31" s="1040"/>
      <c r="AU31" s="1040">
        <v>1265</v>
      </c>
      <c r="AV31" s="1040"/>
      <c r="AW31" s="1040"/>
      <c r="AX31" s="1040"/>
      <c r="AY31" s="1040"/>
      <c r="AZ31" s="1111" t="s">
        <v>565</v>
      </c>
      <c r="BA31" s="1111"/>
      <c r="BB31" s="1111"/>
      <c r="BC31" s="1111"/>
      <c r="BD31" s="1111"/>
      <c r="BE31" s="1101" t="s">
        <v>393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394</v>
      </c>
      <c r="C32" s="1107"/>
      <c r="D32" s="1107"/>
      <c r="E32" s="1107"/>
      <c r="F32" s="1107"/>
      <c r="G32" s="1107"/>
      <c r="H32" s="1107"/>
      <c r="I32" s="1107"/>
      <c r="J32" s="1107"/>
      <c r="K32" s="1107"/>
      <c r="L32" s="1107"/>
      <c r="M32" s="1107"/>
      <c r="N32" s="1107"/>
      <c r="O32" s="1107"/>
      <c r="P32" s="1108"/>
      <c r="Q32" s="1112">
        <v>10487</v>
      </c>
      <c r="R32" s="1113"/>
      <c r="S32" s="1113"/>
      <c r="T32" s="1113"/>
      <c r="U32" s="1113"/>
      <c r="V32" s="1113">
        <v>10020</v>
      </c>
      <c r="W32" s="1113"/>
      <c r="X32" s="1113"/>
      <c r="Y32" s="1113"/>
      <c r="Z32" s="1113"/>
      <c r="AA32" s="1113">
        <v>467</v>
      </c>
      <c r="AB32" s="1113"/>
      <c r="AC32" s="1113"/>
      <c r="AD32" s="1113"/>
      <c r="AE32" s="1114"/>
      <c r="AF32" s="1088">
        <v>265</v>
      </c>
      <c r="AG32" s="1089"/>
      <c r="AH32" s="1089"/>
      <c r="AI32" s="1089"/>
      <c r="AJ32" s="1090"/>
      <c r="AK32" s="1049">
        <v>2723</v>
      </c>
      <c r="AL32" s="1040"/>
      <c r="AM32" s="1040"/>
      <c r="AN32" s="1040"/>
      <c r="AO32" s="1040"/>
      <c r="AP32" s="1040">
        <v>40872</v>
      </c>
      <c r="AQ32" s="1040"/>
      <c r="AR32" s="1040"/>
      <c r="AS32" s="1040"/>
      <c r="AT32" s="1040"/>
      <c r="AU32" s="1040">
        <v>27466</v>
      </c>
      <c r="AV32" s="1040"/>
      <c r="AW32" s="1040"/>
      <c r="AX32" s="1040"/>
      <c r="AY32" s="1040"/>
      <c r="AZ32" s="1111" t="s">
        <v>565</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377</v>
      </c>
      <c r="B63" s="1013" t="s">
        <v>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2092</v>
      </c>
      <c r="AG63" s="1028"/>
      <c r="AH63" s="1028"/>
      <c r="AI63" s="1028"/>
      <c r="AJ63" s="1099"/>
      <c r="AK63" s="1100"/>
      <c r="AL63" s="1032"/>
      <c r="AM63" s="1032"/>
      <c r="AN63" s="1032"/>
      <c r="AO63" s="1032"/>
      <c r="AP63" s="1028">
        <v>54768</v>
      </c>
      <c r="AQ63" s="1028"/>
      <c r="AR63" s="1028"/>
      <c r="AS63" s="1028"/>
      <c r="AT63" s="1028"/>
      <c r="AU63" s="1028">
        <v>28730</v>
      </c>
      <c r="AV63" s="1028"/>
      <c r="AW63" s="1028"/>
      <c r="AX63" s="1028"/>
      <c r="AY63" s="1028"/>
      <c r="AZ63" s="1094"/>
      <c r="BA63" s="1094"/>
      <c r="BB63" s="1094"/>
      <c r="BC63" s="1094"/>
      <c r="BD63" s="1094"/>
      <c r="BE63" s="1029"/>
      <c r="BF63" s="1029"/>
      <c r="BG63" s="1029"/>
      <c r="BH63" s="1029"/>
      <c r="BI63" s="1030"/>
      <c r="BJ63" s="1095" t="s">
        <v>398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400</v>
      </c>
      <c r="B66" s="1065"/>
      <c r="C66" s="1065"/>
      <c r="D66" s="1065"/>
      <c r="E66" s="1065"/>
      <c r="F66" s="1065"/>
      <c r="G66" s="1065"/>
      <c r="H66" s="1065"/>
      <c r="I66" s="1065"/>
      <c r="J66" s="1065"/>
      <c r="K66" s="1065"/>
      <c r="L66" s="1065"/>
      <c r="M66" s="1065"/>
      <c r="N66" s="1065"/>
      <c r="O66" s="1065"/>
      <c r="P66" s="1066"/>
      <c r="Q66" s="1070" t="s">
        <v>401</v>
      </c>
      <c r="R66" s="1071"/>
      <c r="S66" s="1071"/>
      <c r="T66" s="1071"/>
      <c r="U66" s="1072"/>
      <c r="V66" s="1070" t="s">
        <v>402</v>
      </c>
      <c r="W66" s="1071"/>
      <c r="X66" s="1071"/>
      <c r="Y66" s="1071"/>
      <c r="Z66" s="1072"/>
      <c r="AA66" s="1070" t="s">
        <v>383</v>
      </c>
      <c r="AB66" s="1071"/>
      <c r="AC66" s="1071"/>
      <c r="AD66" s="1071"/>
      <c r="AE66" s="1072"/>
      <c r="AF66" s="1076" t="s">
        <v>403</v>
      </c>
      <c r="AG66" s="1077"/>
      <c r="AH66" s="1077"/>
      <c r="AI66" s="1077"/>
      <c r="AJ66" s="1078"/>
      <c r="AK66" s="1070" t="s">
        <v>385</v>
      </c>
      <c r="AL66" s="1065"/>
      <c r="AM66" s="1065"/>
      <c r="AN66" s="1065"/>
      <c r="AO66" s="1066"/>
      <c r="AP66" s="1070" t="s">
        <v>404</v>
      </c>
      <c r="AQ66" s="1071"/>
      <c r="AR66" s="1071"/>
      <c r="AS66" s="1071"/>
      <c r="AT66" s="1072"/>
      <c r="AU66" s="1070" t="s">
        <v>405</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556</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568</v>
      </c>
      <c r="AQ68" s="1051"/>
      <c r="AR68" s="1051"/>
      <c r="AS68" s="1051"/>
      <c r="AT68" s="1051"/>
      <c r="AU68" s="1051" t="s">
        <v>569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557</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568</v>
      </c>
      <c r="AQ69" s="1040"/>
      <c r="AR69" s="1040"/>
      <c r="AS69" s="1040"/>
      <c r="AT69" s="1040"/>
      <c r="AU69" s="1040" t="s">
        <v>570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558</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567</v>
      </c>
      <c r="AL70" s="1040"/>
      <c r="AM70" s="1040"/>
      <c r="AN70" s="1040"/>
      <c r="AO70" s="1040"/>
      <c r="AP70" s="1040" t="s">
        <v>567</v>
      </c>
      <c r="AQ70" s="1040"/>
      <c r="AR70" s="1040"/>
      <c r="AS70" s="1040"/>
      <c r="AT70" s="1040"/>
      <c r="AU70" s="1040" t="s">
        <v>568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559</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567</v>
      </c>
      <c r="AL71" s="1040"/>
      <c r="AM71" s="1040"/>
      <c r="AN71" s="1040"/>
      <c r="AO71" s="1040"/>
      <c r="AP71" s="1040" t="s">
        <v>568</v>
      </c>
      <c r="AQ71" s="1040"/>
      <c r="AR71" s="1040"/>
      <c r="AS71" s="1040"/>
      <c r="AT71" s="1040"/>
      <c r="AU71" s="1040" t="s">
        <v>567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560</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567</v>
      </c>
      <c r="AQ72" s="1040"/>
      <c r="AR72" s="1040"/>
      <c r="AS72" s="1040"/>
      <c r="AT72" s="1040"/>
      <c r="AU72" s="1040" t="s">
        <v>567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561</v>
      </c>
      <c r="C73" s="1044"/>
      <c r="D73" s="1044"/>
      <c r="E73" s="1044"/>
      <c r="F73" s="1044"/>
      <c r="G73" s="1044"/>
      <c r="H73" s="1044"/>
      <c r="I73" s="1044"/>
      <c r="J73" s="1044"/>
      <c r="K73" s="1044"/>
      <c r="L73" s="1044"/>
      <c r="M73" s="1044"/>
      <c r="N73" s="1044"/>
      <c r="O73" s="1044"/>
      <c r="P73" s="1045"/>
      <c r="Q73" s="1046">
        <v>24</v>
      </c>
      <c r="R73" s="1040"/>
      <c r="S73" s="1040"/>
      <c r="T73" s="1040"/>
      <c r="U73" s="1040"/>
      <c r="V73" s="1040">
        <v>23</v>
      </c>
      <c r="W73" s="1040"/>
      <c r="X73" s="1040"/>
      <c r="Y73" s="1040"/>
      <c r="Z73" s="1040"/>
      <c r="AA73" s="1040">
        <v>1</v>
      </c>
      <c r="AB73" s="1040"/>
      <c r="AC73" s="1040"/>
      <c r="AD73" s="1040"/>
      <c r="AE73" s="1040"/>
      <c r="AF73" s="1040">
        <v>1</v>
      </c>
      <c r="AG73" s="1040"/>
      <c r="AH73" s="1040"/>
      <c r="AI73" s="1040"/>
      <c r="AJ73" s="1040"/>
      <c r="AK73" s="1040">
        <v>4</v>
      </c>
      <c r="AL73" s="1040"/>
      <c r="AM73" s="1040"/>
      <c r="AN73" s="1040"/>
      <c r="AO73" s="1040"/>
      <c r="AP73" s="1040" t="s">
        <v>567</v>
      </c>
      <c r="AQ73" s="1040"/>
      <c r="AR73" s="1040"/>
      <c r="AS73" s="1040"/>
      <c r="AT73" s="1040"/>
      <c r="AU73" s="1040" t="s">
        <v>567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5401</v>
      </c>
      <c r="AG88" s="1028"/>
      <c r="AH88" s="1028"/>
      <c r="AI88" s="1028"/>
      <c r="AJ88" s="1028"/>
      <c r="AK88" s="1032"/>
      <c r="AL88" s="1032"/>
      <c r="AM88" s="1032"/>
      <c r="AN88" s="1032"/>
      <c r="AO88" s="1032"/>
      <c r="AP88" s="1028" t="s">
        <v>567</v>
      </c>
      <c r="AQ88" s="1028"/>
      <c r="AR88" s="1028"/>
      <c r="AS88" s="1028"/>
      <c r="AT88" s="1028"/>
      <c r="AU88" s="1028" t="s">
        <v>567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434</v>
      </c>
      <c r="CS102" s="1020"/>
      <c r="CT102" s="1020"/>
      <c r="CU102" s="1020"/>
      <c r="CV102" s="1021"/>
      <c r="CW102" s="1019">
        <v>44</v>
      </c>
      <c r="CX102" s="1020"/>
      <c r="CY102" s="1020"/>
      <c r="CZ102" s="1020"/>
      <c r="DA102" s="1021"/>
      <c r="DB102" s="1019" t="s">
        <v>567</v>
      </c>
      <c r="DC102" s="1020"/>
      <c r="DD102" s="1020"/>
      <c r="DE102" s="1020"/>
      <c r="DF102" s="1021"/>
      <c r="DG102" s="1019">
        <v>6741</v>
      </c>
      <c r="DH102" s="1020"/>
      <c r="DI102" s="1020"/>
      <c r="DJ102" s="1020"/>
      <c r="DK102" s="1021"/>
      <c r="DL102" s="1019" t="s">
        <v>567</v>
      </c>
      <c r="DM102" s="1020"/>
      <c r="DN102" s="1020"/>
      <c r="DO102" s="1020"/>
      <c r="DP102" s="1021"/>
      <c r="DQ102" s="1019" t="s">
        <v>567</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295</v>
      </c>
      <c r="AG109" s="963"/>
      <c r="AH109" s="963"/>
      <c r="AI109" s="963"/>
      <c r="AJ109" s="964"/>
      <c r="AK109" s="965" t="s">
        <v>294</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295</v>
      </c>
      <c r="BW109" s="963"/>
      <c r="BX109" s="963"/>
      <c r="BY109" s="963"/>
      <c r="BZ109" s="964"/>
      <c r="CA109" s="965" t="s">
        <v>294</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295</v>
      </c>
      <c r="DM109" s="963"/>
      <c r="DN109" s="963"/>
      <c r="DO109" s="963"/>
      <c r="DP109" s="964"/>
      <c r="DQ109" s="965" t="s">
        <v>294</v>
      </c>
      <c r="DR109" s="963"/>
      <c r="DS109" s="963"/>
      <c r="DT109" s="963"/>
      <c r="DU109" s="964"/>
      <c r="DV109" s="965" t="s">
        <v>416</v>
      </c>
      <c r="DW109" s="963"/>
      <c r="DX109" s="963"/>
      <c r="DY109" s="963"/>
      <c r="DZ109" s="994"/>
    </row>
    <row r="110" spans="1:131" s="226" customFormat="1" ht="26.25" customHeight="1">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5856611</v>
      </c>
      <c r="AB110" s="956"/>
      <c r="AC110" s="956"/>
      <c r="AD110" s="956"/>
      <c r="AE110" s="957"/>
      <c r="AF110" s="958">
        <v>5675854</v>
      </c>
      <c r="AG110" s="956"/>
      <c r="AH110" s="956"/>
      <c r="AI110" s="956"/>
      <c r="AJ110" s="957"/>
      <c r="AK110" s="958">
        <v>6035354</v>
      </c>
      <c r="AL110" s="956"/>
      <c r="AM110" s="956"/>
      <c r="AN110" s="956"/>
      <c r="AO110" s="957"/>
      <c r="AP110" s="959">
        <v>14.1</v>
      </c>
      <c r="AQ110" s="960"/>
      <c r="AR110" s="960"/>
      <c r="AS110" s="960"/>
      <c r="AT110" s="961"/>
      <c r="AU110" s="995" t="s">
        <v>67</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52266311</v>
      </c>
      <c r="BR110" s="903"/>
      <c r="BS110" s="903"/>
      <c r="BT110" s="903"/>
      <c r="BU110" s="903"/>
      <c r="BV110" s="903">
        <v>52560547</v>
      </c>
      <c r="BW110" s="903"/>
      <c r="BX110" s="903"/>
      <c r="BY110" s="903"/>
      <c r="BZ110" s="903"/>
      <c r="CA110" s="903">
        <v>54528978</v>
      </c>
      <c r="CB110" s="903"/>
      <c r="CC110" s="903"/>
      <c r="CD110" s="903"/>
      <c r="CE110" s="903"/>
      <c r="CF110" s="927">
        <v>127.2</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422</v>
      </c>
      <c r="DM110" s="903"/>
      <c r="DN110" s="903"/>
      <c r="DO110" s="903"/>
      <c r="DP110" s="903"/>
      <c r="DQ110" s="903" t="s">
        <v>422</v>
      </c>
      <c r="DR110" s="903"/>
      <c r="DS110" s="903"/>
      <c r="DT110" s="903"/>
      <c r="DU110" s="903"/>
      <c r="DV110" s="904" t="s">
        <v>423</v>
      </c>
      <c r="DW110" s="904"/>
      <c r="DX110" s="904"/>
      <c r="DY110" s="904"/>
      <c r="DZ110" s="905"/>
    </row>
    <row r="111" spans="1:131" s="226" customFormat="1" ht="26.25" customHeight="1">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423</v>
      </c>
      <c r="AB111" s="984"/>
      <c r="AC111" s="984"/>
      <c r="AD111" s="984"/>
      <c r="AE111" s="985"/>
      <c r="AF111" s="986" t="s">
        <v>122</v>
      </c>
      <c r="AG111" s="984"/>
      <c r="AH111" s="984"/>
      <c r="AI111" s="984"/>
      <c r="AJ111" s="985"/>
      <c r="AK111" s="986" t="s">
        <v>423</v>
      </c>
      <c r="AL111" s="984"/>
      <c r="AM111" s="984"/>
      <c r="AN111" s="984"/>
      <c r="AO111" s="985"/>
      <c r="AP111" s="987" t="s">
        <v>398</v>
      </c>
      <c r="AQ111" s="988"/>
      <c r="AR111" s="988"/>
      <c r="AS111" s="988"/>
      <c r="AT111" s="989"/>
      <c r="AU111" s="997"/>
      <c r="AV111" s="998"/>
      <c r="AW111" s="998"/>
      <c r="AX111" s="998"/>
      <c r="AY111" s="998"/>
      <c r="AZ111" s="873" t="s">
        <v>425</v>
      </c>
      <c r="BA111" s="808"/>
      <c r="BB111" s="808"/>
      <c r="BC111" s="808"/>
      <c r="BD111" s="808"/>
      <c r="BE111" s="808"/>
      <c r="BF111" s="808"/>
      <c r="BG111" s="808"/>
      <c r="BH111" s="808"/>
      <c r="BI111" s="808"/>
      <c r="BJ111" s="808"/>
      <c r="BK111" s="808"/>
      <c r="BL111" s="808"/>
      <c r="BM111" s="808"/>
      <c r="BN111" s="808"/>
      <c r="BO111" s="808"/>
      <c r="BP111" s="809"/>
      <c r="BQ111" s="874">
        <v>13314495</v>
      </c>
      <c r="BR111" s="875"/>
      <c r="BS111" s="875"/>
      <c r="BT111" s="875"/>
      <c r="BU111" s="875"/>
      <c r="BV111" s="875">
        <v>12395245</v>
      </c>
      <c r="BW111" s="875"/>
      <c r="BX111" s="875"/>
      <c r="BY111" s="875"/>
      <c r="BZ111" s="875"/>
      <c r="CA111" s="875">
        <v>11424353</v>
      </c>
      <c r="CB111" s="875"/>
      <c r="CC111" s="875"/>
      <c r="CD111" s="875"/>
      <c r="CE111" s="875"/>
      <c r="CF111" s="936">
        <v>26.6</v>
      </c>
      <c r="CG111" s="937"/>
      <c r="CH111" s="937"/>
      <c r="CI111" s="937"/>
      <c r="CJ111" s="937"/>
      <c r="CK111" s="992"/>
      <c r="CL111" s="879"/>
      <c r="CM111" s="882" t="s">
        <v>426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2066496</v>
      </c>
      <c r="DH111" s="875"/>
      <c r="DI111" s="875"/>
      <c r="DJ111" s="875"/>
      <c r="DK111" s="875"/>
      <c r="DL111" s="875">
        <v>1949762</v>
      </c>
      <c r="DM111" s="875"/>
      <c r="DN111" s="875"/>
      <c r="DO111" s="875"/>
      <c r="DP111" s="875"/>
      <c r="DQ111" s="875">
        <v>1417935</v>
      </c>
      <c r="DR111" s="875"/>
      <c r="DS111" s="875"/>
      <c r="DT111" s="875"/>
      <c r="DU111" s="875"/>
      <c r="DV111" s="852">
        <v>3.3</v>
      </c>
      <c r="DW111" s="852"/>
      <c r="DX111" s="852"/>
      <c r="DY111" s="852"/>
      <c r="DZ111" s="853"/>
    </row>
    <row r="112" spans="1:131" s="226" customFormat="1" ht="26.25" customHeight="1">
      <c r="A112" s="977" t="s">
        <v>427</v>
      </c>
      <c r="B112" s="978"/>
      <c r="C112" s="808" t="s">
        <v>428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398</v>
      </c>
      <c r="AG112" s="838"/>
      <c r="AH112" s="838"/>
      <c r="AI112" s="838"/>
      <c r="AJ112" s="839"/>
      <c r="AK112" s="840" t="s">
        <v>422</v>
      </c>
      <c r="AL112" s="838"/>
      <c r="AM112" s="838"/>
      <c r="AN112" s="838"/>
      <c r="AO112" s="839"/>
      <c r="AP112" s="885" t="s">
        <v>423</v>
      </c>
      <c r="AQ112" s="886"/>
      <c r="AR112" s="886"/>
      <c r="AS112" s="886"/>
      <c r="AT112" s="887"/>
      <c r="AU112" s="997"/>
      <c r="AV112" s="998"/>
      <c r="AW112" s="998"/>
      <c r="AX112" s="998"/>
      <c r="AY112" s="998"/>
      <c r="AZ112" s="873" t="s">
        <v>429</v>
      </c>
      <c r="BA112" s="808"/>
      <c r="BB112" s="808"/>
      <c r="BC112" s="808"/>
      <c r="BD112" s="808"/>
      <c r="BE112" s="808"/>
      <c r="BF112" s="808"/>
      <c r="BG112" s="808"/>
      <c r="BH112" s="808"/>
      <c r="BI112" s="808"/>
      <c r="BJ112" s="808"/>
      <c r="BK112" s="808"/>
      <c r="BL112" s="808"/>
      <c r="BM112" s="808"/>
      <c r="BN112" s="808"/>
      <c r="BO112" s="808"/>
      <c r="BP112" s="809"/>
      <c r="BQ112" s="874">
        <v>30734710</v>
      </c>
      <c r="BR112" s="875"/>
      <c r="BS112" s="875"/>
      <c r="BT112" s="875"/>
      <c r="BU112" s="875"/>
      <c r="BV112" s="875">
        <v>30040381</v>
      </c>
      <c r="BW112" s="875"/>
      <c r="BX112" s="875"/>
      <c r="BY112" s="875"/>
      <c r="BZ112" s="875"/>
      <c r="CA112" s="875">
        <v>28730373</v>
      </c>
      <c r="CB112" s="875"/>
      <c r="CC112" s="875"/>
      <c r="CD112" s="875"/>
      <c r="CE112" s="875"/>
      <c r="CF112" s="936">
        <v>67</v>
      </c>
      <c r="CG112" s="937"/>
      <c r="CH112" s="937"/>
      <c r="CI112" s="937"/>
      <c r="CJ112" s="937"/>
      <c r="CK112" s="992"/>
      <c r="CL112" s="879"/>
      <c r="CM112" s="882" t="s">
        <v>430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770918</v>
      </c>
      <c r="DH112" s="875"/>
      <c r="DI112" s="875"/>
      <c r="DJ112" s="875"/>
      <c r="DK112" s="875"/>
      <c r="DL112" s="875">
        <v>692509</v>
      </c>
      <c r="DM112" s="875"/>
      <c r="DN112" s="875"/>
      <c r="DO112" s="875"/>
      <c r="DP112" s="875"/>
      <c r="DQ112" s="875">
        <v>630720</v>
      </c>
      <c r="DR112" s="875"/>
      <c r="DS112" s="875"/>
      <c r="DT112" s="875"/>
      <c r="DU112" s="875"/>
      <c r="DV112" s="852">
        <v>1.5</v>
      </c>
      <c r="DW112" s="852"/>
      <c r="DX112" s="852"/>
      <c r="DY112" s="852"/>
      <c r="DZ112" s="853"/>
    </row>
    <row r="113" spans="1:130" s="226" customFormat="1" ht="26.25" customHeight="1">
      <c r="A113" s="979"/>
      <c r="B113" s="980"/>
      <c r="C113" s="808" t="s">
        <v>431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2607682</v>
      </c>
      <c r="AB113" s="984"/>
      <c r="AC113" s="984"/>
      <c r="AD113" s="984"/>
      <c r="AE113" s="985"/>
      <c r="AF113" s="986">
        <v>2702480</v>
      </c>
      <c r="AG113" s="984"/>
      <c r="AH113" s="984"/>
      <c r="AI113" s="984"/>
      <c r="AJ113" s="985"/>
      <c r="AK113" s="986">
        <v>2623660</v>
      </c>
      <c r="AL113" s="984"/>
      <c r="AM113" s="984"/>
      <c r="AN113" s="984"/>
      <c r="AO113" s="985"/>
      <c r="AP113" s="987">
        <v>6.1</v>
      </c>
      <c r="AQ113" s="988"/>
      <c r="AR113" s="988"/>
      <c r="AS113" s="988"/>
      <c r="AT113" s="989"/>
      <c r="AU113" s="997"/>
      <c r="AV113" s="998"/>
      <c r="AW113" s="998"/>
      <c r="AX113" s="998"/>
      <c r="AY113" s="998"/>
      <c r="AZ113" s="873" t="s">
        <v>432</v>
      </c>
      <c r="BA113" s="808"/>
      <c r="BB113" s="808"/>
      <c r="BC113" s="808"/>
      <c r="BD113" s="808"/>
      <c r="BE113" s="808"/>
      <c r="BF113" s="808"/>
      <c r="BG113" s="808"/>
      <c r="BH113" s="808"/>
      <c r="BI113" s="808"/>
      <c r="BJ113" s="808"/>
      <c r="BK113" s="808"/>
      <c r="BL113" s="808"/>
      <c r="BM113" s="808"/>
      <c r="BN113" s="808"/>
      <c r="BO113" s="808"/>
      <c r="BP113" s="809"/>
      <c r="BQ113" s="874" t="s">
        <v>422</v>
      </c>
      <c r="BR113" s="875"/>
      <c r="BS113" s="875"/>
      <c r="BT113" s="875"/>
      <c r="BU113" s="875"/>
      <c r="BV113" s="875" t="s">
        <v>422</v>
      </c>
      <c r="BW113" s="875"/>
      <c r="BX113" s="875"/>
      <c r="BY113" s="875"/>
      <c r="BZ113" s="875"/>
      <c r="CA113" s="875" t="s">
        <v>122</v>
      </c>
      <c r="CB113" s="875"/>
      <c r="CC113" s="875"/>
      <c r="CD113" s="875"/>
      <c r="CE113" s="875"/>
      <c r="CF113" s="936" t="s">
        <v>423</v>
      </c>
      <c r="CG113" s="937"/>
      <c r="CH113" s="937"/>
      <c r="CI113" s="937"/>
      <c r="CJ113" s="937"/>
      <c r="CK113" s="992"/>
      <c r="CL113" s="879"/>
      <c r="CM113" s="882" t="s">
        <v>433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20606</v>
      </c>
      <c r="DH113" s="838"/>
      <c r="DI113" s="838"/>
      <c r="DJ113" s="838"/>
      <c r="DK113" s="839"/>
      <c r="DL113" s="840">
        <v>8470</v>
      </c>
      <c r="DM113" s="838"/>
      <c r="DN113" s="838"/>
      <c r="DO113" s="838"/>
      <c r="DP113" s="839"/>
      <c r="DQ113" s="840">
        <v>2205</v>
      </c>
      <c r="DR113" s="838"/>
      <c r="DS113" s="838"/>
      <c r="DT113" s="838"/>
      <c r="DU113" s="839"/>
      <c r="DV113" s="885">
        <v>0</v>
      </c>
      <c r="DW113" s="886"/>
      <c r="DX113" s="886"/>
      <c r="DY113" s="886"/>
      <c r="DZ113" s="887"/>
    </row>
    <row r="114" spans="1:130" s="226" customFormat="1" ht="26.25" customHeight="1">
      <c r="A114" s="979"/>
      <c r="B114" s="980"/>
      <c r="C114" s="808" t="s">
        <v>434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423</v>
      </c>
      <c r="AB114" s="838"/>
      <c r="AC114" s="838"/>
      <c r="AD114" s="838"/>
      <c r="AE114" s="839"/>
      <c r="AF114" s="840" t="s">
        <v>423</v>
      </c>
      <c r="AG114" s="838"/>
      <c r="AH114" s="838"/>
      <c r="AI114" s="838"/>
      <c r="AJ114" s="839"/>
      <c r="AK114" s="840" t="s">
        <v>122</v>
      </c>
      <c r="AL114" s="838"/>
      <c r="AM114" s="838"/>
      <c r="AN114" s="838"/>
      <c r="AO114" s="839"/>
      <c r="AP114" s="885" t="s">
        <v>422</v>
      </c>
      <c r="AQ114" s="886"/>
      <c r="AR114" s="886"/>
      <c r="AS114" s="886"/>
      <c r="AT114" s="887"/>
      <c r="AU114" s="997"/>
      <c r="AV114" s="998"/>
      <c r="AW114" s="998"/>
      <c r="AX114" s="998"/>
      <c r="AY114" s="998"/>
      <c r="AZ114" s="873" t="s">
        <v>435</v>
      </c>
      <c r="BA114" s="808"/>
      <c r="BB114" s="808"/>
      <c r="BC114" s="808"/>
      <c r="BD114" s="808"/>
      <c r="BE114" s="808"/>
      <c r="BF114" s="808"/>
      <c r="BG114" s="808"/>
      <c r="BH114" s="808"/>
      <c r="BI114" s="808"/>
      <c r="BJ114" s="808"/>
      <c r="BK114" s="808"/>
      <c r="BL114" s="808"/>
      <c r="BM114" s="808"/>
      <c r="BN114" s="808"/>
      <c r="BO114" s="808"/>
      <c r="BP114" s="809"/>
      <c r="BQ114" s="874">
        <v>4627428</v>
      </c>
      <c r="BR114" s="875"/>
      <c r="BS114" s="875"/>
      <c r="BT114" s="875"/>
      <c r="BU114" s="875"/>
      <c r="BV114" s="875">
        <v>3932945</v>
      </c>
      <c r="BW114" s="875"/>
      <c r="BX114" s="875"/>
      <c r="BY114" s="875"/>
      <c r="BZ114" s="875"/>
      <c r="CA114" s="875">
        <v>4593967</v>
      </c>
      <c r="CB114" s="875"/>
      <c r="CC114" s="875"/>
      <c r="CD114" s="875"/>
      <c r="CE114" s="875"/>
      <c r="CF114" s="936">
        <v>10.7</v>
      </c>
      <c r="CG114" s="937"/>
      <c r="CH114" s="937"/>
      <c r="CI114" s="937"/>
      <c r="CJ114" s="937"/>
      <c r="CK114" s="992"/>
      <c r="CL114" s="879"/>
      <c r="CM114" s="882" t="s">
        <v>436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423</v>
      </c>
      <c r="DH114" s="838"/>
      <c r="DI114" s="838"/>
      <c r="DJ114" s="838"/>
      <c r="DK114" s="839"/>
      <c r="DL114" s="840" t="s">
        <v>423</v>
      </c>
      <c r="DM114" s="838"/>
      <c r="DN114" s="838"/>
      <c r="DO114" s="838"/>
      <c r="DP114" s="839"/>
      <c r="DQ114" s="840" t="s">
        <v>423</v>
      </c>
      <c r="DR114" s="838"/>
      <c r="DS114" s="838"/>
      <c r="DT114" s="838"/>
      <c r="DU114" s="839"/>
      <c r="DV114" s="885" t="s">
        <v>423</v>
      </c>
      <c r="DW114" s="886"/>
      <c r="DX114" s="886"/>
      <c r="DY114" s="886"/>
      <c r="DZ114" s="887"/>
    </row>
    <row r="115" spans="1:130" s="226" customFormat="1" ht="26.25" customHeight="1">
      <c r="A115" s="979"/>
      <c r="B115" s="980"/>
      <c r="C115" s="808" t="s">
        <v>437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1364386</v>
      </c>
      <c r="AB115" s="984"/>
      <c r="AC115" s="984"/>
      <c r="AD115" s="984"/>
      <c r="AE115" s="985"/>
      <c r="AF115" s="986">
        <v>1141134</v>
      </c>
      <c r="AG115" s="984"/>
      <c r="AH115" s="984"/>
      <c r="AI115" s="984"/>
      <c r="AJ115" s="985"/>
      <c r="AK115" s="986">
        <v>1112731</v>
      </c>
      <c r="AL115" s="984"/>
      <c r="AM115" s="984"/>
      <c r="AN115" s="984"/>
      <c r="AO115" s="985"/>
      <c r="AP115" s="987">
        <v>2.6</v>
      </c>
      <c r="AQ115" s="988"/>
      <c r="AR115" s="988"/>
      <c r="AS115" s="988"/>
      <c r="AT115" s="989"/>
      <c r="AU115" s="997"/>
      <c r="AV115" s="998"/>
      <c r="AW115" s="998"/>
      <c r="AX115" s="998"/>
      <c r="AY115" s="998"/>
      <c r="AZ115" s="873" t="s">
        <v>438</v>
      </c>
      <c r="BA115" s="808"/>
      <c r="BB115" s="808"/>
      <c r="BC115" s="808"/>
      <c r="BD115" s="808"/>
      <c r="BE115" s="808"/>
      <c r="BF115" s="808"/>
      <c r="BG115" s="808"/>
      <c r="BH115" s="808"/>
      <c r="BI115" s="808"/>
      <c r="BJ115" s="808"/>
      <c r="BK115" s="808"/>
      <c r="BL115" s="808"/>
      <c r="BM115" s="808"/>
      <c r="BN115" s="808"/>
      <c r="BO115" s="808"/>
      <c r="BP115" s="809"/>
      <c r="BQ115" s="874">
        <v>25401</v>
      </c>
      <c r="BR115" s="875"/>
      <c r="BS115" s="875"/>
      <c r="BT115" s="875"/>
      <c r="BU115" s="875"/>
      <c r="BV115" s="875">
        <v>28437</v>
      </c>
      <c r="BW115" s="875"/>
      <c r="BX115" s="875"/>
      <c r="BY115" s="875"/>
      <c r="BZ115" s="875"/>
      <c r="CA115" s="875">
        <v>30776</v>
      </c>
      <c r="CB115" s="875"/>
      <c r="CC115" s="875"/>
      <c r="CD115" s="875"/>
      <c r="CE115" s="875"/>
      <c r="CF115" s="936">
        <v>0.1</v>
      </c>
      <c r="CG115" s="937"/>
      <c r="CH115" s="937"/>
      <c r="CI115" s="937"/>
      <c r="CJ115" s="937"/>
      <c r="CK115" s="992"/>
      <c r="CL115" s="879"/>
      <c r="CM115" s="873" t="s">
        <v>439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6674132</v>
      </c>
      <c r="DH115" s="838"/>
      <c r="DI115" s="838"/>
      <c r="DJ115" s="838"/>
      <c r="DK115" s="839"/>
      <c r="DL115" s="840">
        <v>6708468</v>
      </c>
      <c r="DM115" s="838"/>
      <c r="DN115" s="838"/>
      <c r="DO115" s="838"/>
      <c r="DP115" s="839"/>
      <c r="DQ115" s="840">
        <v>6743057</v>
      </c>
      <c r="DR115" s="838"/>
      <c r="DS115" s="838"/>
      <c r="DT115" s="838"/>
      <c r="DU115" s="839"/>
      <c r="DV115" s="885">
        <v>15.7</v>
      </c>
      <c r="DW115" s="886"/>
      <c r="DX115" s="886"/>
      <c r="DY115" s="886"/>
      <c r="DZ115" s="887"/>
    </row>
    <row r="116" spans="1:130" s="226" customFormat="1" ht="26.25" customHeight="1">
      <c r="A116" s="981"/>
      <c r="B116" s="982"/>
      <c r="C116" s="941" t="s">
        <v>440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423</v>
      </c>
      <c r="AB116" s="838"/>
      <c r="AC116" s="838"/>
      <c r="AD116" s="838"/>
      <c r="AE116" s="839"/>
      <c r="AF116" s="840" t="s">
        <v>122</v>
      </c>
      <c r="AG116" s="838"/>
      <c r="AH116" s="838"/>
      <c r="AI116" s="838"/>
      <c r="AJ116" s="839"/>
      <c r="AK116" s="840" t="s">
        <v>122</v>
      </c>
      <c r="AL116" s="838"/>
      <c r="AM116" s="838"/>
      <c r="AN116" s="838"/>
      <c r="AO116" s="839"/>
      <c r="AP116" s="885" t="s">
        <v>423</v>
      </c>
      <c r="AQ116" s="886"/>
      <c r="AR116" s="886"/>
      <c r="AS116" s="886"/>
      <c r="AT116" s="887"/>
      <c r="AU116" s="997"/>
      <c r="AV116" s="998"/>
      <c r="AW116" s="998"/>
      <c r="AX116" s="998"/>
      <c r="AY116" s="998"/>
      <c r="AZ116" s="924" t="s">
        <v>441</v>
      </c>
      <c r="BA116" s="925"/>
      <c r="BB116" s="925"/>
      <c r="BC116" s="925"/>
      <c r="BD116" s="925"/>
      <c r="BE116" s="925"/>
      <c r="BF116" s="925"/>
      <c r="BG116" s="925"/>
      <c r="BH116" s="925"/>
      <c r="BI116" s="925"/>
      <c r="BJ116" s="925"/>
      <c r="BK116" s="925"/>
      <c r="BL116" s="925"/>
      <c r="BM116" s="925"/>
      <c r="BN116" s="925"/>
      <c r="BO116" s="925"/>
      <c r="BP116" s="926"/>
      <c r="BQ116" s="874" t="s">
        <v>423</v>
      </c>
      <c r="BR116" s="875"/>
      <c r="BS116" s="875"/>
      <c r="BT116" s="875"/>
      <c r="BU116" s="875"/>
      <c r="BV116" s="875" t="s">
        <v>423</v>
      </c>
      <c r="BW116" s="875"/>
      <c r="BX116" s="875"/>
      <c r="BY116" s="875"/>
      <c r="BZ116" s="875"/>
      <c r="CA116" s="875" t="s">
        <v>423</v>
      </c>
      <c r="CB116" s="875"/>
      <c r="CC116" s="875"/>
      <c r="CD116" s="875"/>
      <c r="CE116" s="875"/>
      <c r="CF116" s="936" t="s">
        <v>122</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423</v>
      </c>
      <c r="DH116" s="838"/>
      <c r="DI116" s="838"/>
      <c r="DJ116" s="838"/>
      <c r="DK116" s="839"/>
      <c r="DL116" s="840" t="s">
        <v>423</v>
      </c>
      <c r="DM116" s="838"/>
      <c r="DN116" s="838"/>
      <c r="DO116" s="838"/>
      <c r="DP116" s="839"/>
      <c r="DQ116" s="840" t="s">
        <v>423</v>
      </c>
      <c r="DR116" s="838"/>
      <c r="DS116" s="838"/>
      <c r="DT116" s="838"/>
      <c r="DU116" s="839"/>
      <c r="DV116" s="885" t="s">
        <v>423</v>
      </c>
      <c r="DW116" s="886"/>
      <c r="DX116" s="886"/>
      <c r="DY116" s="886"/>
      <c r="DZ116" s="887"/>
    </row>
    <row r="117" spans="1:130" s="226" customFormat="1" ht="26.25" customHeight="1">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443</v>
      </c>
      <c r="Z117" s="964"/>
      <c r="AA117" s="969">
        <v>9828679</v>
      </c>
      <c r="AB117" s="970"/>
      <c r="AC117" s="970"/>
      <c r="AD117" s="970"/>
      <c r="AE117" s="971"/>
      <c r="AF117" s="972">
        <v>9519468</v>
      </c>
      <c r="AG117" s="970"/>
      <c r="AH117" s="970"/>
      <c r="AI117" s="970"/>
      <c r="AJ117" s="971"/>
      <c r="AK117" s="972">
        <v>9771745</v>
      </c>
      <c r="AL117" s="970"/>
      <c r="AM117" s="970"/>
      <c r="AN117" s="970"/>
      <c r="AO117" s="971"/>
      <c r="AP117" s="973"/>
      <c r="AQ117" s="974"/>
      <c r="AR117" s="974"/>
      <c r="AS117" s="974"/>
      <c r="AT117" s="975"/>
      <c r="AU117" s="997"/>
      <c r="AV117" s="998"/>
      <c r="AW117" s="998"/>
      <c r="AX117" s="998"/>
      <c r="AY117" s="998"/>
      <c r="AZ117" s="924" t="s">
        <v>444</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423</v>
      </c>
      <c r="CB117" s="875"/>
      <c r="CC117" s="875"/>
      <c r="CD117" s="875"/>
      <c r="CE117" s="875"/>
      <c r="CF117" s="936" t="s">
        <v>423</v>
      </c>
      <c r="CG117" s="937"/>
      <c r="CH117" s="937"/>
      <c r="CI117" s="937"/>
      <c r="CJ117" s="937"/>
      <c r="CK117" s="992"/>
      <c r="CL117" s="879"/>
      <c r="CM117" s="882" t="s">
        <v>445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422</v>
      </c>
      <c r="DH117" s="838"/>
      <c r="DI117" s="838"/>
      <c r="DJ117" s="838"/>
      <c r="DK117" s="839"/>
      <c r="DL117" s="840" t="s">
        <v>422</v>
      </c>
      <c r="DM117" s="838"/>
      <c r="DN117" s="838"/>
      <c r="DO117" s="838"/>
      <c r="DP117" s="839"/>
      <c r="DQ117" s="840" t="s">
        <v>422</v>
      </c>
      <c r="DR117" s="838"/>
      <c r="DS117" s="838"/>
      <c r="DT117" s="838"/>
      <c r="DU117" s="839"/>
      <c r="DV117" s="885" t="s">
        <v>423</v>
      </c>
      <c r="DW117" s="886"/>
      <c r="DX117" s="886"/>
      <c r="DY117" s="886"/>
      <c r="DZ117" s="887"/>
    </row>
    <row r="118" spans="1:130" s="226" customFormat="1" ht="26.25" customHeight="1">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295</v>
      </c>
      <c r="AG118" s="963"/>
      <c r="AH118" s="963"/>
      <c r="AI118" s="963"/>
      <c r="AJ118" s="964"/>
      <c r="AK118" s="965" t="s">
        <v>294</v>
      </c>
      <c r="AL118" s="963"/>
      <c r="AM118" s="963"/>
      <c r="AN118" s="963"/>
      <c r="AO118" s="964"/>
      <c r="AP118" s="966" t="s">
        <v>416</v>
      </c>
      <c r="AQ118" s="967"/>
      <c r="AR118" s="967"/>
      <c r="AS118" s="967"/>
      <c r="AT118" s="968"/>
      <c r="AU118" s="997"/>
      <c r="AV118" s="998"/>
      <c r="AW118" s="998"/>
      <c r="AX118" s="998"/>
      <c r="AY118" s="998"/>
      <c r="AZ118" s="940" t="s">
        <v>446</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423</v>
      </c>
      <c r="BW118" s="906"/>
      <c r="BX118" s="906"/>
      <c r="BY118" s="906"/>
      <c r="BZ118" s="906"/>
      <c r="CA118" s="906" t="s">
        <v>423</v>
      </c>
      <c r="CB118" s="906"/>
      <c r="CC118" s="906"/>
      <c r="CD118" s="906"/>
      <c r="CE118" s="906"/>
      <c r="CF118" s="936" t="s">
        <v>398</v>
      </c>
      <c r="CG118" s="937"/>
      <c r="CH118" s="937"/>
      <c r="CI118" s="937"/>
      <c r="CJ118" s="937"/>
      <c r="CK118" s="992"/>
      <c r="CL118" s="879"/>
      <c r="CM118" s="882" t="s">
        <v>447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398</v>
      </c>
      <c r="DH118" s="838"/>
      <c r="DI118" s="838"/>
      <c r="DJ118" s="838"/>
      <c r="DK118" s="839"/>
      <c r="DL118" s="840" t="s">
        <v>423</v>
      </c>
      <c r="DM118" s="838"/>
      <c r="DN118" s="838"/>
      <c r="DO118" s="838"/>
      <c r="DP118" s="839"/>
      <c r="DQ118" s="840" t="s">
        <v>122</v>
      </c>
      <c r="DR118" s="838"/>
      <c r="DS118" s="838"/>
      <c r="DT118" s="838"/>
      <c r="DU118" s="839"/>
      <c r="DV118" s="885" t="s">
        <v>423</v>
      </c>
      <c r="DW118" s="886"/>
      <c r="DX118" s="886"/>
      <c r="DY118" s="886"/>
      <c r="DZ118" s="887"/>
    </row>
    <row r="119" spans="1:130" s="226" customFormat="1" ht="26.25" customHeight="1">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423</v>
      </c>
      <c r="AB119" s="956"/>
      <c r="AC119" s="956"/>
      <c r="AD119" s="956"/>
      <c r="AE119" s="957"/>
      <c r="AF119" s="958" t="s">
        <v>122</v>
      </c>
      <c r="AG119" s="956"/>
      <c r="AH119" s="956"/>
      <c r="AI119" s="956"/>
      <c r="AJ119" s="957"/>
      <c r="AK119" s="958" t="s">
        <v>423</v>
      </c>
      <c r="AL119" s="956"/>
      <c r="AM119" s="956"/>
      <c r="AN119" s="956"/>
      <c r="AO119" s="957"/>
      <c r="AP119" s="959" t="s">
        <v>423</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448</v>
      </c>
      <c r="BP119" s="939"/>
      <c r="BQ119" s="943">
        <v>100968345</v>
      </c>
      <c r="BR119" s="906"/>
      <c r="BS119" s="906"/>
      <c r="BT119" s="906"/>
      <c r="BU119" s="906"/>
      <c r="BV119" s="906">
        <v>98957555</v>
      </c>
      <c r="BW119" s="906"/>
      <c r="BX119" s="906"/>
      <c r="BY119" s="906"/>
      <c r="BZ119" s="906"/>
      <c r="CA119" s="906">
        <v>99308447</v>
      </c>
      <c r="CB119" s="906"/>
      <c r="CC119" s="906"/>
      <c r="CD119" s="906"/>
      <c r="CE119" s="906"/>
      <c r="CF119" s="804"/>
      <c r="CG119" s="805"/>
      <c r="CH119" s="805"/>
      <c r="CI119" s="805"/>
      <c r="CJ119" s="895"/>
      <c r="CK119" s="993"/>
      <c r="CL119" s="881"/>
      <c r="CM119" s="899" t="s">
        <v>449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3782343</v>
      </c>
      <c r="DH119" s="821"/>
      <c r="DI119" s="821"/>
      <c r="DJ119" s="821"/>
      <c r="DK119" s="822"/>
      <c r="DL119" s="823">
        <v>3036036</v>
      </c>
      <c r="DM119" s="821"/>
      <c r="DN119" s="821"/>
      <c r="DO119" s="821"/>
      <c r="DP119" s="822"/>
      <c r="DQ119" s="823">
        <v>2630436</v>
      </c>
      <c r="DR119" s="821"/>
      <c r="DS119" s="821"/>
      <c r="DT119" s="821"/>
      <c r="DU119" s="822"/>
      <c r="DV119" s="909">
        <v>6.1</v>
      </c>
      <c r="DW119" s="910"/>
      <c r="DX119" s="910"/>
      <c r="DY119" s="910"/>
      <c r="DZ119" s="911"/>
    </row>
    <row r="120" spans="1:130" s="226" customFormat="1" ht="26.25" customHeight="1">
      <c r="A120" s="878"/>
      <c r="B120" s="879"/>
      <c r="C120" s="882" t="s">
        <v>426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289499</v>
      </c>
      <c r="AB120" s="838"/>
      <c r="AC120" s="838"/>
      <c r="AD120" s="838"/>
      <c r="AE120" s="839"/>
      <c r="AF120" s="840">
        <v>305206</v>
      </c>
      <c r="AG120" s="838"/>
      <c r="AH120" s="838"/>
      <c r="AI120" s="838"/>
      <c r="AJ120" s="839"/>
      <c r="AK120" s="840">
        <v>305321</v>
      </c>
      <c r="AL120" s="838"/>
      <c r="AM120" s="838"/>
      <c r="AN120" s="838"/>
      <c r="AO120" s="839"/>
      <c r="AP120" s="885">
        <v>0.7</v>
      </c>
      <c r="AQ120" s="886"/>
      <c r="AR120" s="886"/>
      <c r="AS120" s="886"/>
      <c r="AT120" s="887"/>
      <c r="AU120" s="944" t="s">
        <v>450</v>
      </c>
      <c r="AV120" s="945"/>
      <c r="AW120" s="945"/>
      <c r="AX120" s="945"/>
      <c r="AY120" s="946"/>
      <c r="AZ120" s="921" t="s">
        <v>451</v>
      </c>
      <c r="BA120" s="866"/>
      <c r="BB120" s="866"/>
      <c r="BC120" s="866"/>
      <c r="BD120" s="866"/>
      <c r="BE120" s="866"/>
      <c r="BF120" s="866"/>
      <c r="BG120" s="866"/>
      <c r="BH120" s="866"/>
      <c r="BI120" s="866"/>
      <c r="BJ120" s="866"/>
      <c r="BK120" s="866"/>
      <c r="BL120" s="866"/>
      <c r="BM120" s="866"/>
      <c r="BN120" s="866"/>
      <c r="BO120" s="866"/>
      <c r="BP120" s="867"/>
      <c r="BQ120" s="922">
        <v>11067228</v>
      </c>
      <c r="BR120" s="903"/>
      <c r="BS120" s="903"/>
      <c r="BT120" s="903"/>
      <c r="BU120" s="903"/>
      <c r="BV120" s="903">
        <v>12132513</v>
      </c>
      <c r="BW120" s="903"/>
      <c r="BX120" s="903"/>
      <c r="BY120" s="903"/>
      <c r="BZ120" s="903"/>
      <c r="CA120" s="903">
        <v>11426484</v>
      </c>
      <c r="CB120" s="903"/>
      <c r="CC120" s="903"/>
      <c r="CD120" s="903"/>
      <c r="CE120" s="903"/>
      <c r="CF120" s="927">
        <v>26.6</v>
      </c>
      <c r="CG120" s="928"/>
      <c r="CH120" s="928"/>
      <c r="CI120" s="928"/>
      <c r="CJ120" s="928"/>
      <c r="CK120" s="929" t="s">
        <v>452</v>
      </c>
      <c r="CL120" s="913"/>
      <c r="CM120" s="913"/>
      <c r="CN120" s="913"/>
      <c r="CO120" s="914"/>
      <c r="CP120" s="933" t="s">
        <v>394</v>
      </c>
      <c r="CQ120" s="934"/>
      <c r="CR120" s="934"/>
      <c r="CS120" s="934"/>
      <c r="CT120" s="934"/>
      <c r="CU120" s="934"/>
      <c r="CV120" s="934"/>
      <c r="CW120" s="934"/>
      <c r="CX120" s="934"/>
      <c r="CY120" s="934"/>
      <c r="CZ120" s="934"/>
      <c r="DA120" s="934"/>
      <c r="DB120" s="934"/>
      <c r="DC120" s="934"/>
      <c r="DD120" s="934"/>
      <c r="DE120" s="934"/>
      <c r="DF120" s="935"/>
      <c r="DG120" s="922">
        <v>29309643</v>
      </c>
      <c r="DH120" s="903"/>
      <c r="DI120" s="903"/>
      <c r="DJ120" s="903"/>
      <c r="DK120" s="903"/>
      <c r="DL120" s="903">
        <v>28693413</v>
      </c>
      <c r="DM120" s="903"/>
      <c r="DN120" s="903"/>
      <c r="DO120" s="903"/>
      <c r="DP120" s="903"/>
      <c r="DQ120" s="903">
        <v>27465797</v>
      </c>
      <c r="DR120" s="903"/>
      <c r="DS120" s="903"/>
      <c r="DT120" s="903"/>
      <c r="DU120" s="903"/>
      <c r="DV120" s="904">
        <v>64</v>
      </c>
      <c r="DW120" s="904"/>
      <c r="DX120" s="904"/>
      <c r="DY120" s="904"/>
      <c r="DZ120" s="905"/>
    </row>
    <row r="121" spans="1:130" s="226" customFormat="1" ht="26.25" customHeight="1">
      <c r="A121" s="878"/>
      <c r="B121" s="879"/>
      <c r="C121" s="924" t="s">
        <v>453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108533</v>
      </c>
      <c r="AB121" s="838"/>
      <c r="AC121" s="838"/>
      <c r="AD121" s="838"/>
      <c r="AE121" s="839"/>
      <c r="AF121" s="840">
        <v>90073</v>
      </c>
      <c r="AG121" s="838"/>
      <c r="AH121" s="838"/>
      <c r="AI121" s="838"/>
      <c r="AJ121" s="839"/>
      <c r="AK121" s="840">
        <v>68003</v>
      </c>
      <c r="AL121" s="838"/>
      <c r="AM121" s="838"/>
      <c r="AN121" s="838"/>
      <c r="AO121" s="839"/>
      <c r="AP121" s="885">
        <v>0.2</v>
      </c>
      <c r="AQ121" s="886"/>
      <c r="AR121" s="886"/>
      <c r="AS121" s="886"/>
      <c r="AT121" s="887"/>
      <c r="AU121" s="947"/>
      <c r="AV121" s="948"/>
      <c r="AW121" s="948"/>
      <c r="AX121" s="948"/>
      <c r="AY121" s="949"/>
      <c r="AZ121" s="873" t="s">
        <v>454</v>
      </c>
      <c r="BA121" s="808"/>
      <c r="BB121" s="808"/>
      <c r="BC121" s="808"/>
      <c r="BD121" s="808"/>
      <c r="BE121" s="808"/>
      <c r="BF121" s="808"/>
      <c r="BG121" s="808"/>
      <c r="BH121" s="808"/>
      <c r="BI121" s="808"/>
      <c r="BJ121" s="808"/>
      <c r="BK121" s="808"/>
      <c r="BL121" s="808"/>
      <c r="BM121" s="808"/>
      <c r="BN121" s="808"/>
      <c r="BO121" s="808"/>
      <c r="BP121" s="809"/>
      <c r="BQ121" s="874">
        <v>16935986</v>
      </c>
      <c r="BR121" s="875"/>
      <c r="BS121" s="875"/>
      <c r="BT121" s="875"/>
      <c r="BU121" s="875"/>
      <c r="BV121" s="875">
        <v>16906000</v>
      </c>
      <c r="BW121" s="875"/>
      <c r="BX121" s="875"/>
      <c r="BY121" s="875"/>
      <c r="BZ121" s="875"/>
      <c r="CA121" s="875">
        <v>15481984</v>
      </c>
      <c r="CB121" s="875"/>
      <c r="CC121" s="875"/>
      <c r="CD121" s="875"/>
      <c r="CE121" s="875"/>
      <c r="CF121" s="936">
        <v>36.1</v>
      </c>
      <c r="CG121" s="937"/>
      <c r="CH121" s="937"/>
      <c r="CI121" s="937"/>
      <c r="CJ121" s="937"/>
      <c r="CK121" s="930"/>
      <c r="CL121" s="916"/>
      <c r="CM121" s="916"/>
      <c r="CN121" s="916"/>
      <c r="CO121" s="917"/>
      <c r="CP121" s="896" t="s">
        <v>392</v>
      </c>
      <c r="CQ121" s="897"/>
      <c r="CR121" s="897"/>
      <c r="CS121" s="897"/>
      <c r="CT121" s="897"/>
      <c r="CU121" s="897"/>
      <c r="CV121" s="897"/>
      <c r="CW121" s="897"/>
      <c r="CX121" s="897"/>
      <c r="CY121" s="897"/>
      <c r="CZ121" s="897"/>
      <c r="DA121" s="897"/>
      <c r="DB121" s="897"/>
      <c r="DC121" s="897"/>
      <c r="DD121" s="897"/>
      <c r="DE121" s="897"/>
      <c r="DF121" s="898"/>
      <c r="DG121" s="874">
        <v>1425067</v>
      </c>
      <c r="DH121" s="875"/>
      <c r="DI121" s="875"/>
      <c r="DJ121" s="875"/>
      <c r="DK121" s="875"/>
      <c r="DL121" s="875">
        <v>1346968</v>
      </c>
      <c r="DM121" s="875"/>
      <c r="DN121" s="875"/>
      <c r="DO121" s="875"/>
      <c r="DP121" s="875"/>
      <c r="DQ121" s="875">
        <v>1264576</v>
      </c>
      <c r="DR121" s="875"/>
      <c r="DS121" s="875"/>
      <c r="DT121" s="875"/>
      <c r="DU121" s="875"/>
      <c r="DV121" s="852">
        <v>2.9</v>
      </c>
      <c r="DW121" s="852"/>
      <c r="DX121" s="852"/>
      <c r="DY121" s="852"/>
      <c r="DZ121" s="853"/>
    </row>
    <row r="122" spans="1:130" s="226" customFormat="1" ht="26.25" customHeight="1">
      <c r="A122" s="878"/>
      <c r="B122" s="879"/>
      <c r="C122" s="882" t="s">
        <v>436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423</v>
      </c>
      <c r="AB122" s="838"/>
      <c r="AC122" s="838"/>
      <c r="AD122" s="838"/>
      <c r="AE122" s="839"/>
      <c r="AF122" s="840" t="s">
        <v>422</v>
      </c>
      <c r="AG122" s="838"/>
      <c r="AH122" s="838"/>
      <c r="AI122" s="838"/>
      <c r="AJ122" s="839"/>
      <c r="AK122" s="840" t="s">
        <v>122</v>
      </c>
      <c r="AL122" s="838"/>
      <c r="AM122" s="838"/>
      <c r="AN122" s="838"/>
      <c r="AO122" s="839"/>
      <c r="AP122" s="885" t="s">
        <v>423</v>
      </c>
      <c r="AQ122" s="886"/>
      <c r="AR122" s="886"/>
      <c r="AS122" s="886"/>
      <c r="AT122" s="887"/>
      <c r="AU122" s="947"/>
      <c r="AV122" s="948"/>
      <c r="AW122" s="948"/>
      <c r="AX122" s="948"/>
      <c r="AY122" s="949"/>
      <c r="AZ122" s="940" t="s">
        <v>455</v>
      </c>
      <c r="BA122" s="941"/>
      <c r="BB122" s="941"/>
      <c r="BC122" s="941"/>
      <c r="BD122" s="941"/>
      <c r="BE122" s="941"/>
      <c r="BF122" s="941"/>
      <c r="BG122" s="941"/>
      <c r="BH122" s="941"/>
      <c r="BI122" s="941"/>
      <c r="BJ122" s="941"/>
      <c r="BK122" s="941"/>
      <c r="BL122" s="941"/>
      <c r="BM122" s="941"/>
      <c r="BN122" s="941"/>
      <c r="BO122" s="941"/>
      <c r="BP122" s="942"/>
      <c r="BQ122" s="943">
        <v>53132898</v>
      </c>
      <c r="BR122" s="906"/>
      <c r="BS122" s="906"/>
      <c r="BT122" s="906"/>
      <c r="BU122" s="906"/>
      <c r="BV122" s="906">
        <v>50731964</v>
      </c>
      <c r="BW122" s="906"/>
      <c r="BX122" s="906"/>
      <c r="BY122" s="906"/>
      <c r="BZ122" s="906"/>
      <c r="CA122" s="906">
        <v>50725649</v>
      </c>
      <c r="CB122" s="906"/>
      <c r="CC122" s="906"/>
      <c r="CD122" s="906"/>
      <c r="CE122" s="906"/>
      <c r="CF122" s="907">
        <v>118.3</v>
      </c>
      <c r="CG122" s="908"/>
      <c r="CH122" s="908"/>
      <c r="CI122" s="908"/>
      <c r="CJ122" s="908"/>
      <c r="CK122" s="930"/>
      <c r="CL122" s="916"/>
      <c r="CM122" s="916"/>
      <c r="CN122" s="916"/>
      <c r="CO122" s="917"/>
      <c r="CP122" s="896" t="s">
        <v>456</v>
      </c>
      <c r="CQ122" s="897"/>
      <c r="CR122" s="897"/>
      <c r="CS122" s="897"/>
      <c r="CT122" s="897"/>
      <c r="CU122" s="897"/>
      <c r="CV122" s="897"/>
      <c r="CW122" s="897"/>
      <c r="CX122" s="897"/>
      <c r="CY122" s="897"/>
      <c r="CZ122" s="897"/>
      <c r="DA122" s="897"/>
      <c r="DB122" s="897"/>
      <c r="DC122" s="897"/>
      <c r="DD122" s="897"/>
      <c r="DE122" s="897"/>
      <c r="DF122" s="898"/>
      <c r="DG122" s="874" t="s">
        <v>122</v>
      </c>
      <c r="DH122" s="875"/>
      <c r="DI122" s="875"/>
      <c r="DJ122" s="875"/>
      <c r="DK122" s="875"/>
      <c r="DL122" s="875" t="s">
        <v>422</v>
      </c>
      <c r="DM122" s="875"/>
      <c r="DN122" s="875"/>
      <c r="DO122" s="875"/>
      <c r="DP122" s="875"/>
      <c r="DQ122" s="875" t="s">
        <v>423</v>
      </c>
      <c r="DR122" s="875"/>
      <c r="DS122" s="875"/>
      <c r="DT122" s="875"/>
      <c r="DU122" s="875"/>
      <c r="DV122" s="852" t="s">
        <v>422</v>
      </c>
      <c r="DW122" s="852"/>
      <c r="DX122" s="852"/>
      <c r="DY122" s="852"/>
      <c r="DZ122" s="853"/>
    </row>
    <row r="123" spans="1:130" s="226" customFormat="1" ht="26.25" customHeight="1">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423</v>
      </c>
      <c r="AB123" s="838"/>
      <c r="AC123" s="838"/>
      <c r="AD123" s="838"/>
      <c r="AE123" s="839"/>
      <c r="AF123" s="840" t="s">
        <v>398</v>
      </c>
      <c r="AG123" s="838"/>
      <c r="AH123" s="838"/>
      <c r="AI123" s="838"/>
      <c r="AJ123" s="839"/>
      <c r="AK123" s="840" t="s">
        <v>423</v>
      </c>
      <c r="AL123" s="838"/>
      <c r="AM123" s="838"/>
      <c r="AN123" s="838"/>
      <c r="AO123" s="839"/>
      <c r="AP123" s="885" t="s">
        <v>422</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457</v>
      </c>
      <c r="BP123" s="939"/>
      <c r="BQ123" s="893">
        <v>81136112</v>
      </c>
      <c r="BR123" s="894"/>
      <c r="BS123" s="894"/>
      <c r="BT123" s="894"/>
      <c r="BU123" s="894"/>
      <c r="BV123" s="894">
        <v>79770477</v>
      </c>
      <c r="BW123" s="894"/>
      <c r="BX123" s="894"/>
      <c r="BY123" s="894"/>
      <c r="BZ123" s="894"/>
      <c r="CA123" s="894">
        <v>77634117</v>
      </c>
      <c r="CB123" s="894"/>
      <c r="CC123" s="894"/>
      <c r="CD123" s="894"/>
      <c r="CE123" s="894"/>
      <c r="CF123" s="804"/>
      <c r="CG123" s="805"/>
      <c r="CH123" s="805"/>
      <c r="CI123" s="805"/>
      <c r="CJ123" s="895"/>
      <c r="CK123" s="930"/>
      <c r="CL123" s="916"/>
      <c r="CM123" s="916"/>
      <c r="CN123" s="916"/>
      <c r="CO123" s="917"/>
      <c r="CP123" s="896" t="s">
        <v>458</v>
      </c>
      <c r="CQ123" s="897"/>
      <c r="CR123" s="897"/>
      <c r="CS123" s="897"/>
      <c r="CT123" s="897"/>
      <c r="CU123" s="897"/>
      <c r="CV123" s="897"/>
      <c r="CW123" s="897"/>
      <c r="CX123" s="897"/>
      <c r="CY123" s="897"/>
      <c r="CZ123" s="897"/>
      <c r="DA123" s="897"/>
      <c r="DB123" s="897"/>
      <c r="DC123" s="897"/>
      <c r="DD123" s="897"/>
      <c r="DE123" s="897"/>
      <c r="DF123" s="898"/>
      <c r="DG123" s="837" t="s">
        <v>398</v>
      </c>
      <c r="DH123" s="838"/>
      <c r="DI123" s="838"/>
      <c r="DJ123" s="838"/>
      <c r="DK123" s="839"/>
      <c r="DL123" s="840" t="s">
        <v>398</v>
      </c>
      <c r="DM123" s="838"/>
      <c r="DN123" s="838"/>
      <c r="DO123" s="838"/>
      <c r="DP123" s="839"/>
      <c r="DQ123" s="840" t="s">
        <v>398</v>
      </c>
      <c r="DR123" s="838"/>
      <c r="DS123" s="838"/>
      <c r="DT123" s="838"/>
      <c r="DU123" s="839"/>
      <c r="DV123" s="885" t="s">
        <v>398</v>
      </c>
      <c r="DW123" s="886"/>
      <c r="DX123" s="886"/>
      <c r="DY123" s="886"/>
      <c r="DZ123" s="887"/>
    </row>
    <row r="124" spans="1:130" s="226" customFormat="1" ht="26.25" customHeight="1" thickBot="1">
      <c r="A124" s="878"/>
      <c r="B124" s="879"/>
      <c r="C124" s="882" t="s">
        <v>445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422</v>
      </c>
      <c r="AB124" s="838"/>
      <c r="AC124" s="838"/>
      <c r="AD124" s="838"/>
      <c r="AE124" s="839"/>
      <c r="AF124" s="840" t="s">
        <v>422</v>
      </c>
      <c r="AG124" s="838"/>
      <c r="AH124" s="838"/>
      <c r="AI124" s="838"/>
      <c r="AJ124" s="839"/>
      <c r="AK124" s="840" t="s">
        <v>398</v>
      </c>
      <c r="AL124" s="838"/>
      <c r="AM124" s="838"/>
      <c r="AN124" s="838"/>
      <c r="AO124" s="839"/>
      <c r="AP124" s="885" t="s">
        <v>422</v>
      </c>
      <c r="AQ124" s="886"/>
      <c r="AR124" s="886"/>
      <c r="AS124" s="886"/>
      <c r="AT124" s="887"/>
      <c r="AU124" s="888" t="s">
        <v>459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49.5</v>
      </c>
      <c r="BR124" s="892"/>
      <c r="BS124" s="892"/>
      <c r="BT124" s="892"/>
      <c r="BU124" s="892"/>
      <c r="BV124" s="892">
        <v>46.3</v>
      </c>
      <c r="BW124" s="892"/>
      <c r="BX124" s="892"/>
      <c r="BY124" s="892"/>
      <c r="BZ124" s="892"/>
      <c r="CA124" s="892">
        <v>50.5</v>
      </c>
      <c r="CB124" s="892"/>
      <c r="CC124" s="892"/>
      <c r="CD124" s="892"/>
      <c r="CE124" s="892"/>
      <c r="CF124" s="782"/>
      <c r="CG124" s="783"/>
      <c r="CH124" s="783"/>
      <c r="CI124" s="783"/>
      <c r="CJ124" s="923"/>
      <c r="CK124" s="931"/>
      <c r="CL124" s="931"/>
      <c r="CM124" s="931"/>
      <c r="CN124" s="931"/>
      <c r="CO124" s="932"/>
      <c r="CP124" s="896" t="s">
        <v>460</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c r="A125" s="878"/>
      <c r="B125" s="879"/>
      <c r="C125" s="882" t="s">
        <v>447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423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461</v>
      </c>
      <c r="CL125" s="913"/>
      <c r="CM125" s="913"/>
      <c r="CN125" s="913"/>
      <c r="CO125" s="914"/>
      <c r="CP125" s="921" t="s">
        <v>462</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c r="A126" s="878"/>
      <c r="B126" s="879"/>
      <c r="C126" s="882" t="s">
        <v>449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878708</v>
      </c>
      <c r="AB126" s="838"/>
      <c r="AC126" s="838"/>
      <c r="AD126" s="838"/>
      <c r="AE126" s="839"/>
      <c r="AF126" s="840">
        <v>710107</v>
      </c>
      <c r="AG126" s="838"/>
      <c r="AH126" s="838"/>
      <c r="AI126" s="838"/>
      <c r="AJ126" s="839"/>
      <c r="AK126" s="840">
        <v>703478</v>
      </c>
      <c r="AL126" s="838"/>
      <c r="AM126" s="838"/>
      <c r="AN126" s="838"/>
      <c r="AO126" s="839"/>
      <c r="AP126" s="885">
        <v>1.6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463</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423</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c r="A127" s="880"/>
      <c r="B127" s="881"/>
      <c r="C127" s="899" t="s">
        <v>464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87646</v>
      </c>
      <c r="AB127" s="838"/>
      <c r="AC127" s="838"/>
      <c r="AD127" s="838"/>
      <c r="AE127" s="839"/>
      <c r="AF127" s="840">
        <v>35748</v>
      </c>
      <c r="AG127" s="838"/>
      <c r="AH127" s="838"/>
      <c r="AI127" s="838"/>
      <c r="AJ127" s="839"/>
      <c r="AK127" s="840">
        <v>35929</v>
      </c>
      <c r="AL127" s="838"/>
      <c r="AM127" s="838"/>
      <c r="AN127" s="838"/>
      <c r="AO127" s="839"/>
      <c r="AP127" s="885">
        <v>0.1</v>
      </c>
      <c r="AQ127" s="886"/>
      <c r="AR127" s="886"/>
      <c r="AS127" s="886"/>
      <c r="AT127" s="887"/>
      <c r="AU127" s="262"/>
      <c r="AV127" s="262"/>
      <c r="AW127" s="262"/>
      <c r="AX127" s="902" t="s">
        <v>465</v>
      </c>
      <c r="AY127" s="870"/>
      <c r="AZ127" s="870"/>
      <c r="BA127" s="870"/>
      <c r="BB127" s="870"/>
      <c r="BC127" s="870"/>
      <c r="BD127" s="870"/>
      <c r="BE127" s="871"/>
      <c r="BF127" s="869" t="s">
        <v>466</v>
      </c>
      <c r="BG127" s="870"/>
      <c r="BH127" s="870"/>
      <c r="BI127" s="870"/>
      <c r="BJ127" s="870"/>
      <c r="BK127" s="870"/>
      <c r="BL127" s="871"/>
      <c r="BM127" s="869" t="s">
        <v>467</v>
      </c>
      <c r="BN127" s="870"/>
      <c r="BO127" s="870"/>
      <c r="BP127" s="870"/>
      <c r="BQ127" s="870"/>
      <c r="BR127" s="870"/>
      <c r="BS127" s="871"/>
      <c r="BT127" s="869" t="s">
        <v>468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469</v>
      </c>
      <c r="CQ127" s="808"/>
      <c r="CR127" s="808"/>
      <c r="CS127" s="808"/>
      <c r="CT127" s="808"/>
      <c r="CU127" s="808"/>
      <c r="CV127" s="808"/>
      <c r="CW127" s="808"/>
      <c r="CX127" s="808"/>
      <c r="CY127" s="808"/>
      <c r="CZ127" s="808"/>
      <c r="DA127" s="808"/>
      <c r="DB127" s="808"/>
      <c r="DC127" s="808"/>
      <c r="DD127" s="808"/>
      <c r="DE127" s="808"/>
      <c r="DF127" s="809"/>
      <c r="DG127" s="874" t="s">
        <v>423</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c r="A128" s="854" t="s">
        <v>470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471</v>
      </c>
      <c r="X128" s="856"/>
      <c r="Y128" s="856"/>
      <c r="Z128" s="857"/>
      <c r="AA128" s="858">
        <v>1593041</v>
      </c>
      <c r="AB128" s="859"/>
      <c r="AC128" s="859"/>
      <c r="AD128" s="859"/>
      <c r="AE128" s="860"/>
      <c r="AF128" s="861">
        <v>1638448</v>
      </c>
      <c r="AG128" s="859"/>
      <c r="AH128" s="859"/>
      <c r="AI128" s="859"/>
      <c r="AJ128" s="860"/>
      <c r="AK128" s="861">
        <v>1670375</v>
      </c>
      <c r="AL128" s="859"/>
      <c r="AM128" s="859"/>
      <c r="AN128" s="859"/>
      <c r="AO128" s="860"/>
      <c r="AP128" s="862"/>
      <c r="AQ128" s="863"/>
      <c r="AR128" s="863"/>
      <c r="AS128" s="863"/>
      <c r="AT128" s="864"/>
      <c r="AU128" s="262"/>
      <c r="AV128" s="262"/>
      <c r="AW128" s="262"/>
      <c r="AX128" s="865" t="s">
        <v>472</v>
      </c>
      <c r="AY128" s="866"/>
      <c r="AZ128" s="866"/>
      <c r="BA128" s="866"/>
      <c r="BB128" s="866"/>
      <c r="BC128" s="866"/>
      <c r="BD128" s="866"/>
      <c r="BE128" s="867"/>
      <c r="BF128" s="844" t="s">
        <v>398</v>
      </c>
      <c r="BG128" s="845"/>
      <c r="BH128" s="845"/>
      <c r="BI128" s="845"/>
      <c r="BJ128" s="845"/>
      <c r="BK128" s="845"/>
      <c r="BL128" s="868"/>
      <c r="BM128" s="844">
        <v>11.28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473</v>
      </c>
      <c r="CQ128" s="786"/>
      <c r="CR128" s="786"/>
      <c r="CS128" s="786"/>
      <c r="CT128" s="786"/>
      <c r="CU128" s="786"/>
      <c r="CV128" s="786"/>
      <c r="CW128" s="786"/>
      <c r="CX128" s="786"/>
      <c r="CY128" s="786"/>
      <c r="CZ128" s="786"/>
      <c r="DA128" s="786"/>
      <c r="DB128" s="786"/>
      <c r="DC128" s="786"/>
      <c r="DD128" s="786"/>
      <c r="DE128" s="786"/>
      <c r="DF128" s="787"/>
      <c r="DG128" s="848">
        <v>25401</v>
      </c>
      <c r="DH128" s="849"/>
      <c r="DI128" s="849"/>
      <c r="DJ128" s="849"/>
      <c r="DK128" s="849"/>
      <c r="DL128" s="849">
        <v>28437</v>
      </c>
      <c r="DM128" s="849"/>
      <c r="DN128" s="849"/>
      <c r="DO128" s="849"/>
      <c r="DP128" s="849"/>
      <c r="DQ128" s="849">
        <v>30776</v>
      </c>
      <c r="DR128" s="849"/>
      <c r="DS128" s="849"/>
      <c r="DT128" s="849"/>
      <c r="DU128" s="849"/>
      <c r="DV128" s="850">
        <v>0.1</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474</v>
      </c>
      <c r="X129" s="835"/>
      <c r="Y129" s="835"/>
      <c r="Z129" s="836"/>
      <c r="AA129" s="837">
        <v>45580638</v>
      </c>
      <c r="AB129" s="838"/>
      <c r="AC129" s="838"/>
      <c r="AD129" s="838"/>
      <c r="AE129" s="839"/>
      <c r="AF129" s="840">
        <v>46704446</v>
      </c>
      <c r="AG129" s="838"/>
      <c r="AH129" s="838"/>
      <c r="AI129" s="838"/>
      <c r="AJ129" s="839"/>
      <c r="AK129" s="840">
        <v>48086649</v>
      </c>
      <c r="AL129" s="838"/>
      <c r="AM129" s="838"/>
      <c r="AN129" s="838"/>
      <c r="AO129" s="839"/>
      <c r="AP129" s="841"/>
      <c r="AQ129" s="842"/>
      <c r="AR129" s="842"/>
      <c r="AS129" s="842"/>
      <c r="AT129" s="843"/>
      <c r="AU129" s="264"/>
      <c r="AV129" s="264"/>
      <c r="AW129" s="264"/>
      <c r="AX129" s="807" t="s">
        <v>475</v>
      </c>
      <c r="AY129" s="808"/>
      <c r="AZ129" s="808"/>
      <c r="BA129" s="808"/>
      <c r="BB129" s="808"/>
      <c r="BC129" s="808"/>
      <c r="BD129" s="808"/>
      <c r="BE129" s="809"/>
      <c r="BF129" s="827" t="s">
        <v>122</v>
      </c>
      <c r="BG129" s="828"/>
      <c r="BH129" s="828"/>
      <c r="BI129" s="828"/>
      <c r="BJ129" s="828"/>
      <c r="BK129" s="828"/>
      <c r="BL129" s="829"/>
      <c r="BM129" s="827">
        <v>16.28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477</v>
      </c>
      <c r="X130" s="835"/>
      <c r="Y130" s="835"/>
      <c r="Z130" s="836"/>
      <c r="AA130" s="837">
        <v>5545022</v>
      </c>
      <c r="AB130" s="838"/>
      <c r="AC130" s="838"/>
      <c r="AD130" s="838"/>
      <c r="AE130" s="839"/>
      <c r="AF130" s="840">
        <v>5270612</v>
      </c>
      <c r="AG130" s="838"/>
      <c r="AH130" s="838"/>
      <c r="AI130" s="838"/>
      <c r="AJ130" s="839"/>
      <c r="AK130" s="840">
        <v>5203449</v>
      </c>
      <c r="AL130" s="838"/>
      <c r="AM130" s="838"/>
      <c r="AN130" s="838"/>
      <c r="AO130" s="839"/>
      <c r="AP130" s="841"/>
      <c r="AQ130" s="842"/>
      <c r="AR130" s="842"/>
      <c r="AS130" s="842"/>
      <c r="AT130" s="843"/>
      <c r="AU130" s="264"/>
      <c r="AV130" s="264"/>
      <c r="AW130" s="264"/>
      <c r="AX130" s="807" t="s">
        <v>478</v>
      </c>
      <c r="AY130" s="808"/>
      <c r="AZ130" s="808"/>
      <c r="BA130" s="808"/>
      <c r="BB130" s="808"/>
      <c r="BC130" s="808"/>
      <c r="BD130" s="808"/>
      <c r="BE130" s="809"/>
      <c r="BF130" s="810">
        <v>6.5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479</v>
      </c>
      <c r="X131" s="818"/>
      <c r="Y131" s="818"/>
      <c r="Z131" s="819"/>
      <c r="AA131" s="820">
        <v>40035616</v>
      </c>
      <c r="AB131" s="821"/>
      <c r="AC131" s="821"/>
      <c r="AD131" s="821"/>
      <c r="AE131" s="822"/>
      <c r="AF131" s="823">
        <v>41433834</v>
      </c>
      <c r="AG131" s="821"/>
      <c r="AH131" s="821"/>
      <c r="AI131" s="821"/>
      <c r="AJ131" s="822"/>
      <c r="AK131" s="823">
        <v>42883200</v>
      </c>
      <c r="AL131" s="821"/>
      <c r="AM131" s="821"/>
      <c r="AN131" s="821"/>
      <c r="AO131" s="822"/>
      <c r="AP131" s="824"/>
      <c r="AQ131" s="825"/>
      <c r="AR131" s="825"/>
      <c r="AS131" s="825"/>
      <c r="AT131" s="826"/>
      <c r="AU131" s="264"/>
      <c r="AV131" s="264"/>
      <c r="AW131" s="264"/>
      <c r="AX131" s="785" t="s">
        <v>480</v>
      </c>
      <c r="AY131" s="786"/>
      <c r="AZ131" s="786"/>
      <c r="BA131" s="786"/>
      <c r="BB131" s="786"/>
      <c r="BC131" s="786"/>
      <c r="BD131" s="786"/>
      <c r="BE131" s="787"/>
      <c r="BF131" s="788">
        <v>50.5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482</v>
      </c>
      <c r="W132" s="798"/>
      <c r="X132" s="798"/>
      <c r="Y132" s="798"/>
      <c r="Z132" s="799"/>
      <c r="AA132" s="800">
        <v>6.7205560169999998</v>
      </c>
      <c r="AB132" s="801"/>
      <c r="AC132" s="801"/>
      <c r="AD132" s="801"/>
      <c r="AE132" s="802"/>
      <c r="AF132" s="803">
        <v>6.3001845300000001</v>
      </c>
      <c r="AG132" s="801"/>
      <c r="AH132" s="801"/>
      <c r="AI132" s="801"/>
      <c r="AJ132" s="802"/>
      <c r="AK132" s="803">
        <v>6.7577069810000001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483</v>
      </c>
      <c r="W133" s="777"/>
      <c r="X133" s="777"/>
      <c r="Y133" s="777"/>
      <c r="Z133" s="778"/>
      <c r="AA133" s="779">
        <v>6.7</v>
      </c>
      <c r="AB133" s="780"/>
      <c r="AC133" s="780"/>
      <c r="AD133" s="780"/>
      <c r="AE133" s="781"/>
      <c r="AF133" s="779">
        <v>6.5</v>
      </c>
      <c r="AG133" s="780"/>
      <c r="AH133" s="780"/>
      <c r="AI133" s="780"/>
      <c r="AJ133" s="781"/>
      <c r="AK133" s="779">
        <v>6.5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toDA64XffbvE2F54ORt87BPIqJogdNLUXkupI41O652ZTTXXI966egBkPEsGiiCo1Z+G8eBTGyULerq+0ygsA==" saltValue="zvIG4lgK4Cs+TcIgVzgN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wCmsL0e0Jt+Jk6bh1e2B97X9L16gn4AKLpolldLmEHWHVewvh2T+CfsUvHpZFvtAE73r7NIvrD7rxySDe4hHA==" saltValue="g77wb7eN8849ecvUkpM3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JkoGaqGhaJfd7WK5SDUY1ZW3LaTDxxD3GLbMkH8SXNoTzwnDnKF3+cH25Ubom6GVmf2ar4wtDyvXS7bIxvSRA==" saltValue="bZlp8ku7YiIABOYNUtRJ9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492</v>
      </c>
      <c r="AL9" s="1207"/>
      <c r="AM9" s="1207"/>
      <c r="AN9" s="1208"/>
      <c r="AO9" s="292">
        <v>15571496</v>
      </c>
      <c r="AP9" s="292">
        <v>67596</v>
      </c>
      <c r="AQ9" s="293">
        <v>56080</v>
      </c>
      <c r="AR9" s="294">
        <v>20.5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493</v>
      </c>
      <c r="AL10" s="1207"/>
      <c r="AM10" s="1207"/>
      <c r="AN10" s="1208"/>
      <c r="AO10" s="295">
        <v>1054332</v>
      </c>
      <c r="AP10" s="295">
        <v>4577</v>
      </c>
      <c r="AQ10" s="296">
        <v>3754</v>
      </c>
      <c r="AR10" s="297">
        <v>21.9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494</v>
      </c>
      <c r="AL11" s="1207"/>
      <c r="AM11" s="1207"/>
      <c r="AN11" s="1208"/>
      <c r="AO11" s="295">
        <v>10100</v>
      </c>
      <c r="AP11" s="295">
        <v>44</v>
      </c>
      <c r="AQ11" s="296">
        <v>2189</v>
      </c>
      <c r="AR11" s="297">
        <v>-98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495</v>
      </c>
      <c r="AL12" s="1207"/>
      <c r="AM12" s="1207"/>
      <c r="AN12" s="1208"/>
      <c r="AO12" s="295" t="s">
        <v>496</v>
      </c>
      <c r="AP12" s="295" t="s">
        <v>496</v>
      </c>
      <c r="AQ12" s="296">
        <v>1449</v>
      </c>
      <c r="AR12" s="297" t="s">
        <v>496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497</v>
      </c>
      <c r="AL13" s="1207"/>
      <c r="AM13" s="1207"/>
      <c r="AN13" s="1208"/>
      <c r="AO13" s="295" t="s">
        <v>496</v>
      </c>
      <c r="AP13" s="295" t="s">
        <v>496</v>
      </c>
      <c r="AQ13" s="296">
        <v>54</v>
      </c>
      <c r="AR13" s="297" t="s">
        <v>496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498</v>
      </c>
      <c r="AL14" s="1207"/>
      <c r="AM14" s="1207"/>
      <c r="AN14" s="1208"/>
      <c r="AO14" s="295">
        <v>286539</v>
      </c>
      <c r="AP14" s="295">
        <v>1244</v>
      </c>
      <c r="AQ14" s="296">
        <v>1875</v>
      </c>
      <c r="AR14" s="297">
        <v>-33.700000000000003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499</v>
      </c>
      <c r="AL15" s="1207"/>
      <c r="AM15" s="1207"/>
      <c r="AN15" s="1208"/>
      <c r="AO15" s="295">
        <v>136278</v>
      </c>
      <c r="AP15" s="295">
        <v>592</v>
      </c>
      <c r="AQ15" s="296">
        <v>1160</v>
      </c>
      <c r="AR15" s="297">
        <v>-49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500</v>
      </c>
      <c r="AL16" s="1210"/>
      <c r="AM16" s="1210"/>
      <c r="AN16" s="1211"/>
      <c r="AO16" s="295">
        <v>-1123939</v>
      </c>
      <c r="AP16" s="295">
        <v>-4879</v>
      </c>
      <c r="AQ16" s="296">
        <v>-3977</v>
      </c>
      <c r="AR16" s="297">
        <v>22.7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15934806</v>
      </c>
      <c r="AP17" s="295">
        <v>69173</v>
      </c>
      <c r="AQ17" s="296">
        <v>62584</v>
      </c>
      <c r="AR17" s="297">
        <v>10.5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505</v>
      </c>
      <c r="AL21" s="1204"/>
      <c r="AM21" s="1204"/>
      <c r="AN21" s="1205"/>
      <c r="AO21" s="307">
        <v>7.18</v>
      </c>
      <c r="AP21" s="308">
        <v>6.17</v>
      </c>
      <c r="AQ21" s="309">
        <v>1.01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506</v>
      </c>
      <c r="AL22" s="1204"/>
      <c r="AM22" s="1204"/>
      <c r="AN22" s="1205"/>
      <c r="AO22" s="312">
        <v>98.3</v>
      </c>
      <c r="AP22" s="313">
        <v>100.1</v>
      </c>
      <c r="AQ22" s="314">
        <v>-1.8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511</v>
      </c>
      <c r="AL32" s="1195"/>
      <c r="AM32" s="1195"/>
      <c r="AN32" s="1196"/>
      <c r="AO32" s="322">
        <v>6035354</v>
      </c>
      <c r="AP32" s="322">
        <v>26200</v>
      </c>
      <c r="AQ32" s="323">
        <v>31427</v>
      </c>
      <c r="AR32" s="324">
        <v>-16.600000000000001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512</v>
      </c>
      <c r="AL33" s="1195"/>
      <c r="AM33" s="1195"/>
      <c r="AN33" s="1196"/>
      <c r="AO33" s="322" t="s">
        <v>496</v>
      </c>
      <c r="AP33" s="322" t="s">
        <v>496</v>
      </c>
      <c r="AQ33" s="323">
        <v>3</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513</v>
      </c>
      <c r="AL34" s="1195"/>
      <c r="AM34" s="1195"/>
      <c r="AN34" s="1196"/>
      <c r="AO34" s="322" t="s">
        <v>496</v>
      </c>
      <c r="AP34" s="322" t="s">
        <v>496</v>
      </c>
      <c r="AQ34" s="323">
        <v>30</v>
      </c>
      <c r="AR34" s="324" t="s">
        <v>496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514</v>
      </c>
      <c r="AL35" s="1195"/>
      <c r="AM35" s="1195"/>
      <c r="AN35" s="1196"/>
      <c r="AO35" s="322">
        <v>2623660</v>
      </c>
      <c r="AP35" s="322">
        <v>11389</v>
      </c>
      <c r="AQ35" s="323">
        <v>10730</v>
      </c>
      <c r="AR35" s="324">
        <v>6.1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515</v>
      </c>
      <c r="AL36" s="1195"/>
      <c r="AM36" s="1195"/>
      <c r="AN36" s="1196"/>
      <c r="AO36" s="322" t="s">
        <v>496</v>
      </c>
      <c r="AP36" s="322" t="s">
        <v>496</v>
      </c>
      <c r="AQ36" s="323">
        <v>463</v>
      </c>
      <c r="AR36" s="324" t="s">
        <v>496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516</v>
      </c>
      <c r="AL37" s="1195"/>
      <c r="AM37" s="1195"/>
      <c r="AN37" s="1196"/>
      <c r="AO37" s="322">
        <v>1112731</v>
      </c>
      <c r="AP37" s="322">
        <v>4830</v>
      </c>
      <c r="AQ37" s="323">
        <v>1052</v>
      </c>
      <c r="AR37" s="324">
        <v>359.1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517</v>
      </c>
      <c r="AL38" s="1198"/>
      <c r="AM38" s="1198"/>
      <c r="AN38" s="1199"/>
      <c r="AO38" s="325" t="s">
        <v>496</v>
      </c>
      <c r="AP38" s="325" t="s">
        <v>496</v>
      </c>
      <c r="AQ38" s="326">
        <v>1</v>
      </c>
      <c r="AR38" s="314" t="s">
        <v>496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518</v>
      </c>
      <c r="AL39" s="1198"/>
      <c r="AM39" s="1198"/>
      <c r="AN39" s="1199"/>
      <c r="AO39" s="322">
        <v>-1670375</v>
      </c>
      <c r="AP39" s="322">
        <v>-7251</v>
      </c>
      <c r="AQ39" s="323">
        <v>-7904</v>
      </c>
      <c r="AR39" s="324">
        <v>-8.3000000000000007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519</v>
      </c>
      <c r="AL40" s="1195"/>
      <c r="AM40" s="1195"/>
      <c r="AN40" s="1196"/>
      <c r="AO40" s="322">
        <v>-5203449</v>
      </c>
      <c r="AP40" s="322">
        <v>-22588</v>
      </c>
      <c r="AQ40" s="323">
        <v>-27308</v>
      </c>
      <c r="AR40" s="324">
        <v>-17.3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289</v>
      </c>
      <c r="AL41" s="1201"/>
      <c r="AM41" s="1201"/>
      <c r="AN41" s="1202"/>
      <c r="AO41" s="322">
        <v>2897921</v>
      </c>
      <c r="AP41" s="322">
        <v>12580</v>
      </c>
      <c r="AQ41" s="323">
        <v>8493</v>
      </c>
      <c r="AR41" s="324">
        <v>48.1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487</v>
      </c>
      <c r="AN49" s="1189" t="s">
        <v>523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8419910</v>
      </c>
      <c r="AN51" s="344">
        <v>38471</v>
      </c>
      <c r="AO51" s="345">
        <v>34.1</v>
      </c>
      <c r="AP51" s="346">
        <v>41235</v>
      </c>
      <c r="AQ51" s="347">
        <v>5.6</v>
      </c>
      <c r="AR51" s="348">
        <v>28.5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5140690</v>
      </c>
      <c r="AN52" s="352">
        <v>23488</v>
      </c>
      <c r="AO52" s="353">
        <v>40.299999999999997</v>
      </c>
      <c r="AP52" s="354">
        <v>22086</v>
      </c>
      <c r="AQ52" s="355">
        <v>4.2</v>
      </c>
      <c r="AR52" s="356">
        <v>36.1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13623746</v>
      </c>
      <c r="AN53" s="344">
        <v>61752</v>
      </c>
      <c r="AO53" s="345">
        <v>60.5</v>
      </c>
      <c r="AP53" s="346">
        <v>41862</v>
      </c>
      <c r="AQ53" s="347">
        <v>1.5</v>
      </c>
      <c r="AR53" s="348">
        <v>59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9349295</v>
      </c>
      <c r="AN54" s="352">
        <v>42377</v>
      </c>
      <c r="AO54" s="353">
        <v>80.400000000000006</v>
      </c>
      <c r="AP54" s="354">
        <v>23710</v>
      </c>
      <c r="AQ54" s="355">
        <v>7.4</v>
      </c>
      <c r="AR54" s="356">
        <v>73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8840657</v>
      </c>
      <c r="AN55" s="344">
        <v>39510</v>
      </c>
      <c r="AO55" s="345">
        <v>-36</v>
      </c>
      <c r="AP55" s="346">
        <v>43554</v>
      </c>
      <c r="AQ55" s="347">
        <v>4</v>
      </c>
      <c r="AR55" s="348">
        <v>-40</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5585420</v>
      </c>
      <c r="AN56" s="352">
        <v>24962</v>
      </c>
      <c r="AO56" s="353">
        <v>-41.1</v>
      </c>
      <c r="AP56" s="354">
        <v>24811</v>
      </c>
      <c r="AQ56" s="355">
        <v>4.5999999999999996</v>
      </c>
      <c r="AR56" s="356">
        <v>-45.7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12396778</v>
      </c>
      <c r="AN57" s="344">
        <v>54581</v>
      </c>
      <c r="AO57" s="345">
        <v>38.1</v>
      </c>
      <c r="AP57" s="346">
        <v>42581</v>
      </c>
      <c r="AQ57" s="347">
        <v>-2.2000000000000002</v>
      </c>
      <c r="AR57" s="348">
        <v>40.299999999999997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6296790</v>
      </c>
      <c r="AN58" s="352">
        <v>27724</v>
      </c>
      <c r="AO58" s="353">
        <v>11.1</v>
      </c>
      <c r="AP58" s="354">
        <v>24354</v>
      </c>
      <c r="AQ58" s="355">
        <v>-1.8</v>
      </c>
      <c r="AR58" s="356">
        <v>12.9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18934707</v>
      </c>
      <c r="AN59" s="344">
        <v>82196</v>
      </c>
      <c r="AO59" s="345">
        <v>50.6</v>
      </c>
      <c r="AP59" s="346">
        <v>45426</v>
      </c>
      <c r="AQ59" s="347">
        <v>6.7</v>
      </c>
      <c r="AR59" s="348">
        <v>43.9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7199412</v>
      </c>
      <c r="AN60" s="352">
        <v>31253</v>
      </c>
      <c r="AO60" s="353">
        <v>12.7</v>
      </c>
      <c r="AP60" s="354">
        <v>24508</v>
      </c>
      <c r="AQ60" s="355">
        <v>0.6</v>
      </c>
      <c r="AR60" s="356">
        <v>12.1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12443160</v>
      </c>
      <c r="AN61" s="359">
        <v>55302</v>
      </c>
      <c r="AO61" s="360">
        <v>29.5</v>
      </c>
      <c r="AP61" s="361">
        <v>42932</v>
      </c>
      <c r="AQ61" s="362">
        <v>3.1</v>
      </c>
      <c r="AR61" s="348">
        <v>26.4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6714321</v>
      </c>
      <c r="AN62" s="352">
        <v>29961</v>
      </c>
      <c r="AO62" s="353">
        <v>20.7</v>
      </c>
      <c r="AP62" s="354">
        <v>23894</v>
      </c>
      <c r="AQ62" s="355">
        <v>3</v>
      </c>
      <c r="AR62" s="356">
        <v>17.7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RwU5Yc8Vy6noC4Sn4iDG4HalORMDyMvfJhbR6mJp5qnAGTVwVxCVEj0eT4r5M/A8HjirCv6rf/3Qfhdl6Euvg==" saltValue="RC8MsQuPPrgK9EWYpqp8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T8avSPSqxzK3nFcvhbjFaI1tCQ668jy9I0KJzRlI0gQVVtnkVafT4iZEdQA+i8FUR5rRD0SiNMFAehaLMwFiQ==" saltValue="jLHtfsD0eLMgLv6i0uK7A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92pX1Jl3AATlEh3+KZaOUwxRGEsA8xepvGSqL80b8Bs+pdOSeqm1hvk9qStrzGBRi0tFF9AosCm+3h/Yf/Y4w==" saltValue="xxscuE18vogMYrnQWDz1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12" t="s">
        <v>3</v>
      </c>
      <c r="D47" s="1212"/>
      <c r="E47" s="1213"/>
      <c r="F47" s="11">
        <v>8.31</v>
      </c>
      <c r="G47" s="12">
        <v>7.45</v>
      </c>
      <c r="H47" s="12">
        <v>7.27</v>
      </c>
      <c r="I47" s="12">
        <v>8.3800000000000008</v>
      </c>
      <c r="J47" s="13">
        <v>7.03</v>
      </c>
    </row>
    <row r="48" spans="2:10" ht="57.75" customHeight="1">
      <c r="B48" s="14"/>
      <c r="C48" s="1214" t="s">
        <v>4</v>
      </c>
      <c r="D48" s="1214"/>
      <c r="E48" s="1215"/>
      <c r="F48" s="15">
        <v>5.23</v>
      </c>
      <c r="G48" s="16">
        <v>4.4400000000000004</v>
      </c>
      <c r="H48" s="16">
        <v>6.66</v>
      </c>
      <c r="I48" s="16">
        <v>3.21</v>
      </c>
      <c r="J48" s="17">
        <v>6.93</v>
      </c>
    </row>
    <row r="49" spans="2:10" ht="57.75" customHeight="1" thickBot="1">
      <c r="B49" s="18"/>
      <c r="C49" s="1216" t="s">
        <v>5</v>
      </c>
      <c r="D49" s="1216"/>
      <c r="E49" s="1217"/>
      <c r="F49" s="19" t="s">
        <v>544</v>
      </c>
      <c r="G49" s="20" t="s">
        <v>545</v>
      </c>
      <c r="H49" s="20">
        <v>2.34</v>
      </c>
      <c r="I49" s="20" t="s">
        <v>546</v>
      </c>
      <c r="J49" s="21">
        <v>2.7</v>
      </c>
    </row>
    <row r="50" spans="2:10" ht="13.5" customHeight="1"/>
    <row r="51" spans="2:10" ht="13.5" hidden="1" customHeight="1"/>
    <row r="52" spans="2:10" ht="13.5" hidden="1" customHeight="1"/>
    <row r="53" spans="2:10" ht="13.5" hidden="1" customHeight="1"/>
  </sheetData>
  <sheetProtection algorithmName="SHA-512" hashValue="xMfFjdqRvskpJjy4dvzT/4TUXueGrvCFpEUumS/vOzuzkWp9YVAiAOHxcG/BJEAqHqT5ktks6G0NUni0uVDorw==" saltValue="myl8yeTA2zF03mmsFRI0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2019-10-31T05:56:43Z</cp:lastPrinted>
  <dcterms:created xsi:type="dcterms:W3CDTF">2019-02-14T01:48:19Z</dcterms:created>
  <dcterms:modified xsi:type="dcterms:W3CDTF">2019-10-31T05:57:14Z</dcterms:modified>
  <cp:category/>
</cp:coreProperties>
</file>