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7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<sst xmlns="http://schemas.openxmlformats.org/spreadsheetml/2006/main" count="1084" uniqueCount="609">
  <si>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</si>
  <si>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</si>
  <si>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</si>
  <si>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</si>
  <si>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</si>
  <si>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</si>
  <si>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</si>
  <si>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</si>
  <si>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</si>
  <si>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</si>
  <si>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</si>
  <si>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</si>
  <si>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</si>
  <si>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</si>
  <si>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</si>
  <si>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</si>
  <si>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</si>
  <si>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</si>
  <si>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</si>
  <si>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</si>
  <si>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</si>
  <si>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</si>
  <si>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</si>
  <si>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</si>
  <si>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</si>
  <si>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</si>
  <si>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</si>
  <si>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</si>
  <si>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</si>
  <si>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</si>
  <si>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</si>
  <si>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</si>
  <si>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</si>
  <si>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</si>
  <si>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</si>
  <si>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</si>
  <si>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</si>
  <si>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</si>
  <si>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</si>
  <si>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</si>
  <si>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</si>
  <si>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</si>
  <si>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</si>
  <si>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</si>
  <si>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</si>
  <si>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</si>
  <si>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</si>
  <si>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</si>
  <si>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</si>
  <si>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</si>
  <si>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</si>
  <si>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</si>
  <si>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</si>
  <si>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</si>
  <si>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</si>
  <si>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</si>
  <si>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</si>
  <si>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</si>
  <si>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</si>
  <si>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</si>
  <si>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</si>
  <si>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</si>
  <si>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</si>
  <si>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</si>
  <si>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</si>
  <si>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</si>
  <si>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</si>
  <si>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</si>
  <si>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</si>
  <si>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</si>
  <si>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</si>
  <si>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</si>
  <si>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</si>
  <si>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</si>
  <si>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</si>
  <si>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</si>
  <si>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</si>
  <si>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</si>
  <si>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</si>
  <si>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</si>
  <si>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</si>
  <si>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</si>
  <si>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</si>
  <si>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</si>
  <si>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</si>
  <si>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</si>
  <si>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</si>
  <si>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</si>
  <si>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</si>
  <si>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</si>
  <si>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</si>
  <si>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</si>
  <si>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</si>
  <si>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</si>
  <si>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</si>
  <si>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</si>
  <si>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</si>
  <si>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</si>
  <si>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</si>
  <si>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</si>
  <si>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</si>
  <si>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</si>
  <si>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</si>
  <si>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</si>
  <si>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</si>
  <si>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</si>
  <si>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</si>
  <si>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</si>
  <si>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</si>
  <si>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</si>
  <si>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</si>
  <si>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</si>
  <si>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</si>
  <si>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</si>
  <si>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</si>
  <si>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</si>
  <si>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</si>
  <si>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</si>
  <si>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</si>
  <si>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</si>
  <si>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</si>
  <si>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</si>
  <si>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</si>
  <si>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</si>
  <si>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</si>
  <si>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</si>
  <si>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</si>
  <si>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</si>
  <si>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</si>
  <si>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</si>
  <si>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</si>
  <si>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</si>
  <si>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</si>
  <si>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</si>
  <si>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</si>
  <si>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</si>
  <si>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</si>
  <si>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</si>
  <si>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</si>
  <si>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</si>
  <si>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</si>
  <si>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</si>
  <si>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</si>
  <si>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</si>
  <si>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</si>
  <si>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</si>
  <si>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</si>
  <si>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</si>
  <si>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</si>
  <si>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</si>
  <si>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</si>
  <si>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</si>
  <si>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</si>
  <si>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</si>
  <si>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</si>
  <si>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</si>
  <si>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</si>
  <si>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</si>
  <si>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</si>
  <si>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</si>
  <si>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</si>
  <si>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</si>
  <si>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</si>
  <si>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</si>
  <si>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</si>
  <si>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</si>
  <si>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</si>
  <si>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</si>
  <si>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</si>
  <si>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</si>
  <si>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</si>
  <si>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</si>
  <si>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</si>
  <si>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</si>
  <si>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</si>
  <si>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</si>
  <si>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</si>
  <si>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</si>
  <si>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</si>
  <si>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</si>
  <si>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</si>
  <si>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</si>
  <si>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</si>
  <si>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</si>
  <si>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</si>
  <si>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</si>
  <si>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</si>
  <si>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</si>
  <si>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</si>
  <si>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</si>
  <si>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</si>
  <si>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</si>
  <si>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</si>
  <si>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</si>
  <si>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</si>
  <si>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</si>
  <si>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</si>
  <si>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</si>
  <si>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</si>
  <si>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</si>
  <si>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</si>
  <si>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</si>
  <si>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</si>
  <si>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</si>
  <si>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</si>
  <si>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</si>
  <si>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</si>
  <si>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</si>
  <si>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</si>
  <si>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茨城県ひたちなか市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</si>
  <si>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</si>
  <si>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</si>
  <si>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</si>
  <si>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</si>
  <si>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</si>
  <si>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</si>
  <si>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</si>
  <si>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</si>
  <si>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</si>
  <si>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</si>
  <si>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</si>
  <si>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</si>
  <si>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</si>
  <si>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</si>
  <si>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</si>
  <si>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</si>
  <si>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</si>
  <si>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</si>
  <si>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</si>
  <si>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</si>
  <si>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</si>
  <si>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</si>
  <si>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</si>
  <si>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</si>
  <si>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</si>
  <si>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</si>
  <si>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</si>
  <si>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</si>
  <si>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</si>
  <si>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</si>
  <si>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</si>
  <si>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</si>
  <si>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</si>
  <si>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</si>
  <si>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</si>
  <si>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</si>
  <si>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</si>
  <si>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</si>
  <si>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</si>
  <si>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</si>
  <si>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</si>
  <si>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</si>
  <si>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</si>
  <si>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</si>
  <si>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</si>
  <si>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</si>
  <si>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</si>
  <si>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</si>
  <si>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</si>
  <si>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</si>
  <si>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</si>
  <si>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</si>
  <si>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</si>
  <si>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</si>
  <si>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</si>
  <si>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</si>
  <si>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</si>
  <si>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</si>
  <si>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</si>
  <si>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</si>
  <si>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</si>
  <si>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</si>
  <si>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</si>
  <si>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</si>
  <si>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</si>
  <si>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</si>
  <si>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</si>
  <si>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</si>
  <si>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</si>
  <si>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</si>
  <si>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</si>
  <si>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</si>
  <si>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</si>
  <si>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</si>
  <si>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</si>
  <si>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</si>
  <si>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</si>
  <si>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</si>
  <si>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</si>
  <si>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</si>
  <si>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</si>
  <si>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</si>
  <si>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</si>
  <si>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</si>
  <si>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</si>
  <si>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</si>
  <si>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</si>
  <si>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</si>
  <si>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</si>
  <si>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</si>
  <si>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</si>
  <si>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</si>
  <si>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</si>
  <si>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</si>
  <si>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</si>
  <si>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</si>
  <si>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</si>
  <si>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</si>
  <si>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</si>
  <si>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</si>
  <si>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</si>
  <si>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</si>
  <si>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</si>
  <si>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</si>
  <si>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</si>
  <si>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</si>
  <si>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</si>
  <si>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</si>
  <si>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</si>
  <si>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</si>
  <si>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</si>
  <si>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</si>
  <si>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</si>
  <si>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</si>
  <si>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</si>
  <si>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</si>
  <si>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</si>
  <si>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</si>
  <si>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</si>
  <si>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</si>
  <si>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</si>
  <si>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</si>
  <si>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</si>
  <si>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</si>
  <si>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</si>
  <si>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</si>
  <si>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</si>
  <si>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</si>
  <si>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</si>
  <si>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</si>
  <si>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</si>
  <si>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</si>
  <si>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</si>
  <si>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</si>
  <si>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</si>
  <si>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</si>
  <si>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</si>
  <si>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</si>
  <si>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</si>
  <si>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</si>
  <si>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</si>
  <si>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</si>
  <si>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</si>
  <si>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</si>
  <si>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</si>
  <si>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</si>
  <si>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</si>
  <si>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</si>
  <si>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茨城県ひたちなか市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</si>
  <si>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</si>
  <si>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</si>
  <si>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</si>
  <si>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</si>
  <si>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</si>
  <si>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</si>
  <si>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</si>
  <si>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</si>
  <si>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</si>
  <si>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</si>
  <si>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</si>
  <si>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</si>
  <si>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</si>
  <si>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</si>
  <si>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</si>
  <si>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</si>
  <si>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</si>
  <si>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</si>
  <si>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</si>
  <si>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</si>
  <si>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</si>
  <si>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</si>
  <si>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</si>
  <si>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</si>
  <si>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</si>
  <si>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</si>
  <si>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</si>
  <si>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</si>
  <si>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</si>
  <si>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</si>
  <si>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</si>
  <si>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</si>
  <si>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</si>
  <si>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</si>
  <si>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</si>
  <si>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</si>
  <si>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</si>
  <si>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</si>
  <si>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</si>
  <si>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</si>
  <si>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</si>
  <si>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</si>
  <si>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</si>
  <si>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</si>
  <si>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地方卸売市場事業特別会計</t>
    <phoneticPr fontId="5"/>
  </si>
  <si>
    <t>法非適用企業</t>
    <phoneticPr fontId="5"/>
  </si>
  <si>
    <t>東部第１土地区画整理事業特別会計</t>
    <phoneticPr fontId="5"/>
  </si>
  <si>
    <t>法非適用企業</t>
    <phoneticPr fontId="5"/>
  </si>
  <si>
    <t>佐和駅中央土地区画整理事業特別会計</t>
    <phoneticPr fontId="5"/>
  </si>
  <si>
    <t>船窪土地区画整理事業特別会計</t>
    <phoneticPr fontId="5"/>
  </si>
  <si>
    <t>東部第２土地区画整理事業外4会計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</si>
  <si>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</si>
  <si>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</si>
  <si>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</si>
  <si>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</si>
  <si>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</si>
  <si>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</si>
  <si>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</si>
  <si>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</si>
  <si>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</si>
  <si>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</si>
  <si>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</si>
  <si>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</si>
  <si>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</si>
  <si>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</si>
  <si>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</si>
  <si>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</si>
  <si>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</si>
  <si>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</si>
  <si>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</si>
  <si>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</si>
  <si>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</si>
  <si>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</si>
  <si>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</si>
  <si>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</si>
  <si>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</si>
  <si>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</si>
  <si>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</si>
  <si>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</si>
  <si>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</si>
  <si>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</si>
  <si>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</si>
  <si>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</si>
  <si>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</si>
  <si>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</si>
  <si>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</si>
  <si>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</si>
  <si>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</si>
  <si>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</si>
  <si>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</si>
  <si>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</si>
  <si>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</si>
  <si>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</si>
  <si>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</si>
  <si>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</si>
  <si>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</si>
  <si>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</si>
  <si>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</si>
  <si>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</si>
  <si>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</si>
  <si>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</si>
  <si>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</si>
  <si>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</si>
  <si>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</si>
  <si>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</si>
  <si>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</si>
  <si>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</si>
  <si>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</si>
  <si>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</si>
  <si>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</si>
  <si>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</si>
  <si>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</si>
  <si>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阿字ヶ浦土地区画整理事業特別会計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</si>
  <si>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</si>
  <si>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</si>
  <si>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</si>
  <si>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</si>
  <si>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</si>
  <si>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</si>
  <si>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</si>
  <si>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</si>
  <si>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</si>
  <si>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</si>
  <si>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</si>
  <si>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</si>
  <si>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</si>
  <si>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</si>
  <si>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</si>
  <si>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</si>
  <si>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</si>
  <si>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</si>
  <si>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</si>
  <si>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</si>
  <si>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</si>
  <si>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</si>
  <si>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</si>
  <si>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</si>
  <si>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</si>
  <si>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</si>
  <si>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</si>
  <si>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</si>
  <si>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</si>
  <si>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</si>
  <si>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</si>
  <si>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</si>
  <si>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</si>
  <si>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</si>
  <si>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</si>
  <si>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</si>
  <si>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</si>
  <si>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</si>
  <si>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</si>
  <si>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</si>
  <si>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</si>
  <si>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</si>
  <si>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</si>
  <si>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</si>
  <si>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</si>
  <si>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</si>
  <si>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</si>
  <si>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</si>
  <si>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</si>
  <si>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</si>
  <si>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</si>
  <si>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</si>
  <si>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</si>
  <si>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</si>
  <si>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</si>
  <si>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</si>
  <si>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</si>
  <si>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</si>
  <si>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</si>
  <si>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</si>
  <si>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</si>
  <si>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</si>
  <si>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</si>
  <si>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</si>
  <si>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</si>
  <si>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</si>
  <si>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</si>
  <si>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</si>
  <si>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</si>
  <si>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</si>
  <si>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</si>
  <si>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</si>
  <si>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</si>
  <si>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</si>
  <si>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</si>
  <si>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</si>
  <si>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</si>
  <si>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</si>
  <si>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</si>
  <si>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</si>
  <si>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</si>
  <si>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</si>
  <si>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</si>
  <si>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</si>
  <si>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</si>
  <si>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2.90</t>
  </si>
  <si>
    <t>▲ 4.13</t>
  </si>
  <si>
    <t>水道事業会計</t>
  </si>
  <si>
    <t>一般会計</t>
  </si>
  <si>
    <t>国民健康保険事業特別会計</t>
  </si>
  <si>
    <t>介護保険事業特別会計</t>
  </si>
  <si>
    <t>墓地公園事業特別会計</t>
  </si>
  <si>
    <t>公共下水道事業特別会計</t>
  </si>
  <si>
    <t>東部第１土地区画整理事業特別会計</t>
  </si>
  <si>
    <t>東部第２土地区画整理事業外4会計</t>
  </si>
  <si>
    <t>その他会計（赤字）</t>
  </si>
  <si>
    <t>その他会計（黒字）</t>
  </si>
  <si>
    <t>公共用地取得基金</t>
    <rPh sb="0" eb="2">
      <t>コウキョウ</t>
    </rPh>
    <rPh sb="2" eb="4">
      <t>ヨウチ</t>
    </rPh>
    <rPh sb="4" eb="6">
      <t>シュトク</t>
    </rPh>
    <rPh sb="6" eb="8">
      <t>キキン</t>
    </rPh>
    <phoneticPr fontId="11"/>
  </si>
  <si>
    <t>福祉ふれあい基金</t>
    <rPh sb="0" eb="2">
      <t>フクシ</t>
    </rPh>
    <rPh sb="6" eb="8">
      <t>キキン</t>
    </rPh>
    <phoneticPr fontId="11"/>
  </si>
  <si>
    <t>緑のまちづくり基金</t>
    <rPh sb="0" eb="1">
      <t>ミドリ</t>
    </rPh>
    <rPh sb="7" eb="9">
      <t>キキン</t>
    </rPh>
    <phoneticPr fontId="11"/>
  </si>
  <si>
    <t>国際交流基金</t>
    <rPh sb="0" eb="2">
      <t>コクサイ</t>
    </rPh>
    <rPh sb="2" eb="4">
      <t>コウリュウ</t>
    </rPh>
    <rPh sb="4" eb="6">
      <t>キキン</t>
    </rPh>
    <phoneticPr fontId="11"/>
  </si>
  <si>
    <t>文化振興基金</t>
    <rPh sb="0" eb="2">
      <t>ブンカ</t>
    </rPh>
    <rPh sb="2" eb="4">
      <t>シンコウ</t>
    </rPh>
    <rPh sb="4" eb="6">
      <t>キキン</t>
    </rPh>
    <phoneticPr fontId="11"/>
  </si>
  <si>
    <t>ひたちなか市生活・文化・スポーツ公社</t>
    <rPh sb="5" eb="6">
      <t>シ</t>
    </rPh>
    <rPh sb="6" eb="8">
      <t>セイカツ</t>
    </rPh>
    <rPh sb="9" eb="11">
      <t>ブンカ</t>
    </rPh>
    <rPh sb="16" eb="18">
      <t>コウシャ</t>
    </rPh>
    <phoneticPr fontId="2"/>
  </si>
  <si>
    <t>ひたちなか海浜鉄道</t>
    <rPh sb="5" eb="7">
      <t>カイヒン</t>
    </rPh>
    <rPh sb="7" eb="9">
      <t>テツドウ</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</si>
  <si>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</si>
  <si>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</si>
  <si>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</si>
  <si>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</si>
  <si>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</si>
  <si>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</si>
  <si>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</si>
  <si>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6" eb="8">
      <t>トウカイ</t>
    </rPh>
    <rPh sb="8" eb="10">
      <t>コウイキ</t>
    </rPh>
    <rPh sb="10" eb="12">
      <t>ジム</t>
    </rPh>
    <rPh sb="12" eb="14">
      <t>クミアイ</t>
    </rPh>
    <rPh sb="15" eb="17">
      <t>ヒタチ</t>
    </rPh>
    <rPh sb="17" eb="19">
      <t>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</si>
  <si>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</si>
  <si>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</si>
  <si>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</si>
  <si>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</si>
  <si>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</si>
  <si>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</si>
  <si>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</si>
  <si>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</si>
  <si>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</si>
  <si>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</si>
  <si>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</si>
  <si>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</si>
  <si>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</si>
  <si>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</si>
  <si>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</si>
  <si>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</si>
  <si>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</si>
  <si>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</si>
  <si>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</si>
  <si>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</si>
  <si>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</si>
  <si>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</si>
  <si>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</si>
  <si>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有形固定資産減価償却率いずれも類似団体平均と比較して同程度である。将来負担比率については，重点的に実施している学校施設耐震化事業に伴う地方債の発行額の増加により今後上昇する見込みである。有形固定資産減価償却率については平成27年度に策定した公共施設等管理計画に基づき令和7年度までを計画期間として公共施設の適正化を進めていく。</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ルイジ</t>
    </rPh>
    <rPh sb="25" eb="27">
      <t>ダンタイ</t>
    </rPh>
    <rPh sb="27" eb="29">
      <t>ヘイキン</t>
    </rPh>
    <rPh sb="30" eb="32">
      <t>ヒカク</t>
    </rPh>
    <rPh sb="34" eb="37">
      <t>ドウテイド</t>
    </rPh>
    <rPh sb="41" eb="43">
      <t>ショウライ</t>
    </rPh>
    <rPh sb="43" eb="45">
      <t>フタン</t>
    </rPh>
    <rPh sb="45" eb="47">
      <t>ヒリツ</t>
    </rPh>
    <rPh sb="53" eb="56">
      <t>ジュウテンテキ</t>
    </rPh>
    <rPh sb="57" eb="59">
      <t>ジッシ</t>
    </rPh>
    <rPh sb="63" eb="65">
      <t>ガッコウ</t>
    </rPh>
    <rPh sb="65" eb="67">
      <t>シセツ</t>
    </rPh>
    <rPh sb="67" eb="70">
      <t>タイシンカ</t>
    </rPh>
    <rPh sb="70" eb="72">
      <t>ジギョウ</t>
    </rPh>
    <rPh sb="73" eb="74">
      <t>トモナ</t>
    </rPh>
    <rPh sb="75" eb="78">
      <t>チホウサイ</t>
    </rPh>
    <rPh sb="79" eb="81">
      <t>ハッコウ</t>
    </rPh>
    <rPh sb="81" eb="82">
      <t>ガク</t>
    </rPh>
    <rPh sb="83" eb="85">
      <t>ゾウカ</t>
    </rPh>
    <rPh sb="88" eb="90">
      <t>コンゴ</t>
    </rPh>
    <rPh sb="90" eb="92">
      <t>ジョウショウ</t>
    </rPh>
    <rPh sb="94" eb="96">
      <t>ミコ</t>
    </rPh>
    <rPh sb="101" eb="103">
      <t>ユウケイ</t>
    </rPh>
    <rPh sb="103" eb="105">
      <t>コテイ</t>
    </rPh>
    <rPh sb="105" eb="107">
      <t>シサン</t>
    </rPh>
    <rPh sb="107" eb="109">
      <t>ゲンカ</t>
    </rPh>
    <rPh sb="109" eb="111">
      <t>ショウキャク</t>
    </rPh>
    <rPh sb="111" eb="112">
      <t>リツ</t>
    </rPh>
    <rPh sb="117" eb="119">
      <t>ヘイセイ</t>
    </rPh>
    <rPh sb="121" eb="123">
      <t>ネンド</t>
    </rPh>
    <rPh sb="124" eb="126">
      <t>サクテイ</t>
    </rPh>
    <rPh sb="128" eb="130">
      <t>コウキョウ</t>
    </rPh>
    <rPh sb="130" eb="133">
      <t>シセツトウ</t>
    </rPh>
    <rPh sb="133" eb="135">
      <t>カンリ</t>
    </rPh>
    <rPh sb="135" eb="137">
      <t>ケイカク</t>
    </rPh>
    <rPh sb="138" eb="139">
      <t>モト</t>
    </rPh>
    <rPh sb="141" eb="143">
      <t>レイワ</t>
    </rPh>
    <rPh sb="144" eb="146">
      <t>ネンド</t>
    </rPh>
    <rPh sb="149" eb="151">
      <t>ケイカク</t>
    </rPh>
    <rPh sb="151" eb="153">
      <t>キカン</t>
    </rPh>
    <rPh sb="156" eb="158">
      <t>コウキョウ</t>
    </rPh>
    <rPh sb="158" eb="160">
      <t>シセツ</t>
    </rPh>
    <rPh sb="161" eb="162">
      <t>テキ</t>
    </rPh>
    <rPh sb="162" eb="163">
      <t>セイ</t>
    </rPh>
    <rPh sb="163" eb="164">
      <t>カ</t>
    </rPh>
    <rPh sb="165" eb="166">
      <t>スス</t>
    </rPh>
    <phoneticPr fontId="5"/>
  </si>
  <si>
    <r>
      <t>　平成25年度から重点的に実施している学校施設耐震化事業に伴う地方債の発行により，平成28年度から再び上昇あるいは横ばいに転じている。平成29年度についても，将来負担比率，実質公債費比率共に，類似団体</t>
    </r>
    <r>
      <rPr>
        <sz val="11"/>
        <rFont val="ＭＳ Ｐゴシック"/>
        <family val="3"/>
        <charset val="128"/>
      </rPr>
      <t>平均を</t>
    </r>
    <r>
      <rPr>
        <sz val="11"/>
        <color indexed="8"/>
        <rFont val="ＭＳ Ｐゴシック"/>
        <family val="3"/>
        <charset val="128"/>
      </rPr>
      <t>上回っている。今後は公共施設の老朽化対策や新たな大型事業の実施により上昇していくことが予測されるため，これまで以上に公債費の適正化に取り組んでいく。</t>
    </r>
    <rPh sb="93" eb="94">
      <t>トモ</t>
    </rPh>
    <rPh sb="100" eb="102">
      <t>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</si>
</sst>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52496</c:v>
                </c:pt>
                <c:pt idx="3">
                  <c:v>52619</c:v>
                </c:pt>
                <c:pt idx="4">
                  <c:v>51875</c:v>
                </c:pt>
              </c:numCache>
            </c:numRef>
          </c:val>
          <c:smooth val="0"/>
          <c:extLst xmlns:c16r2="http://schemas.microsoft.com/office/drawing/2015/06/chart">
            <c:ext xmlns:c16="http://schemas.microsoft.com/office/drawing/2014/chart" uri="{C3380CC4-5D6E-409C-BE32-E72D297353CC}">
              <c16:uniqueId val="{00000000-94F7-4F64-92E0-323E7D4B30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30913</c:v>
                </c:pt>
                <c:pt idx="1">
                  <c:v>53485</c:v>
                </c:pt>
                <c:pt idx="2">
                  <c:v>48556</c:v>
                </c:pt>
                <c:pt idx="3">
                  <c:v>48122</c:v>
                </c:pt>
                <c:pt idx="4">
                  <c:v>70733</c:v>
                </c:pt>
              </c:numCache>
            </c:numRef>
          </c:val>
          <c:smooth val="0"/>
          <c:extLst xmlns:c16r2="http://schemas.microsoft.com/office/drawing/2015/06/chart">
            <c:ext xmlns:c16="http://schemas.microsoft.com/office/drawing/2014/chart" uri="{C3380CC4-5D6E-409C-BE32-E72D297353CC}">
              <c16:uniqueId val="{00000001-94F7-4F64-92E0-323E7D4B3014}"/>
            </c:ext>
          </c:extLst>
        </c:ser>
        <c:dLbls>
          <c:showLegendKey val="0"/>
          <c:showVal val="0"/>
          <c:showCatName val="0"/>
          <c:showSerName val="0"/>
          <c:showPercent val="0"/>
          <c:showBubbleSize val="0"/>
        </c:dLbls>
        <c:marker val="1"/>
        <c:smooth val="0"/>
        <c:axId val="183133696"/>
        <c:axId val="183135616"/>
      </c:lineChart>
      <c:catAx>
        <c:axId val="183133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135616"/>
        <c:crosses val="autoZero"/>
        <c:auto val="1"/>
        <c:lblAlgn val="ctr"/>
        <c:lblOffset val="100"/>
        <c:tickLblSkip val="1"/>
        <c:tickMarkSkip val="1"/>
        <c:noMultiLvlLbl val="0"/>
      </c:catAx>
      <c:valAx>
        <c:axId val="1831356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13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6.27</c:v>
                </c:pt>
                <c:pt idx="1">
                  <c:v>8.23</c:v>
                </c:pt>
                <c:pt idx="2">
                  <c:v>10.130000000000001</c:v>
                </c:pt>
                <c:pt idx="3">
                  <c:v>6.08</c:v>
                </c:pt>
                <c:pt idx="4">
                  <c:v>9.74</c:v>
                </c:pt>
              </c:numCache>
            </c:numRef>
          </c:val>
          <c:extLst xmlns:c16r2="http://schemas.microsoft.com/office/drawing/2015/06/chart">
            <c:ext xmlns:c16="http://schemas.microsoft.com/office/drawing/2014/chart" uri="{C3380CC4-5D6E-409C-BE32-E72D297353CC}">
              <c16:uniqueId val="{00000000-B192-43C4-B8C9-94F87B794B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16.13</c:v>
                </c:pt>
                <c:pt idx="1">
                  <c:v>18.21</c:v>
                </c:pt>
                <c:pt idx="2">
                  <c:v>18.09</c:v>
                </c:pt>
                <c:pt idx="3">
                  <c:v>18.23</c:v>
                </c:pt>
                <c:pt idx="4">
                  <c:v>18.23</c:v>
                </c:pt>
              </c:numCache>
            </c:numRef>
          </c:val>
          <c:extLst xmlns:c16r2="http://schemas.microsoft.com/office/drawing/2015/06/chart">
            <c:ext xmlns:c16="http://schemas.microsoft.com/office/drawing/2014/chart" uri="{C3380CC4-5D6E-409C-BE32-E72D297353CC}">
              <c16:uniqueId val="{00000001-B192-43C4-B8C9-94F87B794B2A}"/>
            </c:ext>
          </c:extLst>
        </c:ser>
        <c:dLbls>
          <c:showLegendKey val="0"/>
          <c:showVal val="0"/>
          <c:showCatName val="0"/>
          <c:showSerName val="0"/>
          <c:showPercent val="0"/>
          <c:showBubbleSize val="0"/>
        </c:dLbls>
        <c:gapWidth val="250"/>
        <c:overlap val="100"/>
        <c:axId val="196834048"/>
        <c:axId val="19683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c:v>
                </c:pt>
                <c:pt idx="1">
                  <c:v>3.89</c:v>
                </c:pt>
                <c:pt idx="2">
                  <c:v>2.29</c:v>
                </c:pt>
                <c:pt idx="3">
                  <c:v>-4.13</c:v>
                </c:pt>
                <c:pt idx="4">
                  <c:v>3.67</c:v>
                </c:pt>
              </c:numCache>
            </c:numRef>
          </c:val>
          <c:smooth val="0"/>
          <c:extLst xmlns:c16r2="http://schemas.microsoft.com/office/drawing/2015/06/chart">
            <c:ext xmlns:c16="http://schemas.microsoft.com/office/drawing/2014/chart" uri="{C3380CC4-5D6E-409C-BE32-E72D297353CC}">
              <c16:uniqueId val="{00000002-B192-43C4-B8C9-94F87B794B2A}"/>
            </c:ext>
          </c:extLst>
        </c:ser>
        <c:dLbls>
          <c:showLegendKey val="0"/>
          <c:showVal val="0"/>
          <c:showCatName val="0"/>
          <c:showSerName val="0"/>
          <c:showPercent val="0"/>
          <c:showBubbleSize val="0"/>
        </c:dLbls>
        <c:marker val="1"/>
        <c:smooth val="0"/>
        <c:axId val="196834048"/>
        <c:axId val="196835968"/>
      </c:lineChart>
      <c:catAx>
        <c:axId val="19683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835968"/>
        <c:crosses val="autoZero"/>
        <c:auto val="1"/>
        <c:lblAlgn val="ctr"/>
        <c:lblOffset val="100"/>
        <c:tickLblSkip val="1"/>
        <c:tickMarkSkip val="1"/>
        <c:noMultiLvlLbl val="0"/>
      </c:catAx>
      <c:valAx>
        <c:axId val="19683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3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7.0000000000000007E-2</c:v>
                </c:pt>
                <c:pt idx="4">
                  <c:v>#N/A</c:v>
                </c:pt>
                <c:pt idx="5">
                  <c:v>0.15</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0-3B3F-439C-B37D-79C30D6898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B3F-439C-B37D-79C30D689857}"/>
            </c:ext>
          </c:extLst>
        </c:ser>
        <c:ser>
          <c:idx val="2"/>
          <c:order val="2"/>
          <c:tx>
            <c:strRef>
              <c:f>データシート!$A$29</c:f>
              <c:strCache>
                <c:ptCount val="1"/>
                <c:pt idx="0">
                  <c:v>東部第２土地区画整理事業外4会計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0.03</c:v>
                </c:pt>
                <c:pt idx="4">
                  <c:v>#N/A</c:v>
                </c:pt>
                <c:pt idx="5">
                  <c:v>0.14000000000000001</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2-3B3F-439C-B37D-79C30D689857}"/>
            </c:ext>
          </c:extLst>
        </c:ser>
        <c:ser>
          <c:idx val="3"/>
          <c:order val="3"/>
          <c:tx>
            <c:strRef>
              <c:f>データシート!$A$30</c:f>
              <c:strCache>
                <c:ptCount val="1"/>
                <c:pt idx="0">
                  <c:v>東部第１土地区画整理事業特別会計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0.04</c:v>
                </c:pt>
                <c:pt idx="4">
                  <c:v>#N/A</c:v>
                </c:pt>
                <c:pt idx="5">
                  <c:v>0.02</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3-3B3F-439C-B37D-79C30D68985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0.19</c:v>
                </c:pt>
                <c:pt idx="4">
                  <c:v>#N/A</c:v>
                </c:pt>
                <c:pt idx="5">
                  <c:v>0.24</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4-3B3F-439C-B37D-79C30D689857}"/>
            </c:ext>
          </c:extLst>
        </c:ser>
        <c:ser>
          <c:idx val="5"/>
          <c:order val="5"/>
          <c:tx>
            <c:strRef>
              <c:f>データシート!$A$32</c:f>
              <c:strCache>
                <c:ptCount val="1"/>
                <c:pt idx="0">
                  <c:v>墓地公園事業特別会計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0.3</c:v>
                </c:pt>
                <c:pt idx="4">
                  <c:v>#N/A</c:v>
                </c:pt>
                <c:pt idx="5">
                  <c:v>0.28999999999999998</c:v>
                </c:pt>
                <c:pt idx="6">
                  <c:v>#N/A</c:v>
                </c:pt>
                <c:pt idx="7">
                  <c:v>0.36</c:v>
                </c:pt>
                <c:pt idx="8">
                  <c:v>#N/A</c:v>
                </c:pt>
                <c:pt idx="9">
                  <c:v>0.32</c:v>
                </c:pt>
              </c:numCache>
            </c:numRef>
          </c:val>
          <c:extLst xmlns:c16r2="http://schemas.microsoft.com/office/drawing/2015/06/chart">
            <c:ext xmlns:c16="http://schemas.microsoft.com/office/drawing/2014/chart" uri="{C3380CC4-5D6E-409C-BE32-E72D297353CC}">
              <c16:uniqueId val="{00000005-3B3F-439C-B37D-79C30D68985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0.48</c:v>
                </c:pt>
                <c:pt idx="4">
                  <c:v>#N/A</c:v>
                </c:pt>
                <c:pt idx="5">
                  <c:v>0.49</c:v>
                </c:pt>
                <c:pt idx="6">
                  <c:v>#N/A</c:v>
                </c:pt>
                <c:pt idx="7">
                  <c:v>0.86</c:v>
                </c:pt>
                <c:pt idx="8">
                  <c:v>#N/A</c:v>
                </c:pt>
                <c:pt idx="9">
                  <c:v>1.1000000000000001</c:v>
                </c:pt>
              </c:numCache>
            </c:numRef>
          </c:val>
          <c:extLst xmlns:c16r2="http://schemas.microsoft.com/office/drawing/2015/06/chart">
            <c:ext xmlns:c16="http://schemas.microsoft.com/office/drawing/2014/chart" uri="{C3380CC4-5D6E-409C-BE32-E72D297353CC}">
              <c16:uniqueId val="{00000006-3B3F-439C-B37D-79C30D68985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1.75</c:v>
                </c:pt>
                <c:pt idx="2">
                  <c:v>#N/A</c:v>
                </c:pt>
                <c:pt idx="3">
                  <c:v>1.45</c:v>
                </c:pt>
                <c:pt idx="4">
                  <c:v>#N/A</c:v>
                </c:pt>
                <c:pt idx="5">
                  <c:v>0.04</c:v>
                </c:pt>
                <c:pt idx="6">
                  <c:v>#N/A</c:v>
                </c:pt>
                <c:pt idx="7">
                  <c:v>1.22</c:v>
                </c:pt>
                <c:pt idx="8">
                  <c:v>#N/A</c:v>
                </c:pt>
                <c:pt idx="9">
                  <c:v>1.66</c:v>
                </c:pt>
              </c:numCache>
            </c:numRef>
          </c:val>
          <c:extLst xmlns:c16r2="http://schemas.microsoft.com/office/drawing/2015/06/chart">
            <c:ext xmlns:c16="http://schemas.microsoft.com/office/drawing/2014/chart" uri="{C3380CC4-5D6E-409C-BE32-E72D297353CC}">
              <c16:uniqueId val="{00000007-3B3F-439C-B37D-79C30D6898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6.11</c:v>
                </c:pt>
                <c:pt idx="2">
                  <c:v>#N/A</c:v>
                </c:pt>
                <c:pt idx="3">
                  <c:v>7.91</c:v>
                </c:pt>
                <c:pt idx="4">
                  <c:v>#N/A</c:v>
                </c:pt>
                <c:pt idx="5">
                  <c:v>9.81</c:v>
                </c:pt>
                <c:pt idx="6">
                  <c:v>#N/A</c:v>
                </c:pt>
                <c:pt idx="7">
                  <c:v>5.67</c:v>
                </c:pt>
                <c:pt idx="8">
                  <c:v>#N/A</c:v>
                </c:pt>
                <c:pt idx="9">
                  <c:v>9.3800000000000008</c:v>
                </c:pt>
              </c:numCache>
            </c:numRef>
          </c:val>
          <c:extLst xmlns:c16r2="http://schemas.microsoft.com/office/drawing/2015/06/chart">
            <c:ext xmlns:c16="http://schemas.microsoft.com/office/drawing/2014/chart" uri="{C3380CC4-5D6E-409C-BE32-E72D297353CC}">
              <c16:uniqueId val="{00000008-3B3F-439C-B37D-79C30D6898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5.66</c:v>
                </c:pt>
                <c:pt idx="4">
                  <c:v>#N/A</c:v>
                </c:pt>
                <c:pt idx="5">
                  <c:v>6.47</c:v>
                </c:pt>
                <c:pt idx="6">
                  <c:v>#N/A</c:v>
                </c:pt>
                <c:pt idx="7">
                  <c:v>8.65</c:v>
                </c:pt>
                <c:pt idx="8">
                  <c:v>#N/A</c:v>
                </c:pt>
                <c:pt idx="9">
                  <c:v>10.31</c:v>
                </c:pt>
              </c:numCache>
            </c:numRef>
          </c:val>
          <c:extLst xmlns:c16r2="http://schemas.microsoft.com/office/drawing/2015/06/chart">
            <c:ext xmlns:c16="http://schemas.microsoft.com/office/drawing/2014/chart" uri="{C3380CC4-5D6E-409C-BE32-E72D297353CC}">
              <c16:uniqueId val="{00000009-3B3F-439C-B37D-79C30D689857}"/>
            </c:ext>
          </c:extLst>
        </c:ser>
        <c:dLbls>
          <c:showLegendKey val="0"/>
          <c:showVal val="0"/>
          <c:showCatName val="0"/>
          <c:showSerName val="0"/>
          <c:showPercent val="0"/>
          <c:showBubbleSize val="0"/>
        </c:dLbls>
        <c:gapWidth val="150"/>
        <c:overlap val="100"/>
        <c:axId val="189946496"/>
        <c:axId val="189960576"/>
      </c:barChart>
      <c:catAx>
        <c:axId val="1899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960576"/>
        <c:crosses val="autoZero"/>
        <c:auto val="1"/>
        <c:lblAlgn val="ctr"/>
        <c:lblOffset val="100"/>
        <c:tickLblSkip val="1"/>
        <c:tickMarkSkip val="1"/>
        <c:noMultiLvlLbl val="0"/>
      </c:catAx>
      <c:valAx>
        <c:axId val="18996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4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5071</c:v>
                </c:pt>
                <c:pt idx="5">
                  <c:v>5442</c:v>
                </c:pt>
                <c:pt idx="8">
                  <c:v>5339</c:v>
                </c:pt>
                <c:pt idx="11">
                  <c:v>5277</c:v>
                </c:pt>
                <c:pt idx="14">
                  <c:v>5273</c:v>
                </c:pt>
              </c:numCache>
            </c:numRef>
          </c:val>
          <c:extLst xmlns:c16r2="http://schemas.microsoft.com/office/drawing/2015/06/chart">
            <c:ext xmlns:c16="http://schemas.microsoft.com/office/drawing/2014/chart" uri="{C3380CC4-5D6E-409C-BE32-E72D297353CC}">
              <c16:uniqueId val="{00000000-F00B-4E4B-8DEE-66E688D98E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00B-4E4B-8DEE-66E688D98E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118</c:v>
                </c:pt>
                <c:pt idx="3">
                  <c:v>118</c:v>
                </c:pt>
                <c:pt idx="6">
                  <c:v>172</c:v>
                </c:pt>
                <c:pt idx="9">
                  <c:v>164</c:v>
                </c:pt>
                <c:pt idx="12">
                  <c:v>210</c:v>
                </c:pt>
              </c:numCache>
            </c:numRef>
          </c:val>
          <c:extLst xmlns:c16r2="http://schemas.microsoft.com/office/drawing/2015/06/chart">
            <c:ext xmlns:c16="http://schemas.microsoft.com/office/drawing/2014/chart" uri="{C3380CC4-5D6E-409C-BE32-E72D297353CC}">
              <c16:uniqueId val="{00000002-F00B-4E4B-8DEE-66E688D98E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17</c:v>
                </c:pt>
                <c:pt idx="6">
                  <c:v>18</c:v>
                </c:pt>
                <c:pt idx="9">
                  <c:v>76</c:v>
                </c:pt>
                <c:pt idx="12">
                  <c:v>76</c:v>
                </c:pt>
              </c:numCache>
            </c:numRef>
          </c:val>
          <c:extLst xmlns:c16r2="http://schemas.microsoft.com/office/drawing/2015/06/chart">
            <c:ext xmlns:c16="http://schemas.microsoft.com/office/drawing/2014/chart" uri="{C3380CC4-5D6E-409C-BE32-E72D297353CC}">
              <c16:uniqueId val="{00000003-F00B-4E4B-8DEE-66E688D98E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2086</c:v>
                </c:pt>
                <c:pt idx="3">
                  <c:v>2120</c:v>
                </c:pt>
                <c:pt idx="6">
                  <c:v>2130</c:v>
                </c:pt>
                <c:pt idx="9">
                  <c:v>2113</c:v>
                </c:pt>
                <c:pt idx="12">
                  <c:v>2041</c:v>
                </c:pt>
              </c:numCache>
            </c:numRef>
          </c:val>
          <c:extLst xmlns:c16r2="http://schemas.microsoft.com/office/drawing/2015/06/chart">
            <c:ext xmlns:c16="http://schemas.microsoft.com/office/drawing/2014/chart" uri="{C3380CC4-5D6E-409C-BE32-E72D297353CC}">
              <c16:uniqueId val="{00000004-F00B-4E4B-8DEE-66E688D98E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48</c:v>
                </c:pt>
                <c:pt idx="3">
                  <c:v>50</c:v>
                </c:pt>
                <c:pt idx="6">
                  <c:v>50</c:v>
                </c:pt>
                <c:pt idx="9">
                  <c:v>50</c:v>
                </c:pt>
                <c:pt idx="12">
                  <c:v>50</c:v>
                </c:pt>
              </c:numCache>
            </c:numRef>
          </c:val>
          <c:extLst xmlns:c16r2="http://schemas.microsoft.com/office/drawing/2015/06/chart">
            <c:ext xmlns:c16="http://schemas.microsoft.com/office/drawing/2014/chart" uri="{C3380CC4-5D6E-409C-BE32-E72D297353CC}">
              <c16:uniqueId val="{00000005-F00B-4E4B-8DEE-66E688D98E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00B-4E4B-8DEE-66E688D98E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5131</c:v>
                </c:pt>
                <c:pt idx="3">
                  <c:v>5190</c:v>
                </c:pt>
                <c:pt idx="6">
                  <c:v>5346</c:v>
                </c:pt>
                <c:pt idx="9">
                  <c:v>5189</c:v>
                </c:pt>
                <c:pt idx="12">
                  <c:v>5173</c:v>
                </c:pt>
              </c:numCache>
            </c:numRef>
          </c:val>
          <c:extLst xmlns:c16r2="http://schemas.microsoft.com/office/drawing/2015/06/chart">
            <c:ext xmlns:c16="http://schemas.microsoft.com/office/drawing/2014/chart" uri="{C3380CC4-5D6E-409C-BE32-E72D297353CC}">
              <c16:uniqueId val="{00000007-F00B-4E4B-8DEE-66E688D98EFF}"/>
            </c:ext>
          </c:extLst>
        </c:ser>
        <c:dLbls>
          <c:showLegendKey val="0"/>
          <c:showVal val="0"/>
          <c:showCatName val="0"/>
          <c:showSerName val="0"/>
          <c:showPercent val="0"/>
          <c:showBubbleSize val="0"/>
        </c:dLbls>
        <c:gapWidth val="100"/>
        <c:overlap val="100"/>
        <c:axId val="189024128"/>
        <c:axId val="19724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2313</c:v>
                </c:pt>
                <c:pt idx="2">
                  <c:v>#N/A</c:v>
                </c:pt>
                <c:pt idx="3">
                  <c:v>#N/A</c:v>
                </c:pt>
                <c:pt idx="4">
                  <c:v>2053</c:v>
                </c:pt>
                <c:pt idx="5">
                  <c:v>#N/A</c:v>
                </c:pt>
                <c:pt idx="6">
                  <c:v>#N/A</c:v>
                </c:pt>
                <c:pt idx="7">
                  <c:v>2377</c:v>
                </c:pt>
                <c:pt idx="8">
                  <c:v>#N/A</c:v>
                </c:pt>
                <c:pt idx="9">
                  <c:v>#N/A</c:v>
                </c:pt>
                <c:pt idx="10">
                  <c:v>2315</c:v>
                </c:pt>
                <c:pt idx="11">
                  <c:v>#N/A</c:v>
                </c:pt>
                <c:pt idx="12">
                  <c:v>#N/A</c:v>
                </c:pt>
                <c:pt idx="13">
                  <c:v>2277</c:v>
                </c:pt>
                <c:pt idx="14">
                  <c:v>#N/A</c:v>
                </c:pt>
              </c:numCache>
            </c:numRef>
          </c:val>
          <c:smooth val="0"/>
          <c:extLst xmlns:c16r2="http://schemas.microsoft.com/office/drawing/2015/06/chart">
            <c:ext xmlns:c16="http://schemas.microsoft.com/office/drawing/2014/chart" uri="{C3380CC4-5D6E-409C-BE32-E72D297353CC}">
              <c16:uniqueId val="{00000008-F00B-4E4B-8DEE-66E688D98EFF}"/>
            </c:ext>
          </c:extLst>
        </c:ser>
        <c:dLbls>
          <c:showLegendKey val="0"/>
          <c:showVal val="0"/>
          <c:showCatName val="0"/>
          <c:showSerName val="0"/>
          <c:showPercent val="0"/>
          <c:showBubbleSize val="0"/>
        </c:dLbls>
        <c:marker val="1"/>
        <c:smooth val="0"/>
        <c:axId val="189024128"/>
        <c:axId val="197242880"/>
      </c:lineChart>
      <c:catAx>
        <c:axId val="1890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242880"/>
        <c:crosses val="autoZero"/>
        <c:auto val="1"/>
        <c:lblAlgn val="ctr"/>
        <c:lblOffset val="100"/>
        <c:tickLblSkip val="1"/>
        <c:tickMarkSkip val="1"/>
        <c:noMultiLvlLbl val="0"/>
      </c:catAx>
      <c:valAx>
        <c:axId val="1972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49674</c:v>
                </c:pt>
                <c:pt idx="5">
                  <c:v>49951</c:v>
                </c:pt>
                <c:pt idx="8">
                  <c:v>49605</c:v>
                </c:pt>
                <c:pt idx="11">
                  <c:v>49242</c:v>
                </c:pt>
                <c:pt idx="14">
                  <c:v>48887</c:v>
                </c:pt>
              </c:numCache>
            </c:numRef>
          </c:val>
          <c:extLst xmlns:c16r2="http://schemas.microsoft.com/office/drawing/2015/06/chart">
            <c:ext xmlns:c16="http://schemas.microsoft.com/office/drawing/2014/chart" uri="{C3380CC4-5D6E-409C-BE32-E72D297353CC}">
              <c16:uniqueId val="{00000000-83A1-4DE2-82F7-1BAC0109F4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13653</c:v>
                </c:pt>
                <c:pt idx="5">
                  <c:v>13496</c:v>
                </c:pt>
                <c:pt idx="8">
                  <c:v>13460</c:v>
                </c:pt>
                <c:pt idx="11">
                  <c:v>12981</c:v>
                </c:pt>
                <c:pt idx="14">
                  <c:v>12331</c:v>
                </c:pt>
              </c:numCache>
            </c:numRef>
          </c:val>
          <c:extLst xmlns:c16r2="http://schemas.microsoft.com/office/drawing/2015/06/chart">
            <c:ext xmlns:c16="http://schemas.microsoft.com/office/drawing/2014/chart" uri="{C3380CC4-5D6E-409C-BE32-E72D297353CC}">
              <c16:uniqueId val="{00000001-83A1-4DE2-82F7-1BAC0109F4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16512</c:v>
                </c:pt>
                <c:pt idx="5">
                  <c:v>17927</c:v>
                </c:pt>
                <c:pt idx="8">
                  <c:v>18063</c:v>
                </c:pt>
                <c:pt idx="11">
                  <c:v>18558</c:v>
                </c:pt>
                <c:pt idx="14">
                  <c:v>16581</c:v>
                </c:pt>
              </c:numCache>
            </c:numRef>
          </c:val>
          <c:extLst xmlns:c16r2="http://schemas.microsoft.com/office/drawing/2015/06/chart">
            <c:ext xmlns:c16="http://schemas.microsoft.com/office/drawing/2014/chart" uri="{C3380CC4-5D6E-409C-BE32-E72D297353CC}">
              <c16:uniqueId val="{00000002-83A1-4DE2-82F7-1BAC0109F4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A1-4DE2-82F7-1BAC0109F4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3A1-4DE2-82F7-1BAC0109F4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166</c:v>
                </c:pt>
                <c:pt idx="3">
                  <c:v>166</c:v>
                </c:pt>
                <c:pt idx="6">
                  <c:v>166</c:v>
                </c:pt>
                <c:pt idx="9">
                  <c:v>178</c:v>
                </c:pt>
                <c:pt idx="12">
                  <c:v>0</c:v>
                </c:pt>
              </c:numCache>
            </c:numRef>
          </c:val>
          <c:extLst xmlns:c16r2="http://schemas.microsoft.com/office/drawing/2015/06/chart">
            <c:ext xmlns:c16="http://schemas.microsoft.com/office/drawing/2014/chart" uri="{C3380CC4-5D6E-409C-BE32-E72D297353CC}">
              <c16:uniqueId val="{00000005-83A1-4DE2-82F7-1BAC0109F4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8447</c:v>
                </c:pt>
                <c:pt idx="3">
                  <c:v>7990</c:v>
                </c:pt>
                <c:pt idx="6">
                  <c:v>7696</c:v>
                </c:pt>
                <c:pt idx="9">
                  <c:v>7633</c:v>
                </c:pt>
                <c:pt idx="12">
                  <c:v>7607</c:v>
                </c:pt>
              </c:numCache>
            </c:numRef>
          </c:val>
          <c:extLst xmlns:c16r2="http://schemas.microsoft.com/office/drawing/2015/06/chart">
            <c:ext xmlns:c16="http://schemas.microsoft.com/office/drawing/2014/chart" uri="{C3380CC4-5D6E-409C-BE32-E72D297353CC}">
              <c16:uniqueId val="{00000006-83A1-4DE2-82F7-1BAC0109F4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569</c:v>
                </c:pt>
                <c:pt idx="3">
                  <c:v>536</c:v>
                </c:pt>
                <c:pt idx="6">
                  <c:v>631</c:v>
                </c:pt>
                <c:pt idx="9">
                  <c:v>751</c:v>
                </c:pt>
                <c:pt idx="12">
                  <c:v>831</c:v>
                </c:pt>
              </c:numCache>
            </c:numRef>
          </c:val>
          <c:extLst xmlns:c16r2="http://schemas.microsoft.com/office/drawing/2015/06/chart">
            <c:ext xmlns:c16="http://schemas.microsoft.com/office/drawing/2014/chart" uri="{C3380CC4-5D6E-409C-BE32-E72D297353CC}">
              <c16:uniqueId val="{00000007-83A1-4DE2-82F7-1BAC0109F4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22493</c:v>
                </c:pt>
                <c:pt idx="3">
                  <c:v>21267</c:v>
                </c:pt>
                <c:pt idx="6">
                  <c:v>20911</c:v>
                </c:pt>
                <c:pt idx="9">
                  <c:v>20690</c:v>
                </c:pt>
                <c:pt idx="12">
                  <c:v>19598</c:v>
                </c:pt>
              </c:numCache>
            </c:numRef>
          </c:val>
          <c:extLst xmlns:c16r2="http://schemas.microsoft.com/office/drawing/2015/06/chart">
            <c:ext xmlns:c16="http://schemas.microsoft.com/office/drawing/2014/chart" uri="{C3380CC4-5D6E-409C-BE32-E72D297353CC}">
              <c16:uniqueId val="{00000008-83A1-4DE2-82F7-1BAC0109F4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429</c:v>
                </c:pt>
                <c:pt idx="3">
                  <c:v>351</c:v>
                </c:pt>
                <c:pt idx="6">
                  <c:v>273</c:v>
                </c:pt>
                <c:pt idx="9">
                  <c:v>195</c:v>
                </c:pt>
                <c:pt idx="12">
                  <c:v>1716</c:v>
                </c:pt>
              </c:numCache>
            </c:numRef>
          </c:val>
          <c:extLst xmlns:c16r2="http://schemas.microsoft.com/office/drawing/2015/06/chart">
            <c:ext xmlns:c16="http://schemas.microsoft.com/office/drawing/2014/chart" uri="{C3380CC4-5D6E-409C-BE32-E72D297353CC}">
              <c16:uniqueId val="{00000009-83A1-4DE2-82F7-1BAC0109F4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55668</c:v>
                </c:pt>
                <c:pt idx="3">
                  <c:v>56754</c:v>
                </c:pt>
                <c:pt idx="6">
                  <c:v>56575</c:v>
                </c:pt>
                <c:pt idx="9">
                  <c:v>57395</c:v>
                </c:pt>
                <c:pt idx="12">
                  <c:v>59856</c:v>
                </c:pt>
              </c:numCache>
            </c:numRef>
          </c:val>
          <c:extLst xmlns:c16r2="http://schemas.microsoft.com/office/drawing/2015/06/chart">
            <c:ext xmlns:c16="http://schemas.microsoft.com/office/drawing/2014/chart" uri="{C3380CC4-5D6E-409C-BE32-E72D297353CC}">
              <c16:uniqueId val="{0000000A-83A1-4DE2-82F7-1BAC0109F4EC}"/>
            </c:ext>
          </c:extLst>
        </c:ser>
        <c:dLbls>
          <c:showLegendKey val="0"/>
          <c:showVal val="0"/>
          <c:showCatName val="0"/>
          <c:showSerName val="0"/>
          <c:showPercent val="0"/>
          <c:showBubbleSize val="0"/>
        </c:dLbls>
        <c:gapWidth val="100"/>
        <c:overlap val="100"/>
        <c:axId val="197273856"/>
        <c:axId val="19728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7933</c:v>
                </c:pt>
                <c:pt idx="2">
                  <c:v>#N/A</c:v>
                </c:pt>
                <c:pt idx="3">
                  <c:v>#N/A</c:v>
                </c:pt>
                <c:pt idx="4">
                  <c:v>5689</c:v>
                </c:pt>
                <c:pt idx="5">
                  <c:v>#N/A</c:v>
                </c:pt>
                <c:pt idx="6">
                  <c:v>#N/A</c:v>
                </c:pt>
                <c:pt idx="7">
                  <c:v>5122</c:v>
                </c:pt>
                <c:pt idx="8">
                  <c:v>#N/A</c:v>
                </c:pt>
                <c:pt idx="9">
                  <c:v>#N/A</c:v>
                </c:pt>
                <c:pt idx="10">
                  <c:v>6060</c:v>
                </c:pt>
                <c:pt idx="11">
                  <c:v>#N/A</c:v>
                </c:pt>
                <c:pt idx="12">
                  <c:v>#N/A</c:v>
                </c:pt>
                <c:pt idx="13">
                  <c:v>11809</c:v>
                </c:pt>
                <c:pt idx="14">
                  <c:v>#N/A</c:v>
                </c:pt>
              </c:numCache>
            </c:numRef>
          </c:val>
          <c:smooth val="0"/>
          <c:extLst xmlns:c16r2="http://schemas.microsoft.com/office/drawing/2015/06/chart">
            <c:ext xmlns:c16="http://schemas.microsoft.com/office/drawing/2014/chart" uri="{C3380CC4-5D6E-409C-BE32-E72D297353CC}">
              <c16:uniqueId val="{0000000B-83A1-4DE2-82F7-1BAC0109F4EC}"/>
            </c:ext>
          </c:extLst>
        </c:ser>
        <c:dLbls>
          <c:showLegendKey val="0"/>
          <c:showVal val="0"/>
          <c:showCatName val="0"/>
          <c:showSerName val="0"/>
          <c:showPercent val="0"/>
          <c:showBubbleSize val="0"/>
        </c:dLbls>
        <c:marker val="1"/>
        <c:smooth val="0"/>
        <c:axId val="197273856"/>
        <c:axId val="197280128"/>
      </c:lineChart>
      <c:catAx>
        <c:axId val="1972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280128"/>
        <c:crosses val="autoZero"/>
        <c:auto val="1"/>
        <c:lblAlgn val="ctr"/>
        <c:lblOffset val="100"/>
        <c:tickLblSkip val="1"/>
        <c:tickMarkSkip val="1"/>
        <c:noMultiLvlLbl val="0"/>
      </c:catAx>
      <c:valAx>
        <c:axId val="19728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7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5291</c:v>
                </c:pt>
                <c:pt idx="1">
                  <c:v>5292</c:v>
                </c:pt>
                <c:pt idx="2">
                  <c:v>5292</c:v>
                </c:pt>
              </c:numCache>
            </c:numRef>
          </c:val>
          <c:extLst xmlns:c16r2="http://schemas.microsoft.com/office/drawing/2015/06/chart">
            <c:ext xmlns:c16="http://schemas.microsoft.com/office/drawing/2014/chart" uri="{C3380CC4-5D6E-409C-BE32-E72D297353CC}">
              <c16:uniqueId val="{00000000-00D7-4C06-BE5B-424692C956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9374</c:v>
                </c:pt>
                <c:pt idx="1">
                  <c:v>9377</c:v>
                </c:pt>
                <c:pt idx="2">
                  <c:v>8431</c:v>
                </c:pt>
              </c:numCache>
            </c:numRef>
          </c:val>
          <c:extLst xmlns:c16r2="http://schemas.microsoft.com/office/drawing/2015/06/chart">
            <c:ext xmlns:c16="http://schemas.microsoft.com/office/drawing/2014/chart" uri="{C3380CC4-5D6E-409C-BE32-E72D297353CC}">
              <c16:uniqueId val="{00000001-00D7-4C06-BE5B-424692C956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3044</c:v>
                </c:pt>
                <c:pt idx="1">
                  <c:v>3158</c:v>
                </c:pt>
                <c:pt idx="2">
                  <c:v>2010</c:v>
                </c:pt>
              </c:numCache>
            </c:numRef>
          </c:val>
          <c:extLst xmlns:c16r2="http://schemas.microsoft.com/office/drawing/2015/06/chart">
            <c:ext xmlns:c16="http://schemas.microsoft.com/office/drawing/2014/chart" uri="{C3380CC4-5D6E-409C-BE32-E72D297353CC}">
              <c16:uniqueId val="{00000002-00D7-4C06-BE5B-424692C95639}"/>
            </c:ext>
          </c:extLst>
        </c:ser>
        <c:dLbls>
          <c:showLegendKey val="0"/>
          <c:showVal val="0"/>
          <c:showCatName val="0"/>
          <c:showSerName val="0"/>
          <c:showPercent val="0"/>
          <c:showBubbleSize val="0"/>
        </c:dLbls>
        <c:gapWidth val="120"/>
        <c:overlap val="100"/>
        <c:axId val="198136192"/>
        <c:axId val="198137728"/>
      </c:barChart>
      <c:catAx>
        <c:axId val="19813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8137728"/>
        <c:crosses val="autoZero"/>
        <c:auto val="1"/>
        <c:lblAlgn val="ctr"/>
        <c:lblOffset val="100"/>
        <c:tickLblSkip val="1"/>
        <c:tickMarkSkip val="1"/>
        <c:noMultiLvlLbl val="0"/>
      </c:catAx>
      <c:valAx>
        <c:axId val="198137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813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75-4664-A3D5-D6CA09F157A8}"/>
                </c:ext>
                <c:ext xmlns:c15="http://schemas.microsoft.com/office/drawing/2012/chart" uri="{CE6537A1-D6FC-4f65-9D91-7224C49458BB}">
                  <c15:dlblFieldTable>
                    <c15:dlblFTEntry>
                      <c15:txfldGUID>{3AD6FF0C-FB6B-472D-BE09-953C8437B5BF}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75-4664-A3D5-D6CA09F157A8}"/>
                </c:ext>
                <c:ext xmlns:c15="http://schemas.microsoft.com/office/drawing/2012/chart" uri="{CE6537A1-D6FC-4f65-9D91-7224C49458BB}">
                  <c15:dlblFieldTable>
                    <c15:dlblFTEntry>
                      <c15:txfldGUID>{93104BF6-3719-4335-9531-02DB822A48C4}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75-4664-A3D5-D6CA09F157A8}"/>
                </c:ext>
                <c:ext xmlns:c15="http://schemas.microsoft.com/office/drawing/2012/chart" uri="{CE6537A1-D6FC-4f65-9D91-7224C49458BB}">
                  <c15:dlblFieldTable>
                    <c15:dlblFTEntry>
                      <c15:txfldGUID>{7DCC1FED-E5B4-4453-A299-93FF472BEFED}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75-4664-A3D5-D6CA09F157A8}"/>
                </c:ext>
                <c:ext xmlns:c15="http://schemas.microsoft.com/office/drawing/2012/chart" uri="{CE6537A1-D6FC-4f65-9D91-7224C49458BB}">
                  <c15:dlblFieldTable>
                    <c15:dlblFTEntry>
                      <c15:txfldGUID>{B36F6BEA-A541-4A8B-A263-DEF7F8ABFB89}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75-4664-A3D5-D6CA09F157A8}"/>
                </c:ext>
                <c:ext xmlns:c15="http://schemas.microsoft.com/office/drawing/2012/chart" uri="{CE6537A1-D6FC-4f65-9D91-7224C49458BB}">
                  <c15:dlblFieldTable>
                    <c15:dlblFTEntry>
                      <c15:txfldGUID>{BA291471-1592-40BA-B54A-014A99076728}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75-4664-A3D5-D6CA09F157A8}"/>
                </c:ext>
                <c:ext xmlns:c15="http://schemas.microsoft.com/office/drawing/2012/chart" uri="{CE6537A1-D6FC-4f65-9D91-7224C49458BB}">
                  <c15:dlblFieldTable>
                    <c15:dlblFTEntry>
                      <c15:txfldGUID>{EB63DF4D-B315-4370-9619-C4AA9F42F826}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75-4664-A3D5-D6CA09F157A8}"/>
                </c:ext>
                <c:ext xmlns:c15="http://schemas.microsoft.com/office/drawing/2012/chart" uri="{CE6537A1-D6FC-4f65-9D91-7224C49458BB}">
                  <c15:dlblFieldTable>
                    <c15:dlblFTEntry>
                      <c15:txfldGUID>{EDDF6A48-1EF4-4F20-B4A4-FDEAC733BAE3}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75-4664-A3D5-D6CA09F157A8}"/>
                </c:ext>
                <c:ext xmlns:c15="http://schemas.microsoft.com/office/drawing/2012/chart" uri="{CE6537A1-D6FC-4f65-9D91-7224C49458BB}">
                  <c15:layout/>
                  <c15:dlblFieldTable>
                    <c15:dlblFTEntry>
                      <c15:txfldGUID>{6A74DC41-1C98-4A24-AA36-45B01B216A23}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75-4664-A3D5-D6CA09F157A8}"/>
                </c:ext>
                <c:ext xmlns:c15="http://schemas.microsoft.com/office/drawing/2012/chart" uri="{CE6537A1-D6FC-4f65-9D91-7224C49458BB}">
                  <c15:dlblFieldTable>
                    <c15:dlblFTEntry>
                      <c15:txfldGUID>{36674111-2517-4D5D-BBBF-18F5277D4C2D}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57.7</c:v>
                </c:pt>
              </c:numCache>
            </c:numRef>
          </c:xVal>
          <c:yVal>
            <c:numRef>
              <c:f>公会計指標分析・財政指標組合せ分析表!$BP$51:$DC$51</c:f>
              <c:numCache>
                <c:formatCode>#,##0.0;"▲ "#,##0.0</c:formatCode>
                <c:ptCount val="40"/>
                <c:pt idx="24">
                  <c:v>24</c:v>
                </c:pt>
              </c:numCache>
            </c:numRef>
          </c:yVal>
          <c:smooth val="0"/>
          <c:extLst xmlns:c16r2="http://schemas.microsoft.com/office/drawing/2015/06/chart">
            <c:ext xmlns:c16="http://schemas.microsoft.com/office/drawing/2014/chart" uri="{C3380CC4-5D6E-409C-BE32-E72D297353CC}">
              <c16:uniqueId val="{00000009-4B75-4664-A3D5-D6CA09F157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75-4664-A3D5-D6CA09F157A8}"/>
                </c:ext>
                <c:ext xmlns:c15="http://schemas.microsoft.com/office/drawing/2012/chart" uri="{CE6537A1-D6FC-4f65-9D91-7224C49458BB}">
                  <c15:dlblFieldTable>
                    <c15:dlblFTEntry>
                      <c15:txfldGUID>{1CB1B064-9E5C-4AB8-A665-8C492C6141F4}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75-4664-A3D5-D6CA09F157A8}"/>
                </c:ext>
                <c:ext xmlns:c15="http://schemas.microsoft.com/office/drawing/2012/chart" uri="{CE6537A1-D6FC-4f65-9D91-7224C49458BB}">
                  <c15:dlblFieldTable>
                    <c15:dlblFTEntry>
                      <c15:txfldGUID>{128AF649-2DEB-47DE-9796-233DB5EDF365}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75-4664-A3D5-D6CA09F157A8}"/>
                </c:ext>
                <c:ext xmlns:c15="http://schemas.microsoft.com/office/drawing/2012/chart" uri="{CE6537A1-D6FC-4f65-9D91-7224C49458BB}">
                  <c15:dlblFieldTable>
                    <c15:dlblFTEntry>
                      <c15:txfldGUID>{D61F7A3C-A3F8-4176-A14B-DA75B17EEC70}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75-4664-A3D5-D6CA09F157A8}"/>
                </c:ext>
                <c:ext xmlns:c15="http://schemas.microsoft.com/office/drawing/2012/chart" uri="{CE6537A1-D6FC-4f65-9D91-7224C49458BB}">
                  <c15:dlblFieldTable>
                    <c15:dlblFTEntry>
                      <c15:txfldGUID>{4CA56211-8CBA-461C-8A2B-A5EB566372AB}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75-4664-A3D5-D6CA09F157A8}"/>
                </c:ext>
                <c:ext xmlns:c15="http://schemas.microsoft.com/office/drawing/2012/chart" uri="{CE6537A1-D6FC-4f65-9D91-7224C49458BB}">
                  <c15:dlblFieldTable>
                    <c15:dlblFTEntry>
                      <c15:txfldGUID>{626E55E8-D1EC-43F2-8F12-900A1E7C3B08}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75-4664-A3D5-D6CA09F157A8}"/>
                </c:ext>
                <c:ext xmlns:c15="http://schemas.microsoft.com/office/drawing/2012/chart" uri="{CE6537A1-D6FC-4f65-9D91-7224C49458BB}">
                  <c15:dlblFieldTable>
                    <c15:dlblFTEntry>
                      <c15:txfldGUID>{F86198B8-DC77-42B6-872F-AAD248A44A54}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75-4664-A3D5-D6CA09F157A8}"/>
                </c:ext>
                <c:ext xmlns:c15="http://schemas.microsoft.com/office/drawing/2012/chart" uri="{CE6537A1-D6FC-4f65-9D91-7224C49458BB}">
                  <c15:dlblFieldTable>
                    <c15:dlblFTEntry>
                      <c15:txfldGUID>{9E48B660-C29C-49C2-8C36-55A6162AB004}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75-4664-A3D5-D6CA09F157A8}"/>
                </c:ext>
                <c:ext xmlns:c15="http://schemas.microsoft.com/office/drawing/2012/chart" uri="{CE6537A1-D6FC-4f65-9D91-7224C49458BB}">
                  <c15:layout/>
                  <c15:dlblFieldTable>
                    <c15:dlblFTEntry>
                      <c15:txfldGUID>{DC8F3ABD-2CE6-4C22-830F-8258ACCEAB05}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75-4664-A3D5-D6CA09F157A8}"/>
                </c:ext>
                <c:ext xmlns:c15="http://schemas.microsoft.com/office/drawing/2012/chart" uri="{CE6537A1-D6FC-4f65-9D91-7224C49458BB}">
                  <c15:dlblFieldTable>
                    <c15:dlblFTEntry>
                      <c15:txfldGUID>{FD0081EF-063F-4555-B0FE-B68D2D4CC102}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24.1</c:v>
                </c:pt>
              </c:numCache>
            </c:numRef>
          </c:yVal>
          <c:smooth val="0"/>
          <c:extLst xmlns:c16r2="http://schemas.microsoft.com/office/drawing/2015/06/chart">
            <c:ext xmlns:c16="http://schemas.microsoft.com/office/drawing/2014/chart" uri="{C3380CC4-5D6E-409C-BE32-E72D297353CC}">
              <c16:uniqueId val="{00000013-4B75-4664-A3D5-D6CA09F157A8}"/>
            </c:ext>
          </c:extLst>
        </c:ser>
        <c:dLbls>
          <c:showLegendKey val="0"/>
          <c:showVal val="1"/>
          <c:showCatName val="0"/>
          <c:showSerName val="0"/>
          <c:showPercent val="0"/>
          <c:showBubbleSize val="0"/>
        </c:dLbls>
        <c:axId val="197712128"/>
        <c:axId val="198058368"/>
      </c:scatterChart>
      <c:valAx>
        <c:axId val="197712128"/>
        <c:scaling>
          <c:orientation val="minMax"/>
          <c:max val="57.8000000000000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058368"/>
        <c:crosses val="autoZero"/>
        <c:crossBetween val="midCat"/>
      </c:valAx>
      <c:valAx>
        <c:axId val="198058368"/>
        <c:scaling>
          <c:orientation val="minMax"/>
          <c:max val="24.200000000000003"/>
          <c:min val="2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71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48-415A-8FE8-FBDC1880667B}"/>
                </c:ext>
                <c:ext xmlns:c15="http://schemas.microsoft.com/office/drawing/2012/chart" uri="{CE6537A1-D6FC-4f65-9D91-7224C49458BB}">
                  <c15:dlblFieldTable>
                    <c15:dlblFTEntry>
                      <c15:txfldGUID>{0BBAA716-4679-4AB1-A283-CD60604B0643}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48-415A-8FE8-FBDC1880667B}"/>
                </c:ext>
                <c:ext xmlns:c15="http://schemas.microsoft.com/office/drawing/2012/chart" uri="{CE6537A1-D6FC-4f65-9D91-7224C49458BB}">
                  <c15:dlblFieldTable>
                    <c15:dlblFTEntry>
                      <c15:txfldGUID>{E877D04D-4526-49D2-9FFD-0E23C2C699F7}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48-415A-8FE8-FBDC1880667B}"/>
                </c:ext>
                <c:ext xmlns:c15="http://schemas.microsoft.com/office/drawing/2012/chart" uri="{CE6537A1-D6FC-4f65-9D91-7224C49458BB}">
                  <c15:dlblFieldTable>
                    <c15:dlblFTEntry>
                      <c15:txfldGUID>{20B1D6B8-71EB-446B-8381-9A0B0C9A0466}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48-415A-8FE8-FBDC1880667B}"/>
                </c:ext>
                <c:ext xmlns:c15="http://schemas.microsoft.com/office/drawing/2012/chart" uri="{CE6537A1-D6FC-4f65-9D91-7224C49458BB}">
                  <c15:dlblFieldTable>
                    <c15:dlblFTEntry>
                      <c15:txfldGUID>{F096DFD5-5AB2-41D4-B3EA-BAD45BD80762}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48-415A-8FE8-FBDC1880667B}"/>
                </c:ext>
                <c:ext xmlns:c15="http://schemas.microsoft.com/office/drawing/2012/chart" uri="{CE6537A1-D6FC-4f65-9D91-7224C49458BB}">
                  <c15:dlblFieldTable>
                    <c15:dlblFTEntry>
                      <c15:txfldGUID>{248047F6-E892-48C0-8477-39DEAD2CB7F7}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48-415A-8FE8-FBDC1880667B}"/>
                </c:ext>
                <c:ext xmlns:c15="http://schemas.microsoft.com/office/drawing/2012/chart" uri="{CE6537A1-D6FC-4f65-9D91-7224C49458BB}">
                  <c15:dlblFieldTable>
                    <c15:dlblFTEntry>
                      <c15:txfldGUID>{C17BA0DB-CFA1-4230-84E7-967745A9C25E}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248-415A-8FE8-FBDC1880667B}"/>
                </c:ext>
                <c:ext xmlns:c15="http://schemas.microsoft.com/office/drawing/2012/chart" uri="{CE6537A1-D6FC-4f65-9D91-7224C49458BB}">
                  <c15:dlblFieldTable>
                    <c15:dlblFTEntry>
                      <c15:txfldGUID>{40B1A0E7-67C2-42C0-9166-D03D8D92BF90}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248-415A-8FE8-FBDC1880667B}"/>
                </c:ext>
                <c:ext xmlns:c15="http://schemas.microsoft.com/office/drawing/2012/chart" uri="{CE6537A1-D6FC-4f65-9D91-7224C49458BB}">
                  <c15:dlblFieldTable>
                    <c15:dlblFTEntry>
                      <c15:txfldGUID>{28226FCD-4C8A-40E0-9DAE-66AF588402AC}</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248-415A-8FE8-FBDC1880667B}"/>
                </c:ext>
                <c:ext xmlns:c15="http://schemas.microsoft.com/office/drawing/2012/chart" uri="{CE6537A1-D6FC-4f65-9D91-7224C49458BB}">
                  <c15:dlblFieldTable>
                    <c15:dlblFTEntry>
                      <c15:txfldGUID>{6A1F1CAF-EEC7-40E4-962B-9F8975C6EBB7}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9.1999999999999993</c:v>
                </c:pt>
                <c:pt idx="16">
                  <c:v>8.9</c:v>
                </c:pt>
                <c:pt idx="24">
                  <c:v>8.9</c:v>
                </c:pt>
                <c:pt idx="32">
                  <c:v>9.1999999999999993</c:v>
                </c:pt>
              </c:numCache>
            </c:numRef>
          </c:xVal>
          <c:yVal>
            <c:numRef>
              <c:f>公会計指標分析・財政指標組合せ分析表!$BP$73:$DC$73</c:f>
              <c:numCache>
                <c:formatCode>#,##0.0;"▲ "#,##0.0</c:formatCode>
                <c:ptCount val="40"/>
                <c:pt idx="0">
                  <c:v>31.3</c:v>
                </c:pt>
                <c:pt idx="8">
                  <c:v>22.9</c:v>
                </c:pt>
                <c:pt idx="16">
                  <c:v>20.100000000000001</c:v>
                </c:pt>
                <c:pt idx="24">
                  <c:v>24</c:v>
                </c:pt>
                <c:pt idx="32">
                  <c:v>47</c:v>
                </c:pt>
              </c:numCache>
            </c:numRef>
          </c:yVal>
          <c:smooth val="0"/>
          <c:extLst xmlns:c16r2="http://schemas.microsoft.com/office/drawing/2015/06/chart">
            <c:ext xmlns:c16="http://schemas.microsoft.com/office/drawing/2014/chart" uri="{C3380CC4-5D6E-409C-BE32-E72D297353CC}">
              <c16:uniqueId val="{00000009-8248-415A-8FE8-FBDC188066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248-415A-8FE8-FBDC1880667B}"/>
                </c:ext>
                <c:ext xmlns:c15="http://schemas.microsoft.com/office/drawing/2012/chart" uri="{CE6537A1-D6FC-4f65-9D91-7224C49458BB}">
                  <c15:dlblFieldTable>
                    <c15:dlblFTEntry>
                      <c15:txfldGUID>{D4F94C40-64CD-4315-9643-8E394AB0CE42}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248-415A-8FE8-FBDC1880667B}"/>
                </c:ext>
                <c:ext xmlns:c15="http://schemas.microsoft.com/office/drawing/2012/chart" uri="{CE6537A1-D6FC-4f65-9D91-7224C49458BB}">
                  <c15:dlblFieldTable>
                    <c15:dlblFTEntry>
                      <c15:txfldGUID>{89F54848-114C-42E6-B3A6-D411E5808C9E}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248-415A-8FE8-FBDC1880667B}"/>
                </c:ext>
                <c:ext xmlns:c15="http://schemas.microsoft.com/office/drawing/2012/chart" uri="{CE6537A1-D6FC-4f65-9D91-7224C49458BB}">
                  <c15:dlblFieldTable>
                    <c15:dlblFTEntry>
                      <c15:txfldGUID>{C5EACEA1-0897-47F1-8F96-F833FE3C7B21}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248-415A-8FE8-FBDC1880667B}"/>
                </c:ext>
                <c:ext xmlns:c15="http://schemas.microsoft.com/office/drawing/2012/chart" uri="{CE6537A1-D6FC-4f65-9D91-7224C49458BB}">
                  <c15:dlblFieldTable>
                    <c15:dlblFTEntry>
                      <c15:txfldGUID>{ABF9AED3-BA96-46C2-8F99-ADAC6FC825B7}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248-415A-8FE8-FBDC1880667B}"/>
                </c:ext>
                <c:ext xmlns:c15="http://schemas.microsoft.com/office/drawing/2012/chart" uri="{CE6537A1-D6FC-4f65-9D91-7224C49458BB}">
                  <c15:dlblFieldTable>
                    <c15:dlblFTEntry>
                      <c15:txfldGUID>{BDD83167-5354-40B3-B5B5-E0C03CC0D4D5}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248-415A-8FE8-FBDC1880667B}"/>
                </c:ext>
                <c:ext xmlns:c15="http://schemas.microsoft.com/office/drawing/2012/chart" uri="{CE6537A1-D6FC-4f65-9D91-7224C49458BB}">
                  <c15:dlblFieldTable>
                    <c15:dlblFTEntry>
                      <c15:txfldGUID>{86CFC924-891C-4F4D-B5B0-8E72FCCD5CEB}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248-415A-8FE8-FBDC1880667B}"/>
                </c:ext>
                <c:ext xmlns:c15="http://schemas.microsoft.com/office/drawing/2012/chart" uri="{CE6537A1-D6FC-4f65-9D91-7224C49458BB}">
                  <c15:dlblFieldTable>
                    <c15:dlblFTEntry>
                      <c15:txfldGUID>{A95920F0-E62B-4375-8004-CA940B637DF4}</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248-415A-8FE8-FBDC1880667B}"/>
                </c:ext>
                <c:ext xmlns:c15="http://schemas.microsoft.com/office/drawing/2012/chart" uri="{CE6537A1-D6FC-4f65-9D91-7224C49458BB}">
                  <c15:dlblFieldTable>
                    <c15:dlblFTEntry>
                      <c15:txfldGUID>{CA95FFDB-932D-4611-8747-41825F0A2B6E}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248-415A-8FE8-FBDC1880667B}"/>
                </c:ext>
                <c:ext xmlns:c15="http://schemas.microsoft.com/office/drawing/2012/chart" uri="{CE6537A1-D6FC-4f65-9D91-7224C49458BB}">
                  <c15:dlblFieldTable>
                    <c15:dlblFTEntry>
                      <c15:txfldGUID>{7CCDD001-AD31-4F5F-A524-1FC8C377052B}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5.8</c:v>
                </c:pt>
                <c:pt idx="24">
                  <c:v>6</c:v>
                </c:pt>
                <c:pt idx="32">
                  <c:v>5.8</c:v>
                </c:pt>
              </c:numCache>
            </c:numRef>
          </c:xVal>
          <c:yVal>
            <c:numRef>
              <c:f>公会計指標分析・財政指標組合せ分析表!$BP$77:$DC$77</c:f>
              <c:numCache>
                <c:formatCode>#,##0.0;"▲ "#,##0.0</c:formatCode>
                <c:ptCount val="40"/>
                <c:pt idx="0">
                  <c:v>32.6</c:v>
                </c:pt>
                <c:pt idx="8">
                  <c:v>30.5</c:v>
                </c:pt>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8248-415A-8FE8-FBDC1880667B}"/>
            </c:ext>
          </c:extLst>
        </c:ser>
        <c:dLbls>
          <c:showLegendKey val="0"/>
          <c:showVal val="1"/>
          <c:showCatName val="0"/>
          <c:showSerName val="0"/>
          <c:showPercent val="0"/>
          <c:showBubbleSize val="0"/>
        </c:dLbls>
        <c:axId val="200824704"/>
        <c:axId val="200859648"/>
      </c:scatterChart>
      <c:valAx>
        <c:axId val="200824704"/>
        <c:scaling>
          <c:orientation val="minMax"/>
          <c:max val="10.799999999999999"/>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859648"/>
        <c:crosses val="autoZero"/>
        <c:crossBetween val="midCat"/>
      </c:valAx>
      <c:valAx>
        <c:axId val="200859648"/>
        <c:scaling>
          <c:orientation val="minMax"/>
          <c:max val="5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824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年度は公共下水道事業特別会計の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地方債の償還に充てたと認められる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繰入金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により，元利償還金等が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また，臨時財政対策債などの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算入額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が増加したことによる基準財政需要額の増加があるものの，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都市計画税などの特定財源が減少したことにより算入公債費等が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市債の借入れについては，借入金額を当該年度の元金償還額を上限とする方針としているが，統合校建設事業などの大型事業が本格化することにより，市債残高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及び元利償還金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は一時的に増加するものと見込まれる。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将来負担額については，一般会計等に係る地方債の現在高が，小中学校改築事業による教育債等の増により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2,461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百万円の増額と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なるなど，全体で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2,766</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充当可能財源等については，石川運動ひろば用地取得基金の皆減</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により充当可能基金が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1,977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百万円減少するなど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2,982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結果，将来負担額の増加と充当可能財源等の減少により将来負担比率の分子が大幅に増加することとなった。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今後も市債を適正に活用するとともに，充当可能財源等の更なる確保に努め，実質的な将来負担額の抑制を図っていく。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茨城県ひたちなか市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市債管理基金（減債基金）を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百万円取崩し，また特定目的基金の石川運動ひろば用地取得基金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百万円について，当該用地取得のため全額取り崩し，基金を廃止したことにより基金全体としては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見直し後の区画整理事業の本格化や老朽化した公共施設の整備，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統合校建設，湊線延伸事業といった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多く控えており，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億円の財源不足を見越していることから，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の取り崩しが不可避の状況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にある。基金全体として中長期的には減少する見込みであり，今後も引き続き実施事業の選択や事業内容の見直しを厳しく行い，基金の運用も計画的に行う。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・石川運動ひろば用地取得基金　　　石川運動ひろば用地の取得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・公共用地取得基金　　　　　　　　　　公共用地の取得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・福祉ふれあい基金　　　　　　　　　　社会福祉事業の推進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・石川運動ひろば用地取得基金　　　当該基金の目的である石川運動ひろば用地をＨ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年度に購入，基金を廃止したことにより減少した。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・公共用地取得基金　　　　　　　　　　本市には公共施設等の底地が借地となっている施設が多くあることから，平成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年度に借地の買取に充</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てるため，元金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百万円を積み増したことにより増加したが，佐野コミュニティセンター駐車場用地</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等の公共用地の取得に充てるため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百万円取り崩したことによって減少した。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・湊鉄道線振興基金　　　　　　　　　　延伸や新駅設置の支援等を含めた湊線の振興に充てるため，毎年ふるさと納税を募って元金を積み増し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ていることから増加した。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・石川運動ひろば用地取得基金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年度に基金廃止した（平成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・公共用地取得基金　　　　　　　　　　依然として市内の公共施設等の底地の多くが借地となっていることから，将来の買取に備え，一定の積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立を行っていく必要がある。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年度の財政調整基金は，国庫補助金等の財源確保と競争による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無駄のない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な予算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執行，コスト縮減等により，予定していた取崩しは中止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。増減無しとなった。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新たな大型事業が多く控えており，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億の財源不足を想定していることから，財政調整基金取崩しは不可避の状況であるため，中長期的には減少していく見込み。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続いたクリーンセンターの建設や学校の耐震化といった大型の建設事業に充てた地方債のほか，土地開発公社及び住宅都市サービス公社の清算に充てた第３セクター等改革推進債の償還に備えて積み増ししてきたが，これらの市債の償還が本格化しつつ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年度は取崩しを行ったことから減少に転じつつある。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159,574
158,061
99.96
57,887,390
54,678,202
2,827,819
29,034,190
59,785,677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有形固定資産減価償却率については類似団体よりやや高い水準にある。平成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年度に策定した公共施設等総合管理計画に定めた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つの基本方針である「公共施設等保有量の適正化」，「公共施設等の長寿命化」，「公共施設等の再構築」に基づき令和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年度までを計画期間とし公共施設の適正化を進めている。このうち「保有量の適正化」と「再構築」により計画的に老朽化施設の除却，集約について検討をすすめる。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年度固定資産台帳は整備中である。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149437</xdr:rowOff>
    </xdr:from>
    <xdr:to>
      <xdr:col>19</xdr:col>
      <xdr:colOff>187325</xdr:colOff>
      <xdr:row>31</xdr:row>
      <xdr:rowOff>79587</xdr:rowOff>
    </xdr:to>
    <xdr:sp macro="" textlink="">
      <xdr:nvSpPr>
        <xdr:cNvPr id="78" name="楕円 77"/>
        <xdr:cNvSpPr/>
      </xdr:nvSpPr>
      <xdr:spPr>
        <a:xfrm>
          <a:off x="4000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92304</xdr:rowOff>
    </xdr:from>
    <xdr:ext cx="405111" cy="259045"/>
    <xdr:sp macro="" textlink="">
      <xdr:nvSpPr>
        <xdr:cNvPr id="79"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0"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96114</xdr:rowOff>
    </xdr:from>
    <xdr:ext cx="405111" cy="259045"/>
    <xdr:sp macro="" textlink="">
      <xdr:nvSpPr>
        <xdr:cNvPr id="81" name="n_1main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類似団体平均と比較して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0.7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年上回っており，高い水準である。平成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短期集中的に実施した学校耐震化事業債の償還が令和５年度から本格化するため，将来負担額は増加傾向にある。経常経費については，類似団体平均と比較すると人件費が低い水準であるが，今後，会計年度任用職員制度の導入などで，人件費の増加が見込まれるため，今後予定される中長期的な事業計画の内容，時期を精査し実施していく。</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0" name="直線コネクタ 109"/>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3"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4" name="直線コネクタ 113"/>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105074</xdr:rowOff>
    </xdr:from>
    <xdr:ext cx="340478" cy="259045"/>
    <xdr:sp macro="" textlink="">
      <xdr:nvSpPr>
        <xdr:cNvPr id="115" name="債務償還可能年数平均値テキスト"/>
        <xdr:cNvSpPr txBox="1"/>
      </xdr:nvSpPr>
      <xdr:spPr>
        <a:xfrm>
          <a:off x="14846300" y="6020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6" name="フローチャート: 判断 115"/>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2" name="楕円 121"/>
        <xdr:cNvSpPr/>
      </xdr:nvSpPr>
      <xdr:spPr>
        <a:xfrm>
          <a:off x="14744700" y="59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65563</xdr:rowOff>
    </xdr:from>
    <xdr:ext cx="340478" cy="259045"/>
    <xdr:sp macro="" textlink="">
      <xdr:nvSpPr>
        <xdr:cNvPr id="123" name="債務償還可能年数該当値テキスト"/>
        <xdr:cNvSpPr txBox="1"/>
      </xdr:nvSpPr>
      <xdr:spPr>
        <a:xfrm>
          <a:off x="14846300" y="5809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159,574
158,061
99.96
57,887,390
54,678,202
2,827,819
29,034,190
59,785,677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0" name="楕円 69"/>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89552</xdr:rowOff>
    </xdr:from>
    <xdr:ext cx="405111" cy="259045"/>
    <xdr:sp macro="" textlink="">
      <xdr:nvSpPr>
        <xdr:cNvPr id="71"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2"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73"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98" name="直線コネクタ 97"/>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99"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0" name="直線コネクタ 99"/>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1"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2" name="直線コネクタ 101"/>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3"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4" name="フローチャート: 判断 103"/>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5" name="フローチャート: 判断 104"/>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6" name="フローチャート: 判断 105"/>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146050</xdr:rowOff>
    </xdr:from>
    <xdr:to>
      <xdr:col>50</xdr:col>
      <xdr:colOff>165100</xdr:colOff>
      <xdr:row>41</xdr:row>
      <xdr:rowOff>76200</xdr:rowOff>
    </xdr:to>
    <xdr:sp macro="" textlink="">
      <xdr:nvSpPr>
        <xdr:cNvPr id="112" name="楕円 111"/>
        <xdr:cNvSpPr/>
      </xdr:nvSpPr>
      <xdr:spPr>
        <a:xfrm>
          <a:off x="9588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32</xdr:row>
      <xdr:rowOff>52468</xdr:rowOff>
    </xdr:from>
    <xdr:ext cx="534377" cy="259045"/>
    <xdr:sp macro="" textlink="">
      <xdr:nvSpPr>
        <xdr:cNvPr id="113"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14" name="n_2aveValue【道路】&#10;一人当たり延長"/>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67327</xdr:rowOff>
    </xdr:from>
    <xdr:ext cx="469744" cy="259045"/>
    <xdr:sp macro="" textlink="">
      <xdr:nvSpPr>
        <xdr:cNvPr id="115" name="n_1mainValue【道路】&#10;一人当たり延長"/>
        <xdr:cNvSpPr txBox="1"/>
      </xdr:nvSpPr>
      <xdr:spPr>
        <a:xfrm>
          <a:off x="9391727" y="70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0" name="直線コネクタ 139"/>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1"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2" name="直線コネクタ 141"/>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3"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44" name="直線コネクタ 143"/>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45"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46" name="フローチャート: 判断 145"/>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47" name="フローチャート: 判断 146"/>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48" name="フローチャート: 判断 147"/>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54" name="楕円 153"/>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44467</xdr:rowOff>
    </xdr:from>
    <xdr:ext cx="405111" cy="259045"/>
    <xdr:sp macro="" textlink="">
      <xdr:nvSpPr>
        <xdr:cNvPr id="155"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56"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57" name="n_1main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8" name="テキスト ボックス 167"/>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0" name="テキスト ボックス 169"/>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82" name="直線コネクタ 181"/>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83"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84" name="直線コネクタ 183"/>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85"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86" name="直線コネクタ 185"/>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87"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88" name="フローチャート: 判断 187"/>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89" name="フローチャート: 判断 188"/>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0" name="フローチャート: 判断 189"/>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87370</xdr:rowOff>
    </xdr:from>
    <xdr:to>
      <xdr:col>50</xdr:col>
      <xdr:colOff>165100</xdr:colOff>
      <xdr:row>65</xdr:row>
      <xdr:rowOff>17520</xdr:rowOff>
    </xdr:to>
    <xdr:sp macro="" textlink="">
      <xdr:nvSpPr>
        <xdr:cNvPr id="196" name="楕円 195"/>
        <xdr:cNvSpPr/>
      </xdr:nvSpPr>
      <xdr:spPr>
        <a:xfrm>
          <a:off x="9588500" y="11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150663</xdr:rowOff>
    </xdr:from>
    <xdr:ext cx="599010" cy="259045"/>
    <xdr:sp macro="" textlink="">
      <xdr:nvSpPr>
        <xdr:cNvPr id="197"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198"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65</xdr:row>
      <xdr:rowOff>8647</xdr:rowOff>
    </xdr:from>
    <xdr:ext cx="534377" cy="259045"/>
    <xdr:sp macro="" textlink="">
      <xdr:nvSpPr>
        <xdr:cNvPr id="199" name="n_1mainValue【橋りょう・トンネル】&#10;一人当たり有形固定資産（償却資産）額"/>
        <xdr:cNvSpPr txBox="1"/>
      </xdr:nvSpPr>
      <xdr:spPr>
        <a:xfrm>
          <a:off x="9359411" y="1115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1" name="直線コネクタ 21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2" name="テキスト ボックス 21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15" name="直線コネクタ 214"/>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16" name="テキスト ボックス 215"/>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8" name="テキスト ボックス 21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20" name="直線コネクタ 219"/>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21"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22" name="直線コネクタ 221"/>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23"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24" name="直線コネクタ 223"/>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25"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26" name="フローチャート: 判断 225"/>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27" name="フローチャート: 判断 22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28" name="フローチャート: 判断 227"/>
        <xdr:cNvSpPr/>
      </xdr:nvSpPr>
      <xdr:spPr>
        <a:xfrm>
          <a:off x="2857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27305</xdr:rowOff>
    </xdr:from>
    <xdr:to>
      <xdr:col>20</xdr:col>
      <xdr:colOff>38100</xdr:colOff>
      <xdr:row>79</xdr:row>
      <xdr:rowOff>128905</xdr:rowOff>
    </xdr:to>
    <xdr:sp macro="" textlink="">
      <xdr:nvSpPr>
        <xdr:cNvPr id="234" name="楕円 233"/>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34307</xdr:rowOff>
    </xdr:from>
    <xdr:ext cx="405111" cy="259045"/>
    <xdr:sp macro="" textlink="">
      <xdr:nvSpPr>
        <xdr:cNvPr id="235"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36" name="n_2aveValue【公営住宅】&#10;有形固定資産減価償却率"/>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145432</xdr:rowOff>
    </xdr:from>
    <xdr:ext cx="405111" cy="259045"/>
    <xdr:sp macro="" textlink="">
      <xdr:nvSpPr>
        <xdr:cNvPr id="237" name="n_1mainValue【公営住宅】&#10;有形固定資産減価償却率"/>
        <xdr:cNvSpPr txBox="1"/>
      </xdr:nvSpPr>
      <xdr:spPr>
        <a:xfrm>
          <a:off x="3582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61" name="直線コネクタ 260"/>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62"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63" name="直線コネクタ 262"/>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64"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66"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67" name="フローチャート: 判断 266"/>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68" name="フローチャート: 判断 267"/>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69" name="フローチャート: 判断 268"/>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147320</xdr:rowOff>
    </xdr:from>
    <xdr:to>
      <xdr:col>50</xdr:col>
      <xdr:colOff>165100</xdr:colOff>
      <xdr:row>82</xdr:row>
      <xdr:rowOff>77470</xdr:rowOff>
    </xdr:to>
    <xdr:sp macro="" textlink="">
      <xdr:nvSpPr>
        <xdr:cNvPr id="275" name="楕円 274"/>
        <xdr:cNvSpPr/>
      </xdr:nvSpPr>
      <xdr:spPr>
        <a:xfrm>
          <a:off x="958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36847</xdr:rowOff>
    </xdr:from>
    <xdr:ext cx="469744" cy="259045"/>
    <xdr:sp macro="" textlink="">
      <xdr:nvSpPr>
        <xdr:cNvPr id="276"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77"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93997</xdr:rowOff>
    </xdr:from>
    <xdr:ext cx="469744" cy="259045"/>
    <xdr:sp macro="" textlink="">
      <xdr:nvSpPr>
        <xdr:cNvPr id="278" name="n_1mainValue【公営住宅】&#10;一人当たり面積"/>
        <xdr:cNvSpPr txBox="1"/>
      </xdr:nvSpPr>
      <xdr:spPr>
        <a:xfrm>
          <a:off x="9391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7" name="テキスト ボックス 3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319" name="直線コネクタ 318"/>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320"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321" name="直線コネクタ 320"/>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322"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323" name="直線コネクタ 322"/>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64787</xdr:rowOff>
    </xdr:from>
    <xdr:ext cx="405111" cy="259045"/>
    <xdr:sp macro="" textlink="">
      <xdr:nvSpPr>
        <xdr:cNvPr id="324" name="【認定こども園・幼稚園・保育所】&#10;有形固定資産減価償却率平均値テキスト"/>
        <xdr:cNvSpPr txBox="1"/>
      </xdr:nvSpPr>
      <xdr:spPr>
        <a:xfrm>
          <a:off x="1635760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25" name="フローチャート: 判断 324"/>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6" name="フローチャート: 判断 325"/>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327" name="フローチャート: 判断 326"/>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333" name="楕円 33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143527</xdr:rowOff>
    </xdr:from>
    <xdr:ext cx="405111" cy="259045"/>
    <xdr:sp macro="" textlink="">
      <xdr:nvSpPr>
        <xdr:cNvPr id="334" name="n_1aveValue【認定こども園・幼稚園・保育所】&#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335" name="n_2aveValue【認定こども園・幼稚園・保育所】&#10;有形固定資産減価償却率"/>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336" name="n_1main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128778</xdr:rowOff>
    </xdr:from>
    <xdr:to>
      <xdr:col>116</xdr:col>
      <xdr:colOff>62864</xdr:colOff>
      <xdr:row>40</xdr:row>
      <xdr:rowOff>151638</xdr:rowOff>
    </xdr:to>
    <xdr:cxnSp macro="">
      <xdr:nvCxnSpPr>
        <xdr:cNvPr id="358" name="直線コネクタ 357"/>
        <xdr:cNvCxnSpPr/>
      </xdr:nvCxnSpPr>
      <xdr:spPr>
        <a:xfrm flipV="1">
          <a:off x="22160864" y="6643878"/>
          <a:ext cx="0" cy="365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155465</xdr:rowOff>
    </xdr:from>
    <xdr:ext cx="469744" cy="259045"/>
    <xdr:sp macro="" textlink="">
      <xdr:nvSpPr>
        <xdr:cNvPr id="359" name="【認定こども園・幼稚園・保育所】&#10;一人当たり面積最小値テキスト"/>
        <xdr:cNvSpPr txBox="1"/>
      </xdr:nvSpPr>
      <xdr:spPr>
        <a:xfrm>
          <a:off x="22199600" y="70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151638</xdr:rowOff>
    </xdr:from>
    <xdr:to>
      <xdr:col>116</xdr:col>
      <xdr:colOff>152400</xdr:colOff>
      <xdr:row>40</xdr:row>
      <xdr:rowOff>151638</xdr:rowOff>
    </xdr:to>
    <xdr:cxnSp macro="">
      <xdr:nvCxnSpPr>
        <xdr:cNvPr id="360" name="直線コネクタ 359"/>
        <xdr:cNvCxnSpPr/>
      </xdr:nvCxnSpPr>
      <xdr:spPr>
        <a:xfrm>
          <a:off x="22072600" y="700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75455</xdr:rowOff>
    </xdr:from>
    <xdr:ext cx="469744" cy="259045"/>
    <xdr:sp macro="" textlink="">
      <xdr:nvSpPr>
        <xdr:cNvPr id="361" name="【認定こども園・幼稚園・保育所】&#10;一人当たり面積最大値テキスト"/>
        <xdr:cNvSpPr txBox="1"/>
      </xdr:nvSpPr>
      <xdr:spPr>
        <a:xfrm>
          <a:off x="22199600" y="64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128778</xdr:rowOff>
    </xdr:from>
    <xdr:to>
      <xdr:col>116</xdr:col>
      <xdr:colOff>152400</xdr:colOff>
      <xdr:row>38</xdr:row>
      <xdr:rowOff>128778</xdr:rowOff>
    </xdr:to>
    <xdr:cxnSp macro="">
      <xdr:nvCxnSpPr>
        <xdr:cNvPr id="362" name="直線コネクタ 361"/>
        <xdr:cNvCxnSpPr/>
      </xdr:nvCxnSpPr>
      <xdr:spPr>
        <a:xfrm>
          <a:off x="22072600" y="664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63"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64" name="フローチャート: 判断 363"/>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71120</xdr:rowOff>
    </xdr:from>
    <xdr:to>
      <xdr:col>112</xdr:col>
      <xdr:colOff>38100</xdr:colOff>
      <xdr:row>40</xdr:row>
      <xdr:rowOff>1270</xdr:rowOff>
    </xdr:to>
    <xdr:sp macro="" textlink="">
      <xdr:nvSpPr>
        <xdr:cNvPr id="365" name="フローチャート: 判断 364"/>
        <xdr:cNvSpPr/>
      </xdr:nvSpPr>
      <xdr:spPr>
        <a:xfrm>
          <a:off x="21272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93980</xdr:rowOff>
    </xdr:from>
    <xdr:to>
      <xdr:col>107</xdr:col>
      <xdr:colOff>101600</xdr:colOff>
      <xdr:row>40</xdr:row>
      <xdr:rowOff>24130</xdr:rowOff>
    </xdr:to>
    <xdr:sp macro="" textlink="">
      <xdr:nvSpPr>
        <xdr:cNvPr id="366" name="フローチャート: 判断 365"/>
        <xdr:cNvSpPr/>
      </xdr:nvSpPr>
      <xdr:spPr>
        <a:xfrm>
          <a:off x="20383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57404</xdr:rowOff>
    </xdr:from>
    <xdr:to>
      <xdr:col>112</xdr:col>
      <xdr:colOff>38100</xdr:colOff>
      <xdr:row>33</xdr:row>
      <xdr:rowOff>159004</xdr:rowOff>
    </xdr:to>
    <xdr:sp macro="" textlink="">
      <xdr:nvSpPr>
        <xdr:cNvPr id="372" name="楕円 371"/>
        <xdr:cNvSpPr/>
      </xdr:nvSpPr>
      <xdr:spPr>
        <a:xfrm>
          <a:off x="21272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163847</xdr:rowOff>
    </xdr:from>
    <xdr:ext cx="469744" cy="259045"/>
    <xdr:sp macro="" textlink="">
      <xdr:nvSpPr>
        <xdr:cNvPr id="373" name="n_1aveValue【認定こども園・幼稚園・保育所】&#10;一人当たり面積"/>
        <xdr:cNvSpPr txBox="1"/>
      </xdr:nvSpPr>
      <xdr:spPr>
        <a:xfrm>
          <a:off x="21075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40657</xdr:rowOff>
    </xdr:from>
    <xdr:ext cx="469744" cy="259045"/>
    <xdr:sp macro="" textlink="">
      <xdr:nvSpPr>
        <xdr:cNvPr id="374" name="n_2aveValue【認定こども園・幼稚園・保育所】&#10;一人当たり面積"/>
        <xdr:cNvSpPr txBox="1"/>
      </xdr:nvSpPr>
      <xdr:spPr>
        <a:xfrm>
          <a:off x="20199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4081</xdr:rowOff>
    </xdr:from>
    <xdr:ext cx="469744" cy="259045"/>
    <xdr:sp macro="" textlink="">
      <xdr:nvSpPr>
        <xdr:cNvPr id="375" name="n_1mainValue【認定こども園・幼稚園・保育所】&#10;一人当たり面積"/>
        <xdr:cNvSpPr txBox="1"/>
      </xdr:nvSpPr>
      <xdr:spPr>
        <a:xfrm>
          <a:off x="21075727" y="54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7" name="直線コネクタ 3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8" name="テキスト ボックス 3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9" name="直線コネクタ 3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0" name="テキスト ボックス 3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1" name="直線コネクタ 3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2" name="テキスト ボックス 3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3" name="直線コネクタ 3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4" name="テキスト ボックス 3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6" name="テキスト ボックス 3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398" name="直線コネクタ 397"/>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399"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00" name="直線コネクタ 399"/>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01"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02" name="直線コネクタ 401"/>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03" name="【学校施設】&#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04" name="フローチャート: 判断 403"/>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05" name="フローチャート: 判断 404"/>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406" name="フローチャート: 判断 405"/>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38354</xdr:rowOff>
    </xdr:from>
    <xdr:to>
      <xdr:col>81</xdr:col>
      <xdr:colOff>101600</xdr:colOff>
      <xdr:row>61</xdr:row>
      <xdr:rowOff>139954</xdr:rowOff>
    </xdr:to>
    <xdr:sp macro="" textlink="">
      <xdr:nvSpPr>
        <xdr:cNvPr id="412" name="楕円 411"/>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147337</xdr:rowOff>
    </xdr:from>
    <xdr:ext cx="405111" cy="259045"/>
    <xdr:sp macro="" textlink="">
      <xdr:nvSpPr>
        <xdr:cNvPr id="413"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28465</xdr:rowOff>
    </xdr:from>
    <xdr:ext cx="405111" cy="259045"/>
    <xdr:sp macro="" textlink="">
      <xdr:nvSpPr>
        <xdr:cNvPr id="414" name="n_2aveValue【学校施設】&#10;有形固定資産減価償却率"/>
        <xdr:cNvSpPr txBox="1"/>
      </xdr:nvSpPr>
      <xdr:spPr>
        <a:xfrm>
          <a:off x="14389744" y="1048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131081</xdr:rowOff>
    </xdr:from>
    <xdr:ext cx="405111" cy="259045"/>
    <xdr:sp macro="" textlink="">
      <xdr:nvSpPr>
        <xdr:cNvPr id="415" name="n_1mainValue【学校施設】&#10;有形固定資産減価償却率"/>
        <xdr:cNvSpPr txBox="1"/>
      </xdr:nvSpPr>
      <xdr:spPr>
        <a:xfrm>
          <a:off x="152660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440" name="直線コネクタ 439"/>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41"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42" name="直線コネクタ 441"/>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443"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444" name="直線コネクタ 443"/>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445"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446" name="フローチャート: 判断 445"/>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447" name="フローチャート: 判断 446"/>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448" name="フローチャート: 判断 447"/>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73025</xdr:rowOff>
    </xdr:from>
    <xdr:to>
      <xdr:col>112</xdr:col>
      <xdr:colOff>38100</xdr:colOff>
      <xdr:row>63</xdr:row>
      <xdr:rowOff>3175</xdr:rowOff>
    </xdr:to>
    <xdr:sp macro="" textlink="">
      <xdr:nvSpPr>
        <xdr:cNvPr id="454" name="楕円 453"/>
        <xdr:cNvSpPr/>
      </xdr:nvSpPr>
      <xdr:spPr>
        <a:xfrm>
          <a:off x="2127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145432</xdr:rowOff>
    </xdr:from>
    <xdr:ext cx="469744" cy="259045"/>
    <xdr:sp macro="" textlink="">
      <xdr:nvSpPr>
        <xdr:cNvPr id="455" name="n_1aveValue【学校施設】&#10;一人当たり面積"/>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456"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165752</xdr:rowOff>
    </xdr:from>
    <xdr:ext cx="469744" cy="259045"/>
    <xdr:sp macro="" textlink="">
      <xdr:nvSpPr>
        <xdr:cNvPr id="457" name="n_1mainValue【学校施設】&#10;一人当たり面積"/>
        <xdr:cNvSpPr txBox="1"/>
      </xdr:nvSpPr>
      <xdr:spPr>
        <a:xfrm>
          <a:off x="210757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482" name="直線コネクタ 481"/>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483"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484" name="直線コネクタ 483"/>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487"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488" name="フローチャート: 判断 487"/>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489" name="フローチャート: 判断 488"/>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490" name="フローチャート: 判断 489"/>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147320</xdr:rowOff>
    </xdr:from>
    <xdr:to>
      <xdr:col>81</xdr:col>
      <xdr:colOff>101600</xdr:colOff>
      <xdr:row>86</xdr:row>
      <xdr:rowOff>77470</xdr:rowOff>
    </xdr:to>
    <xdr:sp macro="" textlink="">
      <xdr:nvSpPr>
        <xdr:cNvPr id="496" name="楕円 495"/>
        <xdr:cNvSpPr/>
      </xdr:nvSpPr>
      <xdr:spPr>
        <a:xfrm>
          <a:off x="1543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113047</xdr:rowOff>
    </xdr:from>
    <xdr:ext cx="405111" cy="259045"/>
    <xdr:sp macro="" textlink="">
      <xdr:nvSpPr>
        <xdr:cNvPr id="497" name="n_1aveValue【児童館】&#10;有形固定資産減価償却率"/>
        <xdr:cNvSpPr txBox="1"/>
      </xdr:nvSpPr>
      <xdr:spPr>
        <a:xfrm>
          <a:off x="152660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498"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68597</xdr:rowOff>
    </xdr:from>
    <xdr:ext cx="405111" cy="259045"/>
    <xdr:sp macro="" textlink="">
      <xdr:nvSpPr>
        <xdr:cNvPr id="499" name="n_1mainValue【児童館】&#10;有形固定資産減価償却率"/>
        <xdr:cNvSpPr txBox="1"/>
      </xdr:nvSpPr>
      <xdr:spPr>
        <a:xfrm>
          <a:off x="15266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23" name="直線コネクタ 522"/>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24"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25" name="直線コネクタ 52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26"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27" name="直線コネクタ 526"/>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2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29" name="フローチャート: 判断 52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0" name="フローチャート: 判断 52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31" name="フローチャート: 判断 53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37" name="楕円 536"/>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3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39"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40"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類似団体平均と比較して有形固定資産減価償却率が特に高くなっているのは，公営住宅である。一方，特に低くなっているのは，児童館である。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公営住宅については，全体的に築年数が古いが更新については抑制しているため市営住宅全体の老朽化が進んでおり有形固定資産減価償却率が類似団体平均を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7.5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今後については市営住宅の規模を調整し，老朽化が著しい建物は解体をすすめ，存続させる公営住宅に対しては長寿命化対策を施し，住宅戸数が減少することによる要支援者に対しては民間賃貸住宅家賃補助を実施し，民間賃貸住宅入居を促していく。また，児童館については，市内に一箇所のみであり供用開始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年度からのため有形固定資産減価償却率が類似団体平均を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17.0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人当たり面積については，認定子ども園・幼稚園・保育所が類似団体平均を上回っており，学校施設が下回っている状況である。認定こども園・幼稚園・保育所については今後施設の統廃合など適正規模について検討を進めていく。</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159,574
158,061
99.96
57,887,390
54,678,202
2,827,819
29,034,190
59,785,677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1" name="楕円 70"/>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6367</xdr:rowOff>
    </xdr:from>
    <xdr:ext cx="405111" cy="259045"/>
    <xdr:sp macro="" textlink="">
      <xdr:nvSpPr>
        <xdr:cNvPr id="72" name="n_1main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97" name="直線コネクタ 96"/>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98"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99" name="直線コネクタ 98"/>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0"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1" name="直線コネクタ 100"/>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2"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3" name="フローチャート: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4" name="フローチャート: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143527</xdr:rowOff>
    </xdr:from>
    <xdr:ext cx="469744" cy="259045"/>
    <xdr:sp macro="" textlink="">
      <xdr:nvSpPr>
        <xdr:cNvPr id="105"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6" name="フローチャート: 判断 105"/>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124477</xdr:rowOff>
    </xdr:from>
    <xdr:ext cx="469744" cy="259045"/>
    <xdr:sp macro="" textlink="">
      <xdr:nvSpPr>
        <xdr:cNvPr id="107"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3" name="楕円 11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14"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39" name="直線コネクタ 138"/>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0"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1" name="直線コネクタ 140"/>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2"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3" name="直線コネクタ 142"/>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4"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5" name="フローチャート: 判断 14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46" name="フローチャート: 判断 145"/>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132097</xdr:rowOff>
    </xdr:from>
    <xdr:ext cx="405111" cy="259045"/>
    <xdr:sp macro="" textlink="">
      <xdr:nvSpPr>
        <xdr:cNvPr id="147" name="n_1ave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48" name="フローチャート: 判断 147"/>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49"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38735</xdr:rowOff>
    </xdr:from>
    <xdr:to>
      <xdr:col>20</xdr:col>
      <xdr:colOff>38100</xdr:colOff>
      <xdr:row>61</xdr:row>
      <xdr:rowOff>140335</xdr:rowOff>
    </xdr:to>
    <xdr:sp macro="" textlink="">
      <xdr:nvSpPr>
        <xdr:cNvPr id="155" name="楕円 154"/>
        <xdr:cNvSpPr/>
      </xdr:nvSpPr>
      <xdr:spPr>
        <a:xfrm>
          <a:off x="3746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131462</xdr:rowOff>
    </xdr:from>
    <xdr:ext cx="405111" cy="259045"/>
    <xdr:sp macro="" textlink="">
      <xdr:nvSpPr>
        <xdr:cNvPr id="156" name="n_1mainValue【体育館・プール】&#10;有形固定資産減価償却率"/>
        <xdr:cNvSpPr txBox="1"/>
      </xdr:nvSpPr>
      <xdr:spPr>
        <a:xfrm>
          <a:off x="3582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7" name="テキスト ボックス 16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11430</xdr:rowOff>
    </xdr:from>
    <xdr:to>
      <xdr:col>54</xdr:col>
      <xdr:colOff>189865</xdr:colOff>
      <xdr:row>64</xdr:row>
      <xdr:rowOff>30480</xdr:rowOff>
    </xdr:to>
    <xdr:cxnSp macro="">
      <xdr:nvCxnSpPr>
        <xdr:cNvPr id="181" name="直線コネクタ 180"/>
        <xdr:cNvCxnSpPr/>
      </xdr:nvCxnSpPr>
      <xdr:spPr>
        <a:xfrm flipV="1">
          <a:off x="10476865" y="1012698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129557</xdr:rowOff>
    </xdr:from>
    <xdr:ext cx="469744" cy="259045"/>
    <xdr:sp macro="" textlink="">
      <xdr:nvSpPr>
        <xdr:cNvPr id="184" name="【体育館・プール】&#10;一人当たり面積最大値テキスト"/>
        <xdr:cNvSpPr txBox="1"/>
      </xdr:nvSpPr>
      <xdr:spPr>
        <a:xfrm>
          <a:off x="10515600"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11430</xdr:rowOff>
    </xdr:from>
    <xdr:to>
      <xdr:col>55</xdr:col>
      <xdr:colOff>88900</xdr:colOff>
      <xdr:row>59</xdr:row>
      <xdr:rowOff>11430</xdr:rowOff>
    </xdr:to>
    <xdr:cxnSp macro="">
      <xdr:nvCxnSpPr>
        <xdr:cNvPr id="185" name="直線コネクタ 184"/>
        <xdr:cNvCxnSpPr/>
      </xdr:nvCxnSpPr>
      <xdr:spPr>
        <a:xfrm>
          <a:off x="10388600" y="1012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140987</xdr:rowOff>
    </xdr:from>
    <xdr:ext cx="469744" cy="259045"/>
    <xdr:sp macro="" textlink="">
      <xdr:nvSpPr>
        <xdr:cNvPr id="186" name="【体育館・プール】&#10;一人当たり面積平均値テキスト"/>
        <xdr:cNvSpPr txBox="1"/>
      </xdr:nvSpPr>
      <xdr:spPr>
        <a:xfrm>
          <a:off x="1051560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187" name="フローチャート: 判断 186"/>
        <xdr:cNvSpPr/>
      </xdr:nvSpPr>
      <xdr:spPr>
        <a:xfrm>
          <a:off x="10426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120650</xdr:rowOff>
    </xdr:from>
    <xdr:to>
      <xdr:col>50</xdr:col>
      <xdr:colOff>165100</xdr:colOff>
      <xdr:row>60</xdr:row>
      <xdr:rowOff>50800</xdr:rowOff>
    </xdr:to>
    <xdr:sp macro="" textlink="">
      <xdr:nvSpPr>
        <xdr:cNvPr id="188" name="フローチャート: 判断 187"/>
        <xdr:cNvSpPr/>
      </xdr:nvSpPr>
      <xdr:spPr>
        <a:xfrm>
          <a:off x="958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41927</xdr:rowOff>
    </xdr:from>
    <xdr:ext cx="469744" cy="259045"/>
    <xdr:sp macro="" textlink="">
      <xdr:nvSpPr>
        <xdr:cNvPr id="189" name="n_1aveValue【体育館・プール】&#10;一人当たり面積"/>
        <xdr:cNvSpPr txBox="1"/>
      </xdr:nvSpPr>
      <xdr:spPr>
        <a:xfrm>
          <a:off x="9391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0" name="フローチャート: 判断 189"/>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1"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71120</xdr:rowOff>
    </xdr:from>
    <xdr:to>
      <xdr:col>50</xdr:col>
      <xdr:colOff>165100</xdr:colOff>
      <xdr:row>57</xdr:row>
      <xdr:rowOff>1270</xdr:rowOff>
    </xdr:to>
    <xdr:sp macro="" textlink="">
      <xdr:nvSpPr>
        <xdr:cNvPr id="197" name="楕円 196"/>
        <xdr:cNvSpPr/>
      </xdr:nvSpPr>
      <xdr:spPr>
        <a:xfrm>
          <a:off x="958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17797</xdr:rowOff>
    </xdr:from>
    <xdr:ext cx="469744" cy="259045"/>
    <xdr:sp macro="" textlink="">
      <xdr:nvSpPr>
        <xdr:cNvPr id="198" name="n_1mainValue【体育館・プール】&#10;一人当たり面積"/>
        <xdr:cNvSpPr txBox="1"/>
      </xdr:nvSpPr>
      <xdr:spPr>
        <a:xfrm>
          <a:off x="939172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xdr:rowOff>
    </xdr:from>
    <xdr:to>
      <xdr:col>24</xdr:col>
      <xdr:colOff>62865</xdr:colOff>
      <xdr:row>85</xdr:row>
      <xdr:rowOff>63246</xdr:rowOff>
    </xdr:to>
    <xdr:cxnSp macro="">
      <xdr:nvCxnSpPr>
        <xdr:cNvPr id="221" name="直線コネクタ 220"/>
        <xdr:cNvCxnSpPr/>
      </xdr:nvCxnSpPr>
      <xdr:spPr>
        <a:xfrm flipV="1">
          <a:off x="4634865" y="137220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22" name="【福祉施設】&#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23" name="直線コネクタ 222"/>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124223</xdr:rowOff>
    </xdr:from>
    <xdr:ext cx="405111" cy="259045"/>
    <xdr:sp macro="" textlink="">
      <xdr:nvSpPr>
        <xdr:cNvPr id="224" name="【福祉施設】&#10;有形固定資産減価償却率最大値テキスト"/>
        <xdr:cNvSpPr txBox="1"/>
      </xdr:nvSpPr>
      <xdr:spPr>
        <a:xfrm>
          <a:off x="4673600" y="134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xdr:rowOff>
    </xdr:from>
    <xdr:to>
      <xdr:col>24</xdr:col>
      <xdr:colOff>152400</xdr:colOff>
      <xdr:row>80</xdr:row>
      <xdr:rowOff>6096</xdr:rowOff>
    </xdr:to>
    <xdr:cxnSp macro="">
      <xdr:nvCxnSpPr>
        <xdr:cNvPr id="225" name="直線コネクタ 224"/>
        <xdr:cNvCxnSpPr/>
      </xdr:nvCxnSpPr>
      <xdr:spPr>
        <a:xfrm>
          <a:off x="4546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4590</xdr:rowOff>
    </xdr:from>
    <xdr:ext cx="405111" cy="259045"/>
    <xdr:sp macro="" textlink="">
      <xdr:nvSpPr>
        <xdr:cNvPr id="226" name="【福祉施設】&#10;有形固定資産減価償却率平均値テキスト"/>
        <xdr:cNvSpPr txBox="1"/>
      </xdr:nvSpPr>
      <xdr:spPr>
        <a:xfrm>
          <a:off x="46736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27" name="フローチャート: 判断 226"/>
        <xdr:cNvSpPr/>
      </xdr:nvSpPr>
      <xdr:spPr>
        <a:xfrm>
          <a:off x="4584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135889</xdr:rowOff>
    </xdr:from>
    <xdr:to>
      <xdr:col>20</xdr:col>
      <xdr:colOff>38100</xdr:colOff>
      <xdr:row>86</xdr:row>
      <xdr:rowOff>66039</xdr:rowOff>
    </xdr:to>
    <xdr:sp macro="" textlink="">
      <xdr:nvSpPr>
        <xdr:cNvPr id="228" name="フローチャート: 判断 227"/>
        <xdr:cNvSpPr/>
      </xdr:nvSpPr>
      <xdr:spPr>
        <a:xfrm>
          <a:off x="3746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57166</xdr:rowOff>
    </xdr:from>
    <xdr:ext cx="405111" cy="259045"/>
    <xdr:sp macro="" textlink="">
      <xdr:nvSpPr>
        <xdr:cNvPr id="229" name="n_1ave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126746</xdr:rowOff>
    </xdr:from>
    <xdr:to>
      <xdr:col>15</xdr:col>
      <xdr:colOff>101600</xdr:colOff>
      <xdr:row>86</xdr:row>
      <xdr:rowOff>56896</xdr:rowOff>
    </xdr:to>
    <xdr:sp macro="" textlink="">
      <xdr:nvSpPr>
        <xdr:cNvPr id="230" name="フローチャート: 判断 229"/>
        <xdr:cNvSpPr/>
      </xdr:nvSpPr>
      <xdr:spPr>
        <a:xfrm>
          <a:off x="2857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73423</xdr:rowOff>
    </xdr:from>
    <xdr:ext cx="405111" cy="259045"/>
    <xdr:sp macro="" textlink="">
      <xdr:nvSpPr>
        <xdr:cNvPr id="231" name="n_2aveValue【福祉施設】&#10;有形固定資産減価償却率"/>
        <xdr:cNvSpPr txBox="1"/>
      </xdr:nvSpPr>
      <xdr:spPr>
        <a:xfrm>
          <a:off x="2705744" y="1447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81026</xdr:rowOff>
    </xdr:from>
    <xdr:to>
      <xdr:col>20</xdr:col>
      <xdr:colOff>38100</xdr:colOff>
      <xdr:row>86</xdr:row>
      <xdr:rowOff>11176</xdr:rowOff>
    </xdr:to>
    <xdr:sp macro="" textlink="">
      <xdr:nvSpPr>
        <xdr:cNvPr id="237" name="楕円 236"/>
        <xdr:cNvSpPr/>
      </xdr:nvSpPr>
      <xdr:spPr>
        <a:xfrm>
          <a:off x="3746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27703</xdr:rowOff>
    </xdr:from>
    <xdr:ext cx="405111" cy="259045"/>
    <xdr:sp macro="" textlink="">
      <xdr:nvSpPr>
        <xdr:cNvPr id="238" name="n_1mainValue【福祉施設】&#10;有形固定資産減価償却率"/>
        <xdr:cNvSpPr txBox="1"/>
      </xdr:nvSpPr>
      <xdr:spPr>
        <a:xfrm>
          <a:off x="3582044" y="1442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49" name="テキスト ボックス 24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63" name="直線コネクタ 262"/>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6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65" name="直線コネクタ 26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66" name="【福祉施設】&#10;一人当たり面積最大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67" name="直線コネクタ 266"/>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68" name="【福祉施設】&#10;一人当たり面積平均値テキスト"/>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69" name="フローチャート: 判断 268"/>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70" name="フローチャート: 判断 269"/>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80027</xdr:rowOff>
    </xdr:from>
    <xdr:ext cx="469744" cy="259045"/>
    <xdr:sp macro="" textlink="">
      <xdr:nvSpPr>
        <xdr:cNvPr id="271"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272" name="フローチャート: 判断 271"/>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143527</xdr:rowOff>
    </xdr:from>
    <xdr:ext cx="469744" cy="259045"/>
    <xdr:sp macro="" textlink="">
      <xdr:nvSpPr>
        <xdr:cNvPr id="273"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279" name="楕円 278"/>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29227</xdr:rowOff>
    </xdr:from>
    <xdr:ext cx="469744" cy="259045"/>
    <xdr:sp macro="" textlink="">
      <xdr:nvSpPr>
        <xdr:cNvPr id="280"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06" name="直線コネクタ 305"/>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09"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10" name="直線コネクタ 309"/>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11"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12" name="フローチャート: 判断 31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13" name="フローチャート: 判断 312"/>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14"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15" name="フローチャート: 判断 314"/>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16"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85816</xdr:rowOff>
    </xdr:from>
    <xdr:to>
      <xdr:col>20</xdr:col>
      <xdr:colOff>38100</xdr:colOff>
      <xdr:row>102</xdr:row>
      <xdr:rowOff>15966</xdr:rowOff>
    </xdr:to>
    <xdr:sp macro="" textlink="">
      <xdr:nvSpPr>
        <xdr:cNvPr id="322" name="楕円 321"/>
        <xdr:cNvSpPr/>
      </xdr:nvSpPr>
      <xdr:spPr>
        <a:xfrm>
          <a:off x="3746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32493</xdr:rowOff>
    </xdr:from>
    <xdr:ext cx="405111" cy="259045"/>
    <xdr:sp macro="" textlink="">
      <xdr:nvSpPr>
        <xdr:cNvPr id="323" name="n_1mainValue【市民会館】&#10;有形固定資産減価償却率"/>
        <xdr:cNvSpPr txBox="1"/>
      </xdr:nvSpPr>
      <xdr:spPr>
        <a:xfrm>
          <a:off x="3582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47" name="直線コネクタ 346"/>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48"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49" name="直線コネクタ 348"/>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50"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51" name="直線コネクタ 350"/>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52"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53" name="フローチャート: 判断 352"/>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54" name="フローチャート: 判断 35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355"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56" name="フローチャート: 判断 355"/>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57"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363" name="楕円 362"/>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110507</xdr:rowOff>
    </xdr:from>
    <xdr:ext cx="469744" cy="259045"/>
    <xdr:sp macro="" textlink="">
      <xdr:nvSpPr>
        <xdr:cNvPr id="364"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390" name="直線コネクタ 389"/>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391"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392" name="直線コネクタ 391"/>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393"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394" name="直線コネクタ 393"/>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95"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96" name="フローチャート: 判断 395"/>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397" name="フローチャート: 判断 396"/>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398"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399" name="フローチャート: 判断 398"/>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00"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35197</xdr:rowOff>
    </xdr:from>
    <xdr:to>
      <xdr:col>81</xdr:col>
      <xdr:colOff>101600</xdr:colOff>
      <xdr:row>38</xdr:row>
      <xdr:rowOff>136797</xdr:rowOff>
    </xdr:to>
    <xdr:sp macro="" textlink="">
      <xdr:nvSpPr>
        <xdr:cNvPr id="406" name="楕円 405"/>
        <xdr:cNvSpPr/>
      </xdr:nvSpPr>
      <xdr:spPr>
        <a:xfrm>
          <a:off x="15430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127924</xdr:rowOff>
    </xdr:from>
    <xdr:ext cx="405111" cy="259045"/>
    <xdr:sp macro="" textlink="">
      <xdr:nvSpPr>
        <xdr:cNvPr id="407" name="n_1mainValue【一般廃棄物処理施設】&#10;有形固定資産減価償却率"/>
        <xdr:cNvSpPr txBox="1"/>
      </xdr:nvSpPr>
      <xdr:spPr>
        <a:xfrm>
          <a:off x="15266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18" name="テキスト ボックス 417"/>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20" name="テキスト ボックス 419"/>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2" name="テキスト ボックス 421"/>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4" name="テキスト ボックス 423"/>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30" name="直線コネクタ 429"/>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31"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32" name="直線コネクタ 431"/>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33"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34" name="直線コネクタ 433"/>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35" name="【一般廃棄物処理施設】&#10;一人当たり有形固定資産（償却資産）額平均値テキスト"/>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36" name="フローチャート: 判断 435"/>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37" name="フローチャート: 判断 436"/>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43880</xdr:rowOff>
    </xdr:from>
    <xdr:ext cx="534377" cy="259045"/>
    <xdr:sp macro="" textlink="">
      <xdr:nvSpPr>
        <xdr:cNvPr id="438" name="n_1aveValue【一般廃棄物処理施設】&#10;一人当たり有形固定資産（償却資産）額"/>
        <xdr:cNvSpPr txBox="1"/>
      </xdr:nvSpPr>
      <xdr:spPr>
        <a:xfrm>
          <a:off x="21043411" y="62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69771</xdr:rowOff>
    </xdr:from>
    <xdr:to>
      <xdr:col>107</xdr:col>
      <xdr:colOff>101600</xdr:colOff>
      <xdr:row>38</xdr:row>
      <xdr:rowOff>171371</xdr:rowOff>
    </xdr:to>
    <xdr:sp macro="" textlink="">
      <xdr:nvSpPr>
        <xdr:cNvPr id="439" name="フローチャート: 判断 438"/>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16448</xdr:rowOff>
    </xdr:from>
    <xdr:ext cx="534377" cy="259045"/>
    <xdr:sp macro="" textlink="">
      <xdr:nvSpPr>
        <xdr:cNvPr id="440" name="n_2aveValue【一般廃棄物処理施設】&#10;一人当たり有形固定資産（償却資産）額"/>
        <xdr:cNvSpPr txBox="1"/>
      </xdr:nvSpPr>
      <xdr:spPr>
        <a:xfrm>
          <a:off x="20167111" y="63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20828</xdr:rowOff>
    </xdr:from>
    <xdr:to>
      <xdr:col>112</xdr:col>
      <xdr:colOff>38100</xdr:colOff>
      <xdr:row>42</xdr:row>
      <xdr:rowOff>122428</xdr:rowOff>
    </xdr:to>
    <xdr:sp macro="" textlink="">
      <xdr:nvSpPr>
        <xdr:cNvPr id="446" name="楕円 445"/>
        <xdr:cNvSpPr/>
      </xdr:nvSpPr>
      <xdr:spPr>
        <a:xfrm>
          <a:off x="21272500" y="72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113555</xdr:rowOff>
    </xdr:from>
    <xdr:ext cx="534377" cy="259045"/>
    <xdr:sp macro="" textlink="">
      <xdr:nvSpPr>
        <xdr:cNvPr id="447" name="n_1mainValue【一般廃棄物処理施設】&#10;一人当たり有形固定資産（償却資産）額"/>
        <xdr:cNvSpPr txBox="1"/>
      </xdr:nvSpPr>
      <xdr:spPr>
        <a:xfrm>
          <a:off x="21043411" y="73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8" name="テキスト ボックス 4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8" name="テキスト ボックス 4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0" name="テキスト ボックス 4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472" name="直線コネクタ 471"/>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473"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474" name="直線コネクタ 473"/>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475"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476" name="直線コネクタ 475"/>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477"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78" name="フローチャート: 判断 47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79" name="フローチャート: 判断 478"/>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60977</xdr:rowOff>
    </xdr:from>
    <xdr:ext cx="405111" cy="259045"/>
    <xdr:sp macro="" textlink="">
      <xdr:nvSpPr>
        <xdr:cNvPr id="480" name="n_1ave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116840</xdr:rowOff>
    </xdr:from>
    <xdr:to>
      <xdr:col>76</xdr:col>
      <xdr:colOff>165100</xdr:colOff>
      <xdr:row>57</xdr:row>
      <xdr:rowOff>46990</xdr:rowOff>
    </xdr:to>
    <xdr:sp macro="" textlink="">
      <xdr:nvSpPr>
        <xdr:cNvPr id="481" name="フローチャート: 判断 480"/>
        <xdr:cNvSpPr/>
      </xdr:nvSpPr>
      <xdr:spPr>
        <a:xfrm>
          <a:off x="14541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63517</xdr:rowOff>
    </xdr:from>
    <xdr:ext cx="405111" cy="259045"/>
    <xdr:sp macro="" textlink="">
      <xdr:nvSpPr>
        <xdr:cNvPr id="482" name="n_2aveValue【保健センター・保健所】&#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67310</xdr:rowOff>
    </xdr:from>
    <xdr:to>
      <xdr:col>81</xdr:col>
      <xdr:colOff>101600</xdr:colOff>
      <xdr:row>56</xdr:row>
      <xdr:rowOff>168910</xdr:rowOff>
    </xdr:to>
    <xdr:sp macro="" textlink="">
      <xdr:nvSpPr>
        <xdr:cNvPr id="488" name="楕円 487"/>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13987</xdr:rowOff>
    </xdr:from>
    <xdr:ext cx="405111" cy="259045"/>
    <xdr:sp macro="" textlink="">
      <xdr:nvSpPr>
        <xdr:cNvPr id="489" name="n_1mainValue【保健センター・保健所】&#10;有形固定資産減価償却率"/>
        <xdr:cNvSpPr txBox="1"/>
      </xdr:nvSpPr>
      <xdr:spPr>
        <a:xfrm>
          <a:off x="15266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15" name="直線コネクタ 514"/>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1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17" name="直線コネクタ 51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18"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19" name="直線コネクタ 518"/>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20"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21" name="フローチャート: 判断 520"/>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22" name="フローチャート: 判断 521"/>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523"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47172</xdr:rowOff>
    </xdr:from>
    <xdr:to>
      <xdr:col>107</xdr:col>
      <xdr:colOff>101600</xdr:colOff>
      <xdr:row>60</xdr:row>
      <xdr:rowOff>148772</xdr:rowOff>
    </xdr:to>
    <xdr:sp macro="" textlink="">
      <xdr:nvSpPr>
        <xdr:cNvPr id="524" name="フローチャート: 判断 523"/>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165299</xdr:rowOff>
    </xdr:from>
    <xdr:ext cx="469744" cy="259045"/>
    <xdr:sp macro="" textlink="">
      <xdr:nvSpPr>
        <xdr:cNvPr id="525"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531" name="楕円 530"/>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10177</xdr:rowOff>
    </xdr:from>
    <xdr:ext cx="469744" cy="259045"/>
    <xdr:sp macro="" textlink="">
      <xdr:nvSpPr>
        <xdr:cNvPr id="532" name="n_1mainValue【保健センター・保健所】&#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3" name="テキスト ボックス 54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4" name="直線コネクタ 5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5" name="テキスト ボックス 54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6" name="直線コネクタ 5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7" name="テキスト ボックス 5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8" name="直線コネクタ 5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9" name="テキスト ボックス 5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0" name="直線コネクタ 5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1" name="テキスト ボックス 5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6096</xdr:rowOff>
    </xdr:from>
    <xdr:to>
      <xdr:col>85</xdr:col>
      <xdr:colOff>126364</xdr:colOff>
      <xdr:row>84</xdr:row>
      <xdr:rowOff>147828</xdr:rowOff>
    </xdr:to>
    <xdr:cxnSp macro="">
      <xdr:nvCxnSpPr>
        <xdr:cNvPr id="555" name="直線コネクタ 554"/>
        <xdr:cNvCxnSpPr/>
      </xdr:nvCxnSpPr>
      <xdr:spPr>
        <a:xfrm flipV="1">
          <a:off x="16318864" y="13550646"/>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151655</xdr:rowOff>
    </xdr:from>
    <xdr:ext cx="405111" cy="259045"/>
    <xdr:sp macro="" textlink="">
      <xdr:nvSpPr>
        <xdr:cNvPr id="556" name="【消防施設】&#10;有形固定資産減価償却率最小値テキスト"/>
        <xdr:cNvSpPr txBox="1"/>
      </xdr:nvSpPr>
      <xdr:spPr>
        <a:xfrm>
          <a:off x="16357600" y="1455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147828</xdr:rowOff>
    </xdr:from>
    <xdr:to>
      <xdr:col>86</xdr:col>
      <xdr:colOff>25400</xdr:colOff>
      <xdr:row>84</xdr:row>
      <xdr:rowOff>147828</xdr:rowOff>
    </xdr:to>
    <xdr:cxnSp macro="">
      <xdr:nvCxnSpPr>
        <xdr:cNvPr id="557" name="直線コネクタ 556"/>
        <xdr:cNvCxnSpPr/>
      </xdr:nvCxnSpPr>
      <xdr:spPr>
        <a:xfrm>
          <a:off x="16230600" y="1454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124223</xdr:rowOff>
    </xdr:from>
    <xdr:ext cx="405111" cy="259045"/>
    <xdr:sp macro="" textlink="">
      <xdr:nvSpPr>
        <xdr:cNvPr id="558" name="【消防施設】&#10;有形固定資産減価償却率最大値テキスト"/>
        <xdr:cNvSpPr txBox="1"/>
      </xdr:nvSpPr>
      <xdr:spPr>
        <a:xfrm>
          <a:off x="16357600" y="1332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6096</xdr:rowOff>
    </xdr:from>
    <xdr:to>
      <xdr:col>86</xdr:col>
      <xdr:colOff>25400</xdr:colOff>
      <xdr:row>79</xdr:row>
      <xdr:rowOff>6096</xdr:rowOff>
    </xdr:to>
    <xdr:cxnSp macro="">
      <xdr:nvCxnSpPr>
        <xdr:cNvPr id="559" name="直線コネクタ 558"/>
        <xdr:cNvCxnSpPr/>
      </xdr:nvCxnSpPr>
      <xdr:spPr>
        <a:xfrm>
          <a:off x="16230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29735</xdr:rowOff>
    </xdr:from>
    <xdr:ext cx="405111" cy="259045"/>
    <xdr:sp macro="" textlink="">
      <xdr:nvSpPr>
        <xdr:cNvPr id="560" name="【消防施設】&#10;有形固定資産減価償却率平均値テキスト"/>
        <xdr:cNvSpPr txBox="1"/>
      </xdr:nvSpPr>
      <xdr:spPr>
        <a:xfrm>
          <a:off x="16357600" y="137457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51308</xdr:rowOff>
    </xdr:from>
    <xdr:to>
      <xdr:col>85</xdr:col>
      <xdr:colOff>177800</xdr:colOff>
      <xdr:row>80</xdr:row>
      <xdr:rowOff>152908</xdr:rowOff>
    </xdr:to>
    <xdr:sp macro="" textlink="">
      <xdr:nvSpPr>
        <xdr:cNvPr id="561" name="フローチャート: 判断 560"/>
        <xdr:cNvSpPr/>
      </xdr:nvSpPr>
      <xdr:spPr>
        <a:xfrm>
          <a:off x="162687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110744</xdr:rowOff>
    </xdr:from>
    <xdr:to>
      <xdr:col>81</xdr:col>
      <xdr:colOff>101600</xdr:colOff>
      <xdr:row>81</xdr:row>
      <xdr:rowOff>40894</xdr:rowOff>
    </xdr:to>
    <xdr:sp macro="" textlink="">
      <xdr:nvSpPr>
        <xdr:cNvPr id="562" name="フローチャート: 判断 561"/>
        <xdr:cNvSpPr/>
      </xdr:nvSpPr>
      <xdr:spPr>
        <a:xfrm>
          <a:off x="15430500" y="138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32021</xdr:rowOff>
    </xdr:from>
    <xdr:ext cx="405111" cy="259045"/>
    <xdr:sp macro="" textlink="">
      <xdr:nvSpPr>
        <xdr:cNvPr id="563" name="n_1aveValue【消防施設】&#10;有形固定資産減価償却率"/>
        <xdr:cNvSpPr txBox="1"/>
      </xdr:nvSpPr>
      <xdr:spPr>
        <a:xfrm>
          <a:off x="15266044"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69596</xdr:rowOff>
    </xdr:from>
    <xdr:to>
      <xdr:col>76</xdr:col>
      <xdr:colOff>165100</xdr:colOff>
      <xdr:row>82</xdr:row>
      <xdr:rowOff>171196</xdr:rowOff>
    </xdr:to>
    <xdr:sp macro="" textlink="">
      <xdr:nvSpPr>
        <xdr:cNvPr id="564" name="フローチャート: 判断 563"/>
        <xdr:cNvSpPr/>
      </xdr:nvSpPr>
      <xdr:spPr>
        <a:xfrm>
          <a:off x="14541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16273</xdr:rowOff>
    </xdr:from>
    <xdr:ext cx="405111" cy="259045"/>
    <xdr:sp macro="" textlink="">
      <xdr:nvSpPr>
        <xdr:cNvPr id="565" name="n_2aveValue【消防施設】&#10;有形固定資産減価償却率"/>
        <xdr:cNvSpPr txBox="1"/>
      </xdr:nvSpPr>
      <xdr:spPr>
        <a:xfrm>
          <a:off x="14389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83313</xdr:rowOff>
    </xdr:from>
    <xdr:to>
      <xdr:col>81</xdr:col>
      <xdr:colOff>101600</xdr:colOff>
      <xdr:row>78</xdr:row>
      <xdr:rowOff>13463</xdr:rowOff>
    </xdr:to>
    <xdr:sp macro="" textlink="">
      <xdr:nvSpPr>
        <xdr:cNvPr id="571" name="楕円 570"/>
        <xdr:cNvSpPr/>
      </xdr:nvSpPr>
      <xdr:spPr>
        <a:xfrm>
          <a:off x="15430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29990</xdr:rowOff>
    </xdr:from>
    <xdr:ext cx="405111" cy="259045"/>
    <xdr:sp macro="" textlink="">
      <xdr:nvSpPr>
        <xdr:cNvPr id="572" name="n_1mainValue【消防施設】&#10;有形固定資産減価償却率"/>
        <xdr:cNvSpPr txBox="1"/>
      </xdr:nvSpPr>
      <xdr:spPr>
        <a:xfrm>
          <a:off x="15266044" y="1306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94" name="直線コネクタ 593"/>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95"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596" name="直線コネクタ 595"/>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597"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598" name="直線コネクタ 597"/>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99"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00" name="フローチャート: 判断 599"/>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01" name="フローチャート: 判断 600"/>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602"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03" name="フローチャート: 判断 602"/>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04"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610" name="楕円 609"/>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82314</xdr:rowOff>
    </xdr:from>
    <xdr:ext cx="469744" cy="259045"/>
    <xdr:sp macro="" textlink="">
      <xdr:nvSpPr>
        <xdr:cNvPr id="611"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3" name="テキスト ボックス 62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35" name="直線コネクタ 634"/>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36"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37" name="直線コネクタ 636"/>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38"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39" name="直線コネクタ 638"/>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40"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41" name="フローチャート: 判断 640"/>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42" name="フローチャート: 判断 641"/>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163847</xdr:rowOff>
    </xdr:from>
    <xdr:ext cx="405111" cy="259045"/>
    <xdr:sp macro="" textlink="">
      <xdr:nvSpPr>
        <xdr:cNvPr id="643"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44" name="フローチャート: 判断 643"/>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45"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92075</xdr:rowOff>
    </xdr:from>
    <xdr:to>
      <xdr:col>81</xdr:col>
      <xdr:colOff>101600</xdr:colOff>
      <xdr:row>101</xdr:row>
      <xdr:rowOff>22225</xdr:rowOff>
    </xdr:to>
    <xdr:sp macro="" textlink="">
      <xdr:nvSpPr>
        <xdr:cNvPr id="651" name="楕円 650"/>
        <xdr:cNvSpPr/>
      </xdr:nvSpPr>
      <xdr:spPr>
        <a:xfrm>
          <a:off x="15430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38752</xdr:rowOff>
    </xdr:from>
    <xdr:ext cx="405111" cy="259045"/>
    <xdr:sp macro="" textlink="">
      <xdr:nvSpPr>
        <xdr:cNvPr id="652" name="n_1mainValue【庁舎】&#10;有形固定資産減価償却率"/>
        <xdr:cNvSpPr txBox="1"/>
      </xdr:nvSpPr>
      <xdr:spPr>
        <a:xfrm>
          <a:off x="152660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3" name="テキスト ボックス 6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679" name="直線コネクタ 678"/>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680"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681" name="直線コネクタ 680"/>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682"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683" name="直線コネクタ 682"/>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684" name="【庁舎】&#10;一人当たり面積平均値テキスト"/>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85" name="フローチャート: 判断 684"/>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686" name="フローチャート: 判断 685"/>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34670</xdr:rowOff>
    </xdr:from>
    <xdr:ext cx="469744" cy="259045"/>
    <xdr:sp macro="" textlink="">
      <xdr:nvSpPr>
        <xdr:cNvPr id="687" name="n_1aveValue【庁舎】&#10;一人当たり面積"/>
        <xdr:cNvSpPr txBox="1"/>
      </xdr:nvSpPr>
      <xdr:spPr>
        <a:xfrm>
          <a:off x="21075727"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907</xdr:rowOff>
    </xdr:from>
    <xdr:to>
      <xdr:col>107</xdr:col>
      <xdr:colOff>101600</xdr:colOff>
      <xdr:row>107</xdr:row>
      <xdr:rowOff>102507</xdr:rowOff>
    </xdr:to>
    <xdr:sp macro="" textlink="">
      <xdr:nvSpPr>
        <xdr:cNvPr id="688" name="フローチャート: 判断 687"/>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119034</xdr:rowOff>
    </xdr:from>
    <xdr:ext cx="469744" cy="259045"/>
    <xdr:sp macro="" textlink="">
      <xdr:nvSpPr>
        <xdr:cNvPr id="689" name="n_2aveValue【庁舎】&#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3629</xdr:rowOff>
    </xdr:from>
    <xdr:to>
      <xdr:col>112</xdr:col>
      <xdr:colOff>38100</xdr:colOff>
      <xdr:row>108</xdr:row>
      <xdr:rowOff>105229</xdr:rowOff>
    </xdr:to>
    <xdr:sp macro="" textlink="">
      <xdr:nvSpPr>
        <xdr:cNvPr id="695" name="楕円 694"/>
        <xdr:cNvSpPr/>
      </xdr:nvSpPr>
      <xdr:spPr>
        <a:xfrm>
          <a:off x="21272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96356</xdr:rowOff>
    </xdr:from>
    <xdr:ext cx="469744" cy="259045"/>
    <xdr:sp macro="" textlink="">
      <xdr:nvSpPr>
        <xdr:cNvPr id="696" name="n_1mainValue【庁舎】&#10;一人当たり面積"/>
        <xdr:cNvSpPr txBox="1"/>
      </xdr:nvSpPr>
      <xdr:spPr>
        <a:xfrm>
          <a:off x="210757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類似団体と比較して有形固定資産減価償却率が特に高くなっているのは，庁舎，消防施設，市民会館，保健センターとなっている。これらの施設はいずれも昭和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年までに建設されたものであり老朽化が進んでいる。庁舎については今後</a:t>
          </a:r>
          <a:r>
            <a:rPr kumimoji="1" lang="en-US" altLang="ja-JP" sz="1300">
              <a:solidFill>
                <a:schemeClr val="tx1"/>
              </a:solidFill>
              <a:latin typeface="ＭＳ Ｐゴシック" panose="020B0600070205080204" pitchFamily="50" charset="-128"/>
              <a:ea typeface="ＭＳ Ｐゴシック" panose="020B0600070205080204" pitchFamily="50" charset="-128"/>
            </a:rPr>
            <a:t>15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年を目途に建て替えを検討し，消防施設については消防本部が令和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月新庁舎供用開始予定である。その他の施設についても，今後老朽化対策に取組み，公共施設等総合管理計画の個別計画に基づき長寿命化に取組んでいく。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人当たりの面積については，類似団体平均と比較すると体育館・プールが上回っており，庁舎が下回っている状況である。体育館やプールについては今後施設の統廃合など適正規模について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159,574
158,061
99.96
57,887,390
54,678,202
2,827,819
29,034,190
59,785,677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上昇。常に類似団体平均を上回っている状況である。基準財政収入額について，市内企業の設備投資の増や雇用環境改善等による個人市民税納税義務者の増等の理由で固定資産税，個人市民税が増収となったが，法人</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市民税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，地方消費税交付金等が減となり，全体としては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％の減となった。基準財政需要額については，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臨時財政対策債振替相当額の増により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全体としては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％の減となった。結果として，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財政力指数は単年度，３ヵ年平均ともに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0.948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となった。今後も地方税に影響を及ぼす税制改正の動向などを注視しながら，安定した財源の確保に努めていく。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58057</xdr:rowOff>
    </xdr:to>
    <xdr:cxnSp macro="">
      <xdr:nvCxnSpPr>
        <xdr:cNvPr id="71" name="直線コネクタ 70"/>
        <xdr:cNvCxnSpPr/>
      </xdr:nvCxnSpPr>
      <xdr:spPr>
        <a:xfrm flipV="1">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58057</xdr:rowOff>
    </xdr:to>
    <xdr:cxnSp macro="">
      <xdr:nvCxnSpPr>
        <xdr:cNvPr id="74" name="直線コネクタ 73"/>
        <xdr:cNvCxnSpPr/>
      </xdr:nvCxnSpPr>
      <xdr:spPr>
        <a:xfrm>
          <a:off x="3225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7" name="直線コネクタ 76"/>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80" name="直線コネクタ 79"/>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90" name="楕円 89"/>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1"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歳入において市税，地方消費税交付金等の</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額とな</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った。</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歳出において</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物件費，扶助費</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に</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係る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経常経費充当一般財源分</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が増となり，経常経費充当一般財源は</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3.9</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億円の増となった</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経常収支比率は前年度と比較し</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3.7</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90.0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たが，引き続き，</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事務事業の内容を厳しく見直し，優先順位の低い事務事業は廃止，見直しを積極的に進めて経常経費の削減を図るとともに，市税，使用料等の徴収</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強化していくことで自主財源の確保に努める。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67</xdr:row>
      <xdr:rowOff>7620</xdr:rowOff>
    </xdr:to>
    <xdr:cxnSp macro="">
      <xdr:nvCxnSpPr>
        <xdr:cNvPr id="134" name="直線コネクタ 133"/>
        <xdr:cNvCxnSpPr/>
      </xdr:nvCxnSpPr>
      <xdr:spPr>
        <a:xfrm flipV="1">
          <a:off x="4114800" y="11197167"/>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44873</xdr:rowOff>
    </xdr:from>
    <xdr:to>
      <xdr:col>19</xdr:col>
      <xdr:colOff>133350</xdr:colOff>
      <xdr:row>67</xdr:row>
      <xdr:rowOff>7620</xdr:rowOff>
    </xdr:to>
    <xdr:cxnSp macro="">
      <xdr:nvCxnSpPr>
        <xdr:cNvPr id="137" name="直線コネクタ 136"/>
        <xdr:cNvCxnSpPr/>
      </xdr:nvCxnSpPr>
      <xdr:spPr>
        <a:xfrm>
          <a:off x="3225800" y="1118912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39" name="テキスト ボックス 138"/>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44873</xdr:rowOff>
    </xdr:to>
    <xdr:cxnSp macro="">
      <xdr:nvCxnSpPr>
        <xdr:cNvPr id="140" name="直線コネクタ 139"/>
        <xdr:cNvCxnSpPr/>
      </xdr:nvCxnSpPr>
      <xdr:spPr>
        <a:xfrm>
          <a:off x="2336800" y="1118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42" name="テキスト ボックス 141"/>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44873</xdr:rowOff>
    </xdr:to>
    <xdr:cxnSp macro="">
      <xdr:nvCxnSpPr>
        <xdr:cNvPr id="143" name="直線コネクタ 142"/>
        <xdr:cNvCxnSpPr/>
      </xdr:nvCxnSpPr>
      <xdr:spPr>
        <a:xfrm>
          <a:off x="1447800" y="110765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53" name="楕円 152"/>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54"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5" name="楕円 154"/>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6" name="テキスト ボックス 155"/>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7" name="楕円 156"/>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8" name="テキスト ボックス 157"/>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105850</xdr:rowOff>
    </xdr:from>
    <xdr:ext cx="762000" cy="259045"/>
    <xdr:sp macro="" textlink="">
      <xdr:nvSpPr>
        <xdr:cNvPr id="160" name="テキスト ボックス 159"/>
        <xdr:cNvSpPr txBox="1"/>
      </xdr:nvSpPr>
      <xdr:spPr>
        <a:xfrm>
          <a:off x="1955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1" name="楕円 160"/>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62" name="テキスト ボックス 161"/>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類似団体平均，茨城県平均を共に下回る低水準となっている。要因としては，体育施設，社会福祉施設，文化会館等への指定管理者制度の導入や，市立保育所の民営化，消防・救急・廃棄物処理業務の広域化等が挙げられる。また，定員適正化計画等に基づき，簡素で効率的な組織の構築と定員管理を継続して実施し，コスト削減に努めてきたことが挙げられる。今後も引き続き簡素で効率的な組織構築と定員管理を行っていく。</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105136</xdr:rowOff>
    </xdr:from>
    <xdr:to>
      <xdr:col>23</xdr:col>
      <xdr:colOff>133350</xdr:colOff>
      <xdr:row>80</xdr:row>
      <xdr:rowOff>164666</xdr:rowOff>
    </xdr:to>
    <xdr:cxnSp macro="">
      <xdr:nvCxnSpPr>
        <xdr:cNvPr id="195" name="直線コネクタ 194"/>
        <xdr:cNvCxnSpPr/>
      </xdr:nvCxnSpPr>
      <xdr:spPr>
        <a:xfrm>
          <a:off x="4114800" y="13821136"/>
          <a:ext cx="838200" cy="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161251</xdr:rowOff>
    </xdr:from>
    <xdr:ext cx="762000" cy="259045"/>
    <xdr:sp macro="" textlink="">
      <xdr:nvSpPr>
        <xdr:cNvPr id="196" name="人件費・物件費等の状況平均値テキスト"/>
        <xdr:cNvSpPr txBox="1"/>
      </xdr:nvSpPr>
      <xdr:spPr>
        <a:xfrm>
          <a:off x="5041900" y="1456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105136</xdr:rowOff>
    </xdr:from>
    <xdr:to>
      <xdr:col>19</xdr:col>
      <xdr:colOff>133350</xdr:colOff>
      <xdr:row>80</xdr:row>
      <xdr:rowOff>109384</xdr:rowOff>
    </xdr:to>
    <xdr:cxnSp macro="">
      <xdr:nvCxnSpPr>
        <xdr:cNvPr id="198" name="直線コネクタ 197"/>
        <xdr:cNvCxnSpPr/>
      </xdr:nvCxnSpPr>
      <xdr:spPr>
        <a:xfrm flipV="1">
          <a:off x="3225800" y="13821136"/>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85110</xdr:rowOff>
    </xdr:from>
    <xdr:ext cx="736600" cy="259045"/>
    <xdr:sp macro="" textlink="">
      <xdr:nvSpPr>
        <xdr:cNvPr id="200" name="テキスト ボックス 199"/>
        <xdr:cNvSpPr txBox="1"/>
      </xdr:nvSpPr>
      <xdr:spPr>
        <a:xfrm>
          <a:off x="3733800" y="14658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79245</xdr:rowOff>
    </xdr:from>
    <xdr:to>
      <xdr:col>15</xdr:col>
      <xdr:colOff>82550</xdr:colOff>
      <xdr:row>80</xdr:row>
      <xdr:rowOff>109384</xdr:rowOff>
    </xdr:to>
    <xdr:cxnSp macro="">
      <xdr:nvCxnSpPr>
        <xdr:cNvPr id="201" name="直線コネクタ 200"/>
        <xdr:cNvCxnSpPr/>
      </xdr:nvCxnSpPr>
      <xdr:spPr>
        <a:xfrm>
          <a:off x="2336800" y="13795245"/>
          <a:ext cx="8890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36296</xdr:rowOff>
    </xdr:from>
    <xdr:ext cx="762000" cy="259045"/>
    <xdr:sp macro="" textlink="">
      <xdr:nvSpPr>
        <xdr:cNvPr id="203" name="テキスト ボックス 202"/>
        <xdr:cNvSpPr txBox="1"/>
      </xdr:nvSpPr>
      <xdr:spPr>
        <a:xfrm>
          <a:off x="2844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25653</xdr:rowOff>
    </xdr:from>
    <xdr:to>
      <xdr:col>11</xdr:col>
      <xdr:colOff>31750</xdr:colOff>
      <xdr:row>80</xdr:row>
      <xdr:rowOff>79245</xdr:rowOff>
    </xdr:to>
    <xdr:cxnSp macro="">
      <xdr:nvCxnSpPr>
        <xdr:cNvPr id="204" name="直線コネクタ 203"/>
        <xdr:cNvCxnSpPr/>
      </xdr:nvCxnSpPr>
      <xdr:spPr>
        <a:xfrm>
          <a:off x="1447800" y="13741653"/>
          <a:ext cx="889000" cy="5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101181</xdr:rowOff>
    </xdr:from>
    <xdr:ext cx="762000" cy="259045"/>
    <xdr:sp macro="" textlink="">
      <xdr:nvSpPr>
        <xdr:cNvPr id="206" name="テキスト ボックス 205"/>
        <xdr:cNvSpPr txBox="1"/>
      </xdr:nvSpPr>
      <xdr:spPr>
        <a:xfrm>
          <a:off x="1955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9222</xdr:rowOff>
    </xdr:from>
    <xdr:ext cx="762000" cy="259045"/>
    <xdr:sp macro="" textlink="">
      <xdr:nvSpPr>
        <xdr:cNvPr id="208" name="テキスト ボックス 207"/>
        <xdr:cNvSpPr txBox="1"/>
      </xdr:nvSpPr>
      <xdr:spPr>
        <a:xfrm>
          <a:off x="1066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113866</xdr:rowOff>
    </xdr:from>
    <xdr:to>
      <xdr:col>23</xdr:col>
      <xdr:colOff>184150</xdr:colOff>
      <xdr:row>81</xdr:row>
      <xdr:rowOff>44016</xdr:rowOff>
    </xdr:to>
    <xdr:sp macro="" textlink="">
      <xdr:nvSpPr>
        <xdr:cNvPr id="214" name="楕円 213"/>
        <xdr:cNvSpPr/>
      </xdr:nvSpPr>
      <xdr:spPr>
        <a:xfrm>
          <a:off x="4902200" y="138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35143</xdr:rowOff>
    </xdr:from>
    <xdr:ext cx="762000" cy="259045"/>
    <xdr:sp macro="" textlink="">
      <xdr:nvSpPr>
        <xdr:cNvPr id="215" name="人件費・物件費等の状況該当値テキスト"/>
        <xdr:cNvSpPr txBox="1"/>
      </xdr:nvSpPr>
      <xdr:spPr>
        <a:xfrm>
          <a:off x="5041900" y="1375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54336</xdr:rowOff>
    </xdr:from>
    <xdr:to>
      <xdr:col>19</xdr:col>
      <xdr:colOff>184150</xdr:colOff>
      <xdr:row>80</xdr:row>
      <xdr:rowOff>155936</xdr:rowOff>
    </xdr:to>
    <xdr:sp macro="" textlink="">
      <xdr:nvSpPr>
        <xdr:cNvPr id="216" name="楕円 215"/>
        <xdr:cNvSpPr/>
      </xdr:nvSpPr>
      <xdr:spPr>
        <a:xfrm>
          <a:off x="4064000" y="137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166113</xdr:rowOff>
    </xdr:from>
    <xdr:ext cx="736600" cy="259045"/>
    <xdr:sp macro="" textlink="">
      <xdr:nvSpPr>
        <xdr:cNvPr id="217" name="テキスト ボックス 216"/>
        <xdr:cNvSpPr txBox="1"/>
      </xdr:nvSpPr>
      <xdr:spPr>
        <a:xfrm>
          <a:off x="3733800" y="1353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58584</xdr:rowOff>
    </xdr:from>
    <xdr:to>
      <xdr:col>15</xdr:col>
      <xdr:colOff>133350</xdr:colOff>
      <xdr:row>80</xdr:row>
      <xdr:rowOff>160184</xdr:rowOff>
    </xdr:to>
    <xdr:sp macro="" textlink="">
      <xdr:nvSpPr>
        <xdr:cNvPr id="218" name="楕円 217"/>
        <xdr:cNvSpPr/>
      </xdr:nvSpPr>
      <xdr:spPr>
        <a:xfrm>
          <a:off x="3175000" y="13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170361</xdr:rowOff>
    </xdr:from>
    <xdr:ext cx="762000" cy="259045"/>
    <xdr:sp macro="" textlink="">
      <xdr:nvSpPr>
        <xdr:cNvPr id="219" name="テキスト ボックス 218"/>
        <xdr:cNvSpPr txBox="1"/>
      </xdr:nvSpPr>
      <xdr:spPr>
        <a:xfrm>
          <a:off x="2844800" y="1354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28445</xdr:rowOff>
    </xdr:from>
    <xdr:to>
      <xdr:col>11</xdr:col>
      <xdr:colOff>82550</xdr:colOff>
      <xdr:row>80</xdr:row>
      <xdr:rowOff>130045</xdr:rowOff>
    </xdr:to>
    <xdr:sp macro="" textlink="">
      <xdr:nvSpPr>
        <xdr:cNvPr id="220" name="楕円 219"/>
        <xdr:cNvSpPr/>
      </xdr:nvSpPr>
      <xdr:spPr>
        <a:xfrm>
          <a:off x="2286000" y="137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140222</xdr:rowOff>
    </xdr:from>
    <xdr:ext cx="762000" cy="259045"/>
    <xdr:sp macro="" textlink="">
      <xdr:nvSpPr>
        <xdr:cNvPr id="221" name="テキスト ボックス 220"/>
        <xdr:cNvSpPr txBox="1"/>
      </xdr:nvSpPr>
      <xdr:spPr>
        <a:xfrm>
          <a:off x="1955800" y="1351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146303</xdr:rowOff>
    </xdr:from>
    <xdr:to>
      <xdr:col>7</xdr:col>
      <xdr:colOff>31750</xdr:colOff>
      <xdr:row>80</xdr:row>
      <xdr:rowOff>76453</xdr:rowOff>
    </xdr:to>
    <xdr:sp macro="" textlink="">
      <xdr:nvSpPr>
        <xdr:cNvPr id="222" name="楕円 221"/>
        <xdr:cNvSpPr/>
      </xdr:nvSpPr>
      <xdr:spPr>
        <a:xfrm>
          <a:off x="1397000" y="136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86630</xdr:rowOff>
    </xdr:from>
    <xdr:ext cx="762000" cy="259045"/>
    <xdr:sp macro="" textlink="">
      <xdr:nvSpPr>
        <xdr:cNvPr id="223" name="テキスト ボックス 222"/>
        <xdr:cNvSpPr txBox="1"/>
      </xdr:nvSpPr>
      <xdr:spPr>
        <a:xfrm>
          <a:off x="1066800" y="1345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職員の若年化及び初任層の在級期間が国や他市町村と比較して長期であることにより，類似団体及び全国市の平均を下回っている状況である。</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今後も，市の財政状況並びに国・他市町村の状況等を踏まえ，引き続き給与の適正化に努めていく。</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「ラスパイレス指数」は，地方公務員給与実態調査に基づくものであるが，財政状況資料集作成時点において，平成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年度調査結果が未公表であるため，前年度の数値を引用している。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60" name="直線コネクタ 259"/>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41275</xdr:rowOff>
    </xdr:to>
    <xdr:cxnSp macro="">
      <xdr:nvCxnSpPr>
        <xdr:cNvPr id="263" name="直線コネクタ 262"/>
        <xdr:cNvCxnSpPr/>
      </xdr:nvCxnSpPr>
      <xdr:spPr>
        <a:xfrm>
          <a:off x="14401800" y="1466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5" name="テキスト ボックス 26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92075</xdr:rowOff>
    </xdr:to>
    <xdr:cxnSp macro="">
      <xdr:nvCxnSpPr>
        <xdr:cNvPr id="266" name="直線コネクタ 265"/>
        <xdr:cNvCxnSpPr/>
      </xdr:nvCxnSpPr>
      <xdr:spPr>
        <a:xfrm>
          <a:off x="13512800" y="1466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81" name="テキスト ボックス 28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2" name="楕円 281"/>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3" name="テキスト ボックス 282"/>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4" name="楕円 283"/>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5" name="テキスト ボックス 284"/>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類似団体内で最低水準となっている主たる要因としては，平成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から消防業務をひたちなか・東海広域事務組合へ移管しており消防部門が計上されていないことに加え，公立保育所及び公立幼稚園の職員数が類似団体内平均を下回っていることが挙げられる。これまで本市は事務の共同処理や民間委託，民間事業者との適切な役割分担のもとでの公立保育所及び公立幼稚園の再編に努めており，こうした取組みの成果が表れているものと認識し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しかし，行政ニーズの多様化・複雑化に伴い本市の定員管理は新たな局面に突入しており，今後は事務量を適切に見極めつつ，年齢構成の平準化を図りながら継続的な採用を続けることから，穏やかな増加傾向が続いていくことを見込んでい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112395</xdr:rowOff>
    </xdr:to>
    <xdr:cxnSp macro="">
      <xdr:nvCxnSpPr>
        <xdr:cNvPr id="320" name="直線コネクタ 319"/>
        <xdr:cNvCxnSpPr/>
      </xdr:nvCxnSpPr>
      <xdr:spPr>
        <a:xfrm>
          <a:off x="16179800" y="10227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21"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56092</xdr:rowOff>
    </xdr:from>
    <xdr:to>
      <xdr:col>77</xdr:col>
      <xdr:colOff>44450</xdr:colOff>
      <xdr:row>59</xdr:row>
      <xdr:rowOff>112395</xdr:rowOff>
    </xdr:to>
    <xdr:cxnSp macro="">
      <xdr:nvCxnSpPr>
        <xdr:cNvPr id="323" name="直線コネクタ 322"/>
        <xdr:cNvCxnSpPr/>
      </xdr:nvCxnSpPr>
      <xdr:spPr>
        <a:xfrm>
          <a:off x="15290800" y="101716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5" name="テキスト ボックス 324"/>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56092</xdr:rowOff>
    </xdr:to>
    <xdr:cxnSp macro="">
      <xdr:nvCxnSpPr>
        <xdr:cNvPr id="326" name="直線コネクタ 325"/>
        <xdr:cNvCxnSpPr/>
      </xdr:nvCxnSpPr>
      <xdr:spPr>
        <a:xfrm>
          <a:off x="14401800" y="1015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28" name="テキスト ボックス 327"/>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48048</xdr:rowOff>
    </xdr:to>
    <xdr:cxnSp macro="">
      <xdr:nvCxnSpPr>
        <xdr:cNvPr id="329" name="直線コネクタ 328"/>
        <xdr:cNvCxnSpPr/>
      </xdr:nvCxnSpPr>
      <xdr:spPr>
        <a:xfrm flipV="1">
          <a:off x="13512800" y="101555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57379</xdr:rowOff>
    </xdr:from>
    <xdr:ext cx="762000" cy="259045"/>
    <xdr:sp macro="" textlink="">
      <xdr:nvSpPr>
        <xdr:cNvPr id="331" name="テキスト ボックス 330"/>
        <xdr:cNvSpPr txBox="1"/>
      </xdr:nvSpPr>
      <xdr:spPr>
        <a:xfrm>
          <a:off x="14020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73465</xdr:rowOff>
    </xdr:from>
    <xdr:ext cx="762000" cy="259045"/>
    <xdr:sp macro="" textlink="">
      <xdr:nvSpPr>
        <xdr:cNvPr id="333" name="テキスト ボックス 332"/>
        <xdr:cNvSpPr txBox="1"/>
      </xdr:nvSpPr>
      <xdr:spPr>
        <a:xfrm>
          <a:off x="13131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9" name="楕円 338"/>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154322</xdr:rowOff>
    </xdr:from>
    <xdr:ext cx="762000" cy="259045"/>
    <xdr:sp macro="" textlink="">
      <xdr:nvSpPr>
        <xdr:cNvPr id="340" name="定員管理の状況該当値テキスト"/>
        <xdr:cNvSpPr txBox="1"/>
      </xdr:nvSpPr>
      <xdr:spPr>
        <a:xfrm>
          <a:off x="17106900" y="10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1" name="楕円 340"/>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2" name="テキスト ボックス 341"/>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5292</xdr:rowOff>
    </xdr:from>
    <xdr:to>
      <xdr:col>73</xdr:col>
      <xdr:colOff>44450</xdr:colOff>
      <xdr:row>59</xdr:row>
      <xdr:rowOff>106892</xdr:rowOff>
    </xdr:to>
    <xdr:sp macro="" textlink="">
      <xdr:nvSpPr>
        <xdr:cNvPr id="343" name="楕円 342"/>
        <xdr:cNvSpPr/>
      </xdr:nvSpPr>
      <xdr:spPr>
        <a:xfrm>
          <a:off x="15240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117069</xdr:rowOff>
    </xdr:from>
    <xdr:ext cx="762000" cy="259045"/>
    <xdr:sp macro="" textlink="">
      <xdr:nvSpPr>
        <xdr:cNvPr id="344" name="テキスト ボックス 343"/>
        <xdr:cNvSpPr txBox="1"/>
      </xdr:nvSpPr>
      <xdr:spPr>
        <a:xfrm>
          <a:off x="14909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160655</xdr:rowOff>
    </xdr:from>
    <xdr:to>
      <xdr:col>68</xdr:col>
      <xdr:colOff>203200</xdr:colOff>
      <xdr:row>59</xdr:row>
      <xdr:rowOff>90805</xdr:rowOff>
    </xdr:to>
    <xdr:sp macro="" textlink="">
      <xdr:nvSpPr>
        <xdr:cNvPr id="345" name="楕円 344"/>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100982</xdr:rowOff>
    </xdr:from>
    <xdr:ext cx="762000" cy="259045"/>
    <xdr:sp macro="" textlink="">
      <xdr:nvSpPr>
        <xdr:cNvPr id="346" name="テキスト ボックス 345"/>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168698</xdr:rowOff>
    </xdr:from>
    <xdr:to>
      <xdr:col>64</xdr:col>
      <xdr:colOff>152400</xdr:colOff>
      <xdr:row>59</xdr:row>
      <xdr:rowOff>98848</xdr:rowOff>
    </xdr:to>
    <xdr:sp macro="" textlink="">
      <xdr:nvSpPr>
        <xdr:cNvPr id="347" name="楕円 346"/>
        <xdr:cNvSpPr/>
      </xdr:nvSpPr>
      <xdr:spPr>
        <a:xfrm>
          <a:off x="13462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109025</xdr:rowOff>
    </xdr:from>
    <xdr:ext cx="762000" cy="259045"/>
    <xdr:sp macro="" textlink="">
      <xdr:nvSpPr>
        <xdr:cNvPr id="348" name="テキスト ボックス 347"/>
        <xdr:cNvSpPr txBox="1"/>
      </xdr:nvSpPr>
      <xdr:spPr>
        <a:xfrm>
          <a:off x="13131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指数としては前年度と比較して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ポイント上昇しており</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しかしこれは，単年度の数値が低かったＨ</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年度が平均から抜け，平成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年度単年度の数値と入れ替わった結果，相対的に増となったことが原因であり，平成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年単年度の指数では前年度と比較して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ポイント低下（Ｈ</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9.2</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％→Ｈ</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9.1</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％）している。今後も</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事業内容を厳しくチェックし，事業の優先順位を決め，事務事業の廃止・先送りも含めて検討し，比率の改善に努める。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62654</xdr:rowOff>
    </xdr:to>
    <xdr:cxnSp macro="">
      <xdr:nvCxnSpPr>
        <xdr:cNvPr id="382" name="直線コネクタ 381"/>
        <xdr:cNvCxnSpPr/>
      </xdr:nvCxnSpPr>
      <xdr:spPr>
        <a:xfrm>
          <a:off x="16179800" y="68965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83"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38523</xdr:rowOff>
    </xdr:to>
    <xdr:cxnSp macro="">
      <xdr:nvCxnSpPr>
        <xdr:cNvPr id="385" name="直線コネクタ 384"/>
        <xdr:cNvCxnSpPr/>
      </xdr:nvCxnSpPr>
      <xdr:spPr>
        <a:xfrm>
          <a:off x="15290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87" name="テキスト ボックス 38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62654</xdr:rowOff>
    </xdr:to>
    <xdr:cxnSp macro="">
      <xdr:nvCxnSpPr>
        <xdr:cNvPr id="388" name="直線コネクタ 387"/>
        <xdr:cNvCxnSpPr/>
      </xdr:nvCxnSpPr>
      <xdr:spPr>
        <a:xfrm flipV="1">
          <a:off x="14401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90" name="テキスト ボックス 389"/>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151130</xdr:rowOff>
    </xdr:to>
    <xdr:cxnSp macro="">
      <xdr:nvCxnSpPr>
        <xdr:cNvPr id="391" name="直線コネクタ 390"/>
        <xdr:cNvCxnSpPr/>
      </xdr:nvCxnSpPr>
      <xdr:spPr>
        <a:xfrm flipV="1">
          <a:off x="13512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393" name="テキスト ボックス 392"/>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1" name="楕円 400"/>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2" name="公債費負担の状況該当値テキスト"/>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3" name="楕円 402"/>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4" name="テキスト ボックス 403"/>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5" name="楕円 404"/>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406" name="テキスト ボックス 405"/>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7" name="楕円 406"/>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98231</xdr:rowOff>
    </xdr:from>
    <xdr:ext cx="762000" cy="259045"/>
    <xdr:sp macro="" textlink="">
      <xdr:nvSpPr>
        <xdr:cNvPr id="408" name="テキスト ボックス 407"/>
        <xdr:cNvSpPr txBox="1"/>
      </xdr:nvSpPr>
      <xdr:spPr>
        <a:xfrm>
          <a:off x="14020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10" name="テキスト ボックス 409"/>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。要因として，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一般会計に係る地方債の現在高が小中学校改築事業による教育債等の増により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将来負担額が増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となったことで算定式の分子が増加したことによる。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，見直し後の区画整理事業の本格化や老朽化した公共施設の整備</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新たな大型事業の開始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多く控えており，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一般財源基金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の取り崩しが不可避の状況であるため，実施事業の選択や既存事業の見直しを厳しく行っていく。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163407</xdr:rowOff>
    </xdr:from>
    <xdr:to>
      <xdr:col>81</xdr:col>
      <xdr:colOff>44450</xdr:colOff>
      <xdr:row>16</xdr:row>
      <xdr:rowOff>5503</xdr:rowOff>
    </xdr:to>
    <xdr:cxnSp macro="">
      <xdr:nvCxnSpPr>
        <xdr:cNvPr id="444" name="直線コネクタ 443"/>
        <xdr:cNvCxnSpPr/>
      </xdr:nvCxnSpPr>
      <xdr:spPr>
        <a:xfrm>
          <a:off x="16179800" y="256370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97765</xdr:rowOff>
    </xdr:from>
    <xdr:ext cx="762000" cy="259045"/>
    <xdr:sp macro="" textlink="">
      <xdr:nvSpPr>
        <xdr:cNvPr id="445" name="将来負担の状況平均値テキスト"/>
        <xdr:cNvSpPr txBox="1"/>
      </xdr:nvSpPr>
      <xdr:spPr>
        <a:xfrm>
          <a:off x="17106900" y="2326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132038</xdr:rowOff>
    </xdr:from>
    <xdr:to>
      <xdr:col>77</xdr:col>
      <xdr:colOff>44450</xdr:colOff>
      <xdr:row>14</xdr:row>
      <xdr:rowOff>163407</xdr:rowOff>
    </xdr:to>
    <xdr:cxnSp macro="">
      <xdr:nvCxnSpPr>
        <xdr:cNvPr id="447" name="直線コネクタ 446"/>
        <xdr:cNvCxnSpPr/>
      </xdr:nvCxnSpPr>
      <xdr:spPr>
        <a:xfrm>
          <a:off x="15290800" y="253233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28338</xdr:rowOff>
    </xdr:from>
    <xdr:ext cx="736600" cy="259045"/>
    <xdr:sp macro="" textlink="">
      <xdr:nvSpPr>
        <xdr:cNvPr id="449" name="テキスト ボックス 448"/>
        <xdr:cNvSpPr txBox="1"/>
      </xdr:nvSpPr>
      <xdr:spPr>
        <a:xfrm>
          <a:off x="15798800" y="260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14</xdr:row>
      <xdr:rowOff>154559</xdr:rowOff>
    </xdr:to>
    <xdr:cxnSp macro="">
      <xdr:nvCxnSpPr>
        <xdr:cNvPr id="450" name="直線コネクタ 449"/>
        <xdr:cNvCxnSpPr/>
      </xdr:nvCxnSpPr>
      <xdr:spPr>
        <a:xfrm flipV="1">
          <a:off x="14401800" y="2532338"/>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154559</xdr:rowOff>
    </xdr:from>
    <xdr:to>
      <xdr:col>68</xdr:col>
      <xdr:colOff>152400</xdr:colOff>
      <xdr:row>15</xdr:row>
      <xdr:rowOff>50673</xdr:rowOff>
    </xdr:to>
    <xdr:cxnSp macro="">
      <xdr:nvCxnSpPr>
        <xdr:cNvPr id="453" name="直線コネクタ 452"/>
        <xdr:cNvCxnSpPr/>
      </xdr:nvCxnSpPr>
      <xdr:spPr>
        <a:xfrm flipV="1">
          <a:off x="13512800" y="255485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4" name="フローチャート: 判断 453"/>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55" name="テキスト ボックス 454"/>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6" name="フローチャート: 判断 455"/>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96706</xdr:rowOff>
    </xdr:from>
    <xdr:ext cx="762000" cy="259045"/>
    <xdr:sp macro="" textlink="">
      <xdr:nvSpPr>
        <xdr:cNvPr id="457" name="テキスト ボックス 456"/>
        <xdr:cNvSpPr txBox="1"/>
      </xdr:nvSpPr>
      <xdr:spPr>
        <a:xfrm>
          <a:off x="13131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63" name="楕円 462"/>
        <xdr:cNvSpPr/>
      </xdr:nvSpPr>
      <xdr:spPr>
        <a:xfrm>
          <a:off x="169672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98230</xdr:rowOff>
    </xdr:from>
    <xdr:ext cx="762000" cy="259045"/>
    <xdr:sp macro="" textlink="">
      <xdr:nvSpPr>
        <xdr:cNvPr id="464" name="将来負担の状況該当値テキスト"/>
        <xdr:cNvSpPr txBox="1"/>
      </xdr:nvSpPr>
      <xdr:spPr>
        <a:xfrm>
          <a:off x="17106900" y="266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112607</xdr:rowOff>
    </xdr:from>
    <xdr:to>
      <xdr:col>77</xdr:col>
      <xdr:colOff>95250</xdr:colOff>
      <xdr:row>15</xdr:row>
      <xdr:rowOff>42757</xdr:rowOff>
    </xdr:to>
    <xdr:sp macro="" textlink="">
      <xdr:nvSpPr>
        <xdr:cNvPr id="465" name="楕円 464"/>
        <xdr:cNvSpPr/>
      </xdr:nvSpPr>
      <xdr:spPr>
        <a:xfrm>
          <a:off x="16129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52934</xdr:rowOff>
    </xdr:from>
    <xdr:ext cx="736600" cy="259045"/>
    <xdr:sp macro="" textlink="">
      <xdr:nvSpPr>
        <xdr:cNvPr id="466" name="テキスト ボックス 465"/>
        <xdr:cNvSpPr txBox="1"/>
      </xdr:nvSpPr>
      <xdr:spPr>
        <a:xfrm>
          <a:off x="15798800" y="228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7" name="楕円 466"/>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167615</xdr:rowOff>
    </xdr:from>
    <xdr:ext cx="762000" cy="259045"/>
    <xdr:sp macro="" textlink="">
      <xdr:nvSpPr>
        <xdr:cNvPr id="468" name="テキスト ボックス 467"/>
        <xdr:cNvSpPr txBox="1"/>
      </xdr:nvSpPr>
      <xdr:spPr>
        <a:xfrm>
          <a:off x="14909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103759</xdr:rowOff>
    </xdr:from>
    <xdr:to>
      <xdr:col>68</xdr:col>
      <xdr:colOff>203200</xdr:colOff>
      <xdr:row>15</xdr:row>
      <xdr:rowOff>33909</xdr:rowOff>
    </xdr:to>
    <xdr:sp macro="" textlink="">
      <xdr:nvSpPr>
        <xdr:cNvPr id="469" name="楕円 468"/>
        <xdr:cNvSpPr/>
      </xdr:nvSpPr>
      <xdr:spPr>
        <a:xfrm>
          <a:off x="14351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44086</xdr:rowOff>
    </xdr:from>
    <xdr:ext cx="762000" cy="259045"/>
    <xdr:sp macro="" textlink="">
      <xdr:nvSpPr>
        <xdr:cNvPr id="470" name="テキスト ボックス 469"/>
        <xdr:cNvSpPr txBox="1"/>
      </xdr:nvSpPr>
      <xdr:spPr>
        <a:xfrm>
          <a:off x="14020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171323</xdr:rowOff>
    </xdr:from>
    <xdr:to>
      <xdr:col>64</xdr:col>
      <xdr:colOff>152400</xdr:colOff>
      <xdr:row>15</xdr:row>
      <xdr:rowOff>101473</xdr:rowOff>
    </xdr:to>
    <xdr:sp macro="" textlink="">
      <xdr:nvSpPr>
        <xdr:cNvPr id="471" name="楕円 470"/>
        <xdr:cNvSpPr/>
      </xdr:nvSpPr>
      <xdr:spPr>
        <a:xfrm>
          <a:off x="13462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111650</xdr:rowOff>
    </xdr:from>
    <xdr:ext cx="762000" cy="259045"/>
    <xdr:sp macro="" textlink="">
      <xdr:nvSpPr>
        <xdr:cNvPr id="472" name="テキスト ボックス 471"/>
        <xdr:cNvSpPr txBox="1"/>
      </xdr:nvSpPr>
      <xdr:spPr>
        <a:xfrm>
          <a:off x="13131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159,574
158,061
99.96
57,887,390
54,678,202
2,827,819
29,034,190
59,785,677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類似団体に比べて低い水準となって</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いる。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コストの縮減に努めているが，質の高い行政サービスを維持するため職員数を</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732</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741</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人に増</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員したことにより，人件費に係る経常経費充当一般財源は増となったが，算定式の</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分母にあたる経常一般財源等の増加の幅のほうが上回ったことによ</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している。引き続き</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質の</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高い行政サービスを維持しつつ，内部事務の見直しや簡素で効率的な組織構築を推進することで，コストの縮減に努めていく。</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113393</xdr:rowOff>
    </xdr:from>
    <xdr:to>
      <xdr:col>24</xdr:col>
      <xdr:colOff>25400</xdr:colOff>
      <xdr:row>34</xdr:row>
      <xdr:rowOff>29028</xdr:rowOff>
    </xdr:to>
    <xdr:cxnSp macro="">
      <xdr:nvCxnSpPr>
        <xdr:cNvPr id="68" name="直線コネクタ 67"/>
        <xdr:cNvCxnSpPr/>
      </xdr:nvCxnSpPr>
      <xdr:spPr>
        <a:xfrm flipV="1">
          <a:off x="3987800" y="57712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135164</xdr:rowOff>
    </xdr:from>
    <xdr:to>
      <xdr:col>19</xdr:col>
      <xdr:colOff>187325</xdr:colOff>
      <xdr:row>34</xdr:row>
      <xdr:rowOff>29028</xdr:rowOff>
    </xdr:to>
    <xdr:cxnSp macro="">
      <xdr:nvCxnSpPr>
        <xdr:cNvPr id="71" name="直線コネクタ 70"/>
        <xdr:cNvCxnSpPr/>
      </xdr:nvCxnSpPr>
      <xdr:spPr>
        <a:xfrm>
          <a:off x="3098800" y="5793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135164</xdr:rowOff>
    </xdr:from>
    <xdr:to>
      <xdr:col>15</xdr:col>
      <xdr:colOff>98425</xdr:colOff>
      <xdr:row>34</xdr:row>
      <xdr:rowOff>29028</xdr:rowOff>
    </xdr:to>
    <xdr:cxnSp macro="">
      <xdr:nvCxnSpPr>
        <xdr:cNvPr id="74" name="直線コネクタ 73"/>
        <xdr:cNvCxnSpPr/>
      </xdr:nvCxnSpPr>
      <xdr:spPr>
        <a:xfrm flipV="1">
          <a:off x="2209800" y="5793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76" name="テキスト ボックス 75"/>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127000</xdr:rowOff>
    </xdr:to>
    <xdr:cxnSp macro="">
      <xdr:nvCxnSpPr>
        <xdr:cNvPr id="77" name="直線コネクタ 76"/>
        <xdr:cNvCxnSpPr/>
      </xdr:nvCxnSpPr>
      <xdr:spPr>
        <a:xfrm flipV="1">
          <a:off x="1320800" y="585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62593</xdr:rowOff>
    </xdr:from>
    <xdr:to>
      <xdr:col>24</xdr:col>
      <xdr:colOff>76200</xdr:colOff>
      <xdr:row>33</xdr:row>
      <xdr:rowOff>164193</xdr:rowOff>
    </xdr:to>
    <xdr:sp macro="" textlink="">
      <xdr:nvSpPr>
        <xdr:cNvPr id="87" name="楕円 86"/>
        <xdr:cNvSpPr/>
      </xdr:nvSpPr>
      <xdr:spPr>
        <a:xfrm>
          <a:off x="47752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79120</xdr:rowOff>
    </xdr:from>
    <xdr:ext cx="762000" cy="259045"/>
    <xdr:sp macro="" textlink="">
      <xdr:nvSpPr>
        <xdr:cNvPr id="88" name="人件費該当値テキスト"/>
        <xdr:cNvSpPr txBox="1"/>
      </xdr:nvSpPr>
      <xdr:spPr>
        <a:xfrm>
          <a:off x="49149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84364</xdr:rowOff>
    </xdr:from>
    <xdr:to>
      <xdr:col>15</xdr:col>
      <xdr:colOff>149225</xdr:colOff>
      <xdr:row>34</xdr:row>
      <xdr:rowOff>14514</xdr:rowOff>
    </xdr:to>
    <xdr:sp macro="" textlink="">
      <xdr:nvSpPr>
        <xdr:cNvPr id="91" name="楕円 90"/>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24691</xdr:rowOff>
    </xdr:from>
    <xdr:ext cx="762000" cy="259045"/>
    <xdr:sp macro="" textlink="">
      <xdr:nvSpPr>
        <xdr:cNvPr id="92" name="テキスト ボックス 91"/>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廃棄物処理施設の管理運営を</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が行っている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こと</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や，</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市立保育所の民営化</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，コミュニティセンターの地域移管拡大</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などにより類似団体と比較して低い水準を維持している。</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多世代交流施設整備運営に係る委託料の増などにより物件費は増となったが，算定式の分母にあたる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の増加の幅の方が上回ったため</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今後も引き続きコスト削減を図っていく。</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78014</xdr:rowOff>
    </xdr:to>
    <xdr:cxnSp macro="">
      <xdr:nvCxnSpPr>
        <xdr:cNvPr id="131" name="直線コネクタ 130"/>
        <xdr:cNvCxnSpPr/>
      </xdr:nvCxnSpPr>
      <xdr:spPr>
        <a:xfrm flipV="1">
          <a:off x="15671800" y="2788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78014</xdr:rowOff>
    </xdr:to>
    <xdr:cxnSp macro="">
      <xdr:nvCxnSpPr>
        <xdr:cNvPr id="134" name="直線コネクタ 133"/>
        <xdr:cNvCxnSpPr/>
      </xdr:nvCxnSpPr>
      <xdr:spPr>
        <a:xfrm>
          <a:off x="14782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127000</xdr:rowOff>
    </xdr:to>
    <xdr:cxnSp macro="">
      <xdr:nvCxnSpPr>
        <xdr:cNvPr id="137" name="直線コネクタ 136"/>
        <xdr:cNvCxnSpPr/>
      </xdr:nvCxnSpPr>
      <xdr:spPr>
        <a:xfrm flipV="1">
          <a:off x="13893800" y="27232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127000</xdr:rowOff>
    </xdr:to>
    <xdr:cxnSp macro="">
      <xdr:nvCxnSpPr>
        <xdr:cNvPr id="140" name="直線コネクタ 139"/>
        <xdr:cNvCxnSpPr/>
      </xdr:nvCxnSpPr>
      <xdr:spPr>
        <a:xfrm>
          <a:off x="13004800" y="2788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50" name="楕円 149"/>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51"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2" name="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3" name="テキスト ボックス 152"/>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4" name="楕円 153"/>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5" name="テキスト ボックス 15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8" name="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障害福祉サービス給付費の増等の要因により扶助費に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係る経常経費充当一般財源</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は前年より増となったが，</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算定式の分母にあたる経常一般財源等歳入等の増加の幅のほうが上回ったことにより</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ポイントの低下となった。</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社会構造の変化や新しい制度への転換</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今後も扶助費の増加が見込まれるため，社会構造の変化に注視しつつ，適正な執行に引き続き努めていく。</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161290</xdr:rowOff>
    </xdr:to>
    <xdr:cxnSp macro="">
      <xdr:nvCxnSpPr>
        <xdr:cNvPr id="190" name="直線コネクタ 189"/>
        <xdr:cNvCxnSpPr/>
      </xdr:nvCxnSpPr>
      <xdr:spPr>
        <a:xfrm flipV="1">
          <a:off x="3987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91" name="扶助費平均値テキスト"/>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57</xdr:row>
      <xdr:rowOff>161290</xdr:rowOff>
    </xdr:to>
    <xdr:cxnSp macro="">
      <xdr:nvCxnSpPr>
        <xdr:cNvPr id="193" name="直線コネクタ 192"/>
        <xdr:cNvCxnSpPr/>
      </xdr:nvCxnSpPr>
      <xdr:spPr>
        <a:xfrm>
          <a:off x="3098800" y="97053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5" name="テキスト ボックス 19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104140</xdr:rowOff>
    </xdr:to>
    <xdr:cxnSp macro="">
      <xdr:nvCxnSpPr>
        <xdr:cNvPr id="196" name="直線コネクタ 195"/>
        <xdr:cNvCxnSpPr/>
      </xdr:nvCxnSpPr>
      <xdr:spPr>
        <a:xfrm>
          <a:off x="2209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35560</xdr:rowOff>
    </xdr:to>
    <xdr:cxnSp macro="">
      <xdr:nvCxnSpPr>
        <xdr:cNvPr id="199" name="直線コネクタ 198"/>
        <xdr:cNvCxnSpPr/>
      </xdr:nvCxnSpPr>
      <xdr:spPr>
        <a:xfrm>
          <a:off x="1320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9" name="楕円 208"/>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81297</xdr:rowOff>
    </xdr:from>
    <xdr:ext cx="762000" cy="259045"/>
    <xdr:sp macro="" textlink="">
      <xdr:nvSpPr>
        <xdr:cNvPr id="210" name="扶助費該当値テキスト"/>
        <xdr:cNvSpPr txBox="1"/>
      </xdr:nvSpPr>
      <xdr:spPr>
        <a:xfrm>
          <a:off x="4914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11" name="楕円 210"/>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2" name="テキスト ボックス 211"/>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3" name="楕円 212"/>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4" name="テキスト ボックス 213"/>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5" name="楕円 214"/>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6" name="テキスト ボックス 215"/>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7" name="楕円 216"/>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8" name="テキスト ボックス 217"/>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16.7</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％で，類似団体平均値を上回って</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いる。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分子にあたる部分の増加の幅より算定式の分母にあたる経常一般財源等歳入等の増加の幅のほうが上回ったことにより前年度と比較して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ポイントの低下となった</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高齢化による介護サービス費・医療費の増大や，国民健康保険事業の構造的な財源不足は避けられず，繰出金の抑制のため，予防・保健事業への取組み強化や保険税率見直しに着手していかなければならない。</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112713</xdr:rowOff>
    </xdr:from>
    <xdr:to>
      <xdr:col>82</xdr:col>
      <xdr:colOff>107950</xdr:colOff>
      <xdr:row>60</xdr:row>
      <xdr:rowOff>69850</xdr:rowOff>
    </xdr:to>
    <xdr:cxnSp macro="">
      <xdr:nvCxnSpPr>
        <xdr:cNvPr id="255" name="直線コネクタ 254"/>
        <xdr:cNvCxnSpPr/>
      </xdr:nvCxnSpPr>
      <xdr:spPr>
        <a:xfrm flipV="1">
          <a:off x="15671800" y="10228263"/>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6"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60</xdr:row>
      <xdr:rowOff>69850</xdr:rowOff>
    </xdr:to>
    <xdr:cxnSp macro="">
      <xdr:nvCxnSpPr>
        <xdr:cNvPr id="258" name="直線コネクタ 257"/>
        <xdr:cNvCxnSpPr/>
      </xdr:nvCxnSpPr>
      <xdr:spPr>
        <a:xfrm>
          <a:off x="14782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0" name="テキスト ボックス 259"/>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141288</xdr:rowOff>
    </xdr:from>
    <xdr:to>
      <xdr:col>73</xdr:col>
      <xdr:colOff>180975</xdr:colOff>
      <xdr:row>59</xdr:row>
      <xdr:rowOff>127000</xdr:rowOff>
    </xdr:to>
    <xdr:cxnSp macro="">
      <xdr:nvCxnSpPr>
        <xdr:cNvPr id="261" name="直線コネクタ 260"/>
        <xdr:cNvCxnSpPr/>
      </xdr:nvCxnSpPr>
      <xdr:spPr>
        <a:xfrm>
          <a:off x="13893800" y="1008538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3" name="テキスト ボックス 262"/>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58</xdr:row>
      <xdr:rowOff>141288</xdr:rowOff>
    </xdr:to>
    <xdr:cxnSp macro="">
      <xdr:nvCxnSpPr>
        <xdr:cNvPr id="264" name="直線コネクタ 263"/>
        <xdr:cNvCxnSpPr/>
      </xdr:nvCxnSpPr>
      <xdr:spPr>
        <a:xfrm>
          <a:off x="13004800" y="9928225"/>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66" name="テキスト ボックス 265"/>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68" name="テキスト ボックス 267"/>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61913</xdr:rowOff>
    </xdr:from>
    <xdr:to>
      <xdr:col>82</xdr:col>
      <xdr:colOff>158750</xdr:colOff>
      <xdr:row>59</xdr:row>
      <xdr:rowOff>163513</xdr:rowOff>
    </xdr:to>
    <xdr:sp macro="" textlink="">
      <xdr:nvSpPr>
        <xdr:cNvPr id="274" name="楕円 273"/>
        <xdr:cNvSpPr/>
      </xdr:nvSpPr>
      <xdr:spPr>
        <a:xfrm>
          <a:off x="164592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33990</xdr:rowOff>
    </xdr:from>
    <xdr:ext cx="762000" cy="259045"/>
    <xdr:sp macro="" textlink="">
      <xdr:nvSpPr>
        <xdr:cNvPr id="275" name="その他該当値テキスト"/>
        <xdr:cNvSpPr txBox="1"/>
      </xdr:nvSpPr>
      <xdr:spPr>
        <a:xfrm>
          <a:off x="165989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19050</xdr:rowOff>
    </xdr:from>
    <xdr:to>
      <xdr:col>78</xdr:col>
      <xdr:colOff>120650</xdr:colOff>
      <xdr:row>60</xdr:row>
      <xdr:rowOff>120650</xdr:rowOff>
    </xdr:to>
    <xdr:sp macro="" textlink="">
      <xdr:nvSpPr>
        <xdr:cNvPr id="276" name="楕円 275"/>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105427</xdr:rowOff>
    </xdr:from>
    <xdr:ext cx="736600" cy="259045"/>
    <xdr:sp macro="" textlink="">
      <xdr:nvSpPr>
        <xdr:cNvPr id="277" name="テキスト ボックス 276"/>
        <xdr:cNvSpPr txBox="1"/>
      </xdr:nvSpPr>
      <xdr:spPr>
        <a:xfrm>
          <a:off x="15290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8" name="楕円 277"/>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9" name="テキスト ボックス 278"/>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90488</xdr:rowOff>
    </xdr:from>
    <xdr:to>
      <xdr:col>69</xdr:col>
      <xdr:colOff>142875</xdr:colOff>
      <xdr:row>59</xdr:row>
      <xdr:rowOff>20638</xdr:rowOff>
    </xdr:to>
    <xdr:sp macro="" textlink="">
      <xdr:nvSpPr>
        <xdr:cNvPr id="280" name="楕円 279"/>
        <xdr:cNvSpPr/>
      </xdr:nvSpPr>
      <xdr:spPr>
        <a:xfrm>
          <a:off x="13843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81" name="テキスト ボックス 280"/>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82" name="楕円 281"/>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19702</xdr:rowOff>
    </xdr:from>
    <xdr:ext cx="762000" cy="259045"/>
    <xdr:sp macro="" textlink="">
      <xdr:nvSpPr>
        <xdr:cNvPr id="283" name="テキスト ボックス 282"/>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消防・救急</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業務や</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廃棄物処理</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施設の運営</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業務</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を一部事務組合が行っており，負担金が発生している。また，コミュニティセンター施設運営について地元自治会による自主運営促進のために補助金を交付するなど</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により人件費・物件費から補助費等へ</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経費が</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替</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わっていることから，</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類似団体のなかで高い水準にある。</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ひたちなか・東海広域事務組合廃棄物施設運営負担金の減</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となっている。引き続き運営効率化を推進し，補助費等の更なる縮減に努める。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137885</xdr:rowOff>
    </xdr:to>
    <xdr:cxnSp macro="">
      <xdr:nvCxnSpPr>
        <xdr:cNvPr id="318" name="直線コネクタ 317"/>
        <xdr:cNvCxnSpPr/>
      </xdr:nvCxnSpPr>
      <xdr:spPr>
        <a:xfrm flipV="1">
          <a:off x="15671800" y="6565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117220</xdr:rowOff>
    </xdr:from>
    <xdr:ext cx="762000" cy="259045"/>
    <xdr:sp macro="" textlink="">
      <xdr:nvSpPr>
        <xdr:cNvPr id="319"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38</xdr:row>
      <xdr:rowOff>137885</xdr:rowOff>
    </xdr:to>
    <xdr:cxnSp macro="">
      <xdr:nvCxnSpPr>
        <xdr:cNvPr id="321" name="直線コネクタ 320"/>
        <xdr:cNvCxnSpPr/>
      </xdr:nvCxnSpPr>
      <xdr:spPr>
        <a:xfrm>
          <a:off x="14782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23" name="テキスト ボックス 322"/>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116115</xdr:rowOff>
    </xdr:to>
    <xdr:cxnSp macro="">
      <xdr:nvCxnSpPr>
        <xdr:cNvPr id="324" name="直線コネクタ 323"/>
        <xdr:cNvCxnSpPr/>
      </xdr:nvCxnSpPr>
      <xdr:spPr>
        <a:xfrm flipV="1">
          <a:off x="13893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116115</xdr:rowOff>
    </xdr:to>
    <xdr:cxnSp macro="">
      <xdr:nvCxnSpPr>
        <xdr:cNvPr id="327" name="直線コネクタ 326"/>
        <xdr:cNvCxnSpPr/>
      </xdr:nvCxnSpPr>
      <xdr:spPr>
        <a:xfrm>
          <a:off x="13004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7" name="楕円 336"/>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8"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9" name="楕円 338"/>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40" name="テキスト ボックス 339"/>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32657</xdr:rowOff>
    </xdr:from>
    <xdr:to>
      <xdr:col>74</xdr:col>
      <xdr:colOff>31750</xdr:colOff>
      <xdr:row>38</xdr:row>
      <xdr:rowOff>134257</xdr:rowOff>
    </xdr:to>
    <xdr:sp macro="" textlink="">
      <xdr:nvSpPr>
        <xdr:cNvPr id="341" name="楕円 340"/>
        <xdr:cNvSpPr/>
      </xdr:nvSpPr>
      <xdr:spPr>
        <a:xfrm>
          <a:off x="14732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119034</xdr:rowOff>
    </xdr:from>
    <xdr:ext cx="762000" cy="259045"/>
    <xdr:sp macro="" textlink="">
      <xdr:nvSpPr>
        <xdr:cNvPr id="342" name="テキスト ボックス 341"/>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65315</xdr:rowOff>
    </xdr:from>
    <xdr:to>
      <xdr:col>69</xdr:col>
      <xdr:colOff>142875</xdr:colOff>
      <xdr:row>38</xdr:row>
      <xdr:rowOff>166915</xdr:rowOff>
    </xdr:to>
    <xdr:sp macro="" textlink="">
      <xdr:nvSpPr>
        <xdr:cNvPr id="343" name="楕円 342"/>
        <xdr:cNvSpPr/>
      </xdr:nvSpPr>
      <xdr:spPr>
        <a:xfrm>
          <a:off x="13843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151692</xdr:rowOff>
    </xdr:from>
    <xdr:ext cx="762000" cy="259045"/>
    <xdr:sp macro="" textlink="">
      <xdr:nvSpPr>
        <xdr:cNvPr id="344" name="テキスト ボックス 343"/>
        <xdr:cNvSpPr txBox="1"/>
      </xdr:nvSpPr>
      <xdr:spPr>
        <a:xfrm>
          <a:off x="13512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32657</xdr:rowOff>
    </xdr:from>
    <xdr:to>
      <xdr:col>65</xdr:col>
      <xdr:colOff>53975</xdr:colOff>
      <xdr:row>38</xdr:row>
      <xdr:rowOff>134257</xdr:rowOff>
    </xdr:to>
    <xdr:sp macro="" textlink="">
      <xdr:nvSpPr>
        <xdr:cNvPr id="345" name="楕円 344"/>
        <xdr:cNvSpPr/>
      </xdr:nvSpPr>
      <xdr:spPr>
        <a:xfrm>
          <a:off x="12954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119034</xdr:rowOff>
    </xdr:from>
    <xdr:ext cx="762000" cy="259045"/>
    <xdr:sp macro="" textlink="">
      <xdr:nvSpPr>
        <xdr:cNvPr id="346" name="テキスト ボックス 345"/>
        <xdr:cNvSpPr txBox="1"/>
      </xdr:nvSpPr>
      <xdr:spPr>
        <a:xfrm>
          <a:off x="12623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公債費に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ついては，歳出の規模は大きく変わらないものの，経常経費充当の特定財源が減となったことによる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の増と比較して，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算定式の分母にあたる経常一般財源等の増加の幅のほうが上回ったことにより，前年度と比較して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ポイントの低下となった。</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統合校建設など</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新たな大型事業を重点的に実施していく</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ため，公債費の増加が見込まれる。引き続き，プライマリー・バランスの黒字を堅持しながら，市債の適正な活用に努める。</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96520</xdr:rowOff>
    </xdr:to>
    <xdr:cxnSp macro="">
      <xdr:nvCxnSpPr>
        <xdr:cNvPr id="379" name="直線コネクタ 378"/>
        <xdr:cNvCxnSpPr/>
      </xdr:nvCxnSpPr>
      <xdr:spPr>
        <a:xfrm flipV="1">
          <a:off x="3987800" y="134086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80"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96520</xdr:rowOff>
    </xdr:to>
    <xdr:cxnSp macro="">
      <xdr:nvCxnSpPr>
        <xdr:cNvPr id="382" name="直線コネクタ 381"/>
        <xdr:cNvCxnSpPr/>
      </xdr:nvCxnSpPr>
      <xdr:spPr>
        <a:xfrm>
          <a:off x="3098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84" name="テキスト ボックス 383"/>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73661</xdr:rowOff>
    </xdr:to>
    <xdr:cxnSp macro="">
      <xdr:nvCxnSpPr>
        <xdr:cNvPr id="385" name="直線コネクタ 384"/>
        <xdr:cNvCxnSpPr/>
      </xdr:nvCxnSpPr>
      <xdr:spPr>
        <a:xfrm>
          <a:off x="2209800" y="13416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43180</xdr:rowOff>
    </xdr:to>
    <xdr:cxnSp macro="">
      <xdr:nvCxnSpPr>
        <xdr:cNvPr id="388" name="直線コネクタ 387"/>
        <xdr:cNvCxnSpPr/>
      </xdr:nvCxnSpPr>
      <xdr:spPr>
        <a:xfrm>
          <a:off x="1320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8" name="楕円 39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9"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400" name="楕円 399"/>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401" name="テキスト ボックス 400"/>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402" name="楕円 401"/>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403" name="テキスト ボックス 402"/>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404" name="楕円 403"/>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405" name="テキスト ボックス 40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406" name="楕円 405"/>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407" name="テキスト ボックス 40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ポイント低下となった。これは，</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の経常経費充当一般財源等は前年度と比較して</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増となっ</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ているものの，算定式の分母にあたる経常一般財源等の増加の幅が大きいことによるものである。経常経費は引き続き増加傾向であるので，</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事務経費の削減や効率的な事業運営を推進していくとともに，特別会計への繰出金の増加</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を抑制し，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各会計が健全な財政運営となるよう，事業や財源の見直し</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153670</xdr:rowOff>
    </xdr:to>
    <xdr:cxnSp macro="">
      <xdr:nvCxnSpPr>
        <xdr:cNvPr id="440" name="直線コネクタ 439"/>
        <xdr:cNvCxnSpPr/>
      </xdr:nvCxnSpPr>
      <xdr:spPr>
        <a:xfrm flipV="1">
          <a:off x="15671800" y="13134339"/>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40657</xdr:rowOff>
    </xdr:from>
    <xdr:ext cx="762000" cy="259045"/>
    <xdr:sp macro="" textlink="">
      <xdr:nvSpPr>
        <xdr:cNvPr id="441"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153670</xdr:rowOff>
    </xdr:to>
    <xdr:cxnSp macro="">
      <xdr:nvCxnSpPr>
        <xdr:cNvPr id="443" name="直線コネクタ 442"/>
        <xdr:cNvCxnSpPr/>
      </xdr:nvCxnSpPr>
      <xdr:spPr>
        <a:xfrm>
          <a:off x="14782800" y="130886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88900</xdr:rowOff>
    </xdr:to>
    <xdr:cxnSp macro="">
      <xdr:nvCxnSpPr>
        <xdr:cNvPr id="446" name="直線コネクタ 445"/>
        <xdr:cNvCxnSpPr/>
      </xdr:nvCxnSpPr>
      <xdr:spPr>
        <a:xfrm flipV="1">
          <a:off x="13893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8" name="テキスト ボックス 44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88900</xdr:rowOff>
    </xdr:to>
    <xdr:cxnSp macro="">
      <xdr:nvCxnSpPr>
        <xdr:cNvPr id="449" name="直線コネクタ 448"/>
        <xdr:cNvCxnSpPr/>
      </xdr:nvCxnSpPr>
      <xdr:spPr>
        <a:xfrm>
          <a:off x="13004800" y="130200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50" name="フローチャート: 判断 44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1" name="テキスト ボックス 450"/>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2" name="フローチャート: 判断 451"/>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3" name="テキスト ボックス 452"/>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9" name="楕円 45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6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61" name="楕円 460"/>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62" name="テキスト ボックス 461"/>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63" name="楕円 462"/>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64" name="テキスト ボックス 463"/>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65" name="楕円 464"/>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66" name="テキスト ボックス 465"/>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67" name="楕円 466"/>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68" name="テキスト ボックス 467"/>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128867</xdr:rowOff>
    </xdr:from>
    <xdr:to>
      <xdr:col>29</xdr:col>
      <xdr:colOff>127000</xdr:colOff>
      <xdr:row>17</xdr:row>
      <xdr:rowOff>156718</xdr:rowOff>
    </xdr:to>
    <xdr:cxnSp macro="">
      <xdr:nvCxnSpPr>
        <xdr:cNvPr id="45" name="直線コネクタ 44"/>
        <xdr:cNvCxnSpPr/>
      </xdr:nvCxnSpPr>
      <xdr:spPr bwMode="auto">
        <a:xfrm flipV="1">
          <a:off x="5651500" y="2062442"/>
          <a:ext cx="0" cy="1056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160723</xdr:rowOff>
    </xdr:from>
    <xdr:ext cx="762000" cy="259045"/>
    <xdr:sp macro="" textlink="">
      <xdr:nvSpPr>
        <xdr:cNvPr id="46" name="人口1人当たり決算額の推移最小値テキスト130"/>
        <xdr:cNvSpPr txBox="1"/>
      </xdr:nvSpPr>
      <xdr:spPr>
        <a:xfrm>
          <a:off x="5740400" y="312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156718</xdr:rowOff>
    </xdr:from>
    <xdr:to>
      <xdr:col>30</xdr:col>
      <xdr:colOff>25400</xdr:colOff>
      <xdr:row>17</xdr:row>
      <xdr:rowOff>156718</xdr:rowOff>
    </xdr:to>
    <xdr:cxnSp macro="">
      <xdr:nvCxnSpPr>
        <xdr:cNvPr id="47" name="直線コネクタ 46"/>
        <xdr:cNvCxnSpPr/>
      </xdr:nvCxnSpPr>
      <xdr:spPr bwMode="auto">
        <a:xfrm>
          <a:off x="5562600" y="31189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43794</xdr:rowOff>
    </xdr:from>
    <xdr:ext cx="762000" cy="259045"/>
    <xdr:sp macro="" textlink="">
      <xdr:nvSpPr>
        <xdr:cNvPr id="48" name="人口1人当たり決算額の推移最大値テキスト130"/>
        <xdr:cNvSpPr txBox="1"/>
      </xdr:nvSpPr>
      <xdr:spPr>
        <a:xfrm>
          <a:off x="5740400" y="180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128867</xdr:rowOff>
    </xdr:from>
    <xdr:to>
      <xdr:col>30</xdr:col>
      <xdr:colOff>25400</xdr:colOff>
      <xdr:row>11</xdr:row>
      <xdr:rowOff>128867</xdr:rowOff>
    </xdr:to>
    <xdr:cxnSp macro="">
      <xdr:nvCxnSpPr>
        <xdr:cNvPr id="49" name="直線コネクタ 48"/>
        <xdr:cNvCxnSpPr/>
      </xdr:nvCxnSpPr>
      <xdr:spPr bwMode="auto">
        <a:xfrm>
          <a:off x="5562600" y="2062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150546</xdr:rowOff>
    </xdr:from>
    <xdr:to>
      <xdr:col>29</xdr:col>
      <xdr:colOff>127000</xdr:colOff>
      <xdr:row>18</xdr:row>
      <xdr:rowOff>81509</xdr:rowOff>
    </xdr:to>
    <xdr:cxnSp macro="">
      <xdr:nvCxnSpPr>
        <xdr:cNvPr id="50" name="直線コネクタ 49"/>
        <xdr:cNvCxnSpPr/>
      </xdr:nvCxnSpPr>
      <xdr:spPr bwMode="auto">
        <a:xfrm flipV="1">
          <a:off x="5003800" y="3112821"/>
          <a:ext cx="647700" cy="10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138066</xdr:rowOff>
    </xdr:from>
    <xdr:ext cx="762000" cy="259045"/>
    <xdr:sp macro="" textlink="">
      <xdr:nvSpPr>
        <xdr:cNvPr id="51" name="人口1人当たり決算額の推移平均値テキスト130"/>
        <xdr:cNvSpPr txBox="1"/>
      </xdr:nvSpPr>
      <xdr:spPr>
        <a:xfrm>
          <a:off x="5740400" y="2414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121539</xdr:rowOff>
    </xdr:from>
    <xdr:to>
      <xdr:col>29</xdr:col>
      <xdr:colOff>177800</xdr:colOff>
      <xdr:row>15</xdr:row>
      <xdr:rowOff>51689</xdr:rowOff>
    </xdr:to>
    <xdr:sp macro="" textlink="">
      <xdr:nvSpPr>
        <xdr:cNvPr id="52" name="フローチャート: 判断 51"/>
        <xdr:cNvSpPr/>
      </xdr:nvSpPr>
      <xdr:spPr bwMode="auto">
        <a:xfrm>
          <a:off x="5600700" y="256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70574</xdr:rowOff>
    </xdr:from>
    <xdr:to>
      <xdr:col>26</xdr:col>
      <xdr:colOff>50800</xdr:colOff>
      <xdr:row>18</xdr:row>
      <xdr:rowOff>81509</xdr:rowOff>
    </xdr:to>
    <xdr:cxnSp macro="">
      <xdr:nvCxnSpPr>
        <xdr:cNvPr id="53" name="直線コネクタ 52"/>
        <xdr:cNvCxnSpPr/>
      </xdr:nvCxnSpPr>
      <xdr:spPr bwMode="auto">
        <a:xfrm>
          <a:off x="4305300" y="3204299"/>
          <a:ext cx="6985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153429</xdr:rowOff>
    </xdr:from>
    <xdr:to>
      <xdr:col>26</xdr:col>
      <xdr:colOff>101600</xdr:colOff>
      <xdr:row>15</xdr:row>
      <xdr:rowOff>83579</xdr:rowOff>
    </xdr:to>
    <xdr:sp macro="" textlink="">
      <xdr:nvSpPr>
        <xdr:cNvPr id="54" name="フローチャート: 判断 53"/>
        <xdr:cNvSpPr/>
      </xdr:nvSpPr>
      <xdr:spPr bwMode="auto">
        <a:xfrm>
          <a:off x="4953000" y="2601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93756</xdr:rowOff>
    </xdr:from>
    <xdr:ext cx="736600" cy="259045"/>
    <xdr:sp macro="" textlink="">
      <xdr:nvSpPr>
        <xdr:cNvPr id="55" name="テキスト ボックス 54"/>
        <xdr:cNvSpPr txBox="1"/>
      </xdr:nvSpPr>
      <xdr:spPr>
        <a:xfrm>
          <a:off x="4622800" y="2370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70574</xdr:rowOff>
    </xdr:from>
    <xdr:to>
      <xdr:col>22</xdr:col>
      <xdr:colOff>114300</xdr:colOff>
      <xdr:row>18</xdr:row>
      <xdr:rowOff>108407</xdr:rowOff>
    </xdr:to>
    <xdr:cxnSp macro="">
      <xdr:nvCxnSpPr>
        <xdr:cNvPr id="56" name="直線コネクタ 55"/>
        <xdr:cNvCxnSpPr/>
      </xdr:nvCxnSpPr>
      <xdr:spPr bwMode="auto">
        <a:xfrm flipV="1">
          <a:off x="3606800" y="3204299"/>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138570</xdr:rowOff>
    </xdr:from>
    <xdr:to>
      <xdr:col>22</xdr:col>
      <xdr:colOff>165100</xdr:colOff>
      <xdr:row>15</xdr:row>
      <xdr:rowOff>68720</xdr:rowOff>
    </xdr:to>
    <xdr:sp macro="" textlink="">
      <xdr:nvSpPr>
        <xdr:cNvPr id="57" name="フローチャート: 判断 56"/>
        <xdr:cNvSpPr/>
      </xdr:nvSpPr>
      <xdr:spPr bwMode="auto">
        <a:xfrm>
          <a:off x="4254500" y="2586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78897</xdr:rowOff>
    </xdr:from>
    <xdr:ext cx="762000" cy="259045"/>
    <xdr:sp macro="" textlink="">
      <xdr:nvSpPr>
        <xdr:cNvPr id="58" name="テキスト ボックス 57"/>
        <xdr:cNvSpPr txBox="1"/>
      </xdr:nvSpPr>
      <xdr:spPr>
        <a:xfrm>
          <a:off x="3924300" y="235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108407</xdr:rowOff>
    </xdr:from>
    <xdr:to>
      <xdr:col>18</xdr:col>
      <xdr:colOff>177800</xdr:colOff>
      <xdr:row>18</xdr:row>
      <xdr:rowOff>137058</xdr:rowOff>
    </xdr:to>
    <xdr:cxnSp macro="">
      <xdr:nvCxnSpPr>
        <xdr:cNvPr id="59" name="直線コネクタ 58"/>
        <xdr:cNvCxnSpPr/>
      </xdr:nvCxnSpPr>
      <xdr:spPr bwMode="auto">
        <a:xfrm flipV="1">
          <a:off x="2908300" y="3242132"/>
          <a:ext cx="6985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86754</xdr:rowOff>
    </xdr:from>
    <xdr:to>
      <xdr:col>19</xdr:col>
      <xdr:colOff>38100</xdr:colOff>
      <xdr:row>16</xdr:row>
      <xdr:rowOff>16904</xdr:rowOff>
    </xdr:to>
    <xdr:sp macro="" textlink="">
      <xdr:nvSpPr>
        <xdr:cNvPr id="60" name="フローチャート: 判断 59"/>
        <xdr:cNvSpPr/>
      </xdr:nvSpPr>
      <xdr:spPr bwMode="auto">
        <a:xfrm>
          <a:off x="3556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27081</xdr:rowOff>
    </xdr:from>
    <xdr:ext cx="762000" cy="259045"/>
    <xdr:sp macro="" textlink="">
      <xdr:nvSpPr>
        <xdr:cNvPr id="61" name="テキスト ボックス 60"/>
        <xdr:cNvSpPr txBox="1"/>
      </xdr:nvSpPr>
      <xdr:spPr>
        <a:xfrm>
          <a:off x="32258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89421</xdr:rowOff>
    </xdr:from>
    <xdr:to>
      <xdr:col>15</xdr:col>
      <xdr:colOff>101600</xdr:colOff>
      <xdr:row>16</xdr:row>
      <xdr:rowOff>19571</xdr:rowOff>
    </xdr:to>
    <xdr:sp macro="" textlink="">
      <xdr:nvSpPr>
        <xdr:cNvPr id="62" name="フローチャート: 判断 61"/>
        <xdr:cNvSpPr/>
      </xdr:nvSpPr>
      <xdr:spPr bwMode="auto">
        <a:xfrm>
          <a:off x="2857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29748</xdr:rowOff>
    </xdr:from>
    <xdr:ext cx="762000" cy="259045"/>
    <xdr:sp macro="" textlink="">
      <xdr:nvSpPr>
        <xdr:cNvPr id="63" name="テキスト ボックス 62"/>
        <xdr:cNvSpPr txBox="1"/>
      </xdr:nvSpPr>
      <xdr:spPr>
        <a:xfrm>
          <a:off x="2527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99746</xdr:rowOff>
    </xdr:from>
    <xdr:to>
      <xdr:col>29</xdr:col>
      <xdr:colOff>177800</xdr:colOff>
      <xdr:row>18</xdr:row>
      <xdr:rowOff>29896</xdr:rowOff>
    </xdr:to>
    <xdr:sp macro="" textlink="">
      <xdr:nvSpPr>
        <xdr:cNvPr id="69" name="楕円 68"/>
        <xdr:cNvSpPr/>
      </xdr:nvSpPr>
      <xdr:spPr bwMode="auto">
        <a:xfrm>
          <a:off x="5600700" y="306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8323</xdr:rowOff>
    </xdr:from>
    <xdr:ext cx="762000" cy="259045"/>
    <xdr:sp macro="" textlink="">
      <xdr:nvSpPr>
        <xdr:cNvPr id="70" name="人口1人当たり決算額の推移該当値テキスト130"/>
        <xdr:cNvSpPr txBox="1"/>
      </xdr:nvSpPr>
      <xdr:spPr>
        <a:xfrm>
          <a:off x="5740400" y="297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30709</xdr:rowOff>
    </xdr:from>
    <xdr:to>
      <xdr:col>26</xdr:col>
      <xdr:colOff>101600</xdr:colOff>
      <xdr:row>18</xdr:row>
      <xdr:rowOff>132309</xdr:rowOff>
    </xdr:to>
    <xdr:sp macro="" textlink="">
      <xdr:nvSpPr>
        <xdr:cNvPr id="71" name="楕円 70"/>
        <xdr:cNvSpPr/>
      </xdr:nvSpPr>
      <xdr:spPr bwMode="auto">
        <a:xfrm>
          <a:off x="4953000" y="31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117086</xdr:rowOff>
    </xdr:from>
    <xdr:ext cx="736600" cy="259045"/>
    <xdr:sp macro="" textlink="">
      <xdr:nvSpPr>
        <xdr:cNvPr id="72" name="テキスト ボックス 71"/>
        <xdr:cNvSpPr txBox="1"/>
      </xdr:nvSpPr>
      <xdr:spPr>
        <a:xfrm>
          <a:off x="4622800" y="325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19774</xdr:rowOff>
    </xdr:from>
    <xdr:to>
      <xdr:col>22</xdr:col>
      <xdr:colOff>165100</xdr:colOff>
      <xdr:row>18</xdr:row>
      <xdr:rowOff>121374</xdr:rowOff>
    </xdr:to>
    <xdr:sp macro="" textlink="">
      <xdr:nvSpPr>
        <xdr:cNvPr id="73" name="楕円 72"/>
        <xdr:cNvSpPr/>
      </xdr:nvSpPr>
      <xdr:spPr bwMode="auto">
        <a:xfrm>
          <a:off x="4254500" y="315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106151</xdr:rowOff>
    </xdr:from>
    <xdr:ext cx="762000" cy="259045"/>
    <xdr:sp macro="" textlink="">
      <xdr:nvSpPr>
        <xdr:cNvPr id="74" name="テキスト ボックス 73"/>
        <xdr:cNvSpPr txBox="1"/>
      </xdr:nvSpPr>
      <xdr:spPr>
        <a:xfrm>
          <a:off x="3924300" y="323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57607</xdr:rowOff>
    </xdr:from>
    <xdr:to>
      <xdr:col>19</xdr:col>
      <xdr:colOff>38100</xdr:colOff>
      <xdr:row>18</xdr:row>
      <xdr:rowOff>159207</xdr:rowOff>
    </xdr:to>
    <xdr:sp macro="" textlink="">
      <xdr:nvSpPr>
        <xdr:cNvPr id="75" name="楕円 74"/>
        <xdr:cNvSpPr/>
      </xdr:nvSpPr>
      <xdr:spPr bwMode="auto">
        <a:xfrm>
          <a:off x="3556000" y="3191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143984</xdr:rowOff>
    </xdr:from>
    <xdr:ext cx="762000" cy="259045"/>
    <xdr:sp macro="" textlink="">
      <xdr:nvSpPr>
        <xdr:cNvPr id="76" name="テキスト ボックス 75"/>
        <xdr:cNvSpPr txBox="1"/>
      </xdr:nvSpPr>
      <xdr:spPr>
        <a:xfrm>
          <a:off x="3225800" y="32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86258</xdr:rowOff>
    </xdr:from>
    <xdr:to>
      <xdr:col>15</xdr:col>
      <xdr:colOff>101600</xdr:colOff>
      <xdr:row>19</xdr:row>
      <xdr:rowOff>16408</xdr:rowOff>
    </xdr:to>
    <xdr:sp macro="" textlink="">
      <xdr:nvSpPr>
        <xdr:cNvPr id="77" name="楕円 76"/>
        <xdr:cNvSpPr/>
      </xdr:nvSpPr>
      <xdr:spPr bwMode="auto">
        <a:xfrm>
          <a:off x="2857500" y="321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1185</xdr:rowOff>
    </xdr:from>
    <xdr:ext cx="762000" cy="259045"/>
    <xdr:sp macro="" textlink="">
      <xdr:nvSpPr>
        <xdr:cNvPr id="78" name="テキスト ボックス 77"/>
        <xdr:cNvSpPr txBox="1"/>
      </xdr:nvSpPr>
      <xdr:spPr>
        <a:xfrm>
          <a:off x="2527300" y="330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8" name="直線コネクタ 107"/>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9"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10" name="直線コネクタ 109"/>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11"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2" name="直線コネクタ 111"/>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199989</xdr:rowOff>
    </xdr:from>
    <xdr:to>
      <xdr:col>29</xdr:col>
      <xdr:colOff>127000</xdr:colOff>
      <xdr:row>35</xdr:row>
      <xdr:rowOff>207925</xdr:rowOff>
    </xdr:to>
    <xdr:cxnSp macro="">
      <xdr:nvCxnSpPr>
        <xdr:cNvPr id="113" name="直線コネクタ 112"/>
        <xdr:cNvCxnSpPr/>
      </xdr:nvCxnSpPr>
      <xdr:spPr bwMode="auto">
        <a:xfrm>
          <a:off x="5003800" y="6810339"/>
          <a:ext cx="6477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259046</xdr:rowOff>
    </xdr:from>
    <xdr:ext cx="762000" cy="259045"/>
    <xdr:sp macro="" textlink="">
      <xdr:nvSpPr>
        <xdr:cNvPr id="114" name="人口1人当たり決算額の推移平均値テキスト445"/>
        <xdr:cNvSpPr txBox="1"/>
      </xdr:nvSpPr>
      <xdr:spPr>
        <a:xfrm>
          <a:off x="5740400" y="6869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5" name="フローチャート: 判断 114"/>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186828</xdr:rowOff>
    </xdr:from>
    <xdr:to>
      <xdr:col>26</xdr:col>
      <xdr:colOff>50800</xdr:colOff>
      <xdr:row>35</xdr:row>
      <xdr:rowOff>199989</xdr:rowOff>
    </xdr:to>
    <xdr:cxnSp macro="">
      <xdr:nvCxnSpPr>
        <xdr:cNvPr id="116" name="直線コネクタ 115"/>
        <xdr:cNvCxnSpPr/>
      </xdr:nvCxnSpPr>
      <xdr:spPr bwMode="auto">
        <a:xfrm>
          <a:off x="4305300" y="6797178"/>
          <a:ext cx="6985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7" name="フローチャート: 判断 116"/>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20453</xdr:rowOff>
    </xdr:from>
    <xdr:ext cx="736600" cy="259045"/>
    <xdr:sp macro="" textlink="">
      <xdr:nvSpPr>
        <xdr:cNvPr id="118" name="テキスト ボックス 117"/>
        <xdr:cNvSpPr txBox="1"/>
      </xdr:nvSpPr>
      <xdr:spPr>
        <a:xfrm>
          <a:off x="4622800" y="697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186828</xdr:rowOff>
    </xdr:from>
    <xdr:to>
      <xdr:col>22</xdr:col>
      <xdr:colOff>114300</xdr:colOff>
      <xdr:row>35</xdr:row>
      <xdr:rowOff>253612</xdr:rowOff>
    </xdr:to>
    <xdr:cxnSp macro="">
      <xdr:nvCxnSpPr>
        <xdr:cNvPr id="119" name="直線コネクタ 118"/>
        <xdr:cNvCxnSpPr/>
      </xdr:nvCxnSpPr>
      <xdr:spPr bwMode="auto">
        <a:xfrm flipV="1">
          <a:off x="3606800" y="6797178"/>
          <a:ext cx="6985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20" name="フローチャート: 判断 119"/>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8141</xdr:rowOff>
    </xdr:from>
    <xdr:ext cx="762000" cy="259045"/>
    <xdr:sp macro="" textlink="">
      <xdr:nvSpPr>
        <xdr:cNvPr id="121" name="テキスト ボックス 120"/>
        <xdr:cNvSpPr txBox="1"/>
      </xdr:nvSpPr>
      <xdr:spPr>
        <a:xfrm>
          <a:off x="3924300" y="69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200021</xdr:rowOff>
    </xdr:from>
    <xdr:to>
      <xdr:col>18</xdr:col>
      <xdr:colOff>177800</xdr:colOff>
      <xdr:row>35</xdr:row>
      <xdr:rowOff>253612</xdr:rowOff>
    </xdr:to>
    <xdr:cxnSp macro="">
      <xdr:nvCxnSpPr>
        <xdr:cNvPr id="122" name="直線コネクタ 121"/>
        <xdr:cNvCxnSpPr/>
      </xdr:nvCxnSpPr>
      <xdr:spPr bwMode="auto">
        <a:xfrm>
          <a:off x="2908300" y="6810371"/>
          <a:ext cx="698500" cy="5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3" name="フローチャート: 判断 122"/>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4" name="テキスト ボックス 123"/>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5" name="フローチャート: 判断 124"/>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6" name="テキスト ボックス 125"/>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157125</xdr:rowOff>
    </xdr:from>
    <xdr:to>
      <xdr:col>29</xdr:col>
      <xdr:colOff>177800</xdr:colOff>
      <xdr:row>35</xdr:row>
      <xdr:rowOff>258725</xdr:rowOff>
    </xdr:to>
    <xdr:sp macro="" textlink="">
      <xdr:nvSpPr>
        <xdr:cNvPr id="132" name="楕円 131"/>
        <xdr:cNvSpPr/>
      </xdr:nvSpPr>
      <xdr:spPr bwMode="auto">
        <a:xfrm>
          <a:off x="5600700" y="676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2202</xdr:rowOff>
    </xdr:from>
    <xdr:ext cx="762000" cy="259045"/>
    <xdr:sp macro="" textlink="">
      <xdr:nvSpPr>
        <xdr:cNvPr id="133" name="人口1人当たり決算額の推移該当値テキスト445"/>
        <xdr:cNvSpPr txBox="1"/>
      </xdr:nvSpPr>
      <xdr:spPr>
        <a:xfrm>
          <a:off x="5740400" y="66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149189</xdr:rowOff>
    </xdr:from>
    <xdr:to>
      <xdr:col>26</xdr:col>
      <xdr:colOff>101600</xdr:colOff>
      <xdr:row>35</xdr:row>
      <xdr:rowOff>250789</xdr:rowOff>
    </xdr:to>
    <xdr:sp macro="" textlink="">
      <xdr:nvSpPr>
        <xdr:cNvPr id="134" name="楕円 133"/>
        <xdr:cNvSpPr/>
      </xdr:nvSpPr>
      <xdr:spPr bwMode="auto">
        <a:xfrm>
          <a:off x="4953000" y="675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260966</xdr:rowOff>
    </xdr:from>
    <xdr:ext cx="736600" cy="259045"/>
    <xdr:sp macro="" textlink="">
      <xdr:nvSpPr>
        <xdr:cNvPr id="135" name="テキスト ボックス 134"/>
        <xdr:cNvSpPr txBox="1"/>
      </xdr:nvSpPr>
      <xdr:spPr>
        <a:xfrm>
          <a:off x="4622800" y="6528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136028</xdr:rowOff>
    </xdr:from>
    <xdr:to>
      <xdr:col>22</xdr:col>
      <xdr:colOff>165100</xdr:colOff>
      <xdr:row>35</xdr:row>
      <xdr:rowOff>237628</xdr:rowOff>
    </xdr:to>
    <xdr:sp macro="" textlink="">
      <xdr:nvSpPr>
        <xdr:cNvPr id="136" name="楕円 135"/>
        <xdr:cNvSpPr/>
      </xdr:nvSpPr>
      <xdr:spPr bwMode="auto">
        <a:xfrm>
          <a:off x="4254500" y="674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247805</xdr:rowOff>
    </xdr:from>
    <xdr:ext cx="762000" cy="259045"/>
    <xdr:sp macro="" textlink="">
      <xdr:nvSpPr>
        <xdr:cNvPr id="137" name="テキスト ボックス 136"/>
        <xdr:cNvSpPr txBox="1"/>
      </xdr:nvSpPr>
      <xdr:spPr>
        <a:xfrm>
          <a:off x="3924300" y="651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202812</xdr:rowOff>
    </xdr:from>
    <xdr:to>
      <xdr:col>19</xdr:col>
      <xdr:colOff>38100</xdr:colOff>
      <xdr:row>35</xdr:row>
      <xdr:rowOff>304412</xdr:rowOff>
    </xdr:to>
    <xdr:sp macro="" textlink="">
      <xdr:nvSpPr>
        <xdr:cNvPr id="138" name="楕円 137"/>
        <xdr:cNvSpPr/>
      </xdr:nvSpPr>
      <xdr:spPr bwMode="auto">
        <a:xfrm>
          <a:off x="3556000" y="68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314589</xdr:rowOff>
    </xdr:from>
    <xdr:ext cx="762000" cy="259045"/>
    <xdr:sp macro="" textlink="">
      <xdr:nvSpPr>
        <xdr:cNvPr id="139" name="テキスト ボックス 138"/>
        <xdr:cNvSpPr txBox="1"/>
      </xdr:nvSpPr>
      <xdr:spPr>
        <a:xfrm>
          <a:off x="3225800" y="658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149221</xdr:rowOff>
    </xdr:from>
    <xdr:to>
      <xdr:col>15</xdr:col>
      <xdr:colOff>101600</xdr:colOff>
      <xdr:row>35</xdr:row>
      <xdr:rowOff>250821</xdr:rowOff>
    </xdr:to>
    <xdr:sp macro="" textlink="">
      <xdr:nvSpPr>
        <xdr:cNvPr id="140" name="楕円 139"/>
        <xdr:cNvSpPr/>
      </xdr:nvSpPr>
      <xdr:spPr bwMode="auto">
        <a:xfrm>
          <a:off x="2857500" y="675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260998</xdr:rowOff>
    </xdr:from>
    <xdr:ext cx="762000" cy="259045"/>
    <xdr:sp macro="" textlink="">
      <xdr:nvSpPr>
        <xdr:cNvPr id="141" name="テキスト ボックス 140"/>
        <xdr:cNvSpPr txBox="1"/>
      </xdr:nvSpPr>
      <xdr:spPr>
        <a:xfrm>
          <a:off x="2527300" y="652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159,574
158,061
99.96
57,887,390
54,678,202
2,827,819
29,034,190
59,785,677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19647</xdr:rowOff>
    </xdr:from>
    <xdr:to>
      <xdr:col>24</xdr:col>
      <xdr:colOff>63500</xdr:colOff>
      <xdr:row>39</xdr:row>
      <xdr:rowOff>55080</xdr:rowOff>
    </xdr:to>
    <xdr:cxnSp macro="">
      <xdr:nvCxnSpPr>
        <xdr:cNvPr id="61" name="直線コネクタ 60"/>
        <xdr:cNvCxnSpPr/>
      </xdr:nvCxnSpPr>
      <xdr:spPr>
        <a:xfrm flipV="1">
          <a:off x="3797300" y="6706197"/>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43497</xdr:rowOff>
    </xdr:from>
    <xdr:to>
      <xdr:col>19</xdr:col>
      <xdr:colOff>177800</xdr:colOff>
      <xdr:row>39</xdr:row>
      <xdr:rowOff>55080</xdr:rowOff>
    </xdr:to>
    <xdr:cxnSp macro="">
      <xdr:nvCxnSpPr>
        <xdr:cNvPr id="64" name="直線コネクタ 63"/>
        <xdr:cNvCxnSpPr/>
      </xdr:nvCxnSpPr>
      <xdr:spPr>
        <a:xfrm>
          <a:off x="2908300" y="6730047"/>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7645</xdr:rowOff>
    </xdr:from>
    <xdr:to>
      <xdr:col>15</xdr:col>
      <xdr:colOff>50800</xdr:colOff>
      <xdr:row>39</xdr:row>
      <xdr:rowOff>43497</xdr:rowOff>
    </xdr:to>
    <xdr:cxnSp macro="">
      <xdr:nvCxnSpPr>
        <xdr:cNvPr id="67" name="直線コネクタ 66"/>
        <xdr:cNvCxnSpPr/>
      </xdr:nvCxnSpPr>
      <xdr:spPr>
        <a:xfrm>
          <a:off x="2019300" y="6694195"/>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133490</xdr:rowOff>
    </xdr:from>
    <xdr:to>
      <xdr:col>10</xdr:col>
      <xdr:colOff>114300</xdr:colOff>
      <xdr:row>39</xdr:row>
      <xdr:rowOff>7645</xdr:rowOff>
    </xdr:to>
    <xdr:cxnSp macro="">
      <xdr:nvCxnSpPr>
        <xdr:cNvPr id="70" name="直線コネクタ 69"/>
        <xdr:cNvCxnSpPr/>
      </xdr:nvCxnSpPr>
      <xdr:spPr>
        <a:xfrm>
          <a:off x="1130300" y="6648590"/>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140297</xdr:rowOff>
    </xdr:from>
    <xdr:to>
      <xdr:col>24</xdr:col>
      <xdr:colOff>114300</xdr:colOff>
      <xdr:row>39</xdr:row>
      <xdr:rowOff>70447</xdr:rowOff>
    </xdr:to>
    <xdr:sp macro="" textlink="">
      <xdr:nvSpPr>
        <xdr:cNvPr id="80" name="楕円 79"/>
        <xdr:cNvSpPr/>
      </xdr:nvSpPr>
      <xdr:spPr>
        <a:xfrm>
          <a:off x="45847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55224</xdr:rowOff>
    </xdr:from>
    <xdr:ext cx="534377" cy="259045"/>
    <xdr:sp macro="" textlink="">
      <xdr:nvSpPr>
        <xdr:cNvPr id="81" name="人件費該当値テキスト"/>
        <xdr:cNvSpPr txBox="1"/>
      </xdr:nvSpPr>
      <xdr:spPr>
        <a:xfrm>
          <a:off x="4686300" y="65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4280</xdr:rowOff>
    </xdr:from>
    <xdr:to>
      <xdr:col>20</xdr:col>
      <xdr:colOff>38100</xdr:colOff>
      <xdr:row>39</xdr:row>
      <xdr:rowOff>105880</xdr:rowOff>
    </xdr:to>
    <xdr:sp macro="" textlink="">
      <xdr:nvSpPr>
        <xdr:cNvPr id="82" name="楕円 81"/>
        <xdr:cNvSpPr/>
      </xdr:nvSpPr>
      <xdr:spPr>
        <a:xfrm>
          <a:off x="3746500" y="66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97007</xdr:rowOff>
    </xdr:from>
    <xdr:ext cx="534377" cy="259045"/>
    <xdr:sp macro="" textlink="">
      <xdr:nvSpPr>
        <xdr:cNvPr id="83" name="テキスト ボックス 82"/>
        <xdr:cNvSpPr txBox="1"/>
      </xdr:nvSpPr>
      <xdr:spPr>
        <a:xfrm>
          <a:off x="3530111" y="67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164147</xdr:rowOff>
    </xdr:from>
    <xdr:to>
      <xdr:col>15</xdr:col>
      <xdr:colOff>101600</xdr:colOff>
      <xdr:row>39</xdr:row>
      <xdr:rowOff>94297</xdr:rowOff>
    </xdr:to>
    <xdr:sp macro="" textlink="">
      <xdr:nvSpPr>
        <xdr:cNvPr id="84" name="楕円 83"/>
        <xdr:cNvSpPr/>
      </xdr:nvSpPr>
      <xdr:spPr>
        <a:xfrm>
          <a:off x="2857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85424</xdr:rowOff>
    </xdr:from>
    <xdr:ext cx="534377" cy="259045"/>
    <xdr:sp macro="" textlink="">
      <xdr:nvSpPr>
        <xdr:cNvPr id="85" name="テキスト ボックス 84"/>
        <xdr:cNvSpPr txBox="1"/>
      </xdr:nvSpPr>
      <xdr:spPr>
        <a:xfrm>
          <a:off x="2641111" y="67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128295</xdr:rowOff>
    </xdr:from>
    <xdr:to>
      <xdr:col>10</xdr:col>
      <xdr:colOff>165100</xdr:colOff>
      <xdr:row>39</xdr:row>
      <xdr:rowOff>58445</xdr:rowOff>
    </xdr:to>
    <xdr:sp macro="" textlink="">
      <xdr:nvSpPr>
        <xdr:cNvPr id="86" name="楕円 85"/>
        <xdr:cNvSpPr/>
      </xdr:nvSpPr>
      <xdr:spPr>
        <a:xfrm>
          <a:off x="19685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49572</xdr:rowOff>
    </xdr:from>
    <xdr:ext cx="534377" cy="259045"/>
    <xdr:sp macro="" textlink="">
      <xdr:nvSpPr>
        <xdr:cNvPr id="87" name="テキスト ボックス 86"/>
        <xdr:cNvSpPr txBox="1"/>
      </xdr:nvSpPr>
      <xdr:spPr>
        <a:xfrm>
          <a:off x="1752111" y="67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82690</xdr:rowOff>
    </xdr:from>
    <xdr:to>
      <xdr:col>6</xdr:col>
      <xdr:colOff>38100</xdr:colOff>
      <xdr:row>39</xdr:row>
      <xdr:rowOff>12840</xdr:rowOff>
    </xdr:to>
    <xdr:sp macro="" textlink="">
      <xdr:nvSpPr>
        <xdr:cNvPr id="88" name="楕円 87"/>
        <xdr:cNvSpPr/>
      </xdr:nvSpPr>
      <xdr:spPr>
        <a:xfrm>
          <a:off x="1079500" y="65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3967</xdr:rowOff>
    </xdr:from>
    <xdr:ext cx="534377" cy="259045"/>
    <xdr:sp macro="" textlink="">
      <xdr:nvSpPr>
        <xdr:cNvPr id="89" name="テキスト ボックス 88"/>
        <xdr:cNvSpPr txBox="1"/>
      </xdr:nvSpPr>
      <xdr:spPr>
        <a:xfrm>
          <a:off x="863111" y="66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28943</xdr:rowOff>
    </xdr:from>
    <xdr:to>
      <xdr:col>24</xdr:col>
      <xdr:colOff>63500</xdr:colOff>
      <xdr:row>58</xdr:row>
      <xdr:rowOff>59347</xdr:rowOff>
    </xdr:to>
    <xdr:cxnSp macro="">
      <xdr:nvCxnSpPr>
        <xdr:cNvPr id="119" name="直線コネクタ 118"/>
        <xdr:cNvCxnSpPr/>
      </xdr:nvCxnSpPr>
      <xdr:spPr>
        <a:xfrm flipV="1">
          <a:off x="3797300" y="9973043"/>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58433</xdr:rowOff>
    </xdr:from>
    <xdr:to>
      <xdr:col>19</xdr:col>
      <xdr:colOff>177800</xdr:colOff>
      <xdr:row>58</xdr:row>
      <xdr:rowOff>59347</xdr:rowOff>
    </xdr:to>
    <xdr:cxnSp macro="">
      <xdr:nvCxnSpPr>
        <xdr:cNvPr id="122" name="直線コネクタ 121"/>
        <xdr:cNvCxnSpPr/>
      </xdr:nvCxnSpPr>
      <xdr:spPr>
        <a:xfrm>
          <a:off x="2908300" y="100025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55346</xdr:rowOff>
    </xdr:from>
    <xdr:to>
      <xdr:col>15</xdr:col>
      <xdr:colOff>50800</xdr:colOff>
      <xdr:row>58</xdr:row>
      <xdr:rowOff>58433</xdr:rowOff>
    </xdr:to>
    <xdr:cxnSp macro="">
      <xdr:nvCxnSpPr>
        <xdr:cNvPr id="125" name="直線コネクタ 124"/>
        <xdr:cNvCxnSpPr/>
      </xdr:nvCxnSpPr>
      <xdr:spPr>
        <a:xfrm>
          <a:off x="2019300" y="999944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3115</xdr:rowOff>
    </xdr:from>
    <xdr:ext cx="534377" cy="259045"/>
    <xdr:sp macro="" textlink="">
      <xdr:nvSpPr>
        <xdr:cNvPr id="127" name="テキスト ボックス 126"/>
        <xdr:cNvSpPr txBox="1"/>
      </xdr:nvSpPr>
      <xdr:spPr>
        <a:xfrm>
          <a:off x="2641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55346</xdr:rowOff>
    </xdr:from>
    <xdr:to>
      <xdr:col>10</xdr:col>
      <xdr:colOff>114300</xdr:colOff>
      <xdr:row>58</xdr:row>
      <xdr:rowOff>78359</xdr:rowOff>
    </xdr:to>
    <xdr:cxnSp macro="">
      <xdr:nvCxnSpPr>
        <xdr:cNvPr id="128" name="直線コネクタ 127"/>
        <xdr:cNvCxnSpPr/>
      </xdr:nvCxnSpPr>
      <xdr:spPr>
        <a:xfrm flipV="1">
          <a:off x="1130300" y="9999446"/>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149593</xdr:rowOff>
    </xdr:from>
    <xdr:to>
      <xdr:col>24</xdr:col>
      <xdr:colOff>114300</xdr:colOff>
      <xdr:row>58</xdr:row>
      <xdr:rowOff>79743</xdr:rowOff>
    </xdr:to>
    <xdr:sp macro="" textlink="">
      <xdr:nvSpPr>
        <xdr:cNvPr id="138" name="楕円 137"/>
        <xdr:cNvSpPr/>
      </xdr:nvSpPr>
      <xdr:spPr>
        <a:xfrm>
          <a:off x="4584700" y="99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64520</xdr:rowOff>
    </xdr:from>
    <xdr:ext cx="534377" cy="259045"/>
    <xdr:sp macro="" textlink="">
      <xdr:nvSpPr>
        <xdr:cNvPr id="139" name="物件費該当値テキスト"/>
        <xdr:cNvSpPr txBox="1"/>
      </xdr:nvSpPr>
      <xdr:spPr>
        <a:xfrm>
          <a:off x="4686300" y="98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8547</xdr:rowOff>
    </xdr:from>
    <xdr:to>
      <xdr:col>20</xdr:col>
      <xdr:colOff>38100</xdr:colOff>
      <xdr:row>58</xdr:row>
      <xdr:rowOff>110147</xdr:rowOff>
    </xdr:to>
    <xdr:sp macro="" textlink="">
      <xdr:nvSpPr>
        <xdr:cNvPr id="140" name="楕円 139"/>
        <xdr:cNvSpPr/>
      </xdr:nvSpPr>
      <xdr:spPr>
        <a:xfrm>
          <a:off x="3746500" y="99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101274</xdr:rowOff>
    </xdr:from>
    <xdr:ext cx="534377" cy="259045"/>
    <xdr:sp macro="" textlink="">
      <xdr:nvSpPr>
        <xdr:cNvPr id="141" name="テキスト ボックス 140"/>
        <xdr:cNvSpPr txBox="1"/>
      </xdr:nvSpPr>
      <xdr:spPr>
        <a:xfrm>
          <a:off x="3530111" y="100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7633</xdr:rowOff>
    </xdr:from>
    <xdr:to>
      <xdr:col>15</xdr:col>
      <xdr:colOff>101600</xdr:colOff>
      <xdr:row>58</xdr:row>
      <xdr:rowOff>109233</xdr:rowOff>
    </xdr:to>
    <xdr:sp macro="" textlink="">
      <xdr:nvSpPr>
        <xdr:cNvPr id="142" name="楕円 141"/>
        <xdr:cNvSpPr/>
      </xdr:nvSpPr>
      <xdr:spPr>
        <a:xfrm>
          <a:off x="2857500" y="99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100360</xdr:rowOff>
    </xdr:from>
    <xdr:ext cx="534377" cy="259045"/>
    <xdr:sp macro="" textlink="">
      <xdr:nvSpPr>
        <xdr:cNvPr id="143" name="テキスト ボックス 142"/>
        <xdr:cNvSpPr txBox="1"/>
      </xdr:nvSpPr>
      <xdr:spPr>
        <a:xfrm>
          <a:off x="2641111" y="100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4546</xdr:rowOff>
    </xdr:from>
    <xdr:to>
      <xdr:col>10</xdr:col>
      <xdr:colOff>165100</xdr:colOff>
      <xdr:row>58</xdr:row>
      <xdr:rowOff>106146</xdr:rowOff>
    </xdr:to>
    <xdr:sp macro="" textlink="">
      <xdr:nvSpPr>
        <xdr:cNvPr id="144" name="楕円 143"/>
        <xdr:cNvSpPr/>
      </xdr:nvSpPr>
      <xdr:spPr>
        <a:xfrm>
          <a:off x="1968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97273</xdr:rowOff>
    </xdr:from>
    <xdr:ext cx="534377" cy="259045"/>
    <xdr:sp macro="" textlink="">
      <xdr:nvSpPr>
        <xdr:cNvPr id="145" name="テキスト ボックス 144"/>
        <xdr:cNvSpPr txBox="1"/>
      </xdr:nvSpPr>
      <xdr:spPr>
        <a:xfrm>
          <a:off x="1752111" y="100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27559</xdr:rowOff>
    </xdr:from>
    <xdr:to>
      <xdr:col>6</xdr:col>
      <xdr:colOff>38100</xdr:colOff>
      <xdr:row>58</xdr:row>
      <xdr:rowOff>129159</xdr:rowOff>
    </xdr:to>
    <xdr:sp macro="" textlink="">
      <xdr:nvSpPr>
        <xdr:cNvPr id="146" name="楕円 145"/>
        <xdr:cNvSpPr/>
      </xdr:nvSpPr>
      <xdr:spPr>
        <a:xfrm>
          <a:off x="1079500" y="99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120286</xdr:rowOff>
    </xdr:from>
    <xdr:ext cx="534377" cy="259045"/>
    <xdr:sp macro="" textlink="">
      <xdr:nvSpPr>
        <xdr:cNvPr id="147" name="テキスト ボックス 146"/>
        <xdr:cNvSpPr txBox="1"/>
      </xdr:nvSpPr>
      <xdr:spPr>
        <a:xfrm>
          <a:off x="863111" y="100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44504</xdr:rowOff>
    </xdr:from>
    <xdr:to>
      <xdr:col>24</xdr:col>
      <xdr:colOff>63500</xdr:colOff>
      <xdr:row>75</xdr:row>
      <xdr:rowOff>62956</xdr:rowOff>
    </xdr:to>
    <xdr:cxnSp macro="">
      <xdr:nvCxnSpPr>
        <xdr:cNvPr id="178" name="直線コネクタ 177"/>
        <xdr:cNvCxnSpPr/>
      </xdr:nvCxnSpPr>
      <xdr:spPr>
        <a:xfrm>
          <a:off x="3797300" y="12903254"/>
          <a:ext cx="8382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110309</xdr:rowOff>
    </xdr:from>
    <xdr:to>
      <xdr:col>19</xdr:col>
      <xdr:colOff>177800</xdr:colOff>
      <xdr:row>75</xdr:row>
      <xdr:rowOff>44504</xdr:rowOff>
    </xdr:to>
    <xdr:cxnSp macro="">
      <xdr:nvCxnSpPr>
        <xdr:cNvPr id="181" name="直線コネクタ 180"/>
        <xdr:cNvCxnSpPr/>
      </xdr:nvCxnSpPr>
      <xdr:spPr>
        <a:xfrm>
          <a:off x="2908300" y="12797609"/>
          <a:ext cx="889000" cy="1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110309</xdr:rowOff>
    </xdr:from>
    <xdr:to>
      <xdr:col>15</xdr:col>
      <xdr:colOff>50800</xdr:colOff>
      <xdr:row>75</xdr:row>
      <xdr:rowOff>46627</xdr:rowOff>
    </xdr:to>
    <xdr:cxnSp macro="">
      <xdr:nvCxnSpPr>
        <xdr:cNvPr id="184" name="直線コネクタ 183"/>
        <xdr:cNvCxnSpPr/>
      </xdr:nvCxnSpPr>
      <xdr:spPr>
        <a:xfrm flipV="1">
          <a:off x="2019300" y="1279760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46627</xdr:rowOff>
    </xdr:from>
    <xdr:to>
      <xdr:col>10</xdr:col>
      <xdr:colOff>114300</xdr:colOff>
      <xdr:row>76</xdr:row>
      <xdr:rowOff>53812</xdr:rowOff>
    </xdr:to>
    <xdr:cxnSp macro="">
      <xdr:nvCxnSpPr>
        <xdr:cNvPr id="187" name="直線コネクタ 186"/>
        <xdr:cNvCxnSpPr/>
      </xdr:nvCxnSpPr>
      <xdr:spPr>
        <a:xfrm flipV="1">
          <a:off x="1130300" y="12905377"/>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191" name="テキスト ボックス 190"/>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12156</xdr:rowOff>
    </xdr:from>
    <xdr:to>
      <xdr:col>24</xdr:col>
      <xdr:colOff>114300</xdr:colOff>
      <xdr:row>75</xdr:row>
      <xdr:rowOff>113756</xdr:rowOff>
    </xdr:to>
    <xdr:sp macro="" textlink="">
      <xdr:nvSpPr>
        <xdr:cNvPr id="197" name="楕円 196"/>
        <xdr:cNvSpPr/>
      </xdr:nvSpPr>
      <xdr:spPr>
        <a:xfrm>
          <a:off x="4584700" y="12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35033</xdr:rowOff>
    </xdr:from>
    <xdr:ext cx="469744" cy="259045"/>
    <xdr:sp macro="" textlink="">
      <xdr:nvSpPr>
        <xdr:cNvPr id="198" name="維持補修費該当値テキスト"/>
        <xdr:cNvSpPr txBox="1"/>
      </xdr:nvSpPr>
      <xdr:spPr>
        <a:xfrm>
          <a:off x="4686300" y="127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165154</xdr:rowOff>
    </xdr:from>
    <xdr:to>
      <xdr:col>20</xdr:col>
      <xdr:colOff>38100</xdr:colOff>
      <xdr:row>75</xdr:row>
      <xdr:rowOff>95304</xdr:rowOff>
    </xdr:to>
    <xdr:sp macro="" textlink="">
      <xdr:nvSpPr>
        <xdr:cNvPr id="199" name="楕円 198"/>
        <xdr:cNvSpPr/>
      </xdr:nvSpPr>
      <xdr:spPr>
        <a:xfrm>
          <a:off x="3746500" y="128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111831</xdr:rowOff>
    </xdr:from>
    <xdr:ext cx="469744" cy="259045"/>
    <xdr:sp macro="" textlink="">
      <xdr:nvSpPr>
        <xdr:cNvPr id="200" name="テキスト ボックス 199"/>
        <xdr:cNvSpPr txBox="1"/>
      </xdr:nvSpPr>
      <xdr:spPr>
        <a:xfrm>
          <a:off x="3562428" y="126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59509</xdr:rowOff>
    </xdr:from>
    <xdr:to>
      <xdr:col>15</xdr:col>
      <xdr:colOff>101600</xdr:colOff>
      <xdr:row>74</xdr:row>
      <xdr:rowOff>161109</xdr:rowOff>
    </xdr:to>
    <xdr:sp macro="" textlink="">
      <xdr:nvSpPr>
        <xdr:cNvPr id="201" name="楕円 200"/>
        <xdr:cNvSpPr/>
      </xdr:nvSpPr>
      <xdr:spPr>
        <a:xfrm>
          <a:off x="2857500" y="1274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6186</xdr:rowOff>
    </xdr:from>
    <xdr:ext cx="469744" cy="259045"/>
    <xdr:sp macro="" textlink="">
      <xdr:nvSpPr>
        <xdr:cNvPr id="202" name="テキスト ボックス 201"/>
        <xdr:cNvSpPr txBox="1"/>
      </xdr:nvSpPr>
      <xdr:spPr>
        <a:xfrm>
          <a:off x="2673428" y="1252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167277</xdr:rowOff>
    </xdr:from>
    <xdr:to>
      <xdr:col>10</xdr:col>
      <xdr:colOff>165100</xdr:colOff>
      <xdr:row>75</xdr:row>
      <xdr:rowOff>97427</xdr:rowOff>
    </xdr:to>
    <xdr:sp macro="" textlink="">
      <xdr:nvSpPr>
        <xdr:cNvPr id="203" name="楕円 202"/>
        <xdr:cNvSpPr/>
      </xdr:nvSpPr>
      <xdr:spPr>
        <a:xfrm>
          <a:off x="1968500" y="128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113954</xdr:rowOff>
    </xdr:from>
    <xdr:ext cx="469744" cy="259045"/>
    <xdr:sp macro="" textlink="">
      <xdr:nvSpPr>
        <xdr:cNvPr id="204" name="テキスト ボックス 203"/>
        <xdr:cNvSpPr txBox="1"/>
      </xdr:nvSpPr>
      <xdr:spPr>
        <a:xfrm>
          <a:off x="1784428" y="1262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3012</xdr:rowOff>
    </xdr:from>
    <xdr:to>
      <xdr:col>6</xdr:col>
      <xdr:colOff>38100</xdr:colOff>
      <xdr:row>76</xdr:row>
      <xdr:rowOff>104612</xdr:rowOff>
    </xdr:to>
    <xdr:sp macro="" textlink="">
      <xdr:nvSpPr>
        <xdr:cNvPr id="205" name="楕円 204"/>
        <xdr:cNvSpPr/>
      </xdr:nvSpPr>
      <xdr:spPr>
        <a:xfrm>
          <a:off x="1079500" y="13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121138</xdr:rowOff>
    </xdr:from>
    <xdr:ext cx="469744" cy="259045"/>
    <xdr:sp macro="" textlink="">
      <xdr:nvSpPr>
        <xdr:cNvPr id="206" name="テキスト ボックス 205"/>
        <xdr:cNvSpPr txBox="1"/>
      </xdr:nvSpPr>
      <xdr:spPr>
        <a:xfrm>
          <a:off x="895428" y="128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40754</xdr:rowOff>
    </xdr:from>
    <xdr:to>
      <xdr:col>24</xdr:col>
      <xdr:colOff>63500</xdr:colOff>
      <xdr:row>96</xdr:row>
      <xdr:rowOff>103581</xdr:rowOff>
    </xdr:to>
    <xdr:cxnSp macro="">
      <xdr:nvCxnSpPr>
        <xdr:cNvPr id="236" name="直線コネクタ 235"/>
        <xdr:cNvCxnSpPr/>
      </xdr:nvCxnSpPr>
      <xdr:spPr>
        <a:xfrm flipV="1">
          <a:off x="3797300" y="16499954"/>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77030</xdr:rowOff>
    </xdr:from>
    <xdr:ext cx="534377" cy="259045"/>
    <xdr:sp macro="" textlink="">
      <xdr:nvSpPr>
        <xdr:cNvPr id="237" name="扶助費平均値テキスト"/>
        <xdr:cNvSpPr txBox="1"/>
      </xdr:nvSpPr>
      <xdr:spPr>
        <a:xfrm>
          <a:off x="4686300" y="1602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103581</xdr:rowOff>
    </xdr:from>
    <xdr:to>
      <xdr:col>19</xdr:col>
      <xdr:colOff>177800</xdr:colOff>
      <xdr:row>97</xdr:row>
      <xdr:rowOff>68986</xdr:rowOff>
    </xdr:to>
    <xdr:cxnSp macro="">
      <xdr:nvCxnSpPr>
        <xdr:cNvPr id="239" name="直線コネクタ 238"/>
        <xdr:cNvCxnSpPr/>
      </xdr:nvCxnSpPr>
      <xdr:spPr>
        <a:xfrm flipV="1">
          <a:off x="2908300" y="16562781"/>
          <a:ext cx="8890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68986</xdr:rowOff>
    </xdr:from>
    <xdr:to>
      <xdr:col>15</xdr:col>
      <xdr:colOff>50800</xdr:colOff>
      <xdr:row>97</xdr:row>
      <xdr:rowOff>112421</xdr:rowOff>
    </xdr:to>
    <xdr:cxnSp macro="">
      <xdr:nvCxnSpPr>
        <xdr:cNvPr id="242" name="直線コネクタ 241"/>
        <xdr:cNvCxnSpPr/>
      </xdr:nvCxnSpPr>
      <xdr:spPr>
        <a:xfrm flipV="1">
          <a:off x="2019300" y="1669963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161611</xdr:rowOff>
    </xdr:from>
    <xdr:ext cx="534377" cy="259045"/>
    <xdr:sp macro="" textlink="">
      <xdr:nvSpPr>
        <xdr:cNvPr id="244" name="テキスト ボックス 243"/>
        <xdr:cNvSpPr txBox="1"/>
      </xdr:nvSpPr>
      <xdr:spPr>
        <a:xfrm>
          <a:off x="2641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112421</xdr:rowOff>
    </xdr:from>
    <xdr:to>
      <xdr:col>10</xdr:col>
      <xdr:colOff>114300</xdr:colOff>
      <xdr:row>98</xdr:row>
      <xdr:rowOff>88760</xdr:rowOff>
    </xdr:to>
    <xdr:cxnSp macro="">
      <xdr:nvCxnSpPr>
        <xdr:cNvPr id="245" name="直線コネクタ 244"/>
        <xdr:cNvCxnSpPr/>
      </xdr:nvCxnSpPr>
      <xdr:spPr>
        <a:xfrm flipV="1">
          <a:off x="1130300" y="16743071"/>
          <a:ext cx="889000" cy="1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161404</xdr:rowOff>
    </xdr:from>
    <xdr:to>
      <xdr:col>24</xdr:col>
      <xdr:colOff>114300</xdr:colOff>
      <xdr:row>96</xdr:row>
      <xdr:rowOff>91554</xdr:rowOff>
    </xdr:to>
    <xdr:sp macro="" textlink="">
      <xdr:nvSpPr>
        <xdr:cNvPr id="255" name="楕円 254"/>
        <xdr:cNvSpPr/>
      </xdr:nvSpPr>
      <xdr:spPr>
        <a:xfrm>
          <a:off x="4584700" y="164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139831</xdr:rowOff>
    </xdr:from>
    <xdr:ext cx="534377" cy="259045"/>
    <xdr:sp macro="" textlink="">
      <xdr:nvSpPr>
        <xdr:cNvPr id="256" name="扶助費該当値テキスト"/>
        <xdr:cNvSpPr txBox="1"/>
      </xdr:nvSpPr>
      <xdr:spPr>
        <a:xfrm>
          <a:off x="4686300" y="164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52781</xdr:rowOff>
    </xdr:from>
    <xdr:to>
      <xdr:col>20</xdr:col>
      <xdr:colOff>38100</xdr:colOff>
      <xdr:row>96</xdr:row>
      <xdr:rowOff>154381</xdr:rowOff>
    </xdr:to>
    <xdr:sp macro="" textlink="">
      <xdr:nvSpPr>
        <xdr:cNvPr id="257" name="楕円 256"/>
        <xdr:cNvSpPr/>
      </xdr:nvSpPr>
      <xdr:spPr>
        <a:xfrm>
          <a:off x="3746500" y="16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145508</xdr:rowOff>
    </xdr:from>
    <xdr:ext cx="534377" cy="259045"/>
    <xdr:sp macro="" textlink="">
      <xdr:nvSpPr>
        <xdr:cNvPr id="258" name="テキスト ボックス 257"/>
        <xdr:cNvSpPr txBox="1"/>
      </xdr:nvSpPr>
      <xdr:spPr>
        <a:xfrm>
          <a:off x="3530111" y="166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18186</xdr:rowOff>
    </xdr:from>
    <xdr:to>
      <xdr:col>15</xdr:col>
      <xdr:colOff>101600</xdr:colOff>
      <xdr:row>97</xdr:row>
      <xdr:rowOff>119786</xdr:rowOff>
    </xdr:to>
    <xdr:sp macro="" textlink="">
      <xdr:nvSpPr>
        <xdr:cNvPr id="259" name="楕円 258"/>
        <xdr:cNvSpPr/>
      </xdr:nvSpPr>
      <xdr:spPr>
        <a:xfrm>
          <a:off x="2857500" y="166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110913</xdr:rowOff>
    </xdr:from>
    <xdr:ext cx="534377" cy="259045"/>
    <xdr:sp macro="" textlink="">
      <xdr:nvSpPr>
        <xdr:cNvPr id="260" name="テキスト ボックス 259"/>
        <xdr:cNvSpPr txBox="1"/>
      </xdr:nvSpPr>
      <xdr:spPr>
        <a:xfrm>
          <a:off x="2641111" y="167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61621</xdr:rowOff>
    </xdr:from>
    <xdr:to>
      <xdr:col>10</xdr:col>
      <xdr:colOff>165100</xdr:colOff>
      <xdr:row>97</xdr:row>
      <xdr:rowOff>163221</xdr:rowOff>
    </xdr:to>
    <xdr:sp macro="" textlink="">
      <xdr:nvSpPr>
        <xdr:cNvPr id="261" name="楕円 260"/>
        <xdr:cNvSpPr/>
      </xdr:nvSpPr>
      <xdr:spPr>
        <a:xfrm>
          <a:off x="1968500" y="16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154348</xdr:rowOff>
    </xdr:from>
    <xdr:ext cx="534377" cy="259045"/>
    <xdr:sp macro="" textlink="">
      <xdr:nvSpPr>
        <xdr:cNvPr id="262" name="テキスト ボックス 261"/>
        <xdr:cNvSpPr txBox="1"/>
      </xdr:nvSpPr>
      <xdr:spPr>
        <a:xfrm>
          <a:off x="1752111"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37960</xdr:rowOff>
    </xdr:from>
    <xdr:to>
      <xdr:col>6</xdr:col>
      <xdr:colOff>38100</xdr:colOff>
      <xdr:row>98</xdr:row>
      <xdr:rowOff>139560</xdr:rowOff>
    </xdr:to>
    <xdr:sp macro="" textlink="">
      <xdr:nvSpPr>
        <xdr:cNvPr id="263" name="楕円 262"/>
        <xdr:cNvSpPr/>
      </xdr:nvSpPr>
      <xdr:spPr>
        <a:xfrm>
          <a:off x="1079500" y="168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130687</xdr:rowOff>
    </xdr:from>
    <xdr:ext cx="534377" cy="259045"/>
    <xdr:sp macro="" textlink="">
      <xdr:nvSpPr>
        <xdr:cNvPr id="264" name="テキスト ボックス 263"/>
        <xdr:cNvSpPr txBox="1"/>
      </xdr:nvSpPr>
      <xdr:spPr>
        <a:xfrm>
          <a:off x="863111" y="169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168373</xdr:rowOff>
    </xdr:from>
    <xdr:to>
      <xdr:col>55</xdr:col>
      <xdr:colOff>0</xdr:colOff>
      <xdr:row>35</xdr:row>
      <xdr:rowOff>9137</xdr:rowOff>
    </xdr:to>
    <xdr:cxnSp macro="">
      <xdr:nvCxnSpPr>
        <xdr:cNvPr id="296" name="直線コネクタ 295"/>
        <xdr:cNvCxnSpPr/>
      </xdr:nvCxnSpPr>
      <xdr:spPr>
        <a:xfrm>
          <a:off x="9639300" y="5997673"/>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168373</xdr:rowOff>
    </xdr:from>
    <xdr:to>
      <xdr:col>50</xdr:col>
      <xdr:colOff>114300</xdr:colOff>
      <xdr:row>35</xdr:row>
      <xdr:rowOff>36014</xdr:rowOff>
    </xdr:to>
    <xdr:cxnSp macro="">
      <xdr:nvCxnSpPr>
        <xdr:cNvPr id="299" name="直線コネクタ 298"/>
        <xdr:cNvCxnSpPr/>
      </xdr:nvCxnSpPr>
      <xdr:spPr>
        <a:xfrm flipV="1">
          <a:off x="8750300" y="599767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36014</xdr:rowOff>
    </xdr:from>
    <xdr:to>
      <xdr:col>45</xdr:col>
      <xdr:colOff>177800</xdr:colOff>
      <xdr:row>35</xdr:row>
      <xdr:rowOff>47705</xdr:rowOff>
    </xdr:to>
    <xdr:cxnSp macro="">
      <xdr:nvCxnSpPr>
        <xdr:cNvPr id="302" name="直線コネクタ 301"/>
        <xdr:cNvCxnSpPr/>
      </xdr:nvCxnSpPr>
      <xdr:spPr>
        <a:xfrm flipV="1">
          <a:off x="7861300" y="6036764"/>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304" name="テキスト ボックス 303"/>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45876</xdr:rowOff>
    </xdr:from>
    <xdr:to>
      <xdr:col>41</xdr:col>
      <xdr:colOff>50800</xdr:colOff>
      <xdr:row>35</xdr:row>
      <xdr:rowOff>47705</xdr:rowOff>
    </xdr:to>
    <xdr:cxnSp macro="">
      <xdr:nvCxnSpPr>
        <xdr:cNvPr id="305" name="直線コネクタ 304"/>
        <xdr:cNvCxnSpPr/>
      </xdr:nvCxnSpPr>
      <xdr:spPr>
        <a:xfrm>
          <a:off x="6972300" y="604662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129787</xdr:rowOff>
    </xdr:from>
    <xdr:to>
      <xdr:col>55</xdr:col>
      <xdr:colOff>50800</xdr:colOff>
      <xdr:row>35</xdr:row>
      <xdr:rowOff>59937</xdr:rowOff>
    </xdr:to>
    <xdr:sp macro="" textlink="">
      <xdr:nvSpPr>
        <xdr:cNvPr id="315" name="楕円 314"/>
        <xdr:cNvSpPr/>
      </xdr:nvSpPr>
      <xdr:spPr>
        <a:xfrm>
          <a:off x="10426700" y="59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152664</xdr:rowOff>
    </xdr:from>
    <xdr:ext cx="534377" cy="259045"/>
    <xdr:sp macro="" textlink="">
      <xdr:nvSpPr>
        <xdr:cNvPr id="316" name="補助費等該当値テキスト"/>
        <xdr:cNvSpPr txBox="1"/>
      </xdr:nvSpPr>
      <xdr:spPr>
        <a:xfrm>
          <a:off x="10528300" y="58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117573</xdr:rowOff>
    </xdr:from>
    <xdr:to>
      <xdr:col>50</xdr:col>
      <xdr:colOff>165100</xdr:colOff>
      <xdr:row>35</xdr:row>
      <xdr:rowOff>47723</xdr:rowOff>
    </xdr:to>
    <xdr:sp macro="" textlink="">
      <xdr:nvSpPr>
        <xdr:cNvPr id="317" name="楕円 316"/>
        <xdr:cNvSpPr/>
      </xdr:nvSpPr>
      <xdr:spPr>
        <a:xfrm>
          <a:off x="9588500" y="594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64250</xdr:rowOff>
    </xdr:from>
    <xdr:ext cx="534377" cy="259045"/>
    <xdr:sp macro="" textlink="">
      <xdr:nvSpPr>
        <xdr:cNvPr id="318" name="テキスト ボックス 317"/>
        <xdr:cNvSpPr txBox="1"/>
      </xdr:nvSpPr>
      <xdr:spPr>
        <a:xfrm>
          <a:off x="9372111" y="57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156664</xdr:rowOff>
    </xdr:from>
    <xdr:to>
      <xdr:col>46</xdr:col>
      <xdr:colOff>38100</xdr:colOff>
      <xdr:row>35</xdr:row>
      <xdr:rowOff>86814</xdr:rowOff>
    </xdr:to>
    <xdr:sp macro="" textlink="">
      <xdr:nvSpPr>
        <xdr:cNvPr id="319" name="楕円 318"/>
        <xdr:cNvSpPr/>
      </xdr:nvSpPr>
      <xdr:spPr>
        <a:xfrm>
          <a:off x="8699500" y="5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77941</xdr:rowOff>
    </xdr:from>
    <xdr:ext cx="534377" cy="259045"/>
    <xdr:sp macro="" textlink="">
      <xdr:nvSpPr>
        <xdr:cNvPr id="320" name="テキスト ボックス 319"/>
        <xdr:cNvSpPr txBox="1"/>
      </xdr:nvSpPr>
      <xdr:spPr>
        <a:xfrm>
          <a:off x="8483111" y="60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168355</xdr:rowOff>
    </xdr:from>
    <xdr:to>
      <xdr:col>41</xdr:col>
      <xdr:colOff>101600</xdr:colOff>
      <xdr:row>35</xdr:row>
      <xdr:rowOff>98505</xdr:rowOff>
    </xdr:to>
    <xdr:sp macro="" textlink="">
      <xdr:nvSpPr>
        <xdr:cNvPr id="321" name="楕円 320"/>
        <xdr:cNvSpPr/>
      </xdr:nvSpPr>
      <xdr:spPr>
        <a:xfrm>
          <a:off x="7810500" y="59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115032</xdr:rowOff>
    </xdr:from>
    <xdr:ext cx="534377" cy="259045"/>
    <xdr:sp macro="" textlink="">
      <xdr:nvSpPr>
        <xdr:cNvPr id="322" name="テキスト ボックス 321"/>
        <xdr:cNvSpPr txBox="1"/>
      </xdr:nvSpPr>
      <xdr:spPr>
        <a:xfrm>
          <a:off x="7594111" y="57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166526</xdr:rowOff>
    </xdr:from>
    <xdr:to>
      <xdr:col>36</xdr:col>
      <xdr:colOff>165100</xdr:colOff>
      <xdr:row>35</xdr:row>
      <xdr:rowOff>96676</xdr:rowOff>
    </xdr:to>
    <xdr:sp macro="" textlink="">
      <xdr:nvSpPr>
        <xdr:cNvPr id="323" name="楕円 322"/>
        <xdr:cNvSpPr/>
      </xdr:nvSpPr>
      <xdr:spPr>
        <a:xfrm>
          <a:off x="6921500" y="59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87803</xdr:rowOff>
    </xdr:from>
    <xdr:ext cx="534377" cy="259045"/>
    <xdr:sp macro="" textlink="">
      <xdr:nvSpPr>
        <xdr:cNvPr id="324" name="テキスト ボックス 323"/>
        <xdr:cNvSpPr txBox="1"/>
      </xdr:nvSpPr>
      <xdr:spPr>
        <a:xfrm>
          <a:off x="6705111" y="6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127731</xdr:rowOff>
    </xdr:from>
    <xdr:to>
      <xdr:col>55</xdr:col>
      <xdr:colOff>0</xdr:colOff>
      <xdr:row>56</xdr:row>
      <xdr:rowOff>154036</xdr:rowOff>
    </xdr:to>
    <xdr:cxnSp macro="">
      <xdr:nvCxnSpPr>
        <xdr:cNvPr id="356" name="直線コネクタ 355"/>
        <xdr:cNvCxnSpPr/>
      </xdr:nvCxnSpPr>
      <xdr:spPr>
        <a:xfrm flipV="1">
          <a:off x="9639300" y="9386031"/>
          <a:ext cx="838200" cy="36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7" name="普通建設事業費平均値テキスト"/>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146950</xdr:rowOff>
    </xdr:from>
    <xdr:to>
      <xdr:col>50</xdr:col>
      <xdr:colOff>114300</xdr:colOff>
      <xdr:row>56</xdr:row>
      <xdr:rowOff>154036</xdr:rowOff>
    </xdr:to>
    <xdr:cxnSp macro="">
      <xdr:nvCxnSpPr>
        <xdr:cNvPr id="359" name="直線コネクタ 358"/>
        <xdr:cNvCxnSpPr/>
      </xdr:nvCxnSpPr>
      <xdr:spPr>
        <a:xfrm>
          <a:off x="8750300" y="974815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1" name="テキスト ボックス 360"/>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66466</xdr:rowOff>
    </xdr:from>
    <xdr:to>
      <xdr:col>45</xdr:col>
      <xdr:colOff>177800</xdr:colOff>
      <xdr:row>56</xdr:row>
      <xdr:rowOff>146950</xdr:rowOff>
    </xdr:to>
    <xdr:cxnSp macro="">
      <xdr:nvCxnSpPr>
        <xdr:cNvPr id="362" name="直線コネクタ 361"/>
        <xdr:cNvCxnSpPr/>
      </xdr:nvCxnSpPr>
      <xdr:spPr>
        <a:xfrm>
          <a:off x="7861300" y="9667666"/>
          <a:ext cx="889000" cy="8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149942</xdr:rowOff>
    </xdr:from>
    <xdr:ext cx="534377" cy="259045"/>
    <xdr:sp macro="" textlink="">
      <xdr:nvSpPr>
        <xdr:cNvPr id="364" name="テキスト ボックス 363"/>
        <xdr:cNvSpPr txBox="1"/>
      </xdr:nvSpPr>
      <xdr:spPr>
        <a:xfrm>
          <a:off x="8483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66466</xdr:rowOff>
    </xdr:from>
    <xdr:to>
      <xdr:col>41</xdr:col>
      <xdr:colOff>50800</xdr:colOff>
      <xdr:row>58</xdr:row>
      <xdr:rowOff>92135</xdr:rowOff>
    </xdr:to>
    <xdr:cxnSp macro="">
      <xdr:nvCxnSpPr>
        <xdr:cNvPr id="365" name="直線コネクタ 364"/>
        <xdr:cNvCxnSpPr/>
      </xdr:nvCxnSpPr>
      <xdr:spPr>
        <a:xfrm flipV="1">
          <a:off x="6972300" y="9667666"/>
          <a:ext cx="889000" cy="36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131246</xdr:rowOff>
    </xdr:from>
    <xdr:ext cx="534377" cy="259045"/>
    <xdr:sp macro="" textlink="">
      <xdr:nvSpPr>
        <xdr:cNvPr id="369" name="テキスト ボックス 368"/>
        <xdr:cNvSpPr txBox="1"/>
      </xdr:nvSpPr>
      <xdr:spPr>
        <a:xfrm>
          <a:off x="6705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76931</xdr:rowOff>
    </xdr:from>
    <xdr:to>
      <xdr:col>55</xdr:col>
      <xdr:colOff>50800</xdr:colOff>
      <xdr:row>55</xdr:row>
      <xdr:rowOff>7081</xdr:rowOff>
    </xdr:to>
    <xdr:sp macro="" textlink="">
      <xdr:nvSpPr>
        <xdr:cNvPr id="375" name="楕円 374"/>
        <xdr:cNvSpPr/>
      </xdr:nvSpPr>
      <xdr:spPr>
        <a:xfrm>
          <a:off x="10426700" y="93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99808</xdr:rowOff>
    </xdr:from>
    <xdr:ext cx="534377" cy="259045"/>
    <xdr:sp macro="" textlink="">
      <xdr:nvSpPr>
        <xdr:cNvPr id="376" name="普通建設事業費該当値テキスト"/>
        <xdr:cNvSpPr txBox="1"/>
      </xdr:nvSpPr>
      <xdr:spPr>
        <a:xfrm>
          <a:off x="10528300" y="91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103236</xdr:rowOff>
    </xdr:from>
    <xdr:to>
      <xdr:col>50</xdr:col>
      <xdr:colOff>165100</xdr:colOff>
      <xdr:row>57</xdr:row>
      <xdr:rowOff>33386</xdr:rowOff>
    </xdr:to>
    <xdr:sp macro="" textlink="">
      <xdr:nvSpPr>
        <xdr:cNvPr id="377" name="楕円 376"/>
        <xdr:cNvSpPr/>
      </xdr:nvSpPr>
      <xdr:spPr>
        <a:xfrm>
          <a:off x="9588500" y="97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24513</xdr:rowOff>
    </xdr:from>
    <xdr:ext cx="534377" cy="259045"/>
    <xdr:sp macro="" textlink="">
      <xdr:nvSpPr>
        <xdr:cNvPr id="378" name="テキスト ボックス 377"/>
        <xdr:cNvSpPr txBox="1"/>
      </xdr:nvSpPr>
      <xdr:spPr>
        <a:xfrm>
          <a:off x="9372111" y="97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96150</xdr:rowOff>
    </xdr:from>
    <xdr:to>
      <xdr:col>46</xdr:col>
      <xdr:colOff>38100</xdr:colOff>
      <xdr:row>57</xdr:row>
      <xdr:rowOff>26300</xdr:rowOff>
    </xdr:to>
    <xdr:sp macro="" textlink="">
      <xdr:nvSpPr>
        <xdr:cNvPr id="379" name="楕円 378"/>
        <xdr:cNvSpPr/>
      </xdr:nvSpPr>
      <xdr:spPr>
        <a:xfrm>
          <a:off x="8699500" y="9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17427</xdr:rowOff>
    </xdr:from>
    <xdr:ext cx="534377" cy="259045"/>
    <xdr:sp macro="" textlink="">
      <xdr:nvSpPr>
        <xdr:cNvPr id="380" name="テキスト ボックス 379"/>
        <xdr:cNvSpPr txBox="1"/>
      </xdr:nvSpPr>
      <xdr:spPr>
        <a:xfrm>
          <a:off x="8483111" y="97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15666</xdr:rowOff>
    </xdr:from>
    <xdr:to>
      <xdr:col>41</xdr:col>
      <xdr:colOff>101600</xdr:colOff>
      <xdr:row>56</xdr:row>
      <xdr:rowOff>117266</xdr:rowOff>
    </xdr:to>
    <xdr:sp macro="" textlink="">
      <xdr:nvSpPr>
        <xdr:cNvPr id="381" name="楕円 380"/>
        <xdr:cNvSpPr/>
      </xdr:nvSpPr>
      <xdr:spPr>
        <a:xfrm>
          <a:off x="7810500" y="96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133793</xdr:rowOff>
    </xdr:from>
    <xdr:ext cx="534377" cy="259045"/>
    <xdr:sp macro="" textlink="">
      <xdr:nvSpPr>
        <xdr:cNvPr id="382" name="テキスト ボックス 381"/>
        <xdr:cNvSpPr txBox="1"/>
      </xdr:nvSpPr>
      <xdr:spPr>
        <a:xfrm>
          <a:off x="7594111" y="93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41335</xdr:rowOff>
    </xdr:from>
    <xdr:to>
      <xdr:col>36</xdr:col>
      <xdr:colOff>165100</xdr:colOff>
      <xdr:row>58</xdr:row>
      <xdr:rowOff>142935</xdr:rowOff>
    </xdr:to>
    <xdr:sp macro="" textlink="">
      <xdr:nvSpPr>
        <xdr:cNvPr id="383" name="楕円 382"/>
        <xdr:cNvSpPr/>
      </xdr:nvSpPr>
      <xdr:spPr>
        <a:xfrm>
          <a:off x="6921500" y="99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134062</xdr:rowOff>
    </xdr:from>
    <xdr:ext cx="534377" cy="259045"/>
    <xdr:sp macro="" textlink="">
      <xdr:nvSpPr>
        <xdr:cNvPr id="384" name="テキスト ボックス 383"/>
        <xdr:cNvSpPr txBox="1"/>
      </xdr:nvSpPr>
      <xdr:spPr>
        <a:xfrm>
          <a:off x="6705111" y="100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85796</xdr:rowOff>
    </xdr:from>
    <xdr:to>
      <xdr:col>55</xdr:col>
      <xdr:colOff>0</xdr:colOff>
      <xdr:row>77</xdr:row>
      <xdr:rowOff>25536</xdr:rowOff>
    </xdr:to>
    <xdr:cxnSp macro="">
      <xdr:nvCxnSpPr>
        <xdr:cNvPr id="411" name="直線コネクタ 410"/>
        <xdr:cNvCxnSpPr/>
      </xdr:nvCxnSpPr>
      <xdr:spPr>
        <a:xfrm flipV="1">
          <a:off x="9639300" y="12944546"/>
          <a:ext cx="838200" cy="2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170012</xdr:rowOff>
    </xdr:from>
    <xdr:to>
      <xdr:col>50</xdr:col>
      <xdr:colOff>114300</xdr:colOff>
      <xdr:row>77</xdr:row>
      <xdr:rowOff>25536</xdr:rowOff>
    </xdr:to>
    <xdr:cxnSp macro="">
      <xdr:nvCxnSpPr>
        <xdr:cNvPr id="414" name="直線コネクタ 413"/>
        <xdr:cNvCxnSpPr/>
      </xdr:nvCxnSpPr>
      <xdr:spPr>
        <a:xfrm>
          <a:off x="8750300" y="12857312"/>
          <a:ext cx="889000" cy="3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130081</xdr:rowOff>
    </xdr:from>
    <xdr:ext cx="534377" cy="259045"/>
    <xdr:sp macro="" textlink="">
      <xdr:nvSpPr>
        <xdr:cNvPr id="416" name="テキスト ボックス 415"/>
        <xdr:cNvSpPr txBox="1"/>
      </xdr:nvSpPr>
      <xdr:spPr>
        <a:xfrm>
          <a:off x="9372111" y="124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130921</xdr:rowOff>
    </xdr:from>
    <xdr:to>
      <xdr:col>45</xdr:col>
      <xdr:colOff>177800</xdr:colOff>
      <xdr:row>74</xdr:row>
      <xdr:rowOff>170012</xdr:rowOff>
    </xdr:to>
    <xdr:cxnSp macro="">
      <xdr:nvCxnSpPr>
        <xdr:cNvPr id="417" name="直線コネクタ 416"/>
        <xdr:cNvCxnSpPr/>
      </xdr:nvCxnSpPr>
      <xdr:spPr>
        <a:xfrm>
          <a:off x="7861300" y="1281822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418" name="フローチャート: 判断 417"/>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419" name="テキスト ボックス 418"/>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20" name="フローチャート: 判断 419"/>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168439</xdr:rowOff>
    </xdr:from>
    <xdr:ext cx="534377" cy="259045"/>
    <xdr:sp macro="" textlink="">
      <xdr:nvSpPr>
        <xdr:cNvPr id="421" name="テキスト ボックス 420"/>
        <xdr:cNvSpPr txBox="1"/>
      </xdr:nvSpPr>
      <xdr:spPr>
        <a:xfrm>
          <a:off x="7594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34996</xdr:rowOff>
    </xdr:from>
    <xdr:to>
      <xdr:col>55</xdr:col>
      <xdr:colOff>50800</xdr:colOff>
      <xdr:row>75</xdr:row>
      <xdr:rowOff>136596</xdr:rowOff>
    </xdr:to>
    <xdr:sp macro="" textlink="">
      <xdr:nvSpPr>
        <xdr:cNvPr id="427" name="楕円 426"/>
        <xdr:cNvSpPr/>
      </xdr:nvSpPr>
      <xdr:spPr>
        <a:xfrm>
          <a:off x="10426700" y="12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13423</xdr:rowOff>
    </xdr:from>
    <xdr:ext cx="534377" cy="259045"/>
    <xdr:sp macro="" textlink="">
      <xdr:nvSpPr>
        <xdr:cNvPr id="428" name="普通建設事業費 （ うち新規整備　）該当値テキスト"/>
        <xdr:cNvSpPr txBox="1"/>
      </xdr:nvSpPr>
      <xdr:spPr>
        <a:xfrm>
          <a:off x="10528300" y="128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146186</xdr:rowOff>
    </xdr:from>
    <xdr:to>
      <xdr:col>50</xdr:col>
      <xdr:colOff>165100</xdr:colOff>
      <xdr:row>77</xdr:row>
      <xdr:rowOff>76336</xdr:rowOff>
    </xdr:to>
    <xdr:sp macro="" textlink="">
      <xdr:nvSpPr>
        <xdr:cNvPr id="429" name="楕円 428"/>
        <xdr:cNvSpPr/>
      </xdr:nvSpPr>
      <xdr:spPr>
        <a:xfrm>
          <a:off x="9588500" y="1317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67463</xdr:rowOff>
    </xdr:from>
    <xdr:ext cx="469744" cy="259045"/>
    <xdr:sp macro="" textlink="">
      <xdr:nvSpPr>
        <xdr:cNvPr id="430" name="テキスト ボックス 429"/>
        <xdr:cNvSpPr txBox="1"/>
      </xdr:nvSpPr>
      <xdr:spPr>
        <a:xfrm>
          <a:off x="9404428" y="1326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119212</xdr:rowOff>
    </xdr:from>
    <xdr:to>
      <xdr:col>46</xdr:col>
      <xdr:colOff>38100</xdr:colOff>
      <xdr:row>75</xdr:row>
      <xdr:rowOff>49362</xdr:rowOff>
    </xdr:to>
    <xdr:sp macro="" textlink="">
      <xdr:nvSpPr>
        <xdr:cNvPr id="431" name="楕円 430"/>
        <xdr:cNvSpPr/>
      </xdr:nvSpPr>
      <xdr:spPr>
        <a:xfrm>
          <a:off x="8699500" y="128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40489</xdr:rowOff>
    </xdr:from>
    <xdr:ext cx="534377" cy="259045"/>
    <xdr:sp macro="" textlink="">
      <xdr:nvSpPr>
        <xdr:cNvPr id="432" name="テキスト ボックス 431"/>
        <xdr:cNvSpPr txBox="1"/>
      </xdr:nvSpPr>
      <xdr:spPr>
        <a:xfrm>
          <a:off x="8483111" y="128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80121</xdr:rowOff>
    </xdr:from>
    <xdr:to>
      <xdr:col>41</xdr:col>
      <xdr:colOff>101600</xdr:colOff>
      <xdr:row>75</xdr:row>
      <xdr:rowOff>10271</xdr:rowOff>
    </xdr:to>
    <xdr:sp macro="" textlink="">
      <xdr:nvSpPr>
        <xdr:cNvPr id="433" name="楕円 432"/>
        <xdr:cNvSpPr/>
      </xdr:nvSpPr>
      <xdr:spPr>
        <a:xfrm>
          <a:off x="7810500" y="127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1398</xdr:rowOff>
    </xdr:from>
    <xdr:ext cx="534377" cy="259045"/>
    <xdr:sp macro="" textlink="">
      <xdr:nvSpPr>
        <xdr:cNvPr id="434" name="テキスト ボックス 433"/>
        <xdr:cNvSpPr txBox="1"/>
      </xdr:nvSpPr>
      <xdr:spPr>
        <a:xfrm>
          <a:off x="7594111" y="1286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58" name="直線コネクタ 457"/>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59"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0" name="直線コネクタ 459"/>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1"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2" name="直線コネクタ 461"/>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85292</xdr:rowOff>
    </xdr:from>
    <xdr:to>
      <xdr:col>55</xdr:col>
      <xdr:colOff>0</xdr:colOff>
      <xdr:row>95</xdr:row>
      <xdr:rowOff>101809</xdr:rowOff>
    </xdr:to>
    <xdr:cxnSp macro="">
      <xdr:nvCxnSpPr>
        <xdr:cNvPr id="463" name="直線コネクタ 462"/>
        <xdr:cNvCxnSpPr/>
      </xdr:nvCxnSpPr>
      <xdr:spPr>
        <a:xfrm flipV="1">
          <a:off x="9639300" y="16201592"/>
          <a:ext cx="8382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143242</xdr:rowOff>
    </xdr:from>
    <xdr:ext cx="534377" cy="259045"/>
    <xdr:sp macro="" textlink="">
      <xdr:nvSpPr>
        <xdr:cNvPr id="464" name="普通建設事業費 （ うち更新整備　）平均値テキスト"/>
        <xdr:cNvSpPr txBox="1"/>
      </xdr:nvSpPr>
      <xdr:spPr>
        <a:xfrm>
          <a:off x="10528300" y="1643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5" name="フローチャート: 判断 464"/>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101809</xdr:rowOff>
    </xdr:from>
    <xdr:to>
      <xdr:col>50</xdr:col>
      <xdr:colOff>114300</xdr:colOff>
      <xdr:row>96</xdr:row>
      <xdr:rowOff>83789</xdr:rowOff>
    </xdr:to>
    <xdr:cxnSp macro="">
      <xdr:nvCxnSpPr>
        <xdr:cNvPr id="466" name="直線コネクタ 465"/>
        <xdr:cNvCxnSpPr/>
      </xdr:nvCxnSpPr>
      <xdr:spPr>
        <a:xfrm flipV="1">
          <a:off x="8750300" y="16389559"/>
          <a:ext cx="889000" cy="1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67" name="フローチャート: 判断 466"/>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103140</xdr:rowOff>
    </xdr:from>
    <xdr:ext cx="534377" cy="259045"/>
    <xdr:sp macro="" textlink="">
      <xdr:nvSpPr>
        <xdr:cNvPr id="468" name="テキスト ボックス 467"/>
        <xdr:cNvSpPr txBox="1"/>
      </xdr:nvSpPr>
      <xdr:spPr>
        <a:xfrm>
          <a:off x="9372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145435</xdr:rowOff>
    </xdr:from>
    <xdr:to>
      <xdr:col>45</xdr:col>
      <xdr:colOff>177800</xdr:colOff>
      <xdr:row>96</xdr:row>
      <xdr:rowOff>83789</xdr:rowOff>
    </xdr:to>
    <xdr:cxnSp macro="">
      <xdr:nvCxnSpPr>
        <xdr:cNvPr id="469" name="直線コネクタ 468"/>
        <xdr:cNvCxnSpPr/>
      </xdr:nvCxnSpPr>
      <xdr:spPr>
        <a:xfrm>
          <a:off x="7861300" y="16433185"/>
          <a:ext cx="8890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0" name="フローチャート: 判断 469"/>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xdr:rowOff>
    </xdr:from>
    <xdr:ext cx="534377" cy="259045"/>
    <xdr:sp macro="" textlink="">
      <xdr:nvSpPr>
        <xdr:cNvPr id="471" name="テキスト ボックス 470"/>
        <xdr:cNvSpPr txBox="1"/>
      </xdr:nvSpPr>
      <xdr:spPr>
        <a:xfrm>
          <a:off x="8483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2" name="フローチャート: 判断 471"/>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60983</xdr:rowOff>
    </xdr:from>
    <xdr:ext cx="534377" cy="259045"/>
    <xdr:sp macro="" textlink="">
      <xdr:nvSpPr>
        <xdr:cNvPr id="473" name="テキスト ボックス 472"/>
        <xdr:cNvSpPr txBox="1"/>
      </xdr:nvSpPr>
      <xdr:spPr>
        <a:xfrm>
          <a:off x="7594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34492</xdr:rowOff>
    </xdr:from>
    <xdr:to>
      <xdr:col>55</xdr:col>
      <xdr:colOff>50800</xdr:colOff>
      <xdr:row>94</xdr:row>
      <xdr:rowOff>136092</xdr:rowOff>
    </xdr:to>
    <xdr:sp macro="" textlink="">
      <xdr:nvSpPr>
        <xdr:cNvPr id="479" name="楕円 478"/>
        <xdr:cNvSpPr/>
      </xdr:nvSpPr>
      <xdr:spPr>
        <a:xfrm>
          <a:off x="104267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57369</xdr:rowOff>
    </xdr:from>
    <xdr:ext cx="534377" cy="259045"/>
    <xdr:sp macro="" textlink="">
      <xdr:nvSpPr>
        <xdr:cNvPr id="480" name="普通建設事業費 （ うち更新整備　）該当値テキスト"/>
        <xdr:cNvSpPr txBox="1"/>
      </xdr:nvSpPr>
      <xdr:spPr>
        <a:xfrm>
          <a:off x="10528300" y="160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51009</xdr:rowOff>
    </xdr:from>
    <xdr:to>
      <xdr:col>50</xdr:col>
      <xdr:colOff>165100</xdr:colOff>
      <xdr:row>95</xdr:row>
      <xdr:rowOff>152609</xdr:rowOff>
    </xdr:to>
    <xdr:sp macro="" textlink="">
      <xdr:nvSpPr>
        <xdr:cNvPr id="481" name="楕円 480"/>
        <xdr:cNvSpPr/>
      </xdr:nvSpPr>
      <xdr:spPr>
        <a:xfrm>
          <a:off x="9588500" y="1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169136</xdr:rowOff>
    </xdr:from>
    <xdr:ext cx="534377" cy="259045"/>
    <xdr:sp macro="" textlink="">
      <xdr:nvSpPr>
        <xdr:cNvPr id="482" name="テキスト ボックス 481"/>
        <xdr:cNvSpPr txBox="1"/>
      </xdr:nvSpPr>
      <xdr:spPr>
        <a:xfrm>
          <a:off x="9372111" y="161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32989</xdr:rowOff>
    </xdr:from>
    <xdr:to>
      <xdr:col>46</xdr:col>
      <xdr:colOff>38100</xdr:colOff>
      <xdr:row>96</xdr:row>
      <xdr:rowOff>134589</xdr:rowOff>
    </xdr:to>
    <xdr:sp macro="" textlink="">
      <xdr:nvSpPr>
        <xdr:cNvPr id="483" name="楕円 482"/>
        <xdr:cNvSpPr/>
      </xdr:nvSpPr>
      <xdr:spPr>
        <a:xfrm>
          <a:off x="8699500" y="164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151116</xdr:rowOff>
    </xdr:from>
    <xdr:ext cx="534377" cy="259045"/>
    <xdr:sp macro="" textlink="">
      <xdr:nvSpPr>
        <xdr:cNvPr id="484" name="テキスト ボックス 483"/>
        <xdr:cNvSpPr txBox="1"/>
      </xdr:nvSpPr>
      <xdr:spPr>
        <a:xfrm>
          <a:off x="8483111" y="162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94635</xdr:rowOff>
    </xdr:from>
    <xdr:to>
      <xdr:col>41</xdr:col>
      <xdr:colOff>101600</xdr:colOff>
      <xdr:row>96</xdr:row>
      <xdr:rowOff>24785</xdr:rowOff>
    </xdr:to>
    <xdr:sp macro="" textlink="">
      <xdr:nvSpPr>
        <xdr:cNvPr id="485" name="楕円 484"/>
        <xdr:cNvSpPr/>
      </xdr:nvSpPr>
      <xdr:spPr>
        <a:xfrm>
          <a:off x="7810500" y="1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41312</xdr:rowOff>
    </xdr:from>
    <xdr:ext cx="534377" cy="259045"/>
    <xdr:sp macro="" textlink="">
      <xdr:nvSpPr>
        <xdr:cNvPr id="486" name="テキスト ボックス 485"/>
        <xdr:cNvSpPr txBox="1"/>
      </xdr:nvSpPr>
      <xdr:spPr>
        <a:xfrm>
          <a:off x="7594111" y="161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6" name="テキスト ボックス 50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103124</xdr:rowOff>
    </xdr:from>
    <xdr:to>
      <xdr:col>85</xdr:col>
      <xdr:colOff>126364</xdr:colOff>
      <xdr:row>39</xdr:row>
      <xdr:rowOff>44450</xdr:rowOff>
    </xdr:to>
    <xdr:cxnSp macro="">
      <xdr:nvCxnSpPr>
        <xdr:cNvPr id="510" name="直線コネクタ 509"/>
        <xdr:cNvCxnSpPr/>
      </xdr:nvCxnSpPr>
      <xdr:spPr>
        <a:xfrm flipV="1">
          <a:off x="16317595" y="5760974"/>
          <a:ext cx="1269" cy="97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49801</xdr:rowOff>
    </xdr:from>
    <xdr:ext cx="469744" cy="259045"/>
    <xdr:sp macro="" textlink="">
      <xdr:nvSpPr>
        <xdr:cNvPr id="513" name="災害復旧事業費最大値テキスト"/>
        <xdr:cNvSpPr txBox="1"/>
      </xdr:nvSpPr>
      <xdr:spPr>
        <a:xfrm>
          <a:off x="16370300" y="553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103124</xdr:rowOff>
    </xdr:from>
    <xdr:to>
      <xdr:col>86</xdr:col>
      <xdr:colOff>25400</xdr:colOff>
      <xdr:row>33</xdr:row>
      <xdr:rowOff>103124</xdr:rowOff>
    </xdr:to>
    <xdr:cxnSp macro="">
      <xdr:nvCxnSpPr>
        <xdr:cNvPr id="514" name="直線コネクタ 513"/>
        <xdr:cNvCxnSpPr/>
      </xdr:nvCxnSpPr>
      <xdr:spPr>
        <a:xfrm>
          <a:off x="16230600" y="57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18923</xdr:rowOff>
    </xdr:from>
    <xdr:to>
      <xdr:col>85</xdr:col>
      <xdr:colOff>127000</xdr:colOff>
      <xdr:row>39</xdr:row>
      <xdr:rowOff>35306</xdr:rowOff>
    </xdr:to>
    <xdr:cxnSp macro="">
      <xdr:nvCxnSpPr>
        <xdr:cNvPr id="515" name="直線コネクタ 514"/>
        <xdr:cNvCxnSpPr/>
      </xdr:nvCxnSpPr>
      <xdr:spPr>
        <a:xfrm flipV="1">
          <a:off x="15481300" y="6705473"/>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21861</xdr:rowOff>
    </xdr:from>
    <xdr:ext cx="378565" cy="259045"/>
    <xdr:sp macro="" textlink="">
      <xdr:nvSpPr>
        <xdr:cNvPr id="516" name="災害復旧事業費平均値テキスト"/>
        <xdr:cNvSpPr txBox="1"/>
      </xdr:nvSpPr>
      <xdr:spPr>
        <a:xfrm>
          <a:off x="16370300" y="6365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170434</xdr:rowOff>
    </xdr:from>
    <xdr:to>
      <xdr:col>85</xdr:col>
      <xdr:colOff>177800</xdr:colOff>
      <xdr:row>38</xdr:row>
      <xdr:rowOff>100584</xdr:rowOff>
    </xdr:to>
    <xdr:sp macro="" textlink="">
      <xdr:nvSpPr>
        <xdr:cNvPr id="517" name="フローチャート: 判断 516"/>
        <xdr:cNvSpPr/>
      </xdr:nvSpPr>
      <xdr:spPr>
        <a:xfrm>
          <a:off x="162687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35306</xdr:rowOff>
    </xdr:from>
    <xdr:to>
      <xdr:col>81</xdr:col>
      <xdr:colOff>50800</xdr:colOff>
      <xdr:row>39</xdr:row>
      <xdr:rowOff>44450</xdr:rowOff>
    </xdr:to>
    <xdr:cxnSp macro="">
      <xdr:nvCxnSpPr>
        <xdr:cNvPr id="518" name="直線コネクタ 517"/>
        <xdr:cNvCxnSpPr/>
      </xdr:nvCxnSpPr>
      <xdr:spPr>
        <a:xfrm flipV="1">
          <a:off x="14592300" y="6721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17653</xdr:rowOff>
    </xdr:from>
    <xdr:to>
      <xdr:col>81</xdr:col>
      <xdr:colOff>101600</xdr:colOff>
      <xdr:row>37</xdr:row>
      <xdr:rowOff>119253</xdr:rowOff>
    </xdr:to>
    <xdr:sp macro="" textlink="">
      <xdr:nvSpPr>
        <xdr:cNvPr id="519" name="フローチャート: 判断 518"/>
        <xdr:cNvSpPr/>
      </xdr:nvSpPr>
      <xdr:spPr>
        <a:xfrm>
          <a:off x="15430500" y="636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135780</xdr:rowOff>
    </xdr:from>
    <xdr:ext cx="378565" cy="259045"/>
    <xdr:sp macro="" textlink="">
      <xdr:nvSpPr>
        <xdr:cNvPr id="520" name="テキスト ボックス 519"/>
        <xdr:cNvSpPr txBox="1"/>
      </xdr:nvSpPr>
      <xdr:spPr>
        <a:xfrm>
          <a:off x="15292017" y="613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156083</xdr:rowOff>
    </xdr:from>
    <xdr:to>
      <xdr:col>76</xdr:col>
      <xdr:colOff>114300</xdr:colOff>
      <xdr:row>39</xdr:row>
      <xdr:rowOff>44450</xdr:rowOff>
    </xdr:to>
    <xdr:cxnSp macro="">
      <xdr:nvCxnSpPr>
        <xdr:cNvPr id="521" name="直線コネクタ 520"/>
        <xdr:cNvCxnSpPr/>
      </xdr:nvCxnSpPr>
      <xdr:spPr>
        <a:xfrm>
          <a:off x="13703300" y="6499733"/>
          <a:ext cx="889000" cy="2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40132</xdr:rowOff>
    </xdr:from>
    <xdr:to>
      <xdr:col>76</xdr:col>
      <xdr:colOff>165100</xdr:colOff>
      <xdr:row>37</xdr:row>
      <xdr:rowOff>141732</xdr:rowOff>
    </xdr:to>
    <xdr:sp macro="" textlink="">
      <xdr:nvSpPr>
        <xdr:cNvPr id="522" name="フローチャート: 判断 521"/>
        <xdr:cNvSpPr/>
      </xdr:nvSpPr>
      <xdr:spPr>
        <a:xfrm>
          <a:off x="14541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158259</xdr:rowOff>
    </xdr:from>
    <xdr:ext cx="378565" cy="259045"/>
    <xdr:sp macro="" textlink="">
      <xdr:nvSpPr>
        <xdr:cNvPr id="523" name="テキスト ボックス 522"/>
        <xdr:cNvSpPr txBox="1"/>
      </xdr:nvSpPr>
      <xdr:spPr>
        <a:xfrm>
          <a:off x="14403017" y="615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71501</xdr:rowOff>
    </xdr:from>
    <xdr:to>
      <xdr:col>71</xdr:col>
      <xdr:colOff>177800</xdr:colOff>
      <xdr:row>37</xdr:row>
      <xdr:rowOff>156083</xdr:rowOff>
    </xdr:to>
    <xdr:cxnSp macro="">
      <xdr:nvCxnSpPr>
        <xdr:cNvPr id="524" name="直線コネクタ 523"/>
        <xdr:cNvCxnSpPr/>
      </xdr:nvCxnSpPr>
      <xdr:spPr>
        <a:xfrm>
          <a:off x="12814300" y="5215001"/>
          <a:ext cx="889000" cy="12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139192</xdr:rowOff>
    </xdr:from>
    <xdr:to>
      <xdr:col>72</xdr:col>
      <xdr:colOff>38100</xdr:colOff>
      <xdr:row>35</xdr:row>
      <xdr:rowOff>69342</xdr:rowOff>
    </xdr:to>
    <xdr:sp macro="" textlink="">
      <xdr:nvSpPr>
        <xdr:cNvPr id="525" name="フローチャート: 判断 524"/>
        <xdr:cNvSpPr/>
      </xdr:nvSpPr>
      <xdr:spPr>
        <a:xfrm>
          <a:off x="13652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85869</xdr:rowOff>
    </xdr:from>
    <xdr:ext cx="469744" cy="259045"/>
    <xdr:sp macro="" textlink="">
      <xdr:nvSpPr>
        <xdr:cNvPr id="526" name="テキスト ボックス 525"/>
        <xdr:cNvSpPr txBox="1"/>
      </xdr:nvSpPr>
      <xdr:spPr>
        <a:xfrm>
          <a:off x="13468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151384</xdr:rowOff>
    </xdr:from>
    <xdr:to>
      <xdr:col>67</xdr:col>
      <xdr:colOff>101600</xdr:colOff>
      <xdr:row>32</xdr:row>
      <xdr:rowOff>81534</xdr:rowOff>
    </xdr:to>
    <xdr:sp macro="" textlink="">
      <xdr:nvSpPr>
        <xdr:cNvPr id="527" name="フローチャート: 判断 526"/>
        <xdr:cNvSpPr/>
      </xdr:nvSpPr>
      <xdr:spPr>
        <a:xfrm>
          <a:off x="12763500" y="546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72661</xdr:rowOff>
    </xdr:from>
    <xdr:ext cx="469744" cy="259045"/>
    <xdr:sp macro="" textlink="">
      <xdr:nvSpPr>
        <xdr:cNvPr id="528" name="テキスト ボックス 527"/>
        <xdr:cNvSpPr txBox="1"/>
      </xdr:nvSpPr>
      <xdr:spPr>
        <a:xfrm>
          <a:off x="12579428" y="55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139573</xdr:rowOff>
    </xdr:from>
    <xdr:to>
      <xdr:col>85</xdr:col>
      <xdr:colOff>177800</xdr:colOff>
      <xdr:row>39</xdr:row>
      <xdr:rowOff>69723</xdr:rowOff>
    </xdr:to>
    <xdr:sp macro="" textlink="">
      <xdr:nvSpPr>
        <xdr:cNvPr id="534" name="楕円 533"/>
        <xdr:cNvSpPr/>
      </xdr:nvSpPr>
      <xdr:spPr>
        <a:xfrm>
          <a:off x="16268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54500</xdr:rowOff>
    </xdr:from>
    <xdr:ext cx="313932" cy="259045"/>
    <xdr:sp macro="" textlink="">
      <xdr:nvSpPr>
        <xdr:cNvPr id="535" name="災害復旧事業費該当値テキスト"/>
        <xdr:cNvSpPr txBox="1"/>
      </xdr:nvSpPr>
      <xdr:spPr>
        <a:xfrm>
          <a:off x="16370300" y="6569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155956</xdr:rowOff>
    </xdr:from>
    <xdr:to>
      <xdr:col>81</xdr:col>
      <xdr:colOff>101600</xdr:colOff>
      <xdr:row>39</xdr:row>
      <xdr:rowOff>86106</xdr:rowOff>
    </xdr:to>
    <xdr:sp macro="" textlink="">
      <xdr:nvSpPr>
        <xdr:cNvPr id="536" name="楕円 535"/>
        <xdr:cNvSpPr/>
      </xdr:nvSpPr>
      <xdr:spPr>
        <a:xfrm>
          <a:off x="15430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77233</xdr:rowOff>
    </xdr:from>
    <xdr:ext cx="313932" cy="259045"/>
    <xdr:sp macro="" textlink="">
      <xdr:nvSpPr>
        <xdr:cNvPr id="537" name="テキスト ボックス 536"/>
        <xdr:cNvSpPr txBox="1"/>
      </xdr:nvSpPr>
      <xdr:spPr>
        <a:xfrm>
          <a:off x="15324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105283</xdr:rowOff>
    </xdr:from>
    <xdr:to>
      <xdr:col>72</xdr:col>
      <xdr:colOff>38100</xdr:colOff>
      <xdr:row>38</xdr:row>
      <xdr:rowOff>35433</xdr:rowOff>
    </xdr:to>
    <xdr:sp macro="" textlink="">
      <xdr:nvSpPr>
        <xdr:cNvPr id="540" name="楕円 539"/>
        <xdr:cNvSpPr/>
      </xdr:nvSpPr>
      <xdr:spPr>
        <a:xfrm>
          <a:off x="13652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26560</xdr:rowOff>
    </xdr:from>
    <xdr:ext cx="378565" cy="259045"/>
    <xdr:sp macro="" textlink="">
      <xdr:nvSpPr>
        <xdr:cNvPr id="541" name="テキスト ボックス 540"/>
        <xdr:cNvSpPr txBox="1"/>
      </xdr:nvSpPr>
      <xdr:spPr>
        <a:xfrm>
          <a:off x="13514017" y="65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20701</xdr:rowOff>
    </xdr:from>
    <xdr:to>
      <xdr:col>67</xdr:col>
      <xdr:colOff>101600</xdr:colOff>
      <xdr:row>30</xdr:row>
      <xdr:rowOff>122301</xdr:rowOff>
    </xdr:to>
    <xdr:sp macro="" textlink="">
      <xdr:nvSpPr>
        <xdr:cNvPr id="542" name="楕円 541"/>
        <xdr:cNvSpPr/>
      </xdr:nvSpPr>
      <xdr:spPr>
        <a:xfrm>
          <a:off x="12763500" y="51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138828</xdr:rowOff>
    </xdr:from>
    <xdr:ext cx="469744" cy="259045"/>
    <xdr:sp macro="" textlink="">
      <xdr:nvSpPr>
        <xdr:cNvPr id="543" name="テキスト ボックス 542"/>
        <xdr:cNvSpPr txBox="1"/>
      </xdr:nvSpPr>
      <xdr:spPr>
        <a:xfrm>
          <a:off x="12579428" y="493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6" name="直線コネクタ 615"/>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7"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8" name="直線コネクタ 617"/>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9"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0" name="直線コネクタ 619"/>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112135</xdr:rowOff>
    </xdr:from>
    <xdr:to>
      <xdr:col>85</xdr:col>
      <xdr:colOff>127000</xdr:colOff>
      <xdr:row>75</xdr:row>
      <xdr:rowOff>114078</xdr:rowOff>
    </xdr:to>
    <xdr:cxnSp macro="">
      <xdr:nvCxnSpPr>
        <xdr:cNvPr id="621" name="直線コネクタ 620"/>
        <xdr:cNvCxnSpPr/>
      </xdr:nvCxnSpPr>
      <xdr:spPr>
        <a:xfrm>
          <a:off x="15481300" y="12970885"/>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2"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3" name="フローチャート: 判断 622"/>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99333</xdr:rowOff>
    </xdr:from>
    <xdr:to>
      <xdr:col>81</xdr:col>
      <xdr:colOff>50800</xdr:colOff>
      <xdr:row>75</xdr:row>
      <xdr:rowOff>112135</xdr:rowOff>
    </xdr:to>
    <xdr:cxnSp macro="">
      <xdr:nvCxnSpPr>
        <xdr:cNvPr id="624" name="直線コネクタ 623"/>
        <xdr:cNvCxnSpPr/>
      </xdr:nvCxnSpPr>
      <xdr:spPr>
        <a:xfrm>
          <a:off x="14592300" y="1295808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5" name="フローチャート: 判断 624"/>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6" name="テキスト ボックス 625"/>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99333</xdr:rowOff>
    </xdr:from>
    <xdr:to>
      <xdr:col>76</xdr:col>
      <xdr:colOff>114300</xdr:colOff>
      <xdr:row>75</xdr:row>
      <xdr:rowOff>111754</xdr:rowOff>
    </xdr:to>
    <xdr:cxnSp macro="">
      <xdr:nvCxnSpPr>
        <xdr:cNvPr id="627" name="直線コネクタ 626"/>
        <xdr:cNvCxnSpPr/>
      </xdr:nvCxnSpPr>
      <xdr:spPr>
        <a:xfrm flipV="1">
          <a:off x="13703300" y="12958083"/>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8" name="フローチャート: 判断 627"/>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29" name="テキスト ボックス 628"/>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111754</xdr:rowOff>
    </xdr:from>
    <xdr:to>
      <xdr:col>71</xdr:col>
      <xdr:colOff>177800</xdr:colOff>
      <xdr:row>75</xdr:row>
      <xdr:rowOff>118497</xdr:rowOff>
    </xdr:to>
    <xdr:cxnSp macro="">
      <xdr:nvCxnSpPr>
        <xdr:cNvPr id="630" name="直線コネクタ 629"/>
        <xdr:cNvCxnSpPr/>
      </xdr:nvCxnSpPr>
      <xdr:spPr>
        <a:xfrm flipV="1">
          <a:off x="12814300" y="1297050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31" name="フローチャート: 判断 630"/>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632" name="テキスト ボックス 631"/>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3" name="フローチャート: 判断 632"/>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165898</xdr:rowOff>
    </xdr:from>
    <xdr:ext cx="534377" cy="259045"/>
    <xdr:sp macro="" textlink="">
      <xdr:nvSpPr>
        <xdr:cNvPr id="634" name="テキスト ボックス 633"/>
        <xdr:cNvSpPr txBox="1"/>
      </xdr:nvSpPr>
      <xdr:spPr>
        <a:xfrm>
          <a:off x="12547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63278</xdr:rowOff>
    </xdr:from>
    <xdr:to>
      <xdr:col>85</xdr:col>
      <xdr:colOff>177800</xdr:colOff>
      <xdr:row>75</xdr:row>
      <xdr:rowOff>164877</xdr:rowOff>
    </xdr:to>
    <xdr:sp macro="" textlink="">
      <xdr:nvSpPr>
        <xdr:cNvPr id="640" name="楕円 639"/>
        <xdr:cNvSpPr/>
      </xdr:nvSpPr>
      <xdr:spPr>
        <a:xfrm>
          <a:off x="16268700" y="12922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41705</xdr:rowOff>
    </xdr:from>
    <xdr:ext cx="534377" cy="259045"/>
    <xdr:sp macro="" textlink="">
      <xdr:nvSpPr>
        <xdr:cNvPr id="641" name="公債費該当値テキスト"/>
        <xdr:cNvSpPr txBox="1"/>
      </xdr:nvSpPr>
      <xdr:spPr>
        <a:xfrm>
          <a:off x="16370300" y="1290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61335</xdr:rowOff>
    </xdr:from>
    <xdr:to>
      <xdr:col>81</xdr:col>
      <xdr:colOff>101600</xdr:colOff>
      <xdr:row>75</xdr:row>
      <xdr:rowOff>162936</xdr:rowOff>
    </xdr:to>
    <xdr:sp macro="" textlink="">
      <xdr:nvSpPr>
        <xdr:cNvPr id="642" name="楕円 641"/>
        <xdr:cNvSpPr/>
      </xdr:nvSpPr>
      <xdr:spPr>
        <a:xfrm>
          <a:off x="15430500" y="12920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154061</xdr:rowOff>
    </xdr:from>
    <xdr:ext cx="534377" cy="259045"/>
    <xdr:sp macro="" textlink="">
      <xdr:nvSpPr>
        <xdr:cNvPr id="643" name="テキスト ボックス 642"/>
        <xdr:cNvSpPr txBox="1"/>
      </xdr:nvSpPr>
      <xdr:spPr>
        <a:xfrm>
          <a:off x="15214111" y="130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48533</xdr:rowOff>
    </xdr:from>
    <xdr:to>
      <xdr:col>76</xdr:col>
      <xdr:colOff>165100</xdr:colOff>
      <xdr:row>75</xdr:row>
      <xdr:rowOff>150133</xdr:rowOff>
    </xdr:to>
    <xdr:sp macro="" textlink="">
      <xdr:nvSpPr>
        <xdr:cNvPr id="644" name="楕円 643"/>
        <xdr:cNvSpPr/>
      </xdr:nvSpPr>
      <xdr:spPr>
        <a:xfrm>
          <a:off x="14541500" y="129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141260</xdr:rowOff>
    </xdr:from>
    <xdr:ext cx="534377" cy="259045"/>
    <xdr:sp macro="" textlink="">
      <xdr:nvSpPr>
        <xdr:cNvPr id="645" name="テキスト ボックス 644"/>
        <xdr:cNvSpPr txBox="1"/>
      </xdr:nvSpPr>
      <xdr:spPr>
        <a:xfrm>
          <a:off x="14325111" y="130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60954</xdr:rowOff>
    </xdr:from>
    <xdr:to>
      <xdr:col>72</xdr:col>
      <xdr:colOff>38100</xdr:colOff>
      <xdr:row>75</xdr:row>
      <xdr:rowOff>162554</xdr:rowOff>
    </xdr:to>
    <xdr:sp macro="" textlink="">
      <xdr:nvSpPr>
        <xdr:cNvPr id="646" name="楕円 645"/>
        <xdr:cNvSpPr/>
      </xdr:nvSpPr>
      <xdr:spPr>
        <a:xfrm>
          <a:off x="13652500" y="129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7631</xdr:rowOff>
    </xdr:from>
    <xdr:ext cx="534377" cy="259045"/>
    <xdr:sp macro="" textlink="">
      <xdr:nvSpPr>
        <xdr:cNvPr id="647" name="テキスト ボックス 646"/>
        <xdr:cNvSpPr txBox="1"/>
      </xdr:nvSpPr>
      <xdr:spPr>
        <a:xfrm>
          <a:off x="13436111" y="126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67697</xdr:rowOff>
    </xdr:from>
    <xdr:to>
      <xdr:col>67</xdr:col>
      <xdr:colOff>101600</xdr:colOff>
      <xdr:row>75</xdr:row>
      <xdr:rowOff>169298</xdr:rowOff>
    </xdr:to>
    <xdr:sp macro="" textlink="">
      <xdr:nvSpPr>
        <xdr:cNvPr id="648" name="楕円 647"/>
        <xdr:cNvSpPr/>
      </xdr:nvSpPr>
      <xdr:spPr>
        <a:xfrm>
          <a:off x="12763500" y="12926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160424</xdr:rowOff>
    </xdr:from>
    <xdr:ext cx="534377" cy="259045"/>
    <xdr:sp macro="" textlink="">
      <xdr:nvSpPr>
        <xdr:cNvPr id="649" name="テキスト ボックス 648"/>
        <xdr:cNvSpPr txBox="1"/>
      </xdr:nvSpPr>
      <xdr:spPr>
        <a:xfrm>
          <a:off x="12547111" y="130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63" name="テキスト ボックス 662"/>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96174</xdr:rowOff>
    </xdr:from>
    <xdr:to>
      <xdr:col>85</xdr:col>
      <xdr:colOff>126364</xdr:colOff>
      <xdr:row>98</xdr:row>
      <xdr:rowOff>123881</xdr:rowOff>
    </xdr:to>
    <xdr:cxnSp macro="">
      <xdr:nvCxnSpPr>
        <xdr:cNvPr id="671" name="直線コネクタ 670"/>
        <xdr:cNvCxnSpPr/>
      </xdr:nvCxnSpPr>
      <xdr:spPr>
        <a:xfrm flipV="1">
          <a:off x="16317595" y="15698124"/>
          <a:ext cx="1269" cy="122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127708</xdr:rowOff>
    </xdr:from>
    <xdr:ext cx="378565" cy="259045"/>
    <xdr:sp macro="" textlink="">
      <xdr:nvSpPr>
        <xdr:cNvPr id="672" name="積立金最小値テキスト"/>
        <xdr:cNvSpPr txBox="1"/>
      </xdr:nvSpPr>
      <xdr:spPr>
        <a:xfrm>
          <a:off x="16370300" y="16929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123881</xdr:rowOff>
    </xdr:from>
    <xdr:to>
      <xdr:col>86</xdr:col>
      <xdr:colOff>25400</xdr:colOff>
      <xdr:row>98</xdr:row>
      <xdr:rowOff>123881</xdr:rowOff>
    </xdr:to>
    <xdr:cxnSp macro="">
      <xdr:nvCxnSpPr>
        <xdr:cNvPr id="673" name="直線コネクタ 672"/>
        <xdr:cNvCxnSpPr/>
      </xdr:nvCxnSpPr>
      <xdr:spPr>
        <a:xfrm>
          <a:off x="16230600" y="1692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42851</xdr:rowOff>
    </xdr:from>
    <xdr:ext cx="534377" cy="259045"/>
    <xdr:sp macro="" textlink="">
      <xdr:nvSpPr>
        <xdr:cNvPr id="674" name="積立金最大値テキスト"/>
        <xdr:cNvSpPr txBox="1"/>
      </xdr:nvSpPr>
      <xdr:spPr>
        <a:xfrm>
          <a:off x="16370300" y="154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96174</xdr:rowOff>
    </xdr:from>
    <xdr:to>
      <xdr:col>86</xdr:col>
      <xdr:colOff>25400</xdr:colOff>
      <xdr:row>91</xdr:row>
      <xdr:rowOff>96174</xdr:rowOff>
    </xdr:to>
    <xdr:cxnSp macro="">
      <xdr:nvCxnSpPr>
        <xdr:cNvPr id="675" name="直線コネクタ 674"/>
        <xdr:cNvCxnSpPr/>
      </xdr:nvCxnSpPr>
      <xdr:spPr>
        <a:xfrm>
          <a:off x="16230600" y="1569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117937</xdr:rowOff>
    </xdr:from>
    <xdr:to>
      <xdr:col>85</xdr:col>
      <xdr:colOff>127000</xdr:colOff>
      <xdr:row>98</xdr:row>
      <xdr:rowOff>123881</xdr:rowOff>
    </xdr:to>
    <xdr:cxnSp macro="">
      <xdr:nvCxnSpPr>
        <xdr:cNvPr id="676" name="直線コネクタ 675"/>
        <xdr:cNvCxnSpPr/>
      </xdr:nvCxnSpPr>
      <xdr:spPr>
        <a:xfrm>
          <a:off x="15481300" y="16748587"/>
          <a:ext cx="8382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85991</xdr:rowOff>
    </xdr:from>
    <xdr:ext cx="469744" cy="259045"/>
    <xdr:sp macro="" textlink="">
      <xdr:nvSpPr>
        <xdr:cNvPr id="677" name="積立金平均値テキスト"/>
        <xdr:cNvSpPr txBox="1"/>
      </xdr:nvSpPr>
      <xdr:spPr>
        <a:xfrm>
          <a:off x="16370300" y="162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63114</xdr:rowOff>
    </xdr:from>
    <xdr:to>
      <xdr:col>85</xdr:col>
      <xdr:colOff>177800</xdr:colOff>
      <xdr:row>95</xdr:row>
      <xdr:rowOff>164714</xdr:rowOff>
    </xdr:to>
    <xdr:sp macro="" textlink="">
      <xdr:nvSpPr>
        <xdr:cNvPr id="678" name="フローチャート: 判断 677"/>
        <xdr:cNvSpPr/>
      </xdr:nvSpPr>
      <xdr:spPr>
        <a:xfrm>
          <a:off x="162687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117937</xdr:rowOff>
    </xdr:from>
    <xdr:to>
      <xdr:col>81</xdr:col>
      <xdr:colOff>50800</xdr:colOff>
      <xdr:row>98</xdr:row>
      <xdr:rowOff>36190</xdr:rowOff>
    </xdr:to>
    <xdr:cxnSp macro="">
      <xdr:nvCxnSpPr>
        <xdr:cNvPr id="679" name="直線コネクタ 678"/>
        <xdr:cNvCxnSpPr/>
      </xdr:nvCxnSpPr>
      <xdr:spPr>
        <a:xfrm flipV="1">
          <a:off x="14592300" y="16748587"/>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51867</xdr:rowOff>
    </xdr:from>
    <xdr:to>
      <xdr:col>81</xdr:col>
      <xdr:colOff>101600</xdr:colOff>
      <xdr:row>95</xdr:row>
      <xdr:rowOff>153467</xdr:rowOff>
    </xdr:to>
    <xdr:sp macro="" textlink="">
      <xdr:nvSpPr>
        <xdr:cNvPr id="680" name="フローチャート: 判断 679"/>
        <xdr:cNvSpPr/>
      </xdr:nvSpPr>
      <xdr:spPr>
        <a:xfrm>
          <a:off x="15430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169994</xdr:rowOff>
    </xdr:from>
    <xdr:ext cx="469744" cy="259045"/>
    <xdr:sp macro="" textlink="">
      <xdr:nvSpPr>
        <xdr:cNvPr id="681" name="テキスト ボックス 680"/>
        <xdr:cNvSpPr txBox="1"/>
      </xdr:nvSpPr>
      <xdr:spPr>
        <a:xfrm>
          <a:off x="15246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101295</xdr:rowOff>
    </xdr:from>
    <xdr:to>
      <xdr:col>76</xdr:col>
      <xdr:colOff>114300</xdr:colOff>
      <xdr:row>98</xdr:row>
      <xdr:rowOff>36190</xdr:rowOff>
    </xdr:to>
    <xdr:cxnSp macro="">
      <xdr:nvCxnSpPr>
        <xdr:cNvPr id="682" name="直線コネクタ 681"/>
        <xdr:cNvCxnSpPr/>
      </xdr:nvCxnSpPr>
      <xdr:spPr>
        <a:xfrm>
          <a:off x="13703300" y="16046145"/>
          <a:ext cx="889000" cy="7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11816</xdr:rowOff>
    </xdr:from>
    <xdr:to>
      <xdr:col>76</xdr:col>
      <xdr:colOff>165100</xdr:colOff>
      <xdr:row>93</xdr:row>
      <xdr:rowOff>113416</xdr:rowOff>
    </xdr:to>
    <xdr:sp macro="" textlink="">
      <xdr:nvSpPr>
        <xdr:cNvPr id="683" name="フローチャート: 判断 682"/>
        <xdr:cNvSpPr/>
      </xdr:nvSpPr>
      <xdr:spPr>
        <a:xfrm>
          <a:off x="14541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129943</xdr:rowOff>
    </xdr:from>
    <xdr:ext cx="534377" cy="259045"/>
    <xdr:sp macro="" textlink="">
      <xdr:nvSpPr>
        <xdr:cNvPr id="684" name="テキスト ボックス 683"/>
        <xdr:cNvSpPr txBox="1"/>
      </xdr:nvSpPr>
      <xdr:spPr>
        <a:xfrm>
          <a:off x="14325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64354</xdr:rowOff>
    </xdr:from>
    <xdr:to>
      <xdr:col>71</xdr:col>
      <xdr:colOff>177800</xdr:colOff>
      <xdr:row>93</xdr:row>
      <xdr:rowOff>101295</xdr:rowOff>
    </xdr:to>
    <xdr:cxnSp macro="">
      <xdr:nvCxnSpPr>
        <xdr:cNvPr id="685" name="直線コネクタ 684"/>
        <xdr:cNvCxnSpPr/>
      </xdr:nvCxnSpPr>
      <xdr:spPr>
        <a:xfrm>
          <a:off x="12814300" y="15666304"/>
          <a:ext cx="889000" cy="37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142118</xdr:rowOff>
    </xdr:from>
    <xdr:to>
      <xdr:col>72</xdr:col>
      <xdr:colOff>38100</xdr:colOff>
      <xdr:row>94</xdr:row>
      <xdr:rowOff>72268</xdr:rowOff>
    </xdr:to>
    <xdr:sp macro="" textlink="">
      <xdr:nvSpPr>
        <xdr:cNvPr id="686" name="フローチャート: 判断 685"/>
        <xdr:cNvSpPr/>
      </xdr:nvSpPr>
      <xdr:spPr>
        <a:xfrm>
          <a:off x="13652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63395</xdr:rowOff>
    </xdr:from>
    <xdr:ext cx="469744" cy="259045"/>
    <xdr:sp macro="" textlink="">
      <xdr:nvSpPr>
        <xdr:cNvPr id="687" name="テキスト ボックス 686"/>
        <xdr:cNvSpPr txBox="1"/>
      </xdr:nvSpPr>
      <xdr:spPr>
        <a:xfrm>
          <a:off x="13468428" y="161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39157</xdr:rowOff>
    </xdr:from>
    <xdr:to>
      <xdr:col>67</xdr:col>
      <xdr:colOff>101600</xdr:colOff>
      <xdr:row>90</xdr:row>
      <xdr:rowOff>140757</xdr:rowOff>
    </xdr:to>
    <xdr:sp macro="" textlink="">
      <xdr:nvSpPr>
        <xdr:cNvPr id="688" name="フローチャート: 判断 687"/>
        <xdr:cNvSpPr/>
      </xdr:nvSpPr>
      <xdr:spPr>
        <a:xfrm>
          <a:off x="12763500" y="1546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157284</xdr:rowOff>
    </xdr:from>
    <xdr:ext cx="534377" cy="259045"/>
    <xdr:sp macro="" textlink="">
      <xdr:nvSpPr>
        <xdr:cNvPr id="689" name="テキスト ボックス 688"/>
        <xdr:cNvSpPr txBox="1"/>
      </xdr:nvSpPr>
      <xdr:spPr>
        <a:xfrm>
          <a:off x="12547111" y="152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73081</xdr:rowOff>
    </xdr:from>
    <xdr:to>
      <xdr:col>85</xdr:col>
      <xdr:colOff>177800</xdr:colOff>
      <xdr:row>99</xdr:row>
      <xdr:rowOff>3231</xdr:rowOff>
    </xdr:to>
    <xdr:sp macro="" textlink="">
      <xdr:nvSpPr>
        <xdr:cNvPr id="695" name="楕円 694"/>
        <xdr:cNvSpPr/>
      </xdr:nvSpPr>
      <xdr:spPr>
        <a:xfrm>
          <a:off x="16268700" y="168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159458</xdr:rowOff>
    </xdr:from>
    <xdr:ext cx="378565" cy="259045"/>
    <xdr:sp macro="" textlink="">
      <xdr:nvSpPr>
        <xdr:cNvPr id="696" name="積立金該当値テキスト"/>
        <xdr:cNvSpPr txBox="1"/>
      </xdr:nvSpPr>
      <xdr:spPr>
        <a:xfrm>
          <a:off x="16370300" y="1679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67137</xdr:rowOff>
    </xdr:from>
    <xdr:to>
      <xdr:col>81</xdr:col>
      <xdr:colOff>101600</xdr:colOff>
      <xdr:row>97</xdr:row>
      <xdr:rowOff>168737</xdr:rowOff>
    </xdr:to>
    <xdr:sp macro="" textlink="">
      <xdr:nvSpPr>
        <xdr:cNvPr id="697" name="楕円 696"/>
        <xdr:cNvSpPr/>
      </xdr:nvSpPr>
      <xdr:spPr>
        <a:xfrm>
          <a:off x="15430500" y="166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159864</xdr:rowOff>
    </xdr:from>
    <xdr:ext cx="469744" cy="259045"/>
    <xdr:sp macro="" textlink="">
      <xdr:nvSpPr>
        <xdr:cNvPr id="698" name="テキスト ボックス 697"/>
        <xdr:cNvSpPr txBox="1"/>
      </xdr:nvSpPr>
      <xdr:spPr>
        <a:xfrm>
          <a:off x="15246428" y="1679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156840</xdr:rowOff>
    </xdr:from>
    <xdr:to>
      <xdr:col>76</xdr:col>
      <xdr:colOff>165100</xdr:colOff>
      <xdr:row>98</xdr:row>
      <xdr:rowOff>86990</xdr:rowOff>
    </xdr:to>
    <xdr:sp macro="" textlink="">
      <xdr:nvSpPr>
        <xdr:cNvPr id="699" name="楕円 698"/>
        <xdr:cNvSpPr/>
      </xdr:nvSpPr>
      <xdr:spPr>
        <a:xfrm>
          <a:off x="14541500" y="167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78117</xdr:rowOff>
    </xdr:from>
    <xdr:ext cx="469744" cy="259045"/>
    <xdr:sp macro="" textlink="">
      <xdr:nvSpPr>
        <xdr:cNvPr id="700" name="テキスト ボックス 699"/>
        <xdr:cNvSpPr txBox="1"/>
      </xdr:nvSpPr>
      <xdr:spPr>
        <a:xfrm>
          <a:off x="14357428" y="1688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50495</xdr:rowOff>
    </xdr:from>
    <xdr:to>
      <xdr:col>72</xdr:col>
      <xdr:colOff>38100</xdr:colOff>
      <xdr:row>93</xdr:row>
      <xdr:rowOff>152095</xdr:rowOff>
    </xdr:to>
    <xdr:sp macro="" textlink="">
      <xdr:nvSpPr>
        <xdr:cNvPr id="701" name="楕円 700"/>
        <xdr:cNvSpPr/>
      </xdr:nvSpPr>
      <xdr:spPr>
        <a:xfrm>
          <a:off x="13652500" y="159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168622</xdr:rowOff>
    </xdr:from>
    <xdr:ext cx="469744" cy="259045"/>
    <xdr:sp macro="" textlink="">
      <xdr:nvSpPr>
        <xdr:cNvPr id="702" name="テキスト ボックス 701"/>
        <xdr:cNvSpPr txBox="1"/>
      </xdr:nvSpPr>
      <xdr:spPr>
        <a:xfrm>
          <a:off x="13468428" y="1577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13554</xdr:rowOff>
    </xdr:from>
    <xdr:to>
      <xdr:col>67</xdr:col>
      <xdr:colOff>101600</xdr:colOff>
      <xdr:row>91</xdr:row>
      <xdr:rowOff>115154</xdr:rowOff>
    </xdr:to>
    <xdr:sp macro="" textlink="">
      <xdr:nvSpPr>
        <xdr:cNvPr id="703" name="楕円 702"/>
        <xdr:cNvSpPr/>
      </xdr:nvSpPr>
      <xdr:spPr>
        <a:xfrm>
          <a:off x="12763500" y="156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106281</xdr:rowOff>
    </xdr:from>
    <xdr:ext cx="534377" cy="259045"/>
    <xdr:sp macro="" textlink="">
      <xdr:nvSpPr>
        <xdr:cNvPr id="704" name="テキスト ボックス 703"/>
        <xdr:cNvSpPr txBox="1"/>
      </xdr:nvSpPr>
      <xdr:spPr>
        <a:xfrm>
          <a:off x="12547111" y="157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6" name="直線コネクタ 725"/>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9"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0" name="直線コネクタ 729"/>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134442</xdr:rowOff>
    </xdr:from>
    <xdr:to>
      <xdr:col>116</xdr:col>
      <xdr:colOff>63500</xdr:colOff>
      <xdr:row>38</xdr:row>
      <xdr:rowOff>137643</xdr:rowOff>
    </xdr:to>
    <xdr:cxnSp macro="">
      <xdr:nvCxnSpPr>
        <xdr:cNvPr id="731" name="直線コネクタ 730"/>
        <xdr:cNvCxnSpPr/>
      </xdr:nvCxnSpPr>
      <xdr:spPr>
        <a:xfrm flipV="1">
          <a:off x="21323300" y="664954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2"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3" name="フローチャート: 判断 732"/>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136042</xdr:rowOff>
    </xdr:from>
    <xdr:to>
      <xdr:col>111</xdr:col>
      <xdr:colOff>177800</xdr:colOff>
      <xdr:row>38</xdr:row>
      <xdr:rowOff>137643</xdr:rowOff>
    </xdr:to>
    <xdr:cxnSp macro="">
      <xdr:nvCxnSpPr>
        <xdr:cNvPr id="734" name="直線コネクタ 733"/>
        <xdr:cNvCxnSpPr/>
      </xdr:nvCxnSpPr>
      <xdr:spPr>
        <a:xfrm>
          <a:off x="20434300" y="665114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5" name="フローチャート: 判断 734"/>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6" name="テキスト ボックス 735"/>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120269</xdr:rowOff>
    </xdr:from>
    <xdr:to>
      <xdr:col>107</xdr:col>
      <xdr:colOff>50800</xdr:colOff>
      <xdr:row>38</xdr:row>
      <xdr:rowOff>136042</xdr:rowOff>
    </xdr:to>
    <xdr:cxnSp macro="">
      <xdr:nvCxnSpPr>
        <xdr:cNvPr id="737" name="直線コネクタ 736"/>
        <xdr:cNvCxnSpPr/>
      </xdr:nvCxnSpPr>
      <xdr:spPr>
        <a:xfrm>
          <a:off x="19545300" y="663536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8" name="フローチャート: 判断 737"/>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39" name="テキスト ボックス 738"/>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120269</xdr:rowOff>
    </xdr:from>
    <xdr:to>
      <xdr:col>102</xdr:col>
      <xdr:colOff>114300</xdr:colOff>
      <xdr:row>38</xdr:row>
      <xdr:rowOff>120269</xdr:rowOff>
    </xdr:to>
    <xdr:cxnSp macro="">
      <xdr:nvCxnSpPr>
        <xdr:cNvPr id="740" name="直線コネクタ 739"/>
        <xdr:cNvCxnSpPr/>
      </xdr:nvCxnSpPr>
      <xdr:spPr>
        <a:xfrm>
          <a:off x="18656300" y="6635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1" name="フローチャート: 判断 740"/>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2" name="テキスト ボックス 741"/>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3" name="フローチャート: 判断 742"/>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4" name="テキスト ボックス 743"/>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83642</xdr:rowOff>
    </xdr:from>
    <xdr:to>
      <xdr:col>116</xdr:col>
      <xdr:colOff>114300</xdr:colOff>
      <xdr:row>39</xdr:row>
      <xdr:rowOff>13792</xdr:rowOff>
    </xdr:to>
    <xdr:sp macro="" textlink="">
      <xdr:nvSpPr>
        <xdr:cNvPr id="750" name="楕円 749"/>
        <xdr:cNvSpPr/>
      </xdr:nvSpPr>
      <xdr:spPr>
        <a:xfrm>
          <a:off x="221107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170019</xdr:rowOff>
    </xdr:from>
    <xdr:ext cx="313932" cy="259045"/>
    <xdr:sp macro="" textlink="">
      <xdr:nvSpPr>
        <xdr:cNvPr id="751" name="投資及び出資金該当値テキスト"/>
        <xdr:cNvSpPr txBox="1"/>
      </xdr:nvSpPr>
      <xdr:spPr>
        <a:xfrm>
          <a:off x="22212300" y="6513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86843</xdr:rowOff>
    </xdr:from>
    <xdr:to>
      <xdr:col>112</xdr:col>
      <xdr:colOff>38100</xdr:colOff>
      <xdr:row>39</xdr:row>
      <xdr:rowOff>16993</xdr:rowOff>
    </xdr:to>
    <xdr:sp macro="" textlink="">
      <xdr:nvSpPr>
        <xdr:cNvPr id="752" name="楕円 751"/>
        <xdr:cNvSpPr/>
      </xdr:nvSpPr>
      <xdr:spPr>
        <a:xfrm>
          <a:off x="21272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8120</xdr:rowOff>
    </xdr:from>
    <xdr:ext cx="249299" cy="259045"/>
    <xdr:sp macro="" textlink="">
      <xdr:nvSpPr>
        <xdr:cNvPr id="753" name="テキスト ボックス 752"/>
        <xdr:cNvSpPr txBox="1"/>
      </xdr:nvSpPr>
      <xdr:spPr>
        <a:xfrm>
          <a:off x="21198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85242</xdr:rowOff>
    </xdr:from>
    <xdr:to>
      <xdr:col>107</xdr:col>
      <xdr:colOff>101600</xdr:colOff>
      <xdr:row>39</xdr:row>
      <xdr:rowOff>15392</xdr:rowOff>
    </xdr:to>
    <xdr:sp macro="" textlink="">
      <xdr:nvSpPr>
        <xdr:cNvPr id="754" name="楕円 753"/>
        <xdr:cNvSpPr/>
      </xdr:nvSpPr>
      <xdr:spPr>
        <a:xfrm>
          <a:off x="20383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6519</xdr:rowOff>
    </xdr:from>
    <xdr:ext cx="313932" cy="259045"/>
    <xdr:sp macro="" textlink="">
      <xdr:nvSpPr>
        <xdr:cNvPr id="755" name="テキスト ボックス 754"/>
        <xdr:cNvSpPr txBox="1"/>
      </xdr:nvSpPr>
      <xdr:spPr>
        <a:xfrm>
          <a:off x="20277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69469</xdr:rowOff>
    </xdr:from>
    <xdr:to>
      <xdr:col>102</xdr:col>
      <xdr:colOff>165100</xdr:colOff>
      <xdr:row>38</xdr:row>
      <xdr:rowOff>171069</xdr:rowOff>
    </xdr:to>
    <xdr:sp macro="" textlink="">
      <xdr:nvSpPr>
        <xdr:cNvPr id="756" name="楕円 755"/>
        <xdr:cNvSpPr/>
      </xdr:nvSpPr>
      <xdr:spPr>
        <a:xfrm>
          <a:off x="19494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162196</xdr:rowOff>
    </xdr:from>
    <xdr:ext cx="313932" cy="259045"/>
    <xdr:sp macro="" textlink="">
      <xdr:nvSpPr>
        <xdr:cNvPr id="757" name="テキスト ボックス 756"/>
        <xdr:cNvSpPr txBox="1"/>
      </xdr:nvSpPr>
      <xdr:spPr>
        <a:xfrm>
          <a:off x="19388333" y="6677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69469</xdr:rowOff>
    </xdr:from>
    <xdr:to>
      <xdr:col>98</xdr:col>
      <xdr:colOff>38100</xdr:colOff>
      <xdr:row>38</xdr:row>
      <xdr:rowOff>171069</xdr:rowOff>
    </xdr:to>
    <xdr:sp macro="" textlink="">
      <xdr:nvSpPr>
        <xdr:cNvPr id="758" name="楕円 757"/>
        <xdr:cNvSpPr/>
      </xdr:nvSpPr>
      <xdr:spPr>
        <a:xfrm>
          <a:off x="18605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162196</xdr:rowOff>
    </xdr:from>
    <xdr:ext cx="313932" cy="259045"/>
    <xdr:sp macro="" textlink="">
      <xdr:nvSpPr>
        <xdr:cNvPr id="759" name="テキスト ボックス 758"/>
        <xdr:cNvSpPr txBox="1"/>
      </xdr:nvSpPr>
      <xdr:spPr>
        <a:xfrm>
          <a:off x="18499333" y="6677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3" name="直線コネクタ 782"/>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4"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5" name="直線コネクタ 784"/>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6"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7" name="直線コネクタ 786"/>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76416</xdr:rowOff>
    </xdr:from>
    <xdr:to>
      <xdr:col>116</xdr:col>
      <xdr:colOff>63500</xdr:colOff>
      <xdr:row>58</xdr:row>
      <xdr:rowOff>76683</xdr:rowOff>
    </xdr:to>
    <xdr:cxnSp macro="">
      <xdr:nvCxnSpPr>
        <xdr:cNvPr id="788" name="直線コネクタ 787"/>
        <xdr:cNvCxnSpPr/>
      </xdr:nvCxnSpPr>
      <xdr:spPr>
        <a:xfrm flipV="1">
          <a:off x="21323300" y="10020516"/>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9"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0" name="フローチャート: 判断 789"/>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76416</xdr:rowOff>
    </xdr:from>
    <xdr:to>
      <xdr:col>111</xdr:col>
      <xdr:colOff>177800</xdr:colOff>
      <xdr:row>58</xdr:row>
      <xdr:rowOff>76683</xdr:rowOff>
    </xdr:to>
    <xdr:cxnSp macro="">
      <xdr:nvCxnSpPr>
        <xdr:cNvPr id="791" name="直線コネクタ 790"/>
        <xdr:cNvCxnSpPr/>
      </xdr:nvCxnSpPr>
      <xdr:spPr>
        <a:xfrm>
          <a:off x="20434300" y="100205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2" name="フローチャート: 判断 791"/>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3" name="テキスト ボックス 792"/>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76416</xdr:rowOff>
    </xdr:from>
    <xdr:to>
      <xdr:col>107</xdr:col>
      <xdr:colOff>50800</xdr:colOff>
      <xdr:row>58</xdr:row>
      <xdr:rowOff>77064</xdr:rowOff>
    </xdr:to>
    <xdr:cxnSp macro="">
      <xdr:nvCxnSpPr>
        <xdr:cNvPr id="794" name="直線コネクタ 793"/>
        <xdr:cNvCxnSpPr/>
      </xdr:nvCxnSpPr>
      <xdr:spPr>
        <a:xfrm flipV="1">
          <a:off x="19545300" y="1002051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5" name="フローチャート: 判断 794"/>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6" name="テキスト ボックス 795"/>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75730</xdr:rowOff>
    </xdr:from>
    <xdr:to>
      <xdr:col>102</xdr:col>
      <xdr:colOff>114300</xdr:colOff>
      <xdr:row>58</xdr:row>
      <xdr:rowOff>77064</xdr:rowOff>
    </xdr:to>
    <xdr:cxnSp macro="">
      <xdr:nvCxnSpPr>
        <xdr:cNvPr id="797" name="直線コネクタ 796"/>
        <xdr:cNvCxnSpPr/>
      </xdr:nvCxnSpPr>
      <xdr:spPr>
        <a:xfrm>
          <a:off x="18656300" y="1001983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798" name="フローチャート: 判断 797"/>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37101</xdr:rowOff>
    </xdr:from>
    <xdr:ext cx="469744" cy="259045"/>
    <xdr:sp macro="" textlink="">
      <xdr:nvSpPr>
        <xdr:cNvPr id="799" name="テキスト ボックス 798"/>
        <xdr:cNvSpPr txBox="1"/>
      </xdr:nvSpPr>
      <xdr:spPr>
        <a:xfrm>
          <a:off x="19310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800" name="フローチャート: 判断 799"/>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56913</xdr:rowOff>
    </xdr:from>
    <xdr:ext cx="469744" cy="259045"/>
    <xdr:sp macro="" textlink="">
      <xdr:nvSpPr>
        <xdr:cNvPr id="801" name="テキスト ボックス 800"/>
        <xdr:cNvSpPr txBox="1"/>
      </xdr:nvSpPr>
      <xdr:spPr>
        <a:xfrm>
          <a:off x="18421428"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25616</xdr:rowOff>
    </xdr:from>
    <xdr:to>
      <xdr:col>116</xdr:col>
      <xdr:colOff>114300</xdr:colOff>
      <xdr:row>58</xdr:row>
      <xdr:rowOff>127216</xdr:rowOff>
    </xdr:to>
    <xdr:sp macro="" textlink="">
      <xdr:nvSpPr>
        <xdr:cNvPr id="807" name="楕円 806"/>
        <xdr:cNvSpPr/>
      </xdr:nvSpPr>
      <xdr:spPr>
        <a:xfrm>
          <a:off x="221107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4043</xdr:rowOff>
    </xdr:from>
    <xdr:ext cx="469744" cy="259045"/>
    <xdr:sp macro="" textlink="">
      <xdr:nvSpPr>
        <xdr:cNvPr id="808" name="貸付金該当値テキスト"/>
        <xdr:cNvSpPr txBox="1"/>
      </xdr:nvSpPr>
      <xdr:spPr>
        <a:xfrm>
          <a:off x="22212300" y="99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25883</xdr:rowOff>
    </xdr:from>
    <xdr:to>
      <xdr:col>112</xdr:col>
      <xdr:colOff>38100</xdr:colOff>
      <xdr:row>58</xdr:row>
      <xdr:rowOff>127483</xdr:rowOff>
    </xdr:to>
    <xdr:sp macro="" textlink="">
      <xdr:nvSpPr>
        <xdr:cNvPr id="809" name="楕円 808"/>
        <xdr:cNvSpPr/>
      </xdr:nvSpPr>
      <xdr:spPr>
        <a:xfrm>
          <a:off x="21272500" y="99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118610</xdr:rowOff>
    </xdr:from>
    <xdr:ext cx="469744" cy="259045"/>
    <xdr:sp macro="" textlink="">
      <xdr:nvSpPr>
        <xdr:cNvPr id="810" name="テキスト ボックス 809"/>
        <xdr:cNvSpPr txBox="1"/>
      </xdr:nvSpPr>
      <xdr:spPr>
        <a:xfrm>
          <a:off x="21088428" y="1006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25616</xdr:rowOff>
    </xdr:from>
    <xdr:to>
      <xdr:col>107</xdr:col>
      <xdr:colOff>101600</xdr:colOff>
      <xdr:row>58</xdr:row>
      <xdr:rowOff>127216</xdr:rowOff>
    </xdr:to>
    <xdr:sp macro="" textlink="">
      <xdr:nvSpPr>
        <xdr:cNvPr id="811" name="楕円 810"/>
        <xdr:cNvSpPr/>
      </xdr:nvSpPr>
      <xdr:spPr>
        <a:xfrm>
          <a:off x="20383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118343</xdr:rowOff>
    </xdr:from>
    <xdr:ext cx="469744" cy="259045"/>
    <xdr:sp macro="" textlink="">
      <xdr:nvSpPr>
        <xdr:cNvPr id="812" name="テキスト ボックス 811"/>
        <xdr:cNvSpPr txBox="1"/>
      </xdr:nvSpPr>
      <xdr:spPr>
        <a:xfrm>
          <a:off x="20199428"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26264</xdr:rowOff>
    </xdr:from>
    <xdr:to>
      <xdr:col>102</xdr:col>
      <xdr:colOff>165100</xdr:colOff>
      <xdr:row>58</xdr:row>
      <xdr:rowOff>127864</xdr:rowOff>
    </xdr:to>
    <xdr:sp macro="" textlink="">
      <xdr:nvSpPr>
        <xdr:cNvPr id="813" name="楕円 812"/>
        <xdr:cNvSpPr/>
      </xdr:nvSpPr>
      <xdr:spPr>
        <a:xfrm>
          <a:off x="19494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118991</xdr:rowOff>
    </xdr:from>
    <xdr:ext cx="469744" cy="259045"/>
    <xdr:sp macro="" textlink="">
      <xdr:nvSpPr>
        <xdr:cNvPr id="814" name="テキスト ボックス 813"/>
        <xdr:cNvSpPr txBox="1"/>
      </xdr:nvSpPr>
      <xdr:spPr>
        <a:xfrm>
          <a:off x="19310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24930</xdr:rowOff>
    </xdr:from>
    <xdr:to>
      <xdr:col>98</xdr:col>
      <xdr:colOff>38100</xdr:colOff>
      <xdr:row>58</xdr:row>
      <xdr:rowOff>126530</xdr:rowOff>
    </xdr:to>
    <xdr:sp macro="" textlink="">
      <xdr:nvSpPr>
        <xdr:cNvPr id="815" name="楕円 814"/>
        <xdr:cNvSpPr/>
      </xdr:nvSpPr>
      <xdr:spPr>
        <a:xfrm>
          <a:off x="18605500" y="99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117657</xdr:rowOff>
    </xdr:from>
    <xdr:ext cx="469744" cy="259045"/>
    <xdr:sp macro="" textlink="">
      <xdr:nvSpPr>
        <xdr:cNvPr id="816" name="テキスト ボックス 815"/>
        <xdr:cNvSpPr txBox="1"/>
      </xdr:nvSpPr>
      <xdr:spPr>
        <a:xfrm>
          <a:off x="18421428" y="100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1" name="直線コネクタ 840"/>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2"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3" name="直線コネクタ 842"/>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4"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5" name="直線コネクタ 844"/>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165379</xdr:rowOff>
    </xdr:from>
    <xdr:to>
      <xdr:col>116</xdr:col>
      <xdr:colOff>63500</xdr:colOff>
      <xdr:row>73</xdr:row>
      <xdr:rowOff>36449</xdr:rowOff>
    </xdr:to>
    <xdr:cxnSp macro="">
      <xdr:nvCxnSpPr>
        <xdr:cNvPr id="846" name="直線コネクタ 845"/>
        <xdr:cNvCxnSpPr/>
      </xdr:nvCxnSpPr>
      <xdr:spPr>
        <a:xfrm flipV="1">
          <a:off x="21323300" y="12509779"/>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7"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8" name="フローチャート: 判断 847"/>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36449</xdr:rowOff>
    </xdr:from>
    <xdr:to>
      <xdr:col>111</xdr:col>
      <xdr:colOff>177800</xdr:colOff>
      <xdr:row>74</xdr:row>
      <xdr:rowOff>95809</xdr:rowOff>
    </xdr:to>
    <xdr:cxnSp macro="">
      <xdr:nvCxnSpPr>
        <xdr:cNvPr id="849" name="直線コネクタ 848"/>
        <xdr:cNvCxnSpPr/>
      </xdr:nvCxnSpPr>
      <xdr:spPr>
        <a:xfrm flipV="1">
          <a:off x="20434300" y="12552299"/>
          <a:ext cx="889000" cy="2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0" name="フローチャート: 判断 849"/>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51" name="テキスト ボックス 850"/>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95809</xdr:rowOff>
    </xdr:from>
    <xdr:to>
      <xdr:col>107</xdr:col>
      <xdr:colOff>50800</xdr:colOff>
      <xdr:row>74</xdr:row>
      <xdr:rowOff>156769</xdr:rowOff>
    </xdr:to>
    <xdr:cxnSp macro="">
      <xdr:nvCxnSpPr>
        <xdr:cNvPr id="852" name="直線コネクタ 851"/>
        <xdr:cNvCxnSpPr/>
      </xdr:nvCxnSpPr>
      <xdr:spPr>
        <a:xfrm flipV="1">
          <a:off x="19545300" y="12783109"/>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3" name="フローチャート: 判断 852"/>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15511</xdr:rowOff>
    </xdr:from>
    <xdr:ext cx="534377" cy="259045"/>
    <xdr:sp macro="" textlink="">
      <xdr:nvSpPr>
        <xdr:cNvPr id="854" name="テキスト ボックス 853"/>
        <xdr:cNvSpPr txBox="1"/>
      </xdr:nvSpPr>
      <xdr:spPr>
        <a:xfrm>
          <a:off x="20167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156769</xdr:rowOff>
    </xdr:from>
    <xdr:to>
      <xdr:col>102</xdr:col>
      <xdr:colOff>114300</xdr:colOff>
      <xdr:row>74</xdr:row>
      <xdr:rowOff>170066</xdr:rowOff>
    </xdr:to>
    <xdr:cxnSp macro="">
      <xdr:nvCxnSpPr>
        <xdr:cNvPr id="855" name="直線コネクタ 854"/>
        <xdr:cNvCxnSpPr/>
      </xdr:nvCxnSpPr>
      <xdr:spPr>
        <a:xfrm flipV="1">
          <a:off x="18656300" y="12844069"/>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6" name="フローチャート: 判断 855"/>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2024</xdr:rowOff>
    </xdr:from>
    <xdr:ext cx="534377" cy="259045"/>
    <xdr:sp macro="" textlink="">
      <xdr:nvSpPr>
        <xdr:cNvPr id="857" name="テキスト ボックス 856"/>
        <xdr:cNvSpPr txBox="1"/>
      </xdr:nvSpPr>
      <xdr:spPr>
        <a:xfrm>
          <a:off x="19278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58" name="フローチャート: 判断 857"/>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37800</xdr:rowOff>
    </xdr:from>
    <xdr:ext cx="534377" cy="259045"/>
    <xdr:sp macro="" textlink="">
      <xdr:nvSpPr>
        <xdr:cNvPr id="859" name="テキスト ボックス 858"/>
        <xdr:cNvSpPr txBox="1"/>
      </xdr:nvSpPr>
      <xdr:spPr>
        <a:xfrm>
          <a:off x="18389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114579</xdr:rowOff>
    </xdr:from>
    <xdr:to>
      <xdr:col>116</xdr:col>
      <xdr:colOff>114300</xdr:colOff>
      <xdr:row>73</xdr:row>
      <xdr:rowOff>44729</xdr:rowOff>
    </xdr:to>
    <xdr:sp macro="" textlink="">
      <xdr:nvSpPr>
        <xdr:cNvPr id="865" name="楕円 864"/>
        <xdr:cNvSpPr/>
      </xdr:nvSpPr>
      <xdr:spPr>
        <a:xfrm>
          <a:off x="22110700" y="124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137456</xdr:rowOff>
    </xdr:from>
    <xdr:ext cx="534377" cy="259045"/>
    <xdr:sp macro="" textlink="">
      <xdr:nvSpPr>
        <xdr:cNvPr id="866" name="繰出金該当値テキスト"/>
        <xdr:cNvSpPr txBox="1"/>
      </xdr:nvSpPr>
      <xdr:spPr>
        <a:xfrm>
          <a:off x="22212300" y="123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157099</xdr:rowOff>
    </xdr:from>
    <xdr:to>
      <xdr:col>112</xdr:col>
      <xdr:colOff>38100</xdr:colOff>
      <xdr:row>73</xdr:row>
      <xdr:rowOff>87249</xdr:rowOff>
    </xdr:to>
    <xdr:sp macro="" textlink="">
      <xdr:nvSpPr>
        <xdr:cNvPr id="867" name="楕円 866"/>
        <xdr:cNvSpPr/>
      </xdr:nvSpPr>
      <xdr:spPr>
        <a:xfrm>
          <a:off x="21272500" y="125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103776</xdr:rowOff>
    </xdr:from>
    <xdr:ext cx="534377" cy="259045"/>
    <xdr:sp macro="" textlink="">
      <xdr:nvSpPr>
        <xdr:cNvPr id="868" name="テキスト ボックス 867"/>
        <xdr:cNvSpPr txBox="1"/>
      </xdr:nvSpPr>
      <xdr:spPr>
        <a:xfrm>
          <a:off x="21056111" y="122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45009</xdr:rowOff>
    </xdr:from>
    <xdr:to>
      <xdr:col>107</xdr:col>
      <xdr:colOff>101600</xdr:colOff>
      <xdr:row>74</xdr:row>
      <xdr:rowOff>146609</xdr:rowOff>
    </xdr:to>
    <xdr:sp macro="" textlink="">
      <xdr:nvSpPr>
        <xdr:cNvPr id="869" name="楕円 868"/>
        <xdr:cNvSpPr/>
      </xdr:nvSpPr>
      <xdr:spPr>
        <a:xfrm>
          <a:off x="20383500" y="127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163136</xdr:rowOff>
    </xdr:from>
    <xdr:ext cx="534377" cy="259045"/>
    <xdr:sp macro="" textlink="">
      <xdr:nvSpPr>
        <xdr:cNvPr id="870" name="テキスト ボックス 869"/>
        <xdr:cNvSpPr txBox="1"/>
      </xdr:nvSpPr>
      <xdr:spPr>
        <a:xfrm>
          <a:off x="20167111" y="125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105969</xdr:rowOff>
    </xdr:from>
    <xdr:to>
      <xdr:col>102</xdr:col>
      <xdr:colOff>165100</xdr:colOff>
      <xdr:row>75</xdr:row>
      <xdr:rowOff>36119</xdr:rowOff>
    </xdr:to>
    <xdr:sp macro="" textlink="">
      <xdr:nvSpPr>
        <xdr:cNvPr id="871" name="楕円 870"/>
        <xdr:cNvSpPr/>
      </xdr:nvSpPr>
      <xdr:spPr>
        <a:xfrm>
          <a:off x="19494500" y="127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52646</xdr:rowOff>
    </xdr:from>
    <xdr:ext cx="534377" cy="259045"/>
    <xdr:sp macro="" textlink="">
      <xdr:nvSpPr>
        <xdr:cNvPr id="872" name="テキスト ボックス 871"/>
        <xdr:cNvSpPr txBox="1"/>
      </xdr:nvSpPr>
      <xdr:spPr>
        <a:xfrm>
          <a:off x="19278111" y="125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119266</xdr:rowOff>
    </xdr:from>
    <xdr:to>
      <xdr:col>98</xdr:col>
      <xdr:colOff>38100</xdr:colOff>
      <xdr:row>75</xdr:row>
      <xdr:rowOff>49416</xdr:rowOff>
    </xdr:to>
    <xdr:sp macro="" textlink="">
      <xdr:nvSpPr>
        <xdr:cNvPr id="873" name="楕円 872"/>
        <xdr:cNvSpPr/>
      </xdr:nvSpPr>
      <xdr:spPr>
        <a:xfrm>
          <a:off x="18605500" y="128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65943</xdr:rowOff>
    </xdr:from>
    <xdr:ext cx="534377" cy="259045"/>
    <xdr:sp macro="" textlink="">
      <xdr:nvSpPr>
        <xdr:cNvPr id="874" name="テキスト ボックス 873"/>
        <xdr:cNvSpPr txBox="1"/>
      </xdr:nvSpPr>
      <xdr:spPr>
        <a:xfrm>
          <a:off x="18389111" y="125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342,651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円となっている。うち構成割合の大きい扶助費について，住民一人当たり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73,597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円の主な内訳は児童手当，障害福祉サービス</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給付</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費，施設型給付費などで，児童福祉と障害者福祉に係るものである。普通建設事業費は住民一人当たり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70,733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民間保育所施設整備事業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親水性中央公園，六ッ野スポーツの杜公園整備事業，体育施設整備事業などであり，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年度によって規模や事業内容が大きく異なってくることから，起債することによって将来に渡る市民の負担の公平を図る必要がある。人件費は住民一人当たり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40,651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円で，職員の大量退職後の職員構成バランスを保つため採用人数が増加し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類似団体内順位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最下位となっている。物件費は住民一人当たり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34,907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類似団体平均を大きく下回っており，類似団体内順位も最下位である。要因として，効率化を図るため廃棄物処理施設を一部事務組合に管理運営させることで，負担金が増加し委託料が減少していることのほか，効率的な組織運営を行っていることが挙げられ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繰出金については土地区画整理組合の施行から市の施行に切り替えたにより繰出金は住民一人当たりについて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10,517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円増となった。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円で，類似団体平均を下回っており，前年度に比べて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1,940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となっているが，これは公共用地取得基金の元金積立金の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皆減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159,574
158,061
99.96
57,887,390
54,678,202
2,827,819
29,034,190
59,785,677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105410</xdr:rowOff>
    </xdr:from>
    <xdr:to>
      <xdr:col>24</xdr:col>
      <xdr:colOff>63500</xdr:colOff>
      <xdr:row>37</xdr:row>
      <xdr:rowOff>40096</xdr:rowOff>
    </xdr:to>
    <xdr:cxnSp macro="">
      <xdr:nvCxnSpPr>
        <xdr:cNvPr id="63" name="直線コネクタ 62"/>
        <xdr:cNvCxnSpPr/>
      </xdr:nvCxnSpPr>
      <xdr:spPr>
        <a:xfrm flipV="1">
          <a:off x="3797300" y="6277610"/>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85816</xdr:rowOff>
    </xdr:from>
    <xdr:to>
      <xdr:col>19</xdr:col>
      <xdr:colOff>177800</xdr:colOff>
      <xdr:row>37</xdr:row>
      <xdr:rowOff>40096</xdr:rowOff>
    </xdr:to>
    <xdr:cxnSp macro="">
      <xdr:nvCxnSpPr>
        <xdr:cNvPr id="66" name="直線コネクタ 65"/>
        <xdr:cNvCxnSpPr/>
      </xdr:nvCxnSpPr>
      <xdr:spPr>
        <a:xfrm>
          <a:off x="2908300" y="608656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49893</xdr:rowOff>
    </xdr:from>
    <xdr:to>
      <xdr:col>15</xdr:col>
      <xdr:colOff>50800</xdr:colOff>
      <xdr:row>35</xdr:row>
      <xdr:rowOff>85816</xdr:rowOff>
    </xdr:to>
    <xdr:cxnSp macro="">
      <xdr:nvCxnSpPr>
        <xdr:cNvPr id="69" name="直線コネクタ 68"/>
        <xdr:cNvCxnSpPr/>
      </xdr:nvCxnSpPr>
      <xdr:spPr>
        <a:xfrm>
          <a:off x="2019300" y="6050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49893</xdr:rowOff>
    </xdr:from>
    <xdr:to>
      <xdr:col>10</xdr:col>
      <xdr:colOff>114300</xdr:colOff>
      <xdr:row>35</xdr:row>
      <xdr:rowOff>105410</xdr:rowOff>
    </xdr:to>
    <xdr:cxnSp macro="">
      <xdr:nvCxnSpPr>
        <xdr:cNvPr id="72" name="直線コネクタ 71"/>
        <xdr:cNvCxnSpPr/>
      </xdr:nvCxnSpPr>
      <xdr:spPr>
        <a:xfrm flipV="1">
          <a:off x="1130300" y="60506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54610</xdr:rowOff>
    </xdr:from>
    <xdr:to>
      <xdr:col>24</xdr:col>
      <xdr:colOff>114300</xdr:colOff>
      <xdr:row>36</xdr:row>
      <xdr:rowOff>156210</xdr:rowOff>
    </xdr:to>
    <xdr:sp macro="" textlink="">
      <xdr:nvSpPr>
        <xdr:cNvPr id="82" name="楕円 81"/>
        <xdr:cNvSpPr/>
      </xdr:nvSpPr>
      <xdr:spPr>
        <a:xfrm>
          <a:off x="45847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469744" cy="259045"/>
    <xdr:sp macro="" textlink="">
      <xdr:nvSpPr>
        <xdr:cNvPr id="83" name="議会費該当値テキスト"/>
        <xdr:cNvSpPr txBox="1"/>
      </xdr:nvSpPr>
      <xdr:spPr>
        <a:xfrm>
          <a:off x="468630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160746</xdr:rowOff>
    </xdr:from>
    <xdr:to>
      <xdr:col>20</xdr:col>
      <xdr:colOff>38100</xdr:colOff>
      <xdr:row>37</xdr:row>
      <xdr:rowOff>90896</xdr:rowOff>
    </xdr:to>
    <xdr:sp macro="" textlink="">
      <xdr:nvSpPr>
        <xdr:cNvPr id="84" name="楕円 83"/>
        <xdr:cNvSpPr/>
      </xdr:nvSpPr>
      <xdr:spPr>
        <a:xfrm>
          <a:off x="3746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82023</xdr:rowOff>
    </xdr:from>
    <xdr:ext cx="469744" cy="259045"/>
    <xdr:sp macro="" textlink="">
      <xdr:nvSpPr>
        <xdr:cNvPr id="85" name="テキスト ボックス 84"/>
        <xdr:cNvSpPr txBox="1"/>
      </xdr:nvSpPr>
      <xdr:spPr>
        <a:xfrm>
          <a:off x="3562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35016</xdr:rowOff>
    </xdr:from>
    <xdr:to>
      <xdr:col>15</xdr:col>
      <xdr:colOff>101600</xdr:colOff>
      <xdr:row>35</xdr:row>
      <xdr:rowOff>136616</xdr:rowOff>
    </xdr:to>
    <xdr:sp macro="" textlink="">
      <xdr:nvSpPr>
        <xdr:cNvPr id="86" name="楕円 85"/>
        <xdr:cNvSpPr/>
      </xdr:nvSpPr>
      <xdr:spPr>
        <a:xfrm>
          <a:off x="2857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127743</xdr:rowOff>
    </xdr:from>
    <xdr:ext cx="469744" cy="259045"/>
    <xdr:sp macro="" textlink="">
      <xdr:nvSpPr>
        <xdr:cNvPr id="87" name="テキスト ボックス 86"/>
        <xdr:cNvSpPr txBox="1"/>
      </xdr:nvSpPr>
      <xdr:spPr>
        <a:xfrm>
          <a:off x="2673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170543</xdr:rowOff>
    </xdr:from>
    <xdr:to>
      <xdr:col>10</xdr:col>
      <xdr:colOff>165100</xdr:colOff>
      <xdr:row>35</xdr:row>
      <xdr:rowOff>100693</xdr:rowOff>
    </xdr:to>
    <xdr:sp macro="" textlink="">
      <xdr:nvSpPr>
        <xdr:cNvPr id="88" name="楕円 87"/>
        <xdr:cNvSpPr/>
      </xdr:nvSpPr>
      <xdr:spPr>
        <a:xfrm>
          <a:off x="1968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117220</xdr:rowOff>
    </xdr:from>
    <xdr:ext cx="469744" cy="259045"/>
    <xdr:sp macro="" textlink="">
      <xdr:nvSpPr>
        <xdr:cNvPr id="89" name="テキスト ボックス 88"/>
        <xdr:cNvSpPr txBox="1"/>
      </xdr:nvSpPr>
      <xdr:spPr>
        <a:xfrm>
          <a:off x="1784428"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90" name="楕円 89"/>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91" name="テキスト ボックス 90"/>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22840</xdr:rowOff>
    </xdr:from>
    <xdr:to>
      <xdr:col>24</xdr:col>
      <xdr:colOff>63500</xdr:colOff>
      <xdr:row>58</xdr:row>
      <xdr:rowOff>127402</xdr:rowOff>
    </xdr:to>
    <xdr:cxnSp macro="">
      <xdr:nvCxnSpPr>
        <xdr:cNvPr id="119" name="直線コネクタ 118"/>
        <xdr:cNvCxnSpPr/>
      </xdr:nvCxnSpPr>
      <xdr:spPr>
        <a:xfrm>
          <a:off x="3797300" y="9966940"/>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145198</xdr:rowOff>
    </xdr:from>
    <xdr:ext cx="534377" cy="259045"/>
    <xdr:sp macro="" textlink="">
      <xdr:nvSpPr>
        <xdr:cNvPr id="120" name="総務費平均値テキスト"/>
        <xdr:cNvSpPr txBox="1"/>
      </xdr:nvSpPr>
      <xdr:spPr>
        <a:xfrm>
          <a:off x="4686300" y="9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3546</xdr:rowOff>
    </xdr:from>
    <xdr:to>
      <xdr:col>19</xdr:col>
      <xdr:colOff>177800</xdr:colOff>
      <xdr:row>58</xdr:row>
      <xdr:rowOff>22840</xdr:rowOff>
    </xdr:to>
    <xdr:cxnSp macro="">
      <xdr:nvCxnSpPr>
        <xdr:cNvPr id="122" name="直線コネクタ 121"/>
        <xdr:cNvCxnSpPr/>
      </xdr:nvCxnSpPr>
      <xdr:spPr>
        <a:xfrm>
          <a:off x="2908300" y="9947646"/>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125006</xdr:rowOff>
    </xdr:from>
    <xdr:ext cx="534377" cy="259045"/>
    <xdr:sp macro="" textlink="">
      <xdr:nvSpPr>
        <xdr:cNvPr id="124" name="テキスト ボックス 123"/>
        <xdr:cNvSpPr txBox="1"/>
      </xdr:nvSpPr>
      <xdr:spPr>
        <a:xfrm>
          <a:off x="3530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117252</xdr:rowOff>
    </xdr:from>
    <xdr:to>
      <xdr:col>15</xdr:col>
      <xdr:colOff>50800</xdr:colOff>
      <xdr:row>58</xdr:row>
      <xdr:rowOff>3546</xdr:rowOff>
    </xdr:to>
    <xdr:cxnSp macro="">
      <xdr:nvCxnSpPr>
        <xdr:cNvPr id="125" name="直線コネクタ 124"/>
        <xdr:cNvCxnSpPr/>
      </xdr:nvCxnSpPr>
      <xdr:spPr>
        <a:xfrm>
          <a:off x="2019300" y="9547002"/>
          <a:ext cx="889000" cy="40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51991</xdr:rowOff>
    </xdr:from>
    <xdr:ext cx="534377" cy="259045"/>
    <xdr:sp macro="" textlink="">
      <xdr:nvSpPr>
        <xdr:cNvPr id="127" name="テキスト ボックス 126"/>
        <xdr:cNvSpPr txBox="1"/>
      </xdr:nvSpPr>
      <xdr:spPr>
        <a:xfrm>
          <a:off x="2641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47574</xdr:rowOff>
    </xdr:from>
    <xdr:to>
      <xdr:col>10</xdr:col>
      <xdr:colOff>114300</xdr:colOff>
      <xdr:row>55</xdr:row>
      <xdr:rowOff>117252</xdr:rowOff>
    </xdr:to>
    <xdr:cxnSp macro="">
      <xdr:nvCxnSpPr>
        <xdr:cNvPr id="128" name="直線コネクタ 127"/>
        <xdr:cNvCxnSpPr/>
      </xdr:nvCxnSpPr>
      <xdr:spPr>
        <a:xfrm>
          <a:off x="1130300" y="9477324"/>
          <a:ext cx="8890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21554</xdr:rowOff>
    </xdr:from>
    <xdr:to>
      <xdr:col>10</xdr:col>
      <xdr:colOff>165100</xdr:colOff>
      <xdr:row>56</xdr:row>
      <xdr:rowOff>123154</xdr:rowOff>
    </xdr:to>
    <xdr:sp macro="" textlink="">
      <xdr:nvSpPr>
        <xdr:cNvPr id="129" name="フローチャート: 判断 128"/>
        <xdr:cNvSpPr/>
      </xdr:nvSpPr>
      <xdr:spPr>
        <a:xfrm>
          <a:off x="1968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114281</xdr:rowOff>
    </xdr:from>
    <xdr:ext cx="534377" cy="259045"/>
    <xdr:sp macro="" textlink="">
      <xdr:nvSpPr>
        <xdr:cNvPr id="130" name="テキスト ボックス 129"/>
        <xdr:cNvSpPr txBox="1"/>
      </xdr:nvSpPr>
      <xdr:spPr>
        <a:xfrm>
          <a:off x="1752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110617</xdr:rowOff>
    </xdr:from>
    <xdr:to>
      <xdr:col>6</xdr:col>
      <xdr:colOff>38100</xdr:colOff>
      <xdr:row>54</xdr:row>
      <xdr:rowOff>40767</xdr:rowOff>
    </xdr:to>
    <xdr:sp macro="" textlink="">
      <xdr:nvSpPr>
        <xdr:cNvPr id="131" name="フローチャート: 判断 130"/>
        <xdr:cNvSpPr/>
      </xdr:nvSpPr>
      <xdr:spPr>
        <a:xfrm>
          <a:off x="1079500" y="91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57294</xdr:rowOff>
    </xdr:from>
    <xdr:ext cx="534377" cy="259045"/>
    <xdr:sp macro="" textlink="">
      <xdr:nvSpPr>
        <xdr:cNvPr id="132" name="テキスト ボックス 131"/>
        <xdr:cNvSpPr txBox="1"/>
      </xdr:nvSpPr>
      <xdr:spPr>
        <a:xfrm>
          <a:off x="863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76602</xdr:rowOff>
    </xdr:from>
    <xdr:to>
      <xdr:col>24</xdr:col>
      <xdr:colOff>114300</xdr:colOff>
      <xdr:row>59</xdr:row>
      <xdr:rowOff>6752</xdr:rowOff>
    </xdr:to>
    <xdr:sp macro="" textlink="">
      <xdr:nvSpPr>
        <xdr:cNvPr id="138" name="楕円 137"/>
        <xdr:cNvSpPr/>
      </xdr:nvSpPr>
      <xdr:spPr>
        <a:xfrm>
          <a:off x="45847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162979</xdr:rowOff>
    </xdr:from>
    <xdr:ext cx="534377" cy="259045"/>
    <xdr:sp macro="" textlink="">
      <xdr:nvSpPr>
        <xdr:cNvPr id="139" name="総務費該当値テキスト"/>
        <xdr:cNvSpPr txBox="1"/>
      </xdr:nvSpPr>
      <xdr:spPr>
        <a:xfrm>
          <a:off x="4686300" y="993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143490</xdr:rowOff>
    </xdr:from>
    <xdr:to>
      <xdr:col>20</xdr:col>
      <xdr:colOff>38100</xdr:colOff>
      <xdr:row>58</xdr:row>
      <xdr:rowOff>73640</xdr:rowOff>
    </xdr:to>
    <xdr:sp macro="" textlink="">
      <xdr:nvSpPr>
        <xdr:cNvPr id="140" name="楕円 139"/>
        <xdr:cNvSpPr/>
      </xdr:nvSpPr>
      <xdr:spPr>
        <a:xfrm>
          <a:off x="3746500" y="99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64767</xdr:rowOff>
    </xdr:from>
    <xdr:ext cx="534377" cy="259045"/>
    <xdr:sp macro="" textlink="">
      <xdr:nvSpPr>
        <xdr:cNvPr id="141" name="テキスト ボックス 140"/>
        <xdr:cNvSpPr txBox="1"/>
      </xdr:nvSpPr>
      <xdr:spPr>
        <a:xfrm>
          <a:off x="3530111" y="1000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124196</xdr:rowOff>
    </xdr:from>
    <xdr:to>
      <xdr:col>15</xdr:col>
      <xdr:colOff>101600</xdr:colOff>
      <xdr:row>58</xdr:row>
      <xdr:rowOff>54346</xdr:rowOff>
    </xdr:to>
    <xdr:sp macro="" textlink="">
      <xdr:nvSpPr>
        <xdr:cNvPr id="142" name="楕円 141"/>
        <xdr:cNvSpPr/>
      </xdr:nvSpPr>
      <xdr:spPr>
        <a:xfrm>
          <a:off x="2857500" y="9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45473</xdr:rowOff>
    </xdr:from>
    <xdr:ext cx="534377" cy="259045"/>
    <xdr:sp macro="" textlink="">
      <xdr:nvSpPr>
        <xdr:cNvPr id="143" name="テキスト ボックス 142"/>
        <xdr:cNvSpPr txBox="1"/>
      </xdr:nvSpPr>
      <xdr:spPr>
        <a:xfrm>
          <a:off x="2641111" y="99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66452</xdr:rowOff>
    </xdr:from>
    <xdr:to>
      <xdr:col>10</xdr:col>
      <xdr:colOff>165100</xdr:colOff>
      <xdr:row>55</xdr:row>
      <xdr:rowOff>168052</xdr:rowOff>
    </xdr:to>
    <xdr:sp macro="" textlink="">
      <xdr:nvSpPr>
        <xdr:cNvPr id="144" name="楕円 143"/>
        <xdr:cNvSpPr/>
      </xdr:nvSpPr>
      <xdr:spPr>
        <a:xfrm>
          <a:off x="1968500" y="94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13129</xdr:rowOff>
    </xdr:from>
    <xdr:ext cx="534377" cy="259045"/>
    <xdr:sp macro="" textlink="">
      <xdr:nvSpPr>
        <xdr:cNvPr id="145" name="テキスト ボックス 144"/>
        <xdr:cNvSpPr txBox="1"/>
      </xdr:nvSpPr>
      <xdr:spPr>
        <a:xfrm>
          <a:off x="1752111" y="92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168224</xdr:rowOff>
    </xdr:from>
    <xdr:to>
      <xdr:col>6</xdr:col>
      <xdr:colOff>38100</xdr:colOff>
      <xdr:row>55</xdr:row>
      <xdr:rowOff>98374</xdr:rowOff>
    </xdr:to>
    <xdr:sp macro="" textlink="">
      <xdr:nvSpPr>
        <xdr:cNvPr id="146" name="楕円 145"/>
        <xdr:cNvSpPr/>
      </xdr:nvSpPr>
      <xdr:spPr>
        <a:xfrm>
          <a:off x="1079500" y="94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89501</xdr:rowOff>
    </xdr:from>
    <xdr:ext cx="534377" cy="259045"/>
    <xdr:sp macro="" textlink="">
      <xdr:nvSpPr>
        <xdr:cNvPr id="147" name="テキスト ボックス 146"/>
        <xdr:cNvSpPr txBox="1"/>
      </xdr:nvSpPr>
      <xdr:spPr>
        <a:xfrm>
          <a:off x="863111" y="95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153164</xdr:rowOff>
    </xdr:from>
    <xdr:to>
      <xdr:col>24</xdr:col>
      <xdr:colOff>62865</xdr:colOff>
      <xdr:row>77</xdr:row>
      <xdr:rowOff>39756</xdr:rowOff>
    </xdr:to>
    <xdr:cxnSp macro="">
      <xdr:nvCxnSpPr>
        <xdr:cNvPr id="170" name="直線コネクタ 169"/>
        <xdr:cNvCxnSpPr/>
      </xdr:nvCxnSpPr>
      <xdr:spPr>
        <a:xfrm flipV="1">
          <a:off x="4633595" y="12154664"/>
          <a:ext cx="1270" cy="1086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43583</xdr:rowOff>
    </xdr:from>
    <xdr:ext cx="599010" cy="259045"/>
    <xdr:sp macro="" textlink="">
      <xdr:nvSpPr>
        <xdr:cNvPr id="171" name="民生費最小値テキスト"/>
        <xdr:cNvSpPr txBox="1"/>
      </xdr:nvSpPr>
      <xdr:spPr>
        <a:xfrm>
          <a:off x="4686300" y="132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39756</xdr:rowOff>
    </xdr:from>
    <xdr:to>
      <xdr:col>24</xdr:col>
      <xdr:colOff>152400</xdr:colOff>
      <xdr:row>77</xdr:row>
      <xdr:rowOff>39756</xdr:rowOff>
    </xdr:to>
    <xdr:cxnSp macro="">
      <xdr:nvCxnSpPr>
        <xdr:cNvPr id="172" name="直線コネクタ 171"/>
        <xdr:cNvCxnSpPr/>
      </xdr:nvCxnSpPr>
      <xdr:spPr>
        <a:xfrm>
          <a:off x="4546600" y="1324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99841</xdr:rowOff>
    </xdr:from>
    <xdr:ext cx="599010" cy="259045"/>
    <xdr:sp macro="" textlink="">
      <xdr:nvSpPr>
        <xdr:cNvPr id="173" name="民生費最大値テキスト"/>
        <xdr:cNvSpPr txBox="1"/>
      </xdr:nvSpPr>
      <xdr:spPr>
        <a:xfrm>
          <a:off x="4686300" y="119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153164</xdr:rowOff>
    </xdr:from>
    <xdr:to>
      <xdr:col>24</xdr:col>
      <xdr:colOff>152400</xdr:colOff>
      <xdr:row>70</xdr:row>
      <xdr:rowOff>153164</xdr:rowOff>
    </xdr:to>
    <xdr:cxnSp macro="">
      <xdr:nvCxnSpPr>
        <xdr:cNvPr id="174" name="直線コネクタ 173"/>
        <xdr:cNvCxnSpPr/>
      </xdr:nvCxnSpPr>
      <xdr:spPr>
        <a:xfrm>
          <a:off x="4546600" y="1215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152411</xdr:rowOff>
    </xdr:from>
    <xdr:to>
      <xdr:col>24</xdr:col>
      <xdr:colOff>63500</xdr:colOff>
      <xdr:row>76</xdr:row>
      <xdr:rowOff>88745</xdr:rowOff>
    </xdr:to>
    <xdr:cxnSp macro="">
      <xdr:nvCxnSpPr>
        <xdr:cNvPr id="175" name="直線コネクタ 174"/>
        <xdr:cNvCxnSpPr/>
      </xdr:nvCxnSpPr>
      <xdr:spPr>
        <a:xfrm flipV="1">
          <a:off x="3797300" y="13011161"/>
          <a:ext cx="8382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54353</xdr:rowOff>
    </xdr:from>
    <xdr:ext cx="599010" cy="259045"/>
    <xdr:sp macro="" textlink="">
      <xdr:nvSpPr>
        <xdr:cNvPr id="176" name="民生費平均値テキスト"/>
        <xdr:cNvSpPr txBox="1"/>
      </xdr:nvSpPr>
      <xdr:spPr>
        <a:xfrm>
          <a:off x="4686300" y="12570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31476</xdr:rowOff>
    </xdr:from>
    <xdr:to>
      <xdr:col>24</xdr:col>
      <xdr:colOff>114300</xdr:colOff>
      <xdr:row>74</xdr:row>
      <xdr:rowOff>133076</xdr:rowOff>
    </xdr:to>
    <xdr:sp macro="" textlink="">
      <xdr:nvSpPr>
        <xdr:cNvPr id="177" name="フローチャート: 判断 176"/>
        <xdr:cNvSpPr/>
      </xdr:nvSpPr>
      <xdr:spPr>
        <a:xfrm>
          <a:off x="45847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88745</xdr:rowOff>
    </xdr:from>
    <xdr:to>
      <xdr:col>19</xdr:col>
      <xdr:colOff>177800</xdr:colOff>
      <xdr:row>77</xdr:row>
      <xdr:rowOff>129412</xdr:rowOff>
    </xdr:to>
    <xdr:cxnSp macro="">
      <xdr:nvCxnSpPr>
        <xdr:cNvPr id="178" name="直線コネクタ 177"/>
        <xdr:cNvCxnSpPr/>
      </xdr:nvCxnSpPr>
      <xdr:spPr>
        <a:xfrm flipV="1">
          <a:off x="2908300" y="13118945"/>
          <a:ext cx="889000" cy="2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70841</xdr:rowOff>
    </xdr:from>
    <xdr:to>
      <xdr:col>20</xdr:col>
      <xdr:colOff>38100</xdr:colOff>
      <xdr:row>75</xdr:row>
      <xdr:rowOff>991</xdr:rowOff>
    </xdr:to>
    <xdr:sp macro="" textlink="">
      <xdr:nvSpPr>
        <xdr:cNvPr id="179" name="フローチャート: 判断 178"/>
        <xdr:cNvSpPr/>
      </xdr:nvSpPr>
      <xdr:spPr>
        <a:xfrm>
          <a:off x="3746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17518</xdr:rowOff>
    </xdr:from>
    <xdr:ext cx="599010" cy="259045"/>
    <xdr:sp macro="" textlink="">
      <xdr:nvSpPr>
        <xdr:cNvPr id="180" name="テキスト ボックス 179"/>
        <xdr:cNvSpPr txBox="1"/>
      </xdr:nvSpPr>
      <xdr:spPr>
        <a:xfrm>
          <a:off x="3497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129412</xdr:rowOff>
    </xdr:from>
    <xdr:to>
      <xdr:col>15</xdr:col>
      <xdr:colOff>50800</xdr:colOff>
      <xdr:row>78</xdr:row>
      <xdr:rowOff>8164</xdr:rowOff>
    </xdr:to>
    <xdr:cxnSp macro="">
      <xdr:nvCxnSpPr>
        <xdr:cNvPr id="181" name="直線コネクタ 180"/>
        <xdr:cNvCxnSpPr/>
      </xdr:nvCxnSpPr>
      <xdr:spPr>
        <a:xfrm flipV="1">
          <a:off x="2019300" y="13331062"/>
          <a:ext cx="889000" cy="5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44414</xdr:rowOff>
    </xdr:from>
    <xdr:to>
      <xdr:col>15</xdr:col>
      <xdr:colOff>101600</xdr:colOff>
      <xdr:row>75</xdr:row>
      <xdr:rowOff>146014</xdr:rowOff>
    </xdr:to>
    <xdr:sp macro="" textlink="">
      <xdr:nvSpPr>
        <xdr:cNvPr id="182" name="フローチャート: 判断 181"/>
        <xdr:cNvSpPr/>
      </xdr:nvSpPr>
      <xdr:spPr>
        <a:xfrm>
          <a:off x="2857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162541</xdr:rowOff>
    </xdr:from>
    <xdr:ext cx="599010" cy="259045"/>
    <xdr:sp macro="" textlink="">
      <xdr:nvSpPr>
        <xdr:cNvPr id="183" name="テキスト ボックス 182"/>
        <xdr:cNvSpPr txBox="1"/>
      </xdr:nvSpPr>
      <xdr:spPr>
        <a:xfrm>
          <a:off x="2608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8164</xdr:rowOff>
    </xdr:from>
    <xdr:to>
      <xdr:col>10</xdr:col>
      <xdr:colOff>114300</xdr:colOff>
      <xdr:row>78</xdr:row>
      <xdr:rowOff>118075</xdr:rowOff>
    </xdr:to>
    <xdr:cxnSp macro="">
      <xdr:nvCxnSpPr>
        <xdr:cNvPr id="184" name="直線コネクタ 183"/>
        <xdr:cNvCxnSpPr/>
      </xdr:nvCxnSpPr>
      <xdr:spPr>
        <a:xfrm flipV="1">
          <a:off x="1130300" y="13381264"/>
          <a:ext cx="889000" cy="1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165984</xdr:rowOff>
    </xdr:from>
    <xdr:to>
      <xdr:col>10</xdr:col>
      <xdr:colOff>165100</xdr:colOff>
      <xdr:row>72</xdr:row>
      <xdr:rowOff>96134</xdr:rowOff>
    </xdr:to>
    <xdr:sp macro="" textlink="">
      <xdr:nvSpPr>
        <xdr:cNvPr id="185" name="フローチャート: 判断 184"/>
        <xdr:cNvSpPr/>
      </xdr:nvSpPr>
      <xdr:spPr>
        <a:xfrm>
          <a:off x="1968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112661</xdr:rowOff>
    </xdr:from>
    <xdr:ext cx="599010" cy="259045"/>
    <xdr:sp macro="" textlink="">
      <xdr:nvSpPr>
        <xdr:cNvPr id="186" name="テキスト ボックス 185"/>
        <xdr:cNvSpPr txBox="1"/>
      </xdr:nvSpPr>
      <xdr:spPr>
        <a:xfrm>
          <a:off x="1719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123739</xdr:rowOff>
    </xdr:from>
    <xdr:to>
      <xdr:col>6</xdr:col>
      <xdr:colOff>38100</xdr:colOff>
      <xdr:row>73</xdr:row>
      <xdr:rowOff>53889</xdr:rowOff>
    </xdr:to>
    <xdr:sp macro="" textlink="">
      <xdr:nvSpPr>
        <xdr:cNvPr id="187" name="フローチャート: 判断 186"/>
        <xdr:cNvSpPr/>
      </xdr:nvSpPr>
      <xdr:spPr>
        <a:xfrm>
          <a:off x="1079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70416</xdr:rowOff>
    </xdr:from>
    <xdr:ext cx="599010" cy="259045"/>
    <xdr:sp macro="" textlink="">
      <xdr:nvSpPr>
        <xdr:cNvPr id="188" name="テキスト ボックス 187"/>
        <xdr:cNvSpPr txBox="1"/>
      </xdr:nvSpPr>
      <xdr:spPr>
        <a:xfrm>
          <a:off x="830795"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101610</xdr:rowOff>
    </xdr:from>
    <xdr:to>
      <xdr:col>24</xdr:col>
      <xdr:colOff>114300</xdr:colOff>
      <xdr:row>76</xdr:row>
      <xdr:rowOff>31759</xdr:rowOff>
    </xdr:to>
    <xdr:sp macro="" textlink="">
      <xdr:nvSpPr>
        <xdr:cNvPr id="194" name="楕円 193"/>
        <xdr:cNvSpPr/>
      </xdr:nvSpPr>
      <xdr:spPr>
        <a:xfrm>
          <a:off x="4584700" y="12960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80037</xdr:rowOff>
    </xdr:from>
    <xdr:ext cx="599010" cy="259045"/>
    <xdr:sp macro="" textlink="">
      <xdr:nvSpPr>
        <xdr:cNvPr id="195" name="民生費該当値テキスト"/>
        <xdr:cNvSpPr txBox="1"/>
      </xdr:nvSpPr>
      <xdr:spPr>
        <a:xfrm>
          <a:off x="4686300" y="1293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37945</xdr:rowOff>
    </xdr:from>
    <xdr:to>
      <xdr:col>20</xdr:col>
      <xdr:colOff>38100</xdr:colOff>
      <xdr:row>76</xdr:row>
      <xdr:rowOff>139545</xdr:rowOff>
    </xdr:to>
    <xdr:sp macro="" textlink="">
      <xdr:nvSpPr>
        <xdr:cNvPr id="196" name="楕円 195"/>
        <xdr:cNvSpPr/>
      </xdr:nvSpPr>
      <xdr:spPr>
        <a:xfrm>
          <a:off x="3746500" y="130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130672</xdr:rowOff>
    </xdr:from>
    <xdr:ext cx="599010" cy="259045"/>
    <xdr:sp macro="" textlink="">
      <xdr:nvSpPr>
        <xdr:cNvPr id="197" name="テキスト ボックス 196"/>
        <xdr:cNvSpPr txBox="1"/>
      </xdr:nvSpPr>
      <xdr:spPr>
        <a:xfrm>
          <a:off x="3497795" y="1316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78612</xdr:rowOff>
    </xdr:from>
    <xdr:to>
      <xdr:col>15</xdr:col>
      <xdr:colOff>101600</xdr:colOff>
      <xdr:row>78</xdr:row>
      <xdr:rowOff>8762</xdr:rowOff>
    </xdr:to>
    <xdr:sp macro="" textlink="">
      <xdr:nvSpPr>
        <xdr:cNvPr id="198" name="楕円 197"/>
        <xdr:cNvSpPr/>
      </xdr:nvSpPr>
      <xdr:spPr>
        <a:xfrm>
          <a:off x="2857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171339</xdr:rowOff>
    </xdr:from>
    <xdr:ext cx="599010" cy="259045"/>
    <xdr:sp macro="" textlink="">
      <xdr:nvSpPr>
        <xdr:cNvPr id="199" name="テキスト ボックス 198"/>
        <xdr:cNvSpPr txBox="1"/>
      </xdr:nvSpPr>
      <xdr:spPr>
        <a:xfrm>
          <a:off x="2608795" y="1337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128814</xdr:rowOff>
    </xdr:from>
    <xdr:to>
      <xdr:col>10</xdr:col>
      <xdr:colOff>165100</xdr:colOff>
      <xdr:row>78</xdr:row>
      <xdr:rowOff>58964</xdr:rowOff>
    </xdr:to>
    <xdr:sp macro="" textlink="">
      <xdr:nvSpPr>
        <xdr:cNvPr id="200" name="楕円 199"/>
        <xdr:cNvSpPr/>
      </xdr:nvSpPr>
      <xdr:spPr>
        <a:xfrm>
          <a:off x="1968500" y="13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50091</xdr:rowOff>
    </xdr:from>
    <xdr:ext cx="599010" cy="259045"/>
    <xdr:sp macro="" textlink="">
      <xdr:nvSpPr>
        <xdr:cNvPr id="201" name="テキスト ボックス 200"/>
        <xdr:cNvSpPr txBox="1"/>
      </xdr:nvSpPr>
      <xdr:spPr>
        <a:xfrm>
          <a:off x="1719795" y="1342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67275</xdr:rowOff>
    </xdr:from>
    <xdr:to>
      <xdr:col>6</xdr:col>
      <xdr:colOff>38100</xdr:colOff>
      <xdr:row>78</xdr:row>
      <xdr:rowOff>168875</xdr:rowOff>
    </xdr:to>
    <xdr:sp macro="" textlink="">
      <xdr:nvSpPr>
        <xdr:cNvPr id="202" name="楕円 201"/>
        <xdr:cNvSpPr/>
      </xdr:nvSpPr>
      <xdr:spPr>
        <a:xfrm>
          <a:off x="1079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160002</xdr:rowOff>
    </xdr:from>
    <xdr:ext cx="599010" cy="259045"/>
    <xdr:sp macro="" textlink="">
      <xdr:nvSpPr>
        <xdr:cNvPr id="203" name="テキスト ボックス 202"/>
        <xdr:cNvSpPr txBox="1"/>
      </xdr:nvSpPr>
      <xdr:spPr>
        <a:xfrm>
          <a:off x="830795" y="1353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6" name="直線コネクタ 225"/>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7"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28" name="直線コネクタ 227"/>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29"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0" name="直線コネクタ 229"/>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149896</xdr:rowOff>
    </xdr:from>
    <xdr:to>
      <xdr:col>24</xdr:col>
      <xdr:colOff>63500</xdr:colOff>
      <xdr:row>99</xdr:row>
      <xdr:rowOff>6724</xdr:rowOff>
    </xdr:to>
    <xdr:cxnSp macro="">
      <xdr:nvCxnSpPr>
        <xdr:cNvPr id="231" name="直線コネクタ 230"/>
        <xdr:cNvCxnSpPr/>
      </xdr:nvCxnSpPr>
      <xdr:spPr>
        <a:xfrm flipV="1">
          <a:off x="3797300" y="16951996"/>
          <a:ext cx="8382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2"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3" name="フローチャート: 判断 232"/>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167749</xdr:rowOff>
    </xdr:from>
    <xdr:to>
      <xdr:col>19</xdr:col>
      <xdr:colOff>177800</xdr:colOff>
      <xdr:row>99</xdr:row>
      <xdr:rowOff>6724</xdr:rowOff>
    </xdr:to>
    <xdr:cxnSp macro="">
      <xdr:nvCxnSpPr>
        <xdr:cNvPr id="234" name="直線コネクタ 233"/>
        <xdr:cNvCxnSpPr/>
      </xdr:nvCxnSpPr>
      <xdr:spPr>
        <a:xfrm>
          <a:off x="2908300" y="16969849"/>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5" name="フローチャート: 判断 234"/>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36" name="テキスト ボックス 235"/>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167749</xdr:rowOff>
    </xdr:from>
    <xdr:to>
      <xdr:col>15</xdr:col>
      <xdr:colOff>50800</xdr:colOff>
      <xdr:row>99</xdr:row>
      <xdr:rowOff>1077</xdr:rowOff>
    </xdr:to>
    <xdr:cxnSp macro="">
      <xdr:nvCxnSpPr>
        <xdr:cNvPr id="237" name="直線コネクタ 236"/>
        <xdr:cNvCxnSpPr/>
      </xdr:nvCxnSpPr>
      <xdr:spPr>
        <a:xfrm flipV="1">
          <a:off x="2019300" y="16969849"/>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38" name="フローチャート: 判断 237"/>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110901</xdr:rowOff>
    </xdr:from>
    <xdr:ext cx="534377" cy="259045"/>
    <xdr:sp macro="" textlink="">
      <xdr:nvSpPr>
        <xdr:cNvPr id="239" name="テキスト ボックス 238"/>
        <xdr:cNvSpPr txBox="1"/>
      </xdr:nvSpPr>
      <xdr:spPr>
        <a:xfrm>
          <a:off x="2641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1077</xdr:rowOff>
    </xdr:from>
    <xdr:to>
      <xdr:col>10</xdr:col>
      <xdr:colOff>114300</xdr:colOff>
      <xdr:row>99</xdr:row>
      <xdr:rowOff>4437</xdr:rowOff>
    </xdr:to>
    <xdr:cxnSp macro="">
      <xdr:nvCxnSpPr>
        <xdr:cNvPr id="240" name="直線コネクタ 239"/>
        <xdr:cNvCxnSpPr/>
      </xdr:nvCxnSpPr>
      <xdr:spPr>
        <a:xfrm flipV="1">
          <a:off x="1130300" y="16974627"/>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1" name="フローチャート: 判断 240"/>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2" name="テキスト ボックス 241"/>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3" name="フローチャート: 判断 242"/>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167136</xdr:rowOff>
    </xdr:from>
    <xdr:ext cx="534377" cy="259045"/>
    <xdr:sp macro="" textlink="">
      <xdr:nvSpPr>
        <xdr:cNvPr id="244" name="テキスト ボックス 243"/>
        <xdr:cNvSpPr txBox="1"/>
      </xdr:nvSpPr>
      <xdr:spPr>
        <a:xfrm>
          <a:off x="863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99096</xdr:rowOff>
    </xdr:from>
    <xdr:to>
      <xdr:col>24</xdr:col>
      <xdr:colOff>114300</xdr:colOff>
      <xdr:row>99</xdr:row>
      <xdr:rowOff>29246</xdr:rowOff>
    </xdr:to>
    <xdr:sp macro="" textlink="">
      <xdr:nvSpPr>
        <xdr:cNvPr id="250" name="楕円 249"/>
        <xdr:cNvSpPr/>
      </xdr:nvSpPr>
      <xdr:spPr>
        <a:xfrm>
          <a:off x="4584700" y="169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14023</xdr:rowOff>
    </xdr:from>
    <xdr:ext cx="534377" cy="259045"/>
    <xdr:sp macro="" textlink="">
      <xdr:nvSpPr>
        <xdr:cNvPr id="251" name="衛生費該当値テキスト"/>
        <xdr:cNvSpPr txBox="1"/>
      </xdr:nvSpPr>
      <xdr:spPr>
        <a:xfrm>
          <a:off x="4686300" y="168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127374</xdr:rowOff>
    </xdr:from>
    <xdr:to>
      <xdr:col>20</xdr:col>
      <xdr:colOff>38100</xdr:colOff>
      <xdr:row>99</xdr:row>
      <xdr:rowOff>57524</xdr:rowOff>
    </xdr:to>
    <xdr:sp macro="" textlink="">
      <xdr:nvSpPr>
        <xdr:cNvPr id="252" name="楕円 251"/>
        <xdr:cNvSpPr/>
      </xdr:nvSpPr>
      <xdr:spPr>
        <a:xfrm>
          <a:off x="3746500" y="1692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48651</xdr:rowOff>
    </xdr:from>
    <xdr:ext cx="534377" cy="259045"/>
    <xdr:sp macro="" textlink="">
      <xdr:nvSpPr>
        <xdr:cNvPr id="253" name="テキスト ボックス 252"/>
        <xdr:cNvSpPr txBox="1"/>
      </xdr:nvSpPr>
      <xdr:spPr>
        <a:xfrm>
          <a:off x="3530111" y="1702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116949</xdr:rowOff>
    </xdr:from>
    <xdr:to>
      <xdr:col>15</xdr:col>
      <xdr:colOff>101600</xdr:colOff>
      <xdr:row>99</xdr:row>
      <xdr:rowOff>47099</xdr:rowOff>
    </xdr:to>
    <xdr:sp macro="" textlink="">
      <xdr:nvSpPr>
        <xdr:cNvPr id="254" name="楕円 253"/>
        <xdr:cNvSpPr/>
      </xdr:nvSpPr>
      <xdr:spPr>
        <a:xfrm>
          <a:off x="2857500" y="169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38226</xdr:rowOff>
    </xdr:from>
    <xdr:ext cx="534377" cy="259045"/>
    <xdr:sp macro="" textlink="">
      <xdr:nvSpPr>
        <xdr:cNvPr id="255" name="テキスト ボックス 254"/>
        <xdr:cNvSpPr txBox="1"/>
      </xdr:nvSpPr>
      <xdr:spPr>
        <a:xfrm>
          <a:off x="2641111" y="170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121727</xdr:rowOff>
    </xdr:from>
    <xdr:to>
      <xdr:col>10</xdr:col>
      <xdr:colOff>165100</xdr:colOff>
      <xdr:row>99</xdr:row>
      <xdr:rowOff>51877</xdr:rowOff>
    </xdr:to>
    <xdr:sp macro="" textlink="">
      <xdr:nvSpPr>
        <xdr:cNvPr id="256" name="楕円 255"/>
        <xdr:cNvSpPr/>
      </xdr:nvSpPr>
      <xdr:spPr>
        <a:xfrm>
          <a:off x="1968500" y="169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43004</xdr:rowOff>
    </xdr:from>
    <xdr:ext cx="534377" cy="259045"/>
    <xdr:sp macro="" textlink="">
      <xdr:nvSpPr>
        <xdr:cNvPr id="257" name="テキスト ボックス 256"/>
        <xdr:cNvSpPr txBox="1"/>
      </xdr:nvSpPr>
      <xdr:spPr>
        <a:xfrm>
          <a:off x="1752111" y="170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125087</xdr:rowOff>
    </xdr:from>
    <xdr:to>
      <xdr:col>6</xdr:col>
      <xdr:colOff>38100</xdr:colOff>
      <xdr:row>99</xdr:row>
      <xdr:rowOff>55237</xdr:rowOff>
    </xdr:to>
    <xdr:sp macro="" textlink="">
      <xdr:nvSpPr>
        <xdr:cNvPr id="258" name="楕円 257"/>
        <xdr:cNvSpPr/>
      </xdr:nvSpPr>
      <xdr:spPr>
        <a:xfrm>
          <a:off x="1079500" y="169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46364</xdr:rowOff>
    </xdr:from>
    <xdr:ext cx="534377" cy="259045"/>
    <xdr:sp macro="" textlink="">
      <xdr:nvSpPr>
        <xdr:cNvPr id="259" name="テキスト ボックス 258"/>
        <xdr:cNvSpPr txBox="1"/>
      </xdr:nvSpPr>
      <xdr:spPr>
        <a:xfrm>
          <a:off x="863111" y="1701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3" name="直線コネクタ 282"/>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4"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5" name="直線コネクタ 284"/>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6"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7" name="直線コネクタ 286"/>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131064</xdr:rowOff>
    </xdr:from>
    <xdr:to>
      <xdr:col>55</xdr:col>
      <xdr:colOff>0</xdr:colOff>
      <xdr:row>38</xdr:row>
      <xdr:rowOff>15621</xdr:rowOff>
    </xdr:to>
    <xdr:cxnSp macro="">
      <xdr:nvCxnSpPr>
        <xdr:cNvPr id="288" name="直線コネクタ 287"/>
        <xdr:cNvCxnSpPr/>
      </xdr:nvCxnSpPr>
      <xdr:spPr>
        <a:xfrm flipV="1">
          <a:off x="9639300" y="6474714"/>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109364</xdr:rowOff>
    </xdr:from>
    <xdr:ext cx="469744" cy="259045"/>
    <xdr:sp macro="" textlink="">
      <xdr:nvSpPr>
        <xdr:cNvPr id="289" name="労働費平均値テキスト"/>
        <xdr:cNvSpPr txBox="1"/>
      </xdr:nvSpPr>
      <xdr:spPr>
        <a:xfrm>
          <a:off x="10528300" y="64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0" name="フローチャート: 判断 289"/>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115824</xdr:rowOff>
    </xdr:from>
    <xdr:to>
      <xdr:col>50</xdr:col>
      <xdr:colOff>114300</xdr:colOff>
      <xdr:row>38</xdr:row>
      <xdr:rowOff>15621</xdr:rowOff>
    </xdr:to>
    <xdr:cxnSp macro="">
      <xdr:nvCxnSpPr>
        <xdr:cNvPr id="291" name="直線コネクタ 290"/>
        <xdr:cNvCxnSpPr/>
      </xdr:nvCxnSpPr>
      <xdr:spPr>
        <a:xfrm>
          <a:off x="8750300" y="6459474"/>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2" name="フローチャート: 判断 291"/>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57802</xdr:rowOff>
    </xdr:from>
    <xdr:ext cx="469744" cy="259045"/>
    <xdr:sp macro="" textlink="">
      <xdr:nvSpPr>
        <xdr:cNvPr id="293" name="テキスト ボックス 292"/>
        <xdr:cNvSpPr txBox="1"/>
      </xdr:nvSpPr>
      <xdr:spPr>
        <a:xfrm>
          <a:off x="9404428"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115824</xdr:rowOff>
    </xdr:from>
    <xdr:to>
      <xdr:col>45</xdr:col>
      <xdr:colOff>177800</xdr:colOff>
      <xdr:row>37</xdr:row>
      <xdr:rowOff>146558</xdr:rowOff>
    </xdr:to>
    <xdr:cxnSp macro="">
      <xdr:nvCxnSpPr>
        <xdr:cNvPr id="294" name="直線コネクタ 293"/>
        <xdr:cNvCxnSpPr/>
      </xdr:nvCxnSpPr>
      <xdr:spPr>
        <a:xfrm flipV="1">
          <a:off x="7861300" y="6459474"/>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5" name="フローチャート: 判断 294"/>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158132</xdr:rowOff>
    </xdr:from>
    <xdr:ext cx="469744" cy="259045"/>
    <xdr:sp macro="" textlink="">
      <xdr:nvSpPr>
        <xdr:cNvPr id="296" name="テキスト ボックス 295"/>
        <xdr:cNvSpPr txBox="1"/>
      </xdr:nvSpPr>
      <xdr:spPr>
        <a:xfrm>
          <a:off x="8515428"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141351</xdr:rowOff>
    </xdr:from>
    <xdr:to>
      <xdr:col>41</xdr:col>
      <xdr:colOff>50800</xdr:colOff>
      <xdr:row>37</xdr:row>
      <xdr:rowOff>146558</xdr:rowOff>
    </xdr:to>
    <xdr:cxnSp macro="">
      <xdr:nvCxnSpPr>
        <xdr:cNvPr id="297" name="直線コネクタ 296"/>
        <xdr:cNvCxnSpPr/>
      </xdr:nvCxnSpPr>
      <xdr:spPr>
        <a:xfrm>
          <a:off x="6972300" y="648500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298" name="フローチャート: 判断 297"/>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132351</xdr:rowOff>
    </xdr:from>
    <xdr:ext cx="378565" cy="259045"/>
    <xdr:sp macro="" textlink="">
      <xdr:nvSpPr>
        <xdr:cNvPr id="299" name="テキスト ボックス 298"/>
        <xdr:cNvSpPr txBox="1"/>
      </xdr:nvSpPr>
      <xdr:spPr>
        <a:xfrm>
          <a:off x="7672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0" name="フローチャート: 判断 299"/>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86504</xdr:rowOff>
    </xdr:from>
    <xdr:ext cx="469744" cy="259045"/>
    <xdr:sp macro="" textlink="">
      <xdr:nvSpPr>
        <xdr:cNvPr id="301" name="テキスト ボックス 300"/>
        <xdr:cNvSpPr txBox="1"/>
      </xdr:nvSpPr>
      <xdr:spPr>
        <a:xfrm>
          <a:off x="6737428"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80264</xdr:rowOff>
    </xdr:from>
    <xdr:to>
      <xdr:col>55</xdr:col>
      <xdr:colOff>50800</xdr:colOff>
      <xdr:row>38</xdr:row>
      <xdr:rowOff>10414</xdr:rowOff>
    </xdr:to>
    <xdr:sp macro="" textlink="">
      <xdr:nvSpPr>
        <xdr:cNvPr id="307" name="楕円 306"/>
        <xdr:cNvSpPr/>
      </xdr:nvSpPr>
      <xdr:spPr>
        <a:xfrm>
          <a:off x="104267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103141</xdr:rowOff>
    </xdr:from>
    <xdr:ext cx="469744" cy="259045"/>
    <xdr:sp macro="" textlink="">
      <xdr:nvSpPr>
        <xdr:cNvPr id="308" name="労働費該当値テキスト"/>
        <xdr:cNvSpPr txBox="1"/>
      </xdr:nvSpPr>
      <xdr:spPr>
        <a:xfrm>
          <a:off x="10528300"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136271</xdr:rowOff>
    </xdr:from>
    <xdr:to>
      <xdr:col>50</xdr:col>
      <xdr:colOff>165100</xdr:colOff>
      <xdr:row>38</xdr:row>
      <xdr:rowOff>66421</xdr:rowOff>
    </xdr:to>
    <xdr:sp macro="" textlink="">
      <xdr:nvSpPr>
        <xdr:cNvPr id="309" name="楕円 308"/>
        <xdr:cNvSpPr/>
      </xdr:nvSpPr>
      <xdr:spPr>
        <a:xfrm>
          <a:off x="9588500" y="64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82948</xdr:rowOff>
    </xdr:from>
    <xdr:ext cx="469744" cy="259045"/>
    <xdr:sp macro="" textlink="">
      <xdr:nvSpPr>
        <xdr:cNvPr id="310" name="テキスト ボックス 309"/>
        <xdr:cNvSpPr txBox="1"/>
      </xdr:nvSpPr>
      <xdr:spPr>
        <a:xfrm>
          <a:off x="9404428"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65024</xdr:rowOff>
    </xdr:from>
    <xdr:to>
      <xdr:col>46</xdr:col>
      <xdr:colOff>38100</xdr:colOff>
      <xdr:row>37</xdr:row>
      <xdr:rowOff>166624</xdr:rowOff>
    </xdr:to>
    <xdr:sp macro="" textlink="">
      <xdr:nvSpPr>
        <xdr:cNvPr id="311" name="楕円 310"/>
        <xdr:cNvSpPr/>
      </xdr:nvSpPr>
      <xdr:spPr>
        <a:xfrm>
          <a:off x="8699500" y="64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11701</xdr:rowOff>
    </xdr:from>
    <xdr:ext cx="469744" cy="259045"/>
    <xdr:sp macro="" textlink="">
      <xdr:nvSpPr>
        <xdr:cNvPr id="312" name="テキスト ボックス 311"/>
        <xdr:cNvSpPr txBox="1"/>
      </xdr:nvSpPr>
      <xdr:spPr>
        <a:xfrm>
          <a:off x="8515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95758</xdr:rowOff>
    </xdr:from>
    <xdr:to>
      <xdr:col>41</xdr:col>
      <xdr:colOff>101600</xdr:colOff>
      <xdr:row>38</xdr:row>
      <xdr:rowOff>25908</xdr:rowOff>
    </xdr:to>
    <xdr:sp macro="" textlink="">
      <xdr:nvSpPr>
        <xdr:cNvPr id="313" name="楕円 312"/>
        <xdr:cNvSpPr/>
      </xdr:nvSpPr>
      <xdr:spPr>
        <a:xfrm>
          <a:off x="781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42435</xdr:rowOff>
    </xdr:from>
    <xdr:ext cx="469744" cy="259045"/>
    <xdr:sp macro="" textlink="">
      <xdr:nvSpPr>
        <xdr:cNvPr id="314" name="テキスト ボックス 313"/>
        <xdr:cNvSpPr txBox="1"/>
      </xdr:nvSpPr>
      <xdr:spPr>
        <a:xfrm>
          <a:off x="7626428"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90551</xdr:rowOff>
    </xdr:from>
    <xdr:to>
      <xdr:col>36</xdr:col>
      <xdr:colOff>165100</xdr:colOff>
      <xdr:row>38</xdr:row>
      <xdr:rowOff>20701</xdr:rowOff>
    </xdr:to>
    <xdr:sp macro="" textlink="">
      <xdr:nvSpPr>
        <xdr:cNvPr id="315" name="楕円 314"/>
        <xdr:cNvSpPr/>
      </xdr:nvSpPr>
      <xdr:spPr>
        <a:xfrm>
          <a:off x="6921500" y="64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37228</xdr:rowOff>
    </xdr:from>
    <xdr:ext cx="469744" cy="259045"/>
    <xdr:sp macro="" textlink="">
      <xdr:nvSpPr>
        <xdr:cNvPr id="316" name="テキスト ボックス 315"/>
        <xdr:cNvSpPr txBox="1"/>
      </xdr:nvSpPr>
      <xdr:spPr>
        <a:xfrm>
          <a:off x="6737428"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38" name="直線コネクタ 337"/>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39"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0" name="直線コネクタ 339"/>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1"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2" name="直線コネクタ 341"/>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114188</xdr:rowOff>
    </xdr:from>
    <xdr:to>
      <xdr:col>55</xdr:col>
      <xdr:colOff>0</xdr:colOff>
      <xdr:row>57</xdr:row>
      <xdr:rowOff>142306</xdr:rowOff>
    </xdr:to>
    <xdr:cxnSp macro="">
      <xdr:nvCxnSpPr>
        <xdr:cNvPr id="343" name="直線コネクタ 342"/>
        <xdr:cNvCxnSpPr/>
      </xdr:nvCxnSpPr>
      <xdr:spPr>
        <a:xfrm>
          <a:off x="9639300" y="9886838"/>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4"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5" name="フローチャート: 判断 344"/>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114188</xdr:rowOff>
    </xdr:from>
    <xdr:to>
      <xdr:col>50</xdr:col>
      <xdr:colOff>114300</xdr:colOff>
      <xdr:row>57</xdr:row>
      <xdr:rowOff>135082</xdr:rowOff>
    </xdr:to>
    <xdr:cxnSp macro="">
      <xdr:nvCxnSpPr>
        <xdr:cNvPr id="346" name="直線コネクタ 345"/>
        <xdr:cNvCxnSpPr/>
      </xdr:nvCxnSpPr>
      <xdr:spPr>
        <a:xfrm flipV="1">
          <a:off x="8750300" y="9886838"/>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7" name="フローチャート: 判断 346"/>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48" name="テキスト ボックス 347"/>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63896</xdr:rowOff>
    </xdr:from>
    <xdr:to>
      <xdr:col>45</xdr:col>
      <xdr:colOff>177800</xdr:colOff>
      <xdr:row>57</xdr:row>
      <xdr:rowOff>135082</xdr:rowOff>
    </xdr:to>
    <xdr:cxnSp macro="">
      <xdr:nvCxnSpPr>
        <xdr:cNvPr id="349" name="直線コネクタ 348"/>
        <xdr:cNvCxnSpPr/>
      </xdr:nvCxnSpPr>
      <xdr:spPr>
        <a:xfrm>
          <a:off x="7861300" y="9836546"/>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0" name="フローチャート: 判断 349"/>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1" name="テキスト ボックス 350"/>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63896</xdr:rowOff>
    </xdr:from>
    <xdr:to>
      <xdr:col>41</xdr:col>
      <xdr:colOff>50800</xdr:colOff>
      <xdr:row>57</xdr:row>
      <xdr:rowOff>67280</xdr:rowOff>
    </xdr:to>
    <xdr:cxnSp macro="">
      <xdr:nvCxnSpPr>
        <xdr:cNvPr id="352" name="直線コネクタ 351"/>
        <xdr:cNvCxnSpPr/>
      </xdr:nvCxnSpPr>
      <xdr:spPr>
        <a:xfrm flipV="1">
          <a:off x="6972300" y="983654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3" name="フローチャート: 判断 352"/>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54" name="テキスト ボックス 353"/>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55" name="フローチャート: 判断 354"/>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117598</xdr:rowOff>
    </xdr:from>
    <xdr:ext cx="469744" cy="259045"/>
    <xdr:sp macro="" textlink="">
      <xdr:nvSpPr>
        <xdr:cNvPr id="356" name="テキスト ボックス 355"/>
        <xdr:cNvSpPr txBox="1"/>
      </xdr:nvSpPr>
      <xdr:spPr>
        <a:xfrm>
          <a:off x="6737428"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91506</xdr:rowOff>
    </xdr:from>
    <xdr:to>
      <xdr:col>55</xdr:col>
      <xdr:colOff>50800</xdr:colOff>
      <xdr:row>58</xdr:row>
      <xdr:rowOff>21656</xdr:rowOff>
    </xdr:to>
    <xdr:sp macro="" textlink="">
      <xdr:nvSpPr>
        <xdr:cNvPr id="362" name="楕円 361"/>
        <xdr:cNvSpPr/>
      </xdr:nvSpPr>
      <xdr:spPr>
        <a:xfrm>
          <a:off x="104267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6433</xdr:rowOff>
    </xdr:from>
    <xdr:ext cx="469744" cy="259045"/>
    <xdr:sp macro="" textlink="">
      <xdr:nvSpPr>
        <xdr:cNvPr id="363" name="農林水産業費該当値テキスト"/>
        <xdr:cNvSpPr txBox="1"/>
      </xdr:nvSpPr>
      <xdr:spPr>
        <a:xfrm>
          <a:off x="10528300" y="97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63388</xdr:rowOff>
    </xdr:from>
    <xdr:to>
      <xdr:col>50</xdr:col>
      <xdr:colOff>165100</xdr:colOff>
      <xdr:row>57</xdr:row>
      <xdr:rowOff>164988</xdr:rowOff>
    </xdr:to>
    <xdr:sp macro="" textlink="">
      <xdr:nvSpPr>
        <xdr:cNvPr id="364" name="楕円 363"/>
        <xdr:cNvSpPr/>
      </xdr:nvSpPr>
      <xdr:spPr>
        <a:xfrm>
          <a:off x="9588500" y="98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156115</xdr:rowOff>
    </xdr:from>
    <xdr:ext cx="469744" cy="259045"/>
    <xdr:sp macro="" textlink="">
      <xdr:nvSpPr>
        <xdr:cNvPr id="365" name="テキスト ボックス 364"/>
        <xdr:cNvSpPr txBox="1"/>
      </xdr:nvSpPr>
      <xdr:spPr>
        <a:xfrm>
          <a:off x="9404428" y="99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84282</xdr:rowOff>
    </xdr:from>
    <xdr:to>
      <xdr:col>46</xdr:col>
      <xdr:colOff>38100</xdr:colOff>
      <xdr:row>58</xdr:row>
      <xdr:rowOff>14432</xdr:rowOff>
    </xdr:to>
    <xdr:sp macro="" textlink="">
      <xdr:nvSpPr>
        <xdr:cNvPr id="366" name="楕円 365"/>
        <xdr:cNvSpPr/>
      </xdr:nvSpPr>
      <xdr:spPr>
        <a:xfrm>
          <a:off x="8699500" y="98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5559</xdr:rowOff>
    </xdr:from>
    <xdr:ext cx="469744" cy="259045"/>
    <xdr:sp macro="" textlink="">
      <xdr:nvSpPr>
        <xdr:cNvPr id="367" name="テキスト ボックス 366"/>
        <xdr:cNvSpPr txBox="1"/>
      </xdr:nvSpPr>
      <xdr:spPr>
        <a:xfrm>
          <a:off x="8515428" y="99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13096</xdr:rowOff>
    </xdr:from>
    <xdr:to>
      <xdr:col>41</xdr:col>
      <xdr:colOff>101600</xdr:colOff>
      <xdr:row>57</xdr:row>
      <xdr:rowOff>114696</xdr:rowOff>
    </xdr:to>
    <xdr:sp macro="" textlink="">
      <xdr:nvSpPr>
        <xdr:cNvPr id="368" name="楕円 367"/>
        <xdr:cNvSpPr/>
      </xdr:nvSpPr>
      <xdr:spPr>
        <a:xfrm>
          <a:off x="7810500" y="9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131223</xdr:rowOff>
    </xdr:from>
    <xdr:ext cx="469744" cy="259045"/>
    <xdr:sp macro="" textlink="">
      <xdr:nvSpPr>
        <xdr:cNvPr id="369" name="テキスト ボックス 368"/>
        <xdr:cNvSpPr txBox="1"/>
      </xdr:nvSpPr>
      <xdr:spPr>
        <a:xfrm>
          <a:off x="7626428" y="956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16480</xdr:rowOff>
    </xdr:from>
    <xdr:to>
      <xdr:col>36</xdr:col>
      <xdr:colOff>165100</xdr:colOff>
      <xdr:row>57</xdr:row>
      <xdr:rowOff>118080</xdr:rowOff>
    </xdr:to>
    <xdr:sp macro="" textlink="">
      <xdr:nvSpPr>
        <xdr:cNvPr id="370" name="楕円 369"/>
        <xdr:cNvSpPr/>
      </xdr:nvSpPr>
      <xdr:spPr>
        <a:xfrm>
          <a:off x="6921500" y="9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109207</xdr:rowOff>
    </xdr:from>
    <xdr:ext cx="469744" cy="259045"/>
    <xdr:sp macro="" textlink="">
      <xdr:nvSpPr>
        <xdr:cNvPr id="371" name="テキスト ボックス 370"/>
        <xdr:cNvSpPr txBox="1"/>
      </xdr:nvSpPr>
      <xdr:spPr>
        <a:xfrm>
          <a:off x="6737428" y="988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5" name="直線コネクタ 394"/>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6"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7" name="直線コネクタ 396"/>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98"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99" name="直線コネクタ 398"/>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134632</xdr:rowOff>
    </xdr:from>
    <xdr:to>
      <xdr:col>55</xdr:col>
      <xdr:colOff>0</xdr:colOff>
      <xdr:row>77</xdr:row>
      <xdr:rowOff>140843</xdr:rowOff>
    </xdr:to>
    <xdr:cxnSp macro="">
      <xdr:nvCxnSpPr>
        <xdr:cNvPr id="400" name="直線コネクタ 399"/>
        <xdr:cNvCxnSpPr/>
      </xdr:nvCxnSpPr>
      <xdr:spPr>
        <a:xfrm>
          <a:off x="9639300" y="13336282"/>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1"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2" name="フローチャート: 判断 401"/>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123317</xdr:rowOff>
    </xdr:from>
    <xdr:to>
      <xdr:col>50</xdr:col>
      <xdr:colOff>114300</xdr:colOff>
      <xdr:row>77</xdr:row>
      <xdr:rowOff>134632</xdr:rowOff>
    </xdr:to>
    <xdr:cxnSp macro="">
      <xdr:nvCxnSpPr>
        <xdr:cNvPr id="403" name="直線コネクタ 402"/>
        <xdr:cNvCxnSpPr/>
      </xdr:nvCxnSpPr>
      <xdr:spPr>
        <a:xfrm>
          <a:off x="8750300" y="13324967"/>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4" name="フローチャート: 判断 403"/>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5" name="テキスト ボックス 404"/>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123317</xdr:rowOff>
    </xdr:from>
    <xdr:to>
      <xdr:col>45</xdr:col>
      <xdr:colOff>177800</xdr:colOff>
      <xdr:row>77</xdr:row>
      <xdr:rowOff>150025</xdr:rowOff>
    </xdr:to>
    <xdr:cxnSp macro="">
      <xdr:nvCxnSpPr>
        <xdr:cNvPr id="406" name="直線コネクタ 405"/>
        <xdr:cNvCxnSpPr/>
      </xdr:nvCxnSpPr>
      <xdr:spPr>
        <a:xfrm flipV="1">
          <a:off x="7861300" y="13324967"/>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7" name="フローチャート: 判断 406"/>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08" name="テキスト ボックス 407"/>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141300</xdr:rowOff>
    </xdr:from>
    <xdr:to>
      <xdr:col>41</xdr:col>
      <xdr:colOff>50800</xdr:colOff>
      <xdr:row>77</xdr:row>
      <xdr:rowOff>150025</xdr:rowOff>
    </xdr:to>
    <xdr:cxnSp macro="">
      <xdr:nvCxnSpPr>
        <xdr:cNvPr id="409" name="直線コネクタ 408"/>
        <xdr:cNvCxnSpPr/>
      </xdr:nvCxnSpPr>
      <xdr:spPr>
        <a:xfrm>
          <a:off x="6972300" y="1334295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0" name="フローチャート: 判断 409"/>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137304</xdr:rowOff>
    </xdr:from>
    <xdr:ext cx="469744" cy="259045"/>
    <xdr:sp macro="" textlink="">
      <xdr:nvSpPr>
        <xdr:cNvPr id="411" name="テキスト ボックス 410"/>
        <xdr:cNvSpPr txBox="1"/>
      </xdr:nvSpPr>
      <xdr:spPr>
        <a:xfrm>
          <a:off x="7626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2" name="フローチャート: 判断 411"/>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149344</xdr:rowOff>
    </xdr:from>
    <xdr:ext cx="469744" cy="259045"/>
    <xdr:sp macro="" textlink="">
      <xdr:nvSpPr>
        <xdr:cNvPr id="413" name="テキスト ボックス 412"/>
        <xdr:cNvSpPr txBox="1"/>
      </xdr:nvSpPr>
      <xdr:spPr>
        <a:xfrm>
          <a:off x="6737428"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90043</xdr:rowOff>
    </xdr:from>
    <xdr:to>
      <xdr:col>55</xdr:col>
      <xdr:colOff>50800</xdr:colOff>
      <xdr:row>78</xdr:row>
      <xdr:rowOff>20193</xdr:rowOff>
    </xdr:to>
    <xdr:sp macro="" textlink="">
      <xdr:nvSpPr>
        <xdr:cNvPr id="419" name="楕円 418"/>
        <xdr:cNvSpPr/>
      </xdr:nvSpPr>
      <xdr:spPr>
        <a:xfrm>
          <a:off x="104267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4970</xdr:rowOff>
    </xdr:from>
    <xdr:ext cx="469744" cy="259045"/>
    <xdr:sp macro="" textlink="">
      <xdr:nvSpPr>
        <xdr:cNvPr id="420" name="商工費該当値テキスト"/>
        <xdr:cNvSpPr txBox="1"/>
      </xdr:nvSpPr>
      <xdr:spPr>
        <a:xfrm>
          <a:off x="10528300" y="1320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83832</xdr:rowOff>
    </xdr:from>
    <xdr:to>
      <xdr:col>50</xdr:col>
      <xdr:colOff>165100</xdr:colOff>
      <xdr:row>78</xdr:row>
      <xdr:rowOff>13982</xdr:rowOff>
    </xdr:to>
    <xdr:sp macro="" textlink="">
      <xdr:nvSpPr>
        <xdr:cNvPr id="421" name="楕円 420"/>
        <xdr:cNvSpPr/>
      </xdr:nvSpPr>
      <xdr:spPr>
        <a:xfrm>
          <a:off x="9588500" y="132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5109</xdr:rowOff>
    </xdr:from>
    <xdr:ext cx="469744" cy="259045"/>
    <xdr:sp macro="" textlink="">
      <xdr:nvSpPr>
        <xdr:cNvPr id="422" name="テキスト ボックス 421"/>
        <xdr:cNvSpPr txBox="1"/>
      </xdr:nvSpPr>
      <xdr:spPr>
        <a:xfrm>
          <a:off x="9404428" y="1337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72517</xdr:rowOff>
    </xdr:from>
    <xdr:to>
      <xdr:col>46</xdr:col>
      <xdr:colOff>38100</xdr:colOff>
      <xdr:row>78</xdr:row>
      <xdr:rowOff>2667</xdr:rowOff>
    </xdr:to>
    <xdr:sp macro="" textlink="">
      <xdr:nvSpPr>
        <xdr:cNvPr id="423" name="楕円 422"/>
        <xdr:cNvSpPr/>
      </xdr:nvSpPr>
      <xdr:spPr>
        <a:xfrm>
          <a:off x="8699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165244</xdr:rowOff>
    </xdr:from>
    <xdr:ext cx="469744" cy="259045"/>
    <xdr:sp macro="" textlink="">
      <xdr:nvSpPr>
        <xdr:cNvPr id="424" name="テキスト ボックス 423"/>
        <xdr:cNvSpPr txBox="1"/>
      </xdr:nvSpPr>
      <xdr:spPr>
        <a:xfrm>
          <a:off x="8515428"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99225</xdr:rowOff>
    </xdr:from>
    <xdr:to>
      <xdr:col>41</xdr:col>
      <xdr:colOff>101600</xdr:colOff>
      <xdr:row>78</xdr:row>
      <xdr:rowOff>29375</xdr:rowOff>
    </xdr:to>
    <xdr:sp macro="" textlink="">
      <xdr:nvSpPr>
        <xdr:cNvPr id="425" name="楕円 424"/>
        <xdr:cNvSpPr/>
      </xdr:nvSpPr>
      <xdr:spPr>
        <a:xfrm>
          <a:off x="7810500" y="133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20502</xdr:rowOff>
    </xdr:from>
    <xdr:ext cx="469744" cy="259045"/>
    <xdr:sp macro="" textlink="">
      <xdr:nvSpPr>
        <xdr:cNvPr id="426" name="テキスト ボックス 425"/>
        <xdr:cNvSpPr txBox="1"/>
      </xdr:nvSpPr>
      <xdr:spPr>
        <a:xfrm>
          <a:off x="7626428" y="133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90500</xdr:rowOff>
    </xdr:from>
    <xdr:to>
      <xdr:col>36</xdr:col>
      <xdr:colOff>165100</xdr:colOff>
      <xdr:row>78</xdr:row>
      <xdr:rowOff>20650</xdr:rowOff>
    </xdr:to>
    <xdr:sp macro="" textlink="">
      <xdr:nvSpPr>
        <xdr:cNvPr id="427" name="楕円 426"/>
        <xdr:cNvSpPr/>
      </xdr:nvSpPr>
      <xdr:spPr>
        <a:xfrm>
          <a:off x="6921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11777</xdr:rowOff>
    </xdr:from>
    <xdr:ext cx="469744" cy="259045"/>
    <xdr:sp macro="" textlink="">
      <xdr:nvSpPr>
        <xdr:cNvPr id="428" name="テキスト ボックス 427"/>
        <xdr:cNvSpPr txBox="1"/>
      </xdr:nvSpPr>
      <xdr:spPr>
        <a:xfrm>
          <a:off x="6737428" y="133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3" name="直線コネクタ 452"/>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4"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5" name="直線コネクタ 454"/>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6"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7" name="直線コネクタ 456"/>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30505</xdr:rowOff>
    </xdr:from>
    <xdr:to>
      <xdr:col>55</xdr:col>
      <xdr:colOff>0</xdr:colOff>
      <xdr:row>95</xdr:row>
      <xdr:rowOff>124461</xdr:rowOff>
    </xdr:to>
    <xdr:cxnSp macro="">
      <xdr:nvCxnSpPr>
        <xdr:cNvPr id="458" name="直線コネクタ 457"/>
        <xdr:cNvCxnSpPr/>
      </xdr:nvCxnSpPr>
      <xdr:spPr>
        <a:xfrm flipV="1">
          <a:off x="9639300" y="16146805"/>
          <a:ext cx="838200" cy="2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72547</xdr:rowOff>
    </xdr:from>
    <xdr:ext cx="534377" cy="259045"/>
    <xdr:sp macro="" textlink="">
      <xdr:nvSpPr>
        <xdr:cNvPr id="459" name="土木費平均値テキスト"/>
        <xdr:cNvSpPr txBox="1"/>
      </xdr:nvSpPr>
      <xdr:spPr>
        <a:xfrm>
          <a:off x="10528300" y="1636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0" name="フローチャート: 判断 459"/>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124461</xdr:rowOff>
    </xdr:from>
    <xdr:to>
      <xdr:col>50</xdr:col>
      <xdr:colOff>114300</xdr:colOff>
      <xdr:row>96</xdr:row>
      <xdr:rowOff>19723</xdr:rowOff>
    </xdr:to>
    <xdr:cxnSp macro="">
      <xdr:nvCxnSpPr>
        <xdr:cNvPr id="461" name="直線コネクタ 460"/>
        <xdr:cNvCxnSpPr/>
      </xdr:nvCxnSpPr>
      <xdr:spPr>
        <a:xfrm flipV="1">
          <a:off x="8750300" y="16412211"/>
          <a:ext cx="889000" cy="6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2" name="フローチャート: 判断 461"/>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7890</xdr:rowOff>
    </xdr:from>
    <xdr:ext cx="534377" cy="259045"/>
    <xdr:sp macro="" textlink="">
      <xdr:nvSpPr>
        <xdr:cNvPr id="463" name="テキスト ボックス 462"/>
        <xdr:cNvSpPr txBox="1"/>
      </xdr:nvSpPr>
      <xdr:spPr>
        <a:xfrm>
          <a:off x="937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19723</xdr:rowOff>
    </xdr:from>
    <xdr:to>
      <xdr:col>45</xdr:col>
      <xdr:colOff>177800</xdr:colOff>
      <xdr:row>96</xdr:row>
      <xdr:rowOff>139776</xdr:rowOff>
    </xdr:to>
    <xdr:cxnSp macro="">
      <xdr:nvCxnSpPr>
        <xdr:cNvPr id="464" name="直線コネクタ 463"/>
        <xdr:cNvCxnSpPr/>
      </xdr:nvCxnSpPr>
      <xdr:spPr>
        <a:xfrm flipV="1">
          <a:off x="7861300" y="16478923"/>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5" name="フローチャート: 判断 464"/>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66" name="テキスト ボックス 465"/>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97713</xdr:rowOff>
    </xdr:from>
    <xdr:to>
      <xdr:col>41</xdr:col>
      <xdr:colOff>50800</xdr:colOff>
      <xdr:row>96</xdr:row>
      <xdr:rowOff>139776</xdr:rowOff>
    </xdr:to>
    <xdr:cxnSp macro="">
      <xdr:nvCxnSpPr>
        <xdr:cNvPr id="467" name="直線コネクタ 466"/>
        <xdr:cNvCxnSpPr/>
      </xdr:nvCxnSpPr>
      <xdr:spPr>
        <a:xfrm>
          <a:off x="6972300" y="16556913"/>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68" name="フローチャート: 判断 467"/>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69" name="テキスト ボックス 468"/>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0" name="フローチャート: 判断 469"/>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1" name="テキスト ボックス 470"/>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151155</xdr:rowOff>
    </xdr:from>
    <xdr:to>
      <xdr:col>55</xdr:col>
      <xdr:colOff>50800</xdr:colOff>
      <xdr:row>94</xdr:row>
      <xdr:rowOff>81305</xdr:rowOff>
    </xdr:to>
    <xdr:sp macro="" textlink="">
      <xdr:nvSpPr>
        <xdr:cNvPr id="477" name="楕円 476"/>
        <xdr:cNvSpPr/>
      </xdr:nvSpPr>
      <xdr:spPr>
        <a:xfrm>
          <a:off x="10426700" y="160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2582</xdr:rowOff>
    </xdr:from>
    <xdr:ext cx="534377" cy="259045"/>
    <xdr:sp macro="" textlink="">
      <xdr:nvSpPr>
        <xdr:cNvPr id="478" name="土木費該当値テキスト"/>
        <xdr:cNvSpPr txBox="1"/>
      </xdr:nvSpPr>
      <xdr:spPr>
        <a:xfrm>
          <a:off x="10528300" y="159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73661</xdr:rowOff>
    </xdr:from>
    <xdr:to>
      <xdr:col>50</xdr:col>
      <xdr:colOff>165100</xdr:colOff>
      <xdr:row>96</xdr:row>
      <xdr:rowOff>3811</xdr:rowOff>
    </xdr:to>
    <xdr:sp macro="" textlink="">
      <xdr:nvSpPr>
        <xdr:cNvPr id="479" name="楕円 478"/>
        <xdr:cNvSpPr/>
      </xdr:nvSpPr>
      <xdr:spPr>
        <a:xfrm>
          <a:off x="9588500" y="163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20338</xdr:rowOff>
    </xdr:from>
    <xdr:ext cx="534377" cy="259045"/>
    <xdr:sp macro="" textlink="">
      <xdr:nvSpPr>
        <xdr:cNvPr id="480" name="テキスト ボックス 479"/>
        <xdr:cNvSpPr txBox="1"/>
      </xdr:nvSpPr>
      <xdr:spPr>
        <a:xfrm>
          <a:off x="9372111" y="161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140373</xdr:rowOff>
    </xdr:from>
    <xdr:to>
      <xdr:col>46</xdr:col>
      <xdr:colOff>38100</xdr:colOff>
      <xdr:row>96</xdr:row>
      <xdr:rowOff>70523</xdr:rowOff>
    </xdr:to>
    <xdr:sp macro="" textlink="">
      <xdr:nvSpPr>
        <xdr:cNvPr id="481" name="楕円 480"/>
        <xdr:cNvSpPr/>
      </xdr:nvSpPr>
      <xdr:spPr>
        <a:xfrm>
          <a:off x="8699500" y="164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61650</xdr:rowOff>
    </xdr:from>
    <xdr:ext cx="534377" cy="259045"/>
    <xdr:sp macro="" textlink="">
      <xdr:nvSpPr>
        <xdr:cNvPr id="482" name="テキスト ボックス 481"/>
        <xdr:cNvSpPr txBox="1"/>
      </xdr:nvSpPr>
      <xdr:spPr>
        <a:xfrm>
          <a:off x="8483111" y="165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88976</xdr:rowOff>
    </xdr:from>
    <xdr:to>
      <xdr:col>41</xdr:col>
      <xdr:colOff>101600</xdr:colOff>
      <xdr:row>97</xdr:row>
      <xdr:rowOff>19126</xdr:rowOff>
    </xdr:to>
    <xdr:sp macro="" textlink="">
      <xdr:nvSpPr>
        <xdr:cNvPr id="483" name="楕円 482"/>
        <xdr:cNvSpPr/>
      </xdr:nvSpPr>
      <xdr:spPr>
        <a:xfrm>
          <a:off x="7810500" y="165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35653</xdr:rowOff>
    </xdr:from>
    <xdr:ext cx="534377" cy="259045"/>
    <xdr:sp macro="" textlink="">
      <xdr:nvSpPr>
        <xdr:cNvPr id="484" name="テキスト ボックス 483"/>
        <xdr:cNvSpPr txBox="1"/>
      </xdr:nvSpPr>
      <xdr:spPr>
        <a:xfrm>
          <a:off x="7594111" y="163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46913</xdr:rowOff>
    </xdr:from>
    <xdr:to>
      <xdr:col>36</xdr:col>
      <xdr:colOff>165100</xdr:colOff>
      <xdr:row>96</xdr:row>
      <xdr:rowOff>148513</xdr:rowOff>
    </xdr:to>
    <xdr:sp macro="" textlink="">
      <xdr:nvSpPr>
        <xdr:cNvPr id="485" name="楕円 484"/>
        <xdr:cNvSpPr/>
      </xdr:nvSpPr>
      <xdr:spPr>
        <a:xfrm>
          <a:off x="6921500" y="165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165040</xdr:rowOff>
    </xdr:from>
    <xdr:ext cx="534377" cy="259045"/>
    <xdr:sp macro="" textlink="">
      <xdr:nvSpPr>
        <xdr:cNvPr id="486" name="テキスト ボックス 485"/>
        <xdr:cNvSpPr txBox="1"/>
      </xdr:nvSpPr>
      <xdr:spPr>
        <a:xfrm>
          <a:off x="6705111" y="1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1" name="直線コネクタ 510"/>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2"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3" name="直線コネクタ 512"/>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4"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5" name="直線コネクタ 514"/>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79883</xdr:rowOff>
    </xdr:from>
    <xdr:to>
      <xdr:col>85</xdr:col>
      <xdr:colOff>127000</xdr:colOff>
      <xdr:row>37</xdr:row>
      <xdr:rowOff>98552</xdr:rowOff>
    </xdr:to>
    <xdr:cxnSp macro="">
      <xdr:nvCxnSpPr>
        <xdr:cNvPr id="516" name="直線コネクタ 515"/>
        <xdr:cNvCxnSpPr/>
      </xdr:nvCxnSpPr>
      <xdr:spPr>
        <a:xfrm>
          <a:off x="15481300" y="642353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55262</xdr:rowOff>
    </xdr:from>
    <xdr:ext cx="534377" cy="259045"/>
    <xdr:sp macro="" textlink="">
      <xdr:nvSpPr>
        <xdr:cNvPr id="517" name="消防費平均値テキスト"/>
        <xdr:cNvSpPr txBox="1"/>
      </xdr:nvSpPr>
      <xdr:spPr>
        <a:xfrm>
          <a:off x="16370300" y="58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18" name="フローチャート: 判断 517"/>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79883</xdr:rowOff>
    </xdr:from>
    <xdr:to>
      <xdr:col>81</xdr:col>
      <xdr:colOff>50800</xdr:colOff>
      <xdr:row>37</xdr:row>
      <xdr:rowOff>153416</xdr:rowOff>
    </xdr:to>
    <xdr:cxnSp macro="">
      <xdr:nvCxnSpPr>
        <xdr:cNvPr id="519" name="直線コネクタ 518"/>
        <xdr:cNvCxnSpPr/>
      </xdr:nvCxnSpPr>
      <xdr:spPr>
        <a:xfrm flipV="1">
          <a:off x="14592300" y="642353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0" name="フローチャート: 判断 519"/>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126636</xdr:rowOff>
    </xdr:from>
    <xdr:ext cx="534377" cy="259045"/>
    <xdr:sp macro="" textlink="">
      <xdr:nvSpPr>
        <xdr:cNvPr id="521" name="テキスト ボックス 520"/>
        <xdr:cNvSpPr txBox="1"/>
      </xdr:nvSpPr>
      <xdr:spPr>
        <a:xfrm>
          <a:off x="15214111" y="5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106807</xdr:rowOff>
    </xdr:from>
    <xdr:to>
      <xdr:col>76</xdr:col>
      <xdr:colOff>114300</xdr:colOff>
      <xdr:row>37</xdr:row>
      <xdr:rowOff>153416</xdr:rowOff>
    </xdr:to>
    <xdr:cxnSp macro="">
      <xdr:nvCxnSpPr>
        <xdr:cNvPr id="522" name="直線コネクタ 521"/>
        <xdr:cNvCxnSpPr/>
      </xdr:nvCxnSpPr>
      <xdr:spPr>
        <a:xfrm>
          <a:off x="13703300" y="6450457"/>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3" name="フローチャート: 判断 522"/>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116222</xdr:rowOff>
    </xdr:from>
    <xdr:ext cx="534377" cy="259045"/>
    <xdr:sp macro="" textlink="">
      <xdr:nvSpPr>
        <xdr:cNvPr id="524" name="テキスト ボックス 523"/>
        <xdr:cNvSpPr txBox="1"/>
      </xdr:nvSpPr>
      <xdr:spPr>
        <a:xfrm>
          <a:off x="14325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106807</xdr:rowOff>
    </xdr:from>
    <xdr:to>
      <xdr:col>71</xdr:col>
      <xdr:colOff>177800</xdr:colOff>
      <xdr:row>38</xdr:row>
      <xdr:rowOff>1778</xdr:rowOff>
    </xdr:to>
    <xdr:cxnSp macro="">
      <xdr:nvCxnSpPr>
        <xdr:cNvPr id="525" name="直線コネクタ 524"/>
        <xdr:cNvCxnSpPr/>
      </xdr:nvCxnSpPr>
      <xdr:spPr>
        <a:xfrm flipV="1">
          <a:off x="12814300" y="6450457"/>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114554</xdr:rowOff>
    </xdr:from>
    <xdr:to>
      <xdr:col>72</xdr:col>
      <xdr:colOff>38100</xdr:colOff>
      <xdr:row>36</xdr:row>
      <xdr:rowOff>44704</xdr:rowOff>
    </xdr:to>
    <xdr:sp macro="" textlink="">
      <xdr:nvSpPr>
        <xdr:cNvPr id="526" name="フローチャート: 判断 525"/>
        <xdr:cNvSpPr/>
      </xdr:nvSpPr>
      <xdr:spPr>
        <a:xfrm>
          <a:off x="13652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61231</xdr:rowOff>
    </xdr:from>
    <xdr:ext cx="534377" cy="259045"/>
    <xdr:sp macro="" textlink="">
      <xdr:nvSpPr>
        <xdr:cNvPr id="527" name="テキスト ボックス 526"/>
        <xdr:cNvSpPr txBox="1"/>
      </xdr:nvSpPr>
      <xdr:spPr>
        <a:xfrm>
          <a:off x="13436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150876</xdr:rowOff>
    </xdr:from>
    <xdr:to>
      <xdr:col>67</xdr:col>
      <xdr:colOff>101600</xdr:colOff>
      <xdr:row>36</xdr:row>
      <xdr:rowOff>81026</xdr:rowOff>
    </xdr:to>
    <xdr:sp macro="" textlink="">
      <xdr:nvSpPr>
        <xdr:cNvPr id="528" name="フローチャート: 判断 527"/>
        <xdr:cNvSpPr/>
      </xdr:nvSpPr>
      <xdr:spPr>
        <a:xfrm>
          <a:off x="12763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97553</xdr:rowOff>
    </xdr:from>
    <xdr:ext cx="534377" cy="259045"/>
    <xdr:sp macro="" textlink="">
      <xdr:nvSpPr>
        <xdr:cNvPr id="529" name="テキスト ボックス 528"/>
        <xdr:cNvSpPr txBox="1"/>
      </xdr:nvSpPr>
      <xdr:spPr>
        <a:xfrm>
          <a:off x="12547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47752</xdr:rowOff>
    </xdr:from>
    <xdr:to>
      <xdr:col>85</xdr:col>
      <xdr:colOff>177800</xdr:colOff>
      <xdr:row>37</xdr:row>
      <xdr:rowOff>149352</xdr:rowOff>
    </xdr:to>
    <xdr:sp macro="" textlink="">
      <xdr:nvSpPr>
        <xdr:cNvPr id="535" name="楕円 534"/>
        <xdr:cNvSpPr/>
      </xdr:nvSpPr>
      <xdr:spPr>
        <a:xfrm>
          <a:off x="16268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134129</xdr:rowOff>
    </xdr:from>
    <xdr:ext cx="534377" cy="259045"/>
    <xdr:sp macro="" textlink="">
      <xdr:nvSpPr>
        <xdr:cNvPr id="536" name="消防費該当値テキスト"/>
        <xdr:cNvSpPr txBox="1"/>
      </xdr:nvSpPr>
      <xdr:spPr>
        <a:xfrm>
          <a:off x="16370300" y="63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29083</xdr:rowOff>
    </xdr:from>
    <xdr:to>
      <xdr:col>81</xdr:col>
      <xdr:colOff>101600</xdr:colOff>
      <xdr:row>37</xdr:row>
      <xdr:rowOff>130683</xdr:rowOff>
    </xdr:to>
    <xdr:sp macro="" textlink="">
      <xdr:nvSpPr>
        <xdr:cNvPr id="537" name="楕円 536"/>
        <xdr:cNvSpPr/>
      </xdr:nvSpPr>
      <xdr:spPr>
        <a:xfrm>
          <a:off x="15430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121810</xdr:rowOff>
    </xdr:from>
    <xdr:ext cx="534377" cy="259045"/>
    <xdr:sp macro="" textlink="">
      <xdr:nvSpPr>
        <xdr:cNvPr id="538" name="テキスト ボックス 537"/>
        <xdr:cNvSpPr txBox="1"/>
      </xdr:nvSpPr>
      <xdr:spPr>
        <a:xfrm>
          <a:off x="15214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102616</xdr:rowOff>
    </xdr:from>
    <xdr:to>
      <xdr:col>76</xdr:col>
      <xdr:colOff>165100</xdr:colOff>
      <xdr:row>38</xdr:row>
      <xdr:rowOff>32765</xdr:rowOff>
    </xdr:to>
    <xdr:sp macro="" textlink="">
      <xdr:nvSpPr>
        <xdr:cNvPr id="539" name="楕円 538"/>
        <xdr:cNvSpPr/>
      </xdr:nvSpPr>
      <xdr:spPr>
        <a:xfrm>
          <a:off x="1454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23893</xdr:rowOff>
    </xdr:from>
    <xdr:ext cx="534377" cy="259045"/>
    <xdr:sp macro="" textlink="">
      <xdr:nvSpPr>
        <xdr:cNvPr id="540" name="テキスト ボックス 539"/>
        <xdr:cNvSpPr txBox="1"/>
      </xdr:nvSpPr>
      <xdr:spPr>
        <a:xfrm>
          <a:off x="14325111" y="65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56007</xdr:rowOff>
    </xdr:from>
    <xdr:to>
      <xdr:col>72</xdr:col>
      <xdr:colOff>38100</xdr:colOff>
      <xdr:row>37</xdr:row>
      <xdr:rowOff>157607</xdr:rowOff>
    </xdr:to>
    <xdr:sp macro="" textlink="">
      <xdr:nvSpPr>
        <xdr:cNvPr id="541" name="楕円 540"/>
        <xdr:cNvSpPr/>
      </xdr:nvSpPr>
      <xdr:spPr>
        <a:xfrm>
          <a:off x="13652500" y="63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148734</xdr:rowOff>
    </xdr:from>
    <xdr:ext cx="534377" cy="259045"/>
    <xdr:sp macro="" textlink="">
      <xdr:nvSpPr>
        <xdr:cNvPr id="542" name="テキスト ボックス 541"/>
        <xdr:cNvSpPr txBox="1"/>
      </xdr:nvSpPr>
      <xdr:spPr>
        <a:xfrm>
          <a:off x="13436111" y="64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122428</xdr:rowOff>
    </xdr:from>
    <xdr:to>
      <xdr:col>67</xdr:col>
      <xdr:colOff>101600</xdr:colOff>
      <xdr:row>38</xdr:row>
      <xdr:rowOff>52578</xdr:rowOff>
    </xdr:to>
    <xdr:sp macro="" textlink="">
      <xdr:nvSpPr>
        <xdr:cNvPr id="543" name="楕円 542"/>
        <xdr:cNvSpPr/>
      </xdr:nvSpPr>
      <xdr:spPr>
        <a:xfrm>
          <a:off x="12763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43705</xdr:rowOff>
    </xdr:from>
    <xdr:ext cx="534377" cy="259045"/>
    <xdr:sp macro="" textlink="">
      <xdr:nvSpPr>
        <xdr:cNvPr id="544" name="テキスト ボックス 543"/>
        <xdr:cNvSpPr txBox="1"/>
      </xdr:nvSpPr>
      <xdr:spPr>
        <a:xfrm>
          <a:off x="12547111" y="65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1" name="直線コネクタ 570"/>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2"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3" name="直線コネクタ 572"/>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4"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5" name="直線コネクタ 574"/>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163246</xdr:rowOff>
    </xdr:from>
    <xdr:to>
      <xdr:col>85</xdr:col>
      <xdr:colOff>127000</xdr:colOff>
      <xdr:row>54</xdr:row>
      <xdr:rowOff>121902</xdr:rowOff>
    </xdr:to>
    <xdr:cxnSp macro="">
      <xdr:nvCxnSpPr>
        <xdr:cNvPr id="576" name="直線コネクタ 575"/>
        <xdr:cNvCxnSpPr/>
      </xdr:nvCxnSpPr>
      <xdr:spPr>
        <a:xfrm flipV="1">
          <a:off x="15481300" y="8907196"/>
          <a:ext cx="838200" cy="4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77"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78" name="フローチャート: 判断 577"/>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121902</xdr:rowOff>
    </xdr:from>
    <xdr:to>
      <xdr:col>81</xdr:col>
      <xdr:colOff>50800</xdr:colOff>
      <xdr:row>54</xdr:row>
      <xdr:rowOff>130294</xdr:rowOff>
    </xdr:to>
    <xdr:cxnSp macro="">
      <xdr:nvCxnSpPr>
        <xdr:cNvPr id="579" name="直線コネクタ 578"/>
        <xdr:cNvCxnSpPr/>
      </xdr:nvCxnSpPr>
      <xdr:spPr>
        <a:xfrm flipV="1">
          <a:off x="14592300" y="9380202"/>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0" name="フローチャート: 判断 579"/>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1" name="テキスト ボックス 580"/>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83040</xdr:rowOff>
    </xdr:from>
    <xdr:to>
      <xdr:col>76</xdr:col>
      <xdr:colOff>114300</xdr:colOff>
      <xdr:row>54</xdr:row>
      <xdr:rowOff>130294</xdr:rowOff>
    </xdr:to>
    <xdr:cxnSp macro="">
      <xdr:nvCxnSpPr>
        <xdr:cNvPr id="582" name="直線コネクタ 581"/>
        <xdr:cNvCxnSpPr/>
      </xdr:nvCxnSpPr>
      <xdr:spPr>
        <a:xfrm>
          <a:off x="13703300" y="9169890"/>
          <a:ext cx="889000" cy="2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3" name="フローチャート: 判断 582"/>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61775</xdr:rowOff>
    </xdr:from>
    <xdr:ext cx="534377" cy="259045"/>
    <xdr:sp macro="" textlink="">
      <xdr:nvSpPr>
        <xdr:cNvPr id="584" name="テキスト ボックス 583"/>
        <xdr:cNvSpPr txBox="1"/>
      </xdr:nvSpPr>
      <xdr:spPr>
        <a:xfrm>
          <a:off x="14325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83040</xdr:rowOff>
    </xdr:from>
    <xdr:to>
      <xdr:col>71</xdr:col>
      <xdr:colOff>177800</xdr:colOff>
      <xdr:row>57</xdr:row>
      <xdr:rowOff>62499</xdr:rowOff>
    </xdr:to>
    <xdr:cxnSp macro="">
      <xdr:nvCxnSpPr>
        <xdr:cNvPr id="585" name="直線コネクタ 584"/>
        <xdr:cNvCxnSpPr/>
      </xdr:nvCxnSpPr>
      <xdr:spPr>
        <a:xfrm flipV="1">
          <a:off x="12814300" y="9169890"/>
          <a:ext cx="889000" cy="6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86" name="フローチャート: 判断 585"/>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170197</xdr:rowOff>
    </xdr:from>
    <xdr:ext cx="534377" cy="259045"/>
    <xdr:sp macro="" textlink="">
      <xdr:nvSpPr>
        <xdr:cNvPr id="587" name="テキスト ボックス 586"/>
        <xdr:cNvSpPr txBox="1"/>
      </xdr:nvSpPr>
      <xdr:spPr>
        <a:xfrm>
          <a:off x="13436111" y="95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88" name="フローチャート: 判断 587"/>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89" name="テキスト ボックス 588"/>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112446</xdr:rowOff>
    </xdr:from>
    <xdr:to>
      <xdr:col>85</xdr:col>
      <xdr:colOff>177800</xdr:colOff>
      <xdr:row>52</xdr:row>
      <xdr:rowOff>42596</xdr:rowOff>
    </xdr:to>
    <xdr:sp macro="" textlink="">
      <xdr:nvSpPr>
        <xdr:cNvPr id="595" name="楕円 594"/>
        <xdr:cNvSpPr/>
      </xdr:nvSpPr>
      <xdr:spPr>
        <a:xfrm>
          <a:off x="16268700" y="88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135323</xdr:rowOff>
    </xdr:from>
    <xdr:ext cx="534377" cy="259045"/>
    <xdr:sp macro="" textlink="">
      <xdr:nvSpPr>
        <xdr:cNvPr id="596" name="教育費該当値テキスト"/>
        <xdr:cNvSpPr txBox="1"/>
      </xdr:nvSpPr>
      <xdr:spPr>
        <a:xfrm>
          <a:off x="16370300" y="87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71102</xdr:rowOff>
    </xdr:from>
    <xdr:to>
      <xdr:col>81</xdr:col>
      <xdr:colOff>101600</xdr:colOff>
      <xdr:row>55</xdr:row>
      <xdr:rowOff>1252</xdr:rowOff>
    </xdr:to>
    <xdr:sp macro="" textlink="">
      <xdr:nvSpPr>
        <xdr:cNvPr id="597" name="楕円 596"/>
        <xdr:cNvSpPr/>
      </xdr:nvSpPr>
      <xdr:spPr>
        <a:xfrm>
          <a:off x="15430500" y="9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17779</xdr:rowOff>
    </xdr:from>
    <xdr:ext cx="534377" cy="259045"/>
    <xdr:sp macro="" textlink="">
      <xdr:nvSpPr>
        <xdr:cNvPr id="598" name="テキスト ボックス 597"/>
        <xdr:cNvSpPr txBox="1"/>
      </xdr:nvSpPr>
      <xdr:spPr>
        <a:xfrm>
          <a:off x="15214111" y="91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79494</xdr:rowOff>
    </xdr:from>
    <xdr:to>
      <xdr:col>76</xdr:col>
      <xdr:colOff>165100</xdr:colOff>
      <xdr:row>55</xdr:row>
      <xdr:rowOff>9644</xdr:rowOff>
    </xdr:to>
    <xdr:sp macro="" textlink="">
      <xdr:nvSpPr>
        <xdr:cNvPr id="599" name="楕円 598"/>
        <xdr:cNvSpPr/>
      </xdr:nvSpPr>
      <xdr:spPr>
        <a:xfrm>
          <a:off x="14541500" y="9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26171</xdr:rowOff>
    </xdr:from>
    <xdr:ext cx="534377" cy="259045"/>
    <xdr:sp macro="" textlink="">
      <xdr:nvSpPr>
        <xdr:cNvPr id="600" name="テキスト ボックス 599"/>
        <xdr:cNvSpPr txBox="1"/>
      </xdr:nvSpPr>
      <xdr:spPr>
        <a:xfrm>
          <a:off x="14325111" y="91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32240</xdr:rowOff>
    </xdr:from>
    <xdr:to>
      <xdr:col>72</xdr:col>
      <xdr:colOff>38100</xdr:colOff>
      <xdr:row>53</xdr:row>
      <xdr:rowOff>133840</xdr:rowOff>
    </xdr:to>
    <xdr:sp macro="" textlink="">
      <xdr:nvSpPr>
        <xdr:cNvPr id="601" name="楕円 600"/>
        <xdr:cNvSpPr/>
      </xdr:nvSpPr>
      <xdr:spPr>
        <a:xfrm>
          <a:off x="13652500" y="9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150367</xdr:rowOff>
    </xdr:from>
    <xdr:ext cx="534377" cy="259045"/>
    <xdr:sp macro="" textlink="">
      <xdr:nvSpPr>
        <xdr:cNvPr id="602" name="テキスト ボックス 601"/>
        <xdr:cNvSpPr txBox="1"/>
      </xdr:nvSpPr>
      <xdr:spPr>
        <a:xfrm>
          <a:off x="13436111" y="88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11699</xdr:rowOff>
    </xdr:from>
    <xdr:to>
      <xdr:col>67</xdr:col>
      <xdr:colOff>101600</xdr:colOff>
      <xdr:row>57</xdr:row>
      <xdr:rowOff>113299</xdr:rowOff>
    </xdr:to>
    <xdr:sp macro="" textlink="">
      <xdr:nvSpPr>
        <xdr:cNvPr id="603" name="楕円 602"/>
        <xdr:cNvSpPr/>
      </xdr:nvSpPr>
      <xdr:spPr>
        <a:xfrm>
          <a:off x="12763500" y="97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104426</xdr:rowOff>
    </xdr:from>
    <xdr:ext cx="534377" cy="259045"/>
    <xdr:sp macro="" textlink="">
      <xdr:nvSpPr>
        <xdr:cNvPr id="604" name="テキスト ボックス 603"/>
        <xdr:cNvSpPr txBox="1"/>
      </xdr:nvSpPr>
      <xdr:spPr>
        <a:xfrm>
          <a:off x="12547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103124</xdr:rowOff>
    </xdr:from>
    <xdr:to>
      <xdr:col>85</xdr:col>
      <xdr:colOff>126364</xdr:colOff>
      <xdr:row>79</xdr:row>
      <xdr:rowOff>44450</xdr:rowOff>
    </xdr:to>
    <xdr:cxnSp macro="">
      <xdr:nvCxnSpPr>
        <xdr:cNvPr id="628" name="直線コネクタ 627"/>
        <xdr:cNvCxnSpPr/>
      </xdr:nvCxnSpPr>
      <xdr:spPr>
        <a:xfrm flipV="1">
          <a:off x="16317595" y="12618974"/>
          <a:ext cx="1269" cy="97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49801</xdr:rowOff>
    </xdr:from>
    <xdr:ext cx="469744" cy="259045"/>
    <xdr:sp macro="" textlink="">
      <xdr:nvSpPr>
        <xdr:cNvPr id="631" name="災害復旧費最大値テキスト"/>
        <xdr:cNvSpPr txBox="1"/>
      </xdr:nvSpPr>
      <xdr:spPr>
        <a:xfrm>
          <a:off x="16370300" y="1239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103124</xdr:rowOff>
    </xdr:from>
    <xdr:to>
      <xdr:col>86</xdr:col>
      <xdr:colOff>25400</xdr:colOff>
      <xdr:row>73</xdr:row>
      <xdr:rowOff>103124</xdr:rowOff>
    </xdr:to>
    <xdr:cxnSp macro="">
      <xdr:nvCxnSpPr>
        <xdr:cNvPr id="632" name="直線コネクタ 631"/>
        <xdr:cNvCxnSpPr/>
      </xdr:nvCxnSpPr>
      <xdr:spPr>
        <a:xfrm>
          <a:off x="16230600" y="1261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18923</xdr:rowOff>
    </xdr:from>
    <xdr:to>
      <xdr:col>85</xdr:col>
      <xdr:colOff>127000</xdr:colOff>
      <xdr:row>79</xdr:row>
      <xdr:rowOff>35306</xdr:rowOff>
    </xdr:to>
    <xdr:cxnSp macro="">
      <xdr:nvCxnSpPr>
        <xdr:cNvPr id="633" name="直線コネクタ 632"/>
        <xdr:cNvCxnSpPr/>
      </xdr:nvCxnSpPr>
      <xdr:spPr>
        <a:xfrm flipV="1">
          <a:off x="15481300" y="13563473"/>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21862</xdr:rowOff>
    </xdr:from>
    <xdr:ext cx="378565" cy="259045"/>
    <xdr:sp macro="" textlink="">
      <xdr:nvSpPr>
        <xdr:cNvPr id="634" name="災害復旧費平均値テキスト"/>
        <xdr:cNvSpPr txBox="1"/>
      </xdr:nvSpPr>
      <xdr:spPr>
        <a:xfrm>
          <a:off x="16370300" y="1322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170435</xdr:rowOff>
    </xdr:from>
    <xdr:to>
      <xdr:col>85</xdr:col>
      <xdr:colOff>177800</xdr:colOff>
      <xdr:row>78</xdr:row>
      <xdr:rowOff>100585</xdr:rowOff>
    </xdr:to>
    <xdr:sp macro="" textlink="">
      <xdr:nvSpPr>
        <xdr:cNvPr id="635" name="フローチャート: 判断 634"/>
        <xdr:cNvSpPr/>
      </xdr:nvSpPr>
      <xdr:spPr>
        <a:xfrm>
          <a:off x="162687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35306</xdr:rowOff>
    </xdr:from>
    <xdr:to>
      <xdr:col>81</xdr:col>
      <xdr:colOff>50800</xdr:colOff>
      <xdr:row>79</xdr:row>
      <xdr:rowOff>44450</xdr:rowOff>
    </xdr:to>
    <xdr:cxnSp macro="">
      <xdr:nvCxnSpPr>
        <xdr:cNvPr id="636" name="直線コネクタ 635"/>
        <xdr:cNvCxnSpPr/>
      </xdr:nvCxnSpPr>
      <xdr:spPr>
        <a:xfrm flipV="1">
          <a:off x="14592300" y="13579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17653</xdr:rowOff>
    </xdr:from>
    <xdr:to>
      <xdr:col>81</xdr:col>
      <xdr:colOff>101600</xdr:colOff>
      <xdr:row>77</xdr:row>
      <xdr:rowOff>119253</xdr:rowOff>
    </xdr:to>
    <xdr:sp macro="" textlink="">
      <xdr:nvSpPr>
        <xdr:cNvPr id="637" name="フローチャート: 判断 636"/>
        <xdr:cNvSpPr/>
      </xdr:nvSpPr>
      <xdr:spPr>
        <a:xfrm>
          <a:off x="15430500" y="132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135780</xdr:rowOff>
    </xdr:from>
    <xdr:ext cx="378565" cy="259045"/>
    <xdr:sp macro="" textlink="">
      <xdr:nvSpPr>
        <xdr:cNvPr id="638" name="テキスト ボックス 637"/>
        <xdr:cNvSpPr txBox="1"/>
      </xdr:nvSpPr>
      <xdr:spPr>
        <a:xfrm>
          <a:off x="15292017" y="1299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156083</xdr:rowOff>
    </xdr:from>
    <xdr:to>
      <xdr:col>76</xdr:col>
      <xdr:colOff>114300</xdr:colOff>
      <xdr:row>79</xdr:row>
      <xdr:rowOff>44450</xdr:rowOff>
    </xdr:to>
    <xdr:cxnSp macro="">
      <xdr:nvCxnSpPr>
        <xdr:cNvPr id="639" name="直線コネクタ 638"/>
        <xdr:cNvCxnSpPr/>
      </xdr:nvCxnSpPr>
      <xdr:spPr>
        <a:xfrm>
          <a:off x="13703300" y="13357733"/>
          <a:ext cx="889000" cy="2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40132</xdr:rowOff>
    </xdr:from>
    <xdr:to>
      <xdr:col>76</xdr:col>
      <xdr:colOff>165100</xdr:colOff>
      <xdr:row>77</xdr:row>
      <xdr:rowOff>141732</xdr:rowOff>
    </xdr:to>
    <xdr:sp macro="" textlink="">
      <xdr:nvSpPr>
        <xdr:cNvPr id="640" name="フローチャート: 判断 639"/>
        <xdr:cNvSpPr/>
      </xdr:nvSpPr>
      <xdr:spPr>
        <a:xfrm>
          <a:off x="14541500" y="1324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158259</xdr:rowOff>
    </xdr:from>
    <xdr:ext cx="378565" cy="259045"/>
    <xdr:sp macro="" textlink="">
      <xdr:nvSpPr>
        <xdr:cNvPr id="641" name="テキスト ボックス 640"/>
        <xdr:cNvSpPr txBox="1"/>
      </xdr:nvSpPr>
      <xdr:spPr>
        <a:xfrm>
          <a:off x="14403017" y="1301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71501</xdr:rowOff>
    </xdr:from>
    <xdr:to>
      <xdr:col>71</xdr:col>
      <xdr:colOff>177800</xdr:colOff>
      <xdr:row>77</xdr:row>
      <xdr:rowOff>156083</xdr:rowOff>
    </xdr:to>
    <xdr:cxnSp macro="">
      <xdr:nvCxnSpPr>
        <xdr:cNvPr id="642" name="直線コネクタ 641"/>
        <xdr:cNvCxnSpPr/>
      </xdr:nvCxnSpPr>
      <xdr:spPr>
        <a:xfrm>
          <a:off x="12814300" y="12073001"/>
          <a:ext cx="889000" cy="12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139192</xdr:rowOff>
    </xdr:from>
    <xdr:to>
      <xdr:col>72</xdr:col>
      <xdr:colOff>38100</xdr:colOff>
      <xdr:row>75</xdr:row>
      <xdr:rowOff>69342</xdr:rowOff>
    </xdr:to>
    <xdr:sp macro="" textlink="">
      <xdr:nvSpPr>
        <xdr:cNvPr id="643" name="フローチャート: 判断 642"/>
        <xdr:cNvSpPr/>
      </xdr:nvSpPr>
      <xdr:spPr>
        <a:xfrm>
          <a:off x="136525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85869</xdr:rowOff>
    </xdr:from>
    <xdr:ext cx="469744" cy="259045"/>
    <xdr:sp macro="" textlink="">
      <xdr:nvSpPr>
        <xdr:cNvPr id="644" name="テキスト ボックス 643"/>
        <xdr:cNvSpPr txBox="1"/>
      </xdr:nvSpPr>
      <xdr:spPr>
        <a:xfrm>
          <a:off x="13468428" y="126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151003</xdr:rowOff>
    </xdr:from>
    <xdr:to>
      <xdr:col>67</xdr:col>
      <xdr:colOff>101600</xdr:colOff>
      <xdr:row>72</xdr:row>
      <xdr:rowOff>81153</xdr:rowOff>
    </xdr:to>
    <xdr:sp macro="" textlink="">
      <xdr:nvSpPr>
        <xdr:cNvPr id="645" name="フローチャート: 判断 644"/>
        <xdr:cNvSpPr/>
      </xdr:nvSpPr>
      <xdr:spPr>
        <a:xfrm>
          <a:off x="12763500" y="123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72280</xdr:rowOff>
    </xdr:from>
    <xdr:ext cx="469744" cy="259045"/>
    <xdr:sp macro="" textlink="">
      <xdr:nvSpPr>
        <xdr:cNvPr id="646" name="テキスト ボックス 645"/>
        <xdr:cNvSpPr txBox="1"/>
      </xdr:nvSpPr>
      <xdr:spPr>
        <a:xfrm>
          <a:off x="12579428" y="1241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139573</xdr:rowOff>
    </xdr:from>
    <xdr:to>
      <xdr:col>85</xdr:col>
      <xdr:colOff>177800</xdr:colOff>
      <xdr:row>79</xdr:row>
      <xdr:rowOff>69723</xdr:rowOff>
    </xdr:to>
    <xdr:sp macro="" textlink="">
      <xdr:nvSpPr>
        <xdr:cNvPr id="652" name="楕円 651"/>
        <xdr:cNvSpPr/>
      </xdr:nvSpPr>
      <xdr:spPr>
        <a:xfrm>
          <a:off x="162687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54500</xdr:rowOff>
    </xdr:from>
    <xdr:ext cx="313932" cy="259045"/>
    <xdr:sp macro="" textlink="">
      <xdr:nvSpPr>
        <xdr:cNvPr id="653" name="災害復旧費該当値テキスト"/>
        <xdr:cNvSpPr txBox="1"/>
      </xdr:nvSpPr>
      <xdr:spPr>
        <a:xfrm>
          <a:off x="16370300" y="13427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155956</xdr:rowOff>
    </xdr:from>
    <xdr:to>
      <xdr:col>81</xdr:col>
      <xdr:colOff>101600</xdr:colOff>
      <xdr:row>79</xdr:row>
      <xdr:rowOff>86106</xdr:rowOff>
    </xdr:to>
    <xdr:sp macro="" textlink="">
      <xdr:nvSpPr>
        <xdr:cNvPr id="654" name="楕円 653"/>
        <xdr:cNvSpPr/>
      </xdr:nvSpPr>
      <xdr:spPr>
        <a:xfrm>
          <a:off x="15430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77233</xdr:rowOff>
    </xdr:from>
    <xdr:ext cx="313932" cy="259045"/>
    <xdr:sp macro="" textlink="">
      <xdr:nvSpPr>
        <xdr:cNvPr id="655" name="テキスト ボックス 654"/>
        <xdr:cNvSpPr txBox="1"/>
      </xdr:nvSpPr>
      <xdr:spPr>
        <a:xfrm>
          <a:off x="15324333" y="13621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105283</xdr:rowOff>
    </xdr:from>
    <xdr:to>
      <xdr:col>72</xdr:col>
      <xdr:colOff>38100</xdr:colOff>
      <xdr:row>78</xdr:row>
      <xdr:rowOff>35433</xdr:rowOff>
    </xdr:to>
    <xdr:sp macro="" textlink="">
      <xdr:nvSpPr>
        <xdr:cNvPr id="658" name="楕円 657"/>
        <xdr:cNvSpPr/>
      </xdr:nvSpPr>
      <xdr:spPr>
        <a:xfrm>
          <a:off x="13652500" y="133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26560</xdr:rowOff>
    </xdr:from>
    <xdr:ext cx="378565" cy="259045"/>
    <xdr:sp macro="" textlink="">
      <xdr:nvSpPr>
        <xdr:cNvPr id="659" name="テキスト ボックス 658"/>
        <xdr:cNvSpPr txBox="1"/>
      </xdr:nvSpPr>
      <xdr:spPr>
        <a:xfrm>
          <a:off x="13514017" y="13399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20701</xdr:rowOff>
    </xdr:from>
    <xdr:to>
      <xdr:col>67</xdr:col>
      <xdr:colOff>101600</xdr:colOff>
      <xdr:row>70</xdr:row>
      <xdr:rowOff>122301</xdr:rowOff>
    </xdr:to>
    <xdr:sp macro="" textlink="">
      <xdr:nvSpPr>
        <xdr:cNvPr id="660" name="楕円 659"/>
        <xdr:cNvSpPr/>
      </xdr:nvSpPr>
      <xdr:spPr>
        <a:xfrm>
          <a:off x="12763500" y="120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138828</xdr:rowOff>
    </xdr:from>
    <xdr:ext cx="469744" cy="259045"/>
    <xdr:sp macro="" textlink="">
      <xdr:nvSpPr>
        <xdr:cNvPr id="661" name="テキスト ボックス 660"/>
        <xdr:cNvSpPr txBox="1"/>
      </xdr:nvSpPr>
      <xdr:spPr>
        <a:xfrm>
          <a:off x="12579428" y="1179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5" name="直線コネクタ 684"/>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6"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7" name="直線コネクタ 686"/>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8"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9" name="直線コネクタ 688"/>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111944</xdr:rowOff>
    </xdr:from>
    <xdr:to>
      <xdr:col>85</xdr:col>
      <xdr:colOff>127000</xdr:colOff>
      <xdr:row>95</xdr:row>
      <xdr:rowOff>113867</xdr:rowOff>
    </xdr:to>
    <xdr:cxnSp macro="">
      <xdr:nvCxnSpPr>
        <xdr:cNvPr id="690" name="直線コネクタ 689"/>
        <xdr:cNvCxnSpPr/>
      </xdr:nvCxnSpPr>
      <xdr:spPr>
        <a:xfrm>
          <a:off x="15481300" y="16399694"/>
          <a:ext cx="8382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1"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2" name="フローチャート: 判断 691"/>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99124</xdr:rowOff>
    </xdr:from>
    <xdr:to>
      <xdr:col>81</xdr:col>
      <xdr:colOff>50800</xdr:colOff>
      <xdr:row>95</xdr:row>
      <xdr:rowOff>111944</xdr:rowOff>
    </xdr:to>
    <xdr:cxnSp macro="">
      <xdr:nvCxnSpPr>
        <xdr:cNvPr id="693" name="直線コネクタ 692"/>
        <xdr:cNvCxnSpPr/>
      </xdr:nvCxnSpPr>
      <xdr:spPr>
        <a:xfrm>
          <a:off x="14592300" y="16386874"/>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4" name="フローチャート: 判断 693"/>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5" name="テキスト ボックス 694"/>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99124</xdr:rowOff>
    </xdr:from>
    <xdr:to>
      <xdr:col>76</xdr:col>
      <xdr:colOff>114300</xdr:colOff>
      <xdr:row>95</xdr:row>
      <xdr:rowOff>111544</xdr:rowOff>
    </xdr:to>
    <xdr:cxnSp macro="">
      <xdr:nvCxnSpPr>
        <xdr:cNvPr id="696" name="直線コネクタ 695"/>
        <xdr:cNvCxnSpPr/>
      </xdr:nvCxnSpPr>
      <xdr:spPr>
        <a:xfrm flipV="1">
          <a:off x="13703300" y="16386874"/>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7" name="フローチャート: 判断 696"/>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698" name="テキスト ボックス 697"/>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111544</xdr:rowOff>
    </xdr:from>
    <xdr:to>
      <xdr:col>71</xdr:col>
      <xdr:colOff>177800</xdr:colOff>
      <xdr:row>95</xdr:row>
      <xdr:rowOff>118308</xdr:rowOff>
    </xdr:to>
    <xdr:cxnSp macro="">
      <xdr:nvCxnSpPr>
        <xdr:cNvPr id="699" name="直線コネクタ 698"/>
        <xdr:cNvCxnSpPr/>
      </xdr:nvCxnSpPr>
      <xdr:spPr>
        <a:xfrm flipV="1">
          <a:off x="12814300" y="16399294"/>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0" name="フローチャート: 判断 69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701" name="テキスト ボックス 700"/>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2" name="フローチャート: 判断 701"/>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165803</xdr:rowOff>
    </xdr:from>
    <xdr:ext cx="534377" cy="259045"/>
    <xdr:sp macro="" textlink="">
      <xdr:nvSpPr>
        <xdr:cNvPr id="703" name="テキスト ボックス 702"/>
        <xdr:cNvSpPr txBox="1"/>
      </xdr:nvSpPr>
      <xdr:spPr>
        <a:xfrm>
          <a:off x="12547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63067</xdr:rowOff>
    </xdr:from>
    <xdr:to>
      <xdr:col>85</xdr:col>
      <xdr:colOff>177800</xdr:colOff>
      <xdr:row>95</xdr:row>
      <xdr:rowOff>164667</xdr:rowOff>
    </xdr:to>
    <xdr:sp macro="" textlink="">
      <xdr:nvSpPr>
        <xdr:cNvPr id="709" name="楕円 708"/>
        <xdr:cNvSpPr/>
      </xdr:nvSpPr>
      <xdr:spPr>
        <a:xfrm>
          <a:off x="16268700" y="163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41494</xdr:rowOff>
    </xdr:from>
    <xdr:ext cx="534377" cy="259045"/>
    <xdr:sp macro="" textlink="">
      <xdr:nvSpPr>
        <xdr:cNvPr id="710" name="公債費該当値テキスト"/>
        <xdr:cNvSpPr txBox="1"/>
      </xdr:nvSpPr>
      <xdr:spPr>
        <a:xfrm>
          <a:off x="16370300" y="163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61144</xdr:rowOff>
    </xdr:from>
    <xdr:to>
      <xdr:col>81</xdr:col>
      <xdr:colOff>101600</xdr:colOff>
      <xdr:row>95</xdr:row>
      <xdr:rowOff>162744</xdr:rowOff>
    </xdr:to>
    <xdr:sp macro="" textlink="">
      <xdr:nvSpPr>
        <xdr:cNvPr id="711" name="楕円 710"/>
        <xdr:cNvSpPr/>
      </xdr:nvSpPr>
      <xdr:spPr>
        <a:xfrm>
          <a:off x="15430500" y="163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153871</xdr:rowOff>
    </xdr:from>
    <xdr:ext cx="534377" cy="259045"/>
    <xdr:sp macro="" textlink="">
      <xdr:nvSpPr>
        <xdr:cNvPr id="712" name="テキスト ボックス 711"/>
        <xdr:cNvSpPr txBox="1"/>
      </xdr:nvSpPr>
      <xdr:spPr>
        <a:xfrm>
          <a:off x="15214111" y="164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48324</xdr:rowOff>
    </xdr:from>
    <xdr:to>
      <xdr:col>76</xdr:col>
      <xdr:colOff>165100</xdr:colOff>
      <xdr:row>95</xdr:row>
      <xdr:rowOff>149924</xdr:rowOff>
    </xdr:to>
    <xdr:sp macro="" textlink="">
      <xdr:nvSpPr>
        <xdr:cNvPr id="713" name="楕円 712"/>
        <xdr:cNvSpPr/>
      </xdr:nvSpPr>
      <xdr:spPr>
        <a:xfrm>
          <a:off x="14541500" y="163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141051</xdr:rowOff>
    </xdr:from>
    <xdr:ext cx="534377" cy="259045"/>
    <xdr:sp macro="" textlink="">
      <xdr:nvSpPr>
        <xdr:cNvPr id="714" name="テキスト ボックス 713"/>
        <xdr:cNvSpPr txBox="1"/>
      </xdr:nvSpPr>
      <xdr:spPr>
        <a:xfrm>
          <a:off x="14325111" y="1642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60744</xdr:rowOff>
    </xdr:from>
    <xdr:to>
      <xdr:col>72</xdr:col>
      <xdr:colOff>38100</xdr:colOff>
      <xdr:row>95</xdr:row>
      <xdr:rowOff>162344</xdr:rowOff>
    </xdr:to>
    <xdr:sp macro="" textlink="">
      <xdr:nvSpPr>
        <xdr:cNvPr id="715" name="楕円 714"/>
        <xdr:cNvSpPr/>
      </xdr:nvSpPr>
      <xdr:spPr>
        <a:xfrm>
          <a:off x="13652500" y="163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7421</xdr:rowOff>
    </xdr:from>
    <xdr:ext cx="534377" cy="259045"/>
    <xdr:sp macro="" textlink="">
      <xdr:nvSpPr>
        <xdr:cNvPr id="716" name="テキスト ボックス 715"/>
        <xdr:cNvSpPr txBox="1"/>
      </xdr:nvSpPr>
      <xdr:spPr>
        <a:xfrm>
          <a:off x="13436111" y="161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67508</xdr:rowOff>
    </xdr:from>
    <xdr:to>
      <xdr:col>67</xdr:col>
      <xdr:colOff>101600</xdr:colOff>
      <xdr:row>95</xdr:row>
      <xdr:rowOff>169108</xdr:rowOff>
    </xdr:to>
    <xdr:sp macro="" textlink="">
      <xdr:nvSpPr>
        <xdr:cNvPr id="717" name="楕円 716"/>
        <xdr:cNvSpPr/>
      </xdr:nvSpPr>
      <xdr:spPr>
        <a:xfrm>
          <a:off x="12763500" y="163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160235</xdr:rowOff>
    </xdr:from>
    <xdr:ext cx="534377" cy="259045"/>
    <xdr:sp macro="" textlink="">
      <xdr:nvSpPr>
        <xdr:cNvPr id="718" name="テキスト ボックス 717"/>
        <xdr:cNvSpPr txBox="1"/>
      </xdr:nvSpPr>
      <xdr:spPr>
        <a:xfrm>
          <a:off x="12547111" y="164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0" name="直線コネクタ 739"/>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3"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4" name="直線コネクタ 743"/>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6"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7" name="フローチャート: 判断 746"/>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9" name="フローチャート: 判断 748"/>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0" name="テキスト ボックス 749"/>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2" name="フローチャート: 判断 751"/>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3" name="テキスト ボックス 752"/>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55" name="フローチャート: 判断 754"/>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56" name="テキスト ボックス 755"/>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57" name="フローチャート: 判断 756"/>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58" name="テキスト ボックス 757"/>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342,651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円となっている。構成割合は民生費の住民一人当たり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121,944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円が最大となっており，障害者福祉サービス</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給付</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費や高齢化による医療費・介護保険給付費の伸び等により年々増加しているものの，類似団体平均を下回っているのは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生活保護費が類似団体の平均を下回っている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ためである。教育費については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開催される茨城国体に向けて実施した，体育施設整備事業の増と小学校の耐震化のための小学校改築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費の増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より増の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60,029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円となった。土木費は住民一人当たり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52,866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親水性中央公園，六ッ野スポーツの杜公園整備事業費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茨城港常陸那珂港区建設事業負担金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が増加したことが要因となって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前年度と比べて増加している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30,269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市税還付金及び還付加算金の減に加え，負担率の改定による退職手当組合負担金の減により前年度と比べ減少している。更に，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前年同様財政調整基金</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市債管理基金への元金積立てができなかった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ことも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，類似団体平均よりも低い水準となっている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要因である。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年度の財政調整基金は，国庫補助金等の財源確保と</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競争の実施による無駄のない適正な予算執行</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，コスト縮減等により，予定していた取崩しは中止し</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，残高を維持することが出来た</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。実質収支額は，歳入で</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市税のうち，市町村たばこ税を除いた税目</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増加したこと等により一般財源等が増加したことなどから，形式収支</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が前年度より</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11</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3.66</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実質</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収支の</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黒字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今後も大型事業が多く控えていることから，引き続き</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事務事業の選択と優先順位付けの徹底と，財源の確保に努めなければならない。</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年度も各会計ともに黒字となっている。一般会計については，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市税の増収および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国庫補助金等の財源確保と歳出の縮減などにより，前年度比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増の黒字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。水道事業会計については，加入金や修繕引当金戻入益等の減により収益が減少したが，支払利息等の支出の減少により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，流動資産が増加したこと等，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ポイント増の黒字となった。また，国民健康保険事業特別会計については，医療給付費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被保険者数の減少による保険税収入の減が著しく，前年度比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0.44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ポイント増であるが，一般会計からの繰入金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や前年度繰越金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による黒字の維持であり，早急な財源確保が必要である。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今後は，一般会計からの繰入金を抑制しながらも，各会計が健全な財政運営を図れるよう，事業の厳しい見直しや積極的な収入の確保に努めていく。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57887390</v>
      </c>
      <c r="BO4" s="410"/>
      <c r="BP4" s="410"/>
      <c r="BQ4" s="410"/>
      <c r="BR4" s="410"/>
      <c r="BS4" s="410"/>
      <c r="BT4" s="410"/>
      <c r="BU4" s="411"/>
      <c r="BV4" s="409">
        <v>52898877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9.6999999999999993</v>
      </c>
      <c r="CU4" s="416"/>
      <c r="CV4" s="416"/>
      <c r="CW4" s="416"/>
      <c r="CX4" s="416"/>
      <c r="CY4" s="416"/>
      <c r="CZ4" s="416"/>
      <c r="DA4" s="417"/>
      <c r="DB4" s="415">
        <v>6.1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54678202</v>
      </c>
      <c r="BO5" s="447"/>
      <c r="BP5" s="447"/>
      <c r="BQ5" s="447"/>
      <c r="BR5" s="447"/>
      <c r="BS5" s="447"/>
      <c r="BT5" s="447"/>
      <c r="BU5" s="448"/>
      <c r="BV5" s="446">
        <v>50751704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v>
      </c>
      <c r="CU5" s="444"/>
      <c r="CV5" s="444"/>
      <c r="CW5" s="444"/>
      <c r="CX5" s="444"/>
      <c r="CY5" s="444"/>
      <c r="CZ5" s="444"/>
      <c r="DA5" s="445"/>
      <c r="DB5" s="443">
        <v>93.7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3209188</v>
      </c>
      <c r="BO6" s="447"/>
      <c r="BP6" s="447"/>
      <c r="BQ6" s="447"/>
      <c r="BR6" s="447"/>
      <c r="BS6" s="447"/>
      <c r="BT6" s="447"/>
      <c r="BU6" s="448"/>
      <c r="BV6" s="446">
        <v>2147173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94.9</v>
      </c>
      <c r="CU6" s="484"/>
      <c r="CV6" s="484"/>
      <c r="CW6" s="484"/>
      <c r="CX6" s="484"/>
      <c r="CY6" s="484"/>
      <c r="CZ6" s="484"/>
      <c r="DA6" s="485"/>
      <c r="DB6" s="483">
        <v>99.1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381369</v>
      </c>
      <c r="BO7" s="447"/>
      <c r="BP7" s="447"/>
      <c r="BQ7" s="447"/>
      <c r="BR7" s="447"/>
      <c r="BS7" s="447"/>
      <c r="BT7" s="447"/>
      <c r="BU7" s="448"/>
      <c r="BV7" s="446">
        <v>383310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29034190</v>
      </c>
      <c r="CU7" s="447"/>
      <c r="CV7" s="447"/>
      <c r="CW7" s="447"/>
      <c r="CX7" s="447"/>
      <c r="CY7" s="447"/>
      <c r="CZ7" s="447"/>
      <c r="DA7" s="448"/>
      <c r="DB7" s="446">
        <v>29021697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2827819</v>
      </c>
      <c r="BO8" s="447"/>
      <c r="BP8" s="447"/>
      <c r="BQ8" s="447"/>
      <c r="BR8" s="447"/>
      <c r="BS8" s="447"/>
      <c r="BT8" s="447"/>
      <c r="BU8" s="448"/>
      <c r="BV8" s="446">
        <v>1763863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0.95</v>
      </c>
      <c r="CU8" s="487"/>
      <c r="CV8" s="487"/>
      <c r="CW8" s="487"/>
      <c r="CX8" s="487"/>
      <c r="CY8" s="487"/>
      <c r="CZ8" s="487"/>
      <c r="DA8" s="488"/>
      <c r="DB8" s="486">
        <v>0.94</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155689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1063956</v>
      </c>
      <c r="BO9" s="447"/>
      <c r="BP9" s="447"/>
      <c r="BQ9" s="447"/>
      <c r="BR9" s="447"/>
      <c r="BS9" s="447"/>
      <c r="BT9" s="447"/>
      <c r="BU9" s="448"/>
      <c r="BV9" s="446">
        <v>-1198017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13.7</v>
      </c>
      <c r="CU9" s="444"/>
      <c r="CV9" s="444"/>
      <c r="CW9" s="444"/>
      <c r="CX9" s="444"/>
      <c r="CY9" s="444"/>
      <c r="CZ9" s="444"/>
      <c r="DA9" s="445"/>
      <c r="DB9" s="443">
        <v>14.1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157060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304</v>
      </c>
      <c r="BO10" s="447"/>
      <c r="BP10" s="447"/>
      <c r="BQ10" s="447"/>
      <c r="BR10" s="447"/>
      <c r="BS10" s="447"/>
      <c r="BT10" s="447"/>
      <c r="BU10" s="448"/>
      <c r="BV10" s="446">
        <v>497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110</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159574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110</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158061</v>
      </c>
      <c r="S13" s="528"/>
      <c r="T13" s="528"/>
      <c r="U13" s="528"/>
      <c r="V13" s="529"/>
      <c r="W13" s="462" t="s">
        <v>132</v>
      </c>
      <c r="X13" s="463"/>
      <c r="Y13" s="463"/>
      <c r="Z13" s="463"/>
      <c r="AA13" s="463"/>
      <c r="AB13" s="453"/>
      <c r="AC13" s="497">
        <v>1858</v>
      </c>
      <c r="AD13" s="498"/>
      <c r="AE13" s="498"/>
      <c r="AF13" s="498"/>
      <c r="AG13" s="537"/>
      <c r="AH13" s="497">
        <v>1838</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1064260</v>
      </c>
      <c r="BO13" s="447"/>
      <c r="BP13" s="447"/>
      <c r="BQ13" s="447"/>
      <c r="BR13" s="447"/>
      <c r="BS13" s="447"/>
      <c r="BT13" s="447"/>
      <c r="BU13" s="448"/>
      <c r="BV13" s="446">
        <v>-1197520</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8.9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159590</v>
      </c>
      <c r="S14" s="528"/>
      <c r="T14" s="528"/>
      <c r="U14" s="528"/>
      <c r="V14" s="529"/>
      <c r="W14" s="436"/>
      <c r="X14" s="437"/>
      <c r="Y14" s="437"/>
      <c r="Z14" s="437"/>
      <c r="AA14" s="437"/>
      <c r="AB14" s="426"/>
      <c r="AC14" s="530">
        <v>2.6</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47</v>
      </c>
      <c r="CU14" s="542"/>
      <c r="CV14" s="542"/>
      <c r="CW14" s="542"/>
      <c r="CX14" s="542"/>
      <c r="CY14" s="542"/>
      <c r="CZ14" s="542"/>
      <c r="DA14" s="543"/>
      <c r="DB14" s="541">
        <v>24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158219</v>
      </c>
      <c r="S15" s="528"/>
      <c r="T15" s="528"/>
      <c r="U15" s="528"/>
      <c r="V15" s="529"/>
      <c r="W15" s="462" t="s">
        <v>140</v>
      </c>
      <c r="X15" s="463"/>
      <c r="Y15" s="463"/>
      <c r="Z15" s="463"/>
      <c r="AA15" s="463"/>
      <c r="AB15" s="453"/>
      <c r="AC15" s="497">
        <v>22955</v>
      </c>
      <c r="AD15" s="498"/>
      <c r="AE15" s="498"/>
      <c r="AF15" s="498"/>
      <c r="AG15" s="537"/>
      <c r="AH15" s="497">
        <v>21934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20641410</v>
      </c>
      <c r="BO15" s="410"/>
      <c r="BP15" s="410"/>
      <c r="BQ15" s="410"/>
      <c r="BR15" s="410"/>
      <c r="BS15" s="410"/>
      <c r="BT15" s="410"/>
      <c r="BU15" s="411"/>
      <c r="BV15" s="409">
        <v>20760298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31.6</v>
      </c>
      <c r="AD16" s="531"/>
      <c r="AE16" s="531"/>
      <c r="AF16" s="531"/>
      <c r="AG16" s="532"/>
      <c r="AH16" s="530">
        <v>31.1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21765919</v>
      </c>
      <c r="BO16" s="447"/>
      <c r="BP16" s="447"/>
      <c r="BQ16" s="447"/>
      <c r="BR16" s="447"/>
      <c r="BS16" s="447"/>
      <c r="BT16" s="447"/>
      <c r="BU16" s="448"/>
      <c r="BV16" s="446">
        <v>21866419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47744</v>
      </c>
      <c r="AD17" s="498"/>
      <c r="AE17" s="498"/>
      <c r="AF17" s="498"/>
      <c r="AG17" s="537"/>
      <c r="AH17" s="497">
        <v>46665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26450925</v>
      </c>
      <c r="BO17" s="447"/>
      <c r="BP17" s="447"/>
      <c r="BQ17" s="447"/>
      <c r="BR17" s="447"/>
      <c r="BS17" s="447"/>
      <c r="BT17" s="447"/>
      <c r="BU17" s="448"/>
      <c r="BV17" s="446">
        <v>26691767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99.96</v>
      </c>
      <c r="M18" s="559"/>
      <c r="N18" s="559"/>
      <c r="O18" s="559"/>
      <c r="P18" s="559"/>
      <c r="Q18" s="559"/>
      <c r="R18" s="560"/>
      <c r="S18" s="560"/>
      <c r="T18" s="560"/>
      <c r="U18" s="560"/>
      <c r="V18" s="561"/>
      <c r="W18" s="464"/>
      <c r="X18" s="465"/>
      <c r="Y18" s="465"/>
      <c r="Z18" s="465"/>
      <c r="AA18" s="465"/>
      <c r="AB18" s="456"/>
      <c r="AC18" s="562">
        <v>65.8</v>
      </c>
      <c r="AD18" s="563"/>
      <c r="AE18" s="563"/>
      <c r="AF18" s="563"/>
      <c r="AG18" s="564"/>
      <c r="AH18" s="562">
        <v>66.3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26555170</v>
      </c>
      <c r="BO18" s="447"/>
      <c r="BP18" s="447"/>
      <c r="BQ18" s="447"/>
      <c r="BR18" s="447"/>
      <c r="BS18" s="447"/>
      <c r="BT18" s="447"/>
      <c r="BU18" s="448"/>
      <c r="BV18" s="446">
        <v>26160477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1558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36100982</v>
      </c>
      <c r="BO19" s="447"/>
      <c r="BP19" s="447"/>
      <c r="BQ19" s="447"/>
      <c r="BR19" s="447"/>
      <c r="BS19" s="447"/>
      <c r="BT19" s="447"/>
      <c r="BU19" s="448"/>
      <c r="BV19" s="446">
        <v>34864745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61104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59785677</v>
      </c>
      <c r="BO23" s="447"/>
      <c r="BP23" s="447"/>
      <c r="BQ23" s="447"/>
      <c r="BR23" s="447"/>
      <c r="BS23" s="447"/>
      <c r="BT23" s="447"/>
      <c r="BU23" s="448"/>
      <c r="BV23" s="446">
        <v>57314963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9630</v>
      </c>
      <c r="R24" s="498"/>
      <c r="S24" s="498"/>
      <c r="T24" s="498"/>
      <c r="U24" s="498"/>
      <c r="V24" s="537"/>
      <c r="W24" s="596"/>
      <c r="X24" s="584"/>
      <c r="Y24" s="585"/>
      <c r="Z24" s="496" t="s">
        <v>164</v>
      </c>
      <c r="AA24" s="476"/>
      <c r="AB24" s="476"/>
      <c r="AC24" s="476"/>
      <c r="AD24" s="476"/>
      <c r="AE24" s="476"/>
      <c r="AF24" s="476"/>
      <c r="AG24" s="477"/>
      <c r="AH24" s="497">
        <v>710</v>
      </c>
      <c r="AI24" s="498"/>
      <c r="AJ24" s="498"/>
      <c r="AK24" s="498"/>
      <c r="AL24" s="537"/>
      <c r="AM24" s="497">
        <v>2066100</v>
      </c>
      <c r="AN24" s="498"/>
      <c r="AO24" s="498"/>
      <c r="AP24" s="498"/>
      <c r="AQ24" s="498"/>
      <c r="AR24" s="537"/>
      <c r="AS24" s="497">
        <v>2910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37451570</v>
      </c>
      <c r="BO24" s="447"/>
      <c r="BP24" s="447"/>
      <c r="BQ24" s="447"/>
      <c r="BR24" s="447"/>
      <c r="BS24" s="447"/>
      <c r="BT24" s="447"/>
      <c r="BU24" s="448"/>
      <c r="BV24" s="446">
        <v>38386849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7780</v>
      </c>
      <c r="R25" s="498"/>
      <c r="S25" s="498"/>
      <c r="T25" s="498"/>
      <c r="U25" s="498"/>
      <c r="V25" s="537"/>
      <c r="W25" s="596"/>
      <c r="X25" s="584"/>
      <c r="Y25" s="585"/>
      <c r="Z25" s="496" t="s">
        <v>167</v>
      </c>
      <c r="AA25" s="476"/>
      <c r="AB25" s="476"/>
      <c r="AC25" s="476"/>
      <c r="AD25" s="476"/>
      <c r="AE25" s="476"/>
      <c r="AF25" s="476"/>
      <c r="AG25" s="477"/>
      <c r="AH25" s="497" t="s">
        <v>122</v>
      </c>
      <c r="AI25" s="498"/>
      <c r="AJ25" s="498"/>
      <c r="AK25" s="498"/>
      <c r="AL25" s="537"/>
      <c r="AM25" s="497" t="s">
        <v>168</v>
      </c>
      <c r="AN25" s="498"/>
      <c r="AO25" s="498"/>
      <c r="AP25" s="498"/>
      <c r="AQ25" s="498"/>
      <c r="AR25" s="537"/>
      <c r="AS25" s="497" t="s">
        <v>130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8186666</v>
      </c>
      <c r="BO25" s="410"/>
      <c r="BP25" s="410"/>
      <c r="BQ25" s="410"/>
      <c r="BR25" s="410"/>
      <c r="BS25" s="410"/>
      <c r="BT25" s="410"/>
      <c r="BU25" s="411"/>
      <c r="BV25" s="409">
        <v>12866752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7100</v>
      </c>
      <c r="R26" s="498"/>
      <c r="S26" s="498"/>
      <c r="T26" s="498"/>
      <c r="U26" s="498"/>
      <c r="V26" s="537"/>
      <c r="W26" s="596"/>
      <c r="X26" s="584"/>
      <c r="Y26" s="585"/>
      <c r="Z26" s="496" t="s">
        <v>171</v>
      </c>
      <c r="AA26" s="606"/>
      <c r="AB26" s="606"/>
      <c r="AC26" s="606"/>
      <c r="AD26" s="606"/>
      <c r="AE26" s="606"/>
      <c r="AF26" s="606"/>
      <c r="AG26" s="607"/>
      <c r="AH26" s="497">
        <v>28</v>
      </c>
      <c r="AI26" s="498"/>
      <c r="AJ26" s="498"/>
      <c r="AK26" s="498"/>
      <c r="AL26" s="537"/>
      <c r="AM26" s="497">
        <v>77588</v>
      </c>
      <c r="AN26" s="498"/>
      <c r="AO26" s="498"/>
      <c r="AP26" s="498"/>
      <c r="AQ26" s="498"/>
      <c r="AR26" s="537"/>
      <c r="AS26" s="497">
        <v>2771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5410</v>
      </c>
      <c r="R27" s="498"/>
      <c r="S27" s="498"/>
      <c r="T27" s="498"/>
      <c r="U27" s="498"/>
      <c r="V27" s="537"/>
      <c r="W27" s="596"/>
      <c r="X27" s="584"/>
      <c r="Y27" s="585"/>
      <c r="Z27" s="496" t="s">
        <v>174</v>
      </c>
      <c r="AA27" s="476"/>
      <c r="AB27" s="476"/>
      <c r="AC27" s="476"/>
      <c r="AD27" s="476"/>
      <c r="AE27" s="476"/>
      <c r="AF27" s="476"/>
      <c r="AG27" s="477"/>
      <c r="AH27" s="497">
        <v>22</v>
      </c>
      <c r="AI27" s="498"/>
      <c r="AJ27" s="498"/>
      <c r="AK27" s="498"/>
      <c r="AL27" s="537"/>
      <c r="AM27" s="497">
        <v>68156</v>
      </c>
      <c r="AN27" s="498"/>
      <c r="AO27" s="498"/>
      <c r="AP27" s="498"/>
      <c r="AQ27" s="498"/>
      <c r="AR27" s="537"/>
      <c r="AS27" s="497">
        <v>3098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168</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5040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178</v>
      </c>
      <c r="AN28" s="498"/>
      <c r="AO28" s="498"/>
      <c r="AP28" s="498"/>
      <c r="AQ28" s="498"/>
      <c r="AR28" s="537"/>
      <c r="AS28" s="497" t="s">
        <v>130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5292120</v>
      </c>
      <c r="BO28" s="410"/>
      <c r="BP28" s="410"/>
      <c r="BQ28" s="410"/>
      <c r="BR28" s="410"/>
      <c r="BS28" s="410"/>
      <c r="BT28" s="410"/>
      <c r="BU28" s="411"/>
      <c r="BV28" s="409">
        <v>5291816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23</v>
      </c>
      <c r="M29" s="498"/>
      <c r="N29" s="498"/>
      <c r="O29" s="498"/>
      <c r="P29" s="537"/>
      <c r="Q29" s="497">
        <v>4700</v>
      </c>
      <c r="R29" s="498"/>
      <c r="S29" s="498"/>
      <c r="T29" s="498"/>
      <c r="U29" s="498"/>
      <c r="V29" s="537"/>
      <c r="W29" s="597"/>
      <c r="X29" s="598"/>
      <c r="Y29" s="599"/>
      <c r="Z29" s="496" t="s">
        <v>181</v>
      </c>
      <c r="AA29" s="476"/>
      <c r="AB29" s="476"/>
      <c r="AC29" s="476"/>
      <c r="AD29" s="476"/>
      <c r="AE29" s="476"/>
      <c r="AF29" s="476"/>
      <c r="AG29" s="477"/>
      <c r="AH29" s="497">
        <v>732</v>
      </c>
      <c r="AI29" s="498"/>
      <c r="AJ29" s="498"/>
      <c r="AK29" s="498"/>
      <c r="AL29" s="537"/>
      <c r="AM29" s="497">
        <v>2134256</v>
      </c>
      <c r="AN29" s="498"/>
      <c r="AO29" s="498"/>
      <c r="AP29" s="498"/>
      <c r="AQ29" s="498"/>
      <c r="AR29" s="537"/>
      <c r="AS29" s="497">
        <v>2916</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8430936</v>
      </c>
      <c r="BO29" s="447"/>
      <c r="BP29" s="447"/>
      <c r="BQ29" s="447"/>
      <c r="BR29" s="447"/>
      <c r="BS29" s="447"/>
      <c r="BT29" s="447"/>
      <c r="BU29" s="448"/>
      <c r="BV29" s="446">
        <v>9376839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2009966</v>
      </c>
      <c r="BO30" s="620"/>
      <c r="BP30" s="620"/>
      <c r="BQ30" s="620"/>
      <c r="BR30" s="620"/>
      <c r="BS30" s="620"/>
      <c r="BT30" s="620"/>
      <c r="BU30" s="621"/>
      <c r="BV30" s="619">
        <v>3157646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26</v>
      </c>
      <c r="CP34" s="632"/>
      <c r="CQ34" s="633" t="str">
        <f>IF('各会計、関係団体の財政状況及び健全化判断比率'!BS7="","",'各会計、関係団体の財政状況及び健全化判断比率'!BS7)</f>
        <v>ひたちなか市生活・文化・スポーツ公社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奨学資金特別会計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27</v>
      </c>
      <c r="CP35" s="632"/>
      <c r="CQ35" s="633" t="str">
        <f>IF('各会計、関係団体の財政状況及び健全化判断比率'!BS8="","",'各会計、関係団体の財政状況及び健全化判断比率'!BS8)</f>
        <v>ひたちなか海浜鉄道</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墓地公園事業特別会計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IF('各会計、関係団体の財政状況及び健全化判断比率'!B34="","",'各会計、関係団体の財政状況及び健全化判断比率'!B34)</f>
        <v>地方卸売市場事業特別会計</v>
      </c>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公共用地先行取得事業特別会計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IF('各会計、関係団体の財政状況及び健全化判断比率'!B35="","",'各会計、関係団体の財政状況及び健全化判断比率'!B35)</f>
        <v>東部第１土地区画整理事業特別会計</v>
      </c>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13</v>
      </c>
      <c r="BF38" s="632"/>
      <c r="BG38" s="633" t="str">
        <f>IF('各会計、関係団体の財政状況及び健全化判断比率'!B36="","",'各会計、関係団体の財政状況及び健全化判断比率'!B36)</f>
        <v>佐和駅中央土地区画整理事業特別会計</v>
      </c>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14</v>
      </c>
      <c r="BF39" s="632"/>
      <c r="BG39" s="633" t="str">
        <f>IF('各会計、関係団体の財政状況及び健全化判断比率'!B37="","",'各会計、関係団体の財政状況及び健全化判断比率'!B37)</f>
        <v>船窪土地区画整理事業特別会計</v>
      </c>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ひたちなか・東海広域事務組合（一般会計）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f t="shared" si="1"/>
        <v>15</v>
      </c>
      <c r="BF40" s="632"/>
      <c r="BG40" s="633" t="str">
        <f>IF('各会計、関係団体の財政状況及び健全化判断比率'!B38="","",'各会計、関係団体の財政状況及び健全化判断比率'!B38)</f>
        <v>東部第２土地区画整理事業外4会計</v>
      </c>
      <c r="BH40" s="633"/>
      <c r="BI40" s="633"/>
      <c r="BJ40" s="633"/>
      <c r="BK40" s="633"/>
      <c r="BL40" s="633"/>
      <c r="BM40" s="633"/>
      <c r="BN40" s="633"/>
      <c r="BO40" s="633"/>
      <c r="BP40" s="633"/>
      <c r="BQ40" s="633"/>
      <c r="BR40" s="633"/>
      <c r="BS40" s="633"/>
      <c r="BT40" s="633"/>
      <c r="BU40" s="633"/>
      <c r="BV40" s="193"/>
      <c r="BW40" s="632">
        <f t="shared" si="2"/>
        <v>22</v>
      </c>
      <c r="BX40" s="632"/>
      <c r="BY40" s="633" t="str">
        <f>IF('各会計、関係団体の財政状況及び健全化判断比率'!B74="","",'各会計、関係団体の財政状況及び健全化判断比率'!B74)</f>
        <v>ひたちなか・東海広域事務組合（常陸那珂公共下水道事業特別会計）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23</v>
      </c>
      <c r="BX41" s="632"/>
      <c r="BY41" s="633" t="str">
        <f>IF('各会計、関係団体の財政状況及び健全化判断比率'!B75="","",'各会計、関係団体の財政状況及び健全化判断比率'!B75)</f>
        <v>ひたちなか・東海広域事務組合（一般廃棄物処理事業特別会計）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24</v>
      </c>
      <c r="BX42" s="632"/>
      <c r="BY42" s="633" t="str">
        <f>IF('各会計、関係団体の財政状況及び健全化判断比率'!B76="","",'各会計、関係団体の財政状況及び健全化判断比率'!B76)</f>
        <v>ひたちなか・東海広域事務組合（消防事業特別会計）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25</v>
      </c>
      <c r="BX43" s="632"/>
      <c r="BY43" s="633" t="str">
        <f>IF('各会計、関係団体の財政状況及び健全化判断比率'!B77="","",'各会計、関係団体の財政状況及び健全化判断比率'!B77)</f>
        <v>茨城北農業共済事務組合（農業共済事業会計）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mgWvXwY5YfOt2wfzPJ/fI9KjA2PCUEE1o3Hvm/e8gXYhDqTy3a/5kU2x8K4q5YPnHKukbOEDun+3NShYKBW9eQ==" saltValue="JgFa4DjYQWjc4GA4ZKad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5"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559</v>
      </c>
      <c r="D34" s="1224"/>
      <c r="E34" s="1225"/>
      <c r="F34" s="32">
        <v>4.79</v>
      </c>
      <c r="G34" s="33">
        <v>5.66</v>
      </c>
      <c r="H34" s="33">
        <v>6.47</v>
      </c>
      <c r="I34" s="33">
        <v>8.65</v>
      </c>
      <c r="J34" s="34">
        <v>10.31</v>
      </c>
      <c r="K34" s="22"/>
      <c r="L34" s="22"/>
      <c r="M34" s="22"/>
      <c r="N34" s="22"/>
      <c r="O34" s="22"/>
      <c r="P34" s="22"/>
    </row>
    <row r="35" spans="1:16" ht="39" customHeight="1">
      <c r="A35" s="22"/>
      <c r="B35" s="35"/>
      <c r="C35" s="1218" t="s">
        <v>560</v>
      </c>
      <c r="D35" s="1219"/>
      <c r="E35" s="1220"/>
      <c r="F35" s="36">
        <v>6.11</v>
      </c>
      <c r="G35" s="37">
        <v>7.91</v>
      </c>
      <c r="H35" s="37">
        <v>9.81</v>
      </c>
      <c r="I35" s="37">
        <v>5.67</v>
      </c>
      <c r="J35" s="38">
        <v>9.3800000000000008</v>
      </c>
      <c r="K35" s="22"/>
      <c r="L35" s="22"/>
      <c r="M35" s="22"/>
      <c r="N35" s="22"/>
      <c r="O35" s="22"/>
      <c r="P35" s="22"/>
    </row>
    <row r="36" spans="1:16" ht="39" customHeight="1">
      <c r="A36" s="22"/>
      <c r="B36" s="35"/>
      <c r="C36" s="1218" t="s">
        <v>561</v>
      </c>
      <c r="D36" s="1219"/>
      <c r="E36" s="1220"/>
      <c r="F36" s="36">
        <v>1.75</v>
      </c>
      <c r="G36" s="37">
        <v>1.45</v>
      </c>
      <c r="H36" s="37">
        <v>0.04</v>
      </c>
      <c r="I36" s="37">
        <v>1.22</v>
      </c>
      <c r="J36" s="38">
        <v>1.66</v>
      </c>
      <c r="K36" s="22"/>
      <c r="L36" s="22"/>
      <c r="M36" s="22"/>
      <c r="N36" s="22"/>
      <c r="O36" s="22"/>
      <c r="P36" s="22"/>
    </row>
    <row r="37" spans="1:16" ht="39" customHeight="1">
      <c r="A37" s="22"/>
      <c r="B37" s="35"/>
      <c r="C37" s="1218" t="s">
        <v>562</v>
      </c>
      <c r="D37" s="1219"/>
      <c r="E37" s="1220"/>
      <c r="F37" s="36">
        <v>0.55000000000000004</v>
      </c>
      <c r="G37" s="37">
        <v>0.48</v>
      </c>
      <c r="H37" s="37">
        <v>0.49</v>
      </c>
      <c r="I37" s="37">
        <v>0.86</v>
      </c>
      <c r="J37" s="38">
        <v>1.1000000000000001</v>
      </c>
      <c r="K37" s="22"/>
      <c r="L37" s="22"/>
      <c r="M37" s="22"/>
      <c r="N37" s="22"/>
      <c r="O37" s="22"/>
      <c r="P37" s="22"/>
    </row>
    <row r="38" spans="1:16" ht="39" customHeight="1">
      <c r="A38" s="22"/>
      <c r="B38" s="35"/>
      <c r="C38" s="1218" t="s">
        <v>563</v>
      </c>
      <c r="D38" s="1219"/>
      <c r="E38" s="1220"/>
      <c r="F38" s="36">
        <v>0.09</v>
      </c>
      <c r="G38" s="37">
        <v>0.3</v>
      </c>
      <c r="H38" s="37">
        <v>0.28999999999999998</v>
      </c>
      <c r="I38" s="37">
        <v>0.36</v>
      </c>
      <c r="J38" s="38">
        <v>0.32</v>
      </c>
      <c r="K38" s="22"/>
      <c r="L38" s="22"/>
      <c r="M38" s="22"/>
      <c r="N38" s="22"/>
      <c r="O38" s="22"/>
      <c r="P38" s="22"/>
    </row>
    <row r="39" spans="1:16" ht="39" customHeight="1">
      <c r="A39" s="22"/>
      <c r="B39" s="35"/>
      <c r="C39" s="1218" t="s">
        <v>564</v>
      </c>
      <c r="D39" s="1219"/>
      <c r="E39" s="1220"/>
      <c r="F39" s="36">
        <v>0.28000000000000003</v>
      </c>
      <c r="G39" s="37">
        <v>0.19</v>
      </c>
      <c r="H39" s="37">
        <v>0.24</v>
      </c>
      <c r="I39" s="37">
        <v>0.22</v>
      </c>
      <c r="J39" s="38">
        <v>0.21</v>
      </c>
      <c r="K39" s="22"/>
      <c r="L39" s="22"/>
      <c r="M39" s="22"/>
      <c r="N39" s="22"/>
      <c r="O39" s="22"/>
      <c r="P39" s="22"/>
    </row>
    <row r="40" spans="1:16" ht="39" customHeight="1">
      <c r="A40" s="22"/>
      <c r="B40" s="35"/>
      <c r="C40" s="1218" t="s">
        <v>565</v>
      </c>
      <c r="D40" s="1219"/>
      <c r="E40" s="1220"/>
      <c r="F40" s="36">
        <v>0.1</v>
      </c>
      <c r="G40" s="37">
        <v>0.04</v>
      </c>
      <c r="H40" s="37">
        <v>0.02</v>
      </c>
      <c r="I40" s="37">
        <v>0.04</v>
      </c>
      <c r="J40" s="38">
        <v>0.09</v>
      </c>
      <c r="K40" s="22"/>
      <c r="L40" s="22"/>
      <c r="M40" s="22"/>
      <c r="N40" s="22"/>
      <c r="O40" s="22"/>
      <c r="P40" s="22"/>
    </row>
    <row r="41" spans="1:16" ht="39" customHeight="1">
      <c r="A41" s="22"/>
      <c r="B41" s="35"/>
      <c r="C41" s="1218" t="s">
        <v>566</v>
      </c>
      <c r="D41" s="1219"/>
      <c r="E41" s="1220"/>
      <c r="F41" s="36">
        <v>0</v>
      </c>
      <c r="G41" s="37">
        <v>0.03</v>
      </c>
      <c r="H41" s="37">
        <v>0.14000000000000001</v>
      </c>
      <c r="I41" s="37">
        <v>0</v>
      </c>
      <c r="J41" s="38">
        <v>0.06</v>
      </c>
      <c r="K41" s="22"/>
      <c r="L41" s="22"/>
      <c r="M41" s="22"/>
      <c r="N41" s="22"/>
      <c r="O41" s="22"/>
      <c r="P41" s="22"/>
    </row>
    <row r="42" spans="1:16" ht="39" customHeight="1">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568</v>
      </c>
      <c r="D43" s="1222"/>
      <c r="E43" s="1223"/>
      <c r="F43" s="41">
        <v>0.26</v>
      </c>
      <c r="G43" s="42">
        <v>7.0000000000000007E-2</v>
      </c>
      <c r="H43" s="42">
        <v>0.15</v>
      </c>
      <c r="I43" s="42">
        <v>0.1</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ggX1kRRsaM7MqYCmMb9fyOts8SqOzEc2tJSXWQHuW+ni9F23SatdHg7MHrxHouvTFFrzekzYJyfhyHQyoq8CQ==" saltValue="1yTC3AaDXS3S+ZnQ3UU9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5131</v>
      </c>
      <c r="L45" s="60">
        <v>5190</v>
      </c>
      <c r="M45" s="60">
        <v>5346</v>
      </c>
      <c r="N45" s="60">
        <v>5189</v>
      </c>
      <c r="O45" s="61">
        <v>5173</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v>48</v>
      </c>
      <c r="L47" s="64">
        <v>50</v>
      </c>
      <c r="M47" s="64">
        <v>50</v>
      </c>
      <c r="N47" s="64">
        <v>50</v>
      </c>
      <c r="O47" s="65">
        <v>50</v>
      </c>
      <c r="P47" s="48"/>
      <c r="Q47" s="48"/>
      <c r="R47" s="48"/>
      <c r="S47" s="48"/>
      <c r="T47" s="48"/>
      <c r="U47" s="48"/>
    </row>
    <row r="48" spans="1:21" ht="30.75" customHeight="1">
      <c r="A48" s="48"/>
      <c r="B48" s="1236"/>
      <c r="C48" s="1237"/>
      <c r="D48" s="62"/>
      <c r="E48" s="1228" t="s">
        <v>15</v>
      </c>
      <c r="F48" s="1228"/>
      <c r="G48" s="1228"/>
      <c r="H48" s="1228"/>
      <c r="I48" s="1228"/>
      <c r="J48" s="1229"/>
      <c r="K48" s="63">
        <v>2086</v>
      </c>
      <c r="L48" s="64">
        <v>2120</v>
      </c>
      <c r="M48" s="64">
        <v>2130</v>
      </c>
      <c r="N48" s="64">
        <v>2113</v>
      </c>
      <c r="O48" s="65">
        <v>2041</v>
      </c>
      <c r="P48" s="48"/>
      <c r="Q48" s="48"/>
      <c r="R48" s="48"/>
      <c r="S48" s="48"/>
      <c r="T48" s="48"/>
      <c r="U48" s="48"/>
    </row>
    <row r="49" spans="1:21" ht="30.75" customHeight="1">
      <c r="A49" s="48"/>
      <c r="B49" s="1236"/>
      <c r="C49" s="1237"/>
      <c r="D49" s="62"/>
      <c r="E49" s="1228" t="s">
        <v>16</v>
      </c>
      <c r="F49" s="1228"/>
      <c r="G49" s="1228"/>
      <c r="H49" s="1228"/>
      <c r="I49" s="1228"/>
      <c r="J49" s="1229"/>
      <c r="K49" s="63">
        <v>1</v>
      </c>
      <c r="L49" s="64">
        <v>17</v>
      </c>
      <c r="M49" s="64">
        <v>18</v>
      </c>
      <c r="N49" s="64">
        <v>76</v>
      </c>
      <c r="O49" s="65">
        <v>76</v>
      </c>
      <c r="P49" s="48"/>
      <c r="Q49" s="48"/>
      <c r="R49" s="48"/>
      <c r="S49" s="48"/>
      <c r="T49" s="48"/>
      <c r="U49" s="48"/>
    </row>
    <row r="50" spans="1:21" ht="30.75" customHeight="1">
      <c r="A50" s="48"/>
      <c r="B50" s="1236"/>
      <c r="C50" s="1237"/>
      <c r="D50" s="62"/>
      <c r="E50" s="1228" t="s">
        <v>17</v>
      </c>
      <c r="F50" s="1228"/>
      <c r="G50" s="1228"/>
      <c r="H50" s="1228"/>
      <c r="I50" s="1228"/>
      <c r="J50" s="1229"/>
      <c r="K50" s="63">
        <v>118</v>
      </c>
      <c r="L50" s="64">
        <v>118</v>
      </c>
      <c r="M50" s="64">
        <v>172</v>
      </c>
      <c r="N50" s="64">
        <v>164</v>
      </c>
      <c r="O50" s="65">
        <v>210</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5071</v>
      </c>
      <c r="L52" s="64">
        <v>5442</v>
      </c>
      <c r="M52" s="64">
        <v>5339</v>
      </c>
      <c r="N52" s="64">
        <v>5277</v>
      </c>
      <c r="O52" s="65">
        <v>5273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2313</v>
      </c>
      <c r="L53" s="69">
        <v>2053</v>
      </c>
      <c r="M53" s="69">
        <v>2377</v>
      </c>
      <c r="N53" s="69">
        <v>2315</v>
      </c>
      <c r="O53" s="70">
        <v>2277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ZPutRJbiUGoRJ0k6PpFhsptZre5N44hocb4XUIX3tr4KEBu8pkOw7UN4u8qsJRuybmtgjt+dSXn6K0ysFudA==" saltValue="bD2XLLI11fKKbqrOCaQA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2" t="s">
        <v>24</v>
      </c>
      <c r="C41" s="1243"/>
      <c r="D41" s="81"/>
      <c r="E41" s="1248" t="s">
        <v>25</v>
      </c>
      <c r="F41" s="1248"/>
      <c r="G41" s="1248"/>
      <c r="H41" s="1249"/>
      <c r="I41" s="82">
        <v>55668</v>
      </c>
      <c r="J41" s="83">
        <v>56754</v>
      </c>
      <c r="K41" s="83">
        <v>56575</v>
      </c>
      <c r="L41" s="83">
        <v>57395</v>
      </c>
      <c r="M41" s="84">
        <v>59856</v>
      </c>
    </row>
    <row r="42" spans="2:13" ht="27.75" customHeight="1">
      <c r="B42" s="1244"/>
      <c r="C42" s="1245"/>
      <c r="D42" s="85"/>
      <c r="E42" s="1250" t="s">
        <v>26</v>
      </c>
      <c r="F42" s="1250"/>
      <c r="G42" s="1250"/>
      <c r="H42" s="1251"/>
      <c r="I42" s="86">
        <v>429</v>
      </c>
      <c r="J42" s="87">
        <v>351</v>
      </c>
      <c r="K42" s="87">
        <v>273</v>
      </c>
      <c r="L42" s="87">
        <v>195</v>
      </c>
      <c r="M42" s="88">
        <v>1716</v>
      </c>
    </row>
    <row r="43" spans="2:13" ht="27.75" customHeight="1">
      <c r="B43" s="1244"/>
      <c r="C43" s="1245"/>
      <c r="D43" s="85"/>
      <c r="E43" s="1250" t="s">
        <v>27</v>
      </c>
      <c r="F43" s="1250"/>
      <c r="G43" s="1250"/>
      <c r="H43" s="1251"/>
      <c r="I43" s="86">
        <v>22493</v>
      </c>
      <c r="J43" s="87">
        <v>21267</v>
      </c>
      <c r="K43" s="87">
        <v>20911</v>
      </c>
      <c r="L43" s="87">
        <v>20690</v>
      </c>
      <c r="M43" s="88">
        <v>19598</v>
      </c>
    </row>
    <row r="44" spans="2:13" ht="27.75" customHeight="1">
      <c r="B44" s="1244"/>
      <c r="C44" s="1245"/>
      <c r="D44" s="85"/>
      <c r="E44" s="1250" t="s">
        <v>28</v>
      </c>
      <c r="F44" s="1250"/>
      <c r="G44" s="1250"/>
      <c r="H44" s="1251"/>
      <c r="I44" s="86">
        <v>569</v>
      </c>
      <c r="J44" s="87">
        <v>536</v>
      </c>
      <c r="K44" s="87">
        <v>631</v>
      </c>
      <c r="L44" s="87">
        <v>751</v>
      </c>
      <c r="M44" s="88">
        <v>831</v>
      </c>
    </row>
    <row r="45" spans="2:13" ht="27.75" customHeight="1">
      <c r="B45" s="1244"/>
      <c r="C45" s="1245"/>
      <c r="D45" s="85"/>
      <c r="E45" s="1250" t="s">
        <v>29</v>
      </c>
      <c r="F45" s="1250"/>
      <c r="G45" s="1250"/>
      <c r="H45" s="1251"/>
      <c r="I45" s="86">
        <v>8447</v>
      </c>
      <c r="J45" s="87">
        <v>7990</v>
      </c>
      <c r="K45" s="87">
        <v>7696</v>
      </c>
      <c r="L45" s="87">
        <v>7633</v>
      </c>
      <c r="M45" s="88">
        <v>7607</v>
      </c>
    </row>
    <row r="46" spans="2:13" ht="27.75" customHeight="1">
      <c r="B46" s="1244"/>
      <c r="C46" s="1245"/>
      <c r="D46" s="89"/>
      <c r="E46" s="1250" t="s">
        <v>30</v>
      </c>
      <c r="F46" s="1250"/>
      <c r="G46" s="1250"/>
      <c r="H46" s="1251"/>
      <c r="I46" s="86">
        <v>166</v>
      </c>
      <c r="J46" s="87">
        <v>166</v>
      </c>
      <c r="K46" s="87">
        <v>166</v>
      </c>
      <c r="L46" s="87">
        <v>178</v>
      </c>
      <c r="M46" s="88" t="s">
        <v>510</v>
      </c>
    </row>
    <row r="47" spans="2:13" ht="27.75" customHeight="1">
      <c r="B47" s="1244"/>
      <c r="C47" s="1245"/>
      <c r="D47" s="90"/>
      <c r="E47" s="1252" t="s">
        <v>31</v>
      </c>
      <c r="F47" s="1253"/>
      <c r="G47" s="1253"/>
      <c r="H47" s="1254"/>
      <c r="I47" s="86" t="s">
        <v>510</v>
      </c>
      <c r="J47" s="87" t="s">
        <v>510</v>
      </c>
      <c r="K47" s="87" t="s">
        <v>510</v>
      </c>
      <c r="L47" s="87" t="s">
        <v>510</v>
      </c>
      <c r="M47" s="88" t="s">
        <v>510</v>
      </c>
    </row>
    <row r="48" spans="2:13" ht="27.75" customHeight="1">
      <c r="B48" s="1244"/>
      <c r="C48" s="1245"/>
      <c r="D48" s="85"/>
      <c r="E48" s="1250" t="s">
        <v>32</v>
      </c>
      <c r="F48" s="1250"/>
      <c r="G48" s="1250"/>
      <c r="H48" s="1251"/>
      <c r="I48" s="86" t="s">
        <v>510</v>
      </c>
      <c r="J48" s="87" t="s">
        <v>510</v>
      </c>
      <c r="K48" s="87" t="s">
        <v>510</v>
      </c>
      <c r="L48" s="87" t="s">
        <v>510</v>
      </c>
      <c r="M48" s="88" t="s">
        <v>510</v>
      </c>
    </row>
    <row r="49" spans="2:13" ht="27.75" customHeight="1">
      <c r="B49" s="1246"/>
      <c r="C49" s="1247"/>
      <c r="D49" s="85"/>
      <c r="E49" s="1250" t="s">
        <v>33</v>
      </c>
      <c r="F49" s="1250"/>
      <c r="G49" s="1250"/>
      <c r="H49" s="1251"/>
      <c r="I49" s="86" t="s">
        <v>510</v>
      </c>
      <c r="J49" s="87" t="s">
        <v>510</v>
      </c>
      <c r="K49" s="87" t="s">
        <v>510</v>
      </c>
      <c r="L49" s="87" t="s">
        <v>510</v>
      </c>
      <c r="M49" s="88" t="s">
        <v>510</v>
      </c>
    </row>
    <row r="50" spans="2:13" ht="27.75" customHeight="1">
      <c r="B50" s="1255" t="s">
        <v>34</v>
      </c>
      <c r="C50" s="1256"/>
      <c r="D50" s="91"/>
      <c r="E50" s="1250" t="s">
        <v>35</v>
      </c>
      <c r="F50" s="1250"/>
      <c r="G50" s="1250"/>
      <c r="H50" s="1251"/>
      <c r="I50" s="86">
        <v>16512</v>
      </c>
      <c r="J50" s="87">
        <v>17927</v>
      </c>
      <c r="K50" s="87">
        <v>18063</v>
      </c>
      <c r="L50" s="87">
        <v>18558</v>
      </c>
      <c r="M50" s="88">
        <v>16581</v>
      </c>
    </row>
    <row r="51" spans="2:13" ht="27.75" customHeight="1">
      <c r="B51" s="1244"/>
      <c r="C51" s="1245"/>
      <c r="D51" s="85"/>
      <c r="E51" s="1250" t="s">
        <v>36</v>
      </c>
      <c r="F51" s="1250"/>
      <c r="G51" s="1250"/>
      <c r="H51" s="1251"/>
      <c r="I51" s="86">
        <v>13653</v>
      </c>
      <c r="J51" s="87">
        <v>13496</v>
      </c>
      <c r="K51" s="87">
        <v>13460</v>
      </c>
      <c r="L51" s="87">
        <v>12981</v>
      </c>
      <c r="M51" s="88">
        <v>12331</v>
      </c>
    </row>
    <row r="52" spans="2:13" ht="27.75" customHeight="1">
      <c r="B52" s="1246"/>
      <c r="C52" s="1247"/>
      <c r="D52" s="85"/>
      <c r="E52" s="1250" t="s">
        <v>37</v>
      </c>
      <c r="F52" s="1250"/>
      <c r="G52" s="1250"/>
      <c r="H52" s="1251"/>
      <c r="I52" s="86">
        <v>49674</v>
      </c>
      <c r="J52" s="87">
        <v>49951</v>
      </c>
      <c r="K52" s="87">
        <v>49605</v>
      </c>
      <c r="L52" s="87">
        <v>49242</v>
      </c>
      <c r="M52" s="88">
        <v>48887</v>
      </c>
    </row>
    <row r="53" spans="2:13" ht="27.75" customHeight="1" thickBot="1">
      <c r="B53" s="1257" t="s">
        <v>38</v>
      </c>
      <c r="C53" s="1258"/>
      <c r="D53" s="92"/>
      <c r="E53" s="1259" t="s">
        <v>39</v>
      </c>
      <c r="F53" s="1259"/>
      <c r="G53" s="1259"/>
      <c r="H53" s="1260"/>
      <c r="I53" s="93">
        <v>7933</v>
      </c>
      <c r="J53" s="94">
        <v>5689</v>
      </c>
      <c r="K53" s="94">
        <v>5122</v>
      </c>
      <c r="L53" s="94">
        <v>6060</v>
      </c>
      <c r="M53" s="95">
        <v>11809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YNaVxk6/8FfUqvrVDLglWgb2oKePFrqumPxnzWdBXW50xlI1pd3kX2aOVOgTSBtuhj3/wvziohk8Alv3ktOYg==" saltValue="Qw/k6TT0sZp8TteppZ3t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5"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5291</v>
      </c>
      <c r="G55" s="107">
        <v>5292</v>
      </c>
      <c r="H55" s="108">
        <v>5292</v>
      </c>
    </row>
    <row r="56" spans="2:8" ht="52.5" customHeight="1">
      <c r="B56" s="109"/>
      <c r="C56" s="1271" t="s">
        <v>43</v>
      </c>
      <c r="D56" s="1271"/>
      <c r="E56" s="1272"/>
      <c r="F56" s="110">
        <v>9374</v>
      </c>
      <c r="G56" s="110">
        <v>9377</v>
      </c>
      <c r="H56" s="111">
        <v>8431</v>
      </c>
    </row>
    <row r="57" spans="2:8" ht="53.25" customHeight="1">
      <c r="B57" s="109"/>
      <c r="C57" s="1273" t="s">
        <v>44</v>
      </c>
      <c r="D57" s="1273"/>
      <c r="E57" s="1274"/>
      <c r="F57" s="112">
        <v>3044</v>
      </c>
      <c r="G57" s="112">
        <v>3158</v>
      </c>
      <c r="H57" s="113">
        <v>2010</v>
      </c>
    </row>
    <row r="58" spans="2:8" ht="45.75" customHeight="1">
      <c r="B58" s="114"/>
      <c r="C58" s="1261" t="s">
        <v>569</v>
      </c>
      <c r="D58" s="1262"/>
      <c r="E58" s="1263"/>
      <c r="F58" s="115">
        <v>648</v>
      </c>
      <c r="G58" s="115">
        <v>973</v>
      </c>
      <c r="H58" s="116">
        <v>902</v>
      </c>
    </row>
    <row r="59" spans="2:8" ht="45.75" customHeight="1">
      <c r="B59" s="114"/>
      <c r="C59" s="1261" t="s">
        <v>570</v>
      </c>
      <c r="D59" s="1262"/>
      <c r="E59" s="1263"/>
      <c r="F59" s="115">
        <v>451</v>
      </c>
      <c r="G59" s="115">
        <v>450</v>
      </c>
      <c r="H59" s="116">
        <v>448</v>
      </c>
    </row>
    <row r="60" spans="2:8" ht="45.75" customHeight="1">
      <c r="B60" s="114"/>
      <c r="C60" s="1261" t="s">
        <v>571</v>
      </c>
      <c r="D60" s="1262"/>
      <c r="E60" s="1263"/>
      <c r="F60" s="115">
        <v>377</v>
      </c>
      <c r="G60" s="115">
        <v>358</v>
      </c>
      <c r="H60" s="116">
        <v>339</v>
      </c>
    </row>
    <row r="61" spans="2:8" ht="45.75" customHeight="1">
      <c r="B61" s="114"/>
      <c r="C61" s="1261" t="s">
        <v>572</v>
      </c>
      <c r="D61" s="1262"/>
      <c r="E61" s="1263"/>
      <c r="F61" s="115">
        <v>139</v>
      </c>
      <c r="G61" s="115">
        <v>137</v>
      </c>
      <c r="H61" s="116">
        <v>133</v>
      </c>
    </row>
    <row r="62" spans="2:8" ht="45.75" customHeight="1" thickBot="1">
      <c r="B62" s="117"/>
      <c r="C62" s="1264" t="s">
        <v>573</v>
      </c>
      <c r="D62" s="1265"/>
      <c r="E62" s="1266"/>
      <c r="F62" s="118">
        <v>87</v>
      </c>
      <c r="G62" s="118">
        <v>87</v>
      </c>
      <c r="H62" s="119">
        <v>87</v>
      </c>
    </row>
    <row r="63" spans="2:8" ht="52.5" customHeight="1" thickBot="1">
      <c r="B63" s="120"/>
      <c r="C63" s="1267" t="s">
        <v>45</v>
      </c>
      <c r="D63" s="1267"/>
      <c r="E63" s="1268"/>
      <c r="F63" s="121">
        <v>17709</v>
      </c>
      <c r="G63" s="121">
        <v>17826</v>
      </c>
      <c r="H63" s="122">
        <v>15733</v>
      </c>
    </row>
    <row r="64" spans="2:8" ht="15" customHeight="1"/>
    <row r="65" ht="0" hidden="1" customHeight="1"/>
    <row r="66" ht="0" hidden="1" customHeight="1"/>
  </sheetData>
  <sheetProtection algorithmName="SHA-512" hashValue="lvbS2tTlZnaM1MQacIDmcamu8tmafiXU8iPUZhPOwX9X1UjSkG93CNTGzqKJ+33qpmO5UTRNdYWvk18EYxNFaw==" saltValue="oZ9tTuQy1NXJbvnvSdZK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55" zoomScale="75" zoomScaleNormal="75"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607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24</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57.7</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603</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24.1</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31.3</v>
      </c>
      <c r="BQ73" s="1277"/>
      <c r="BR73" s="1277"/>
      <c r="BS73" s="1277"/>
      <c r="BT73" s="1277"/>
      <c r="BU73" s="1277"/>
      <c r="BV73" s="1277"/>
      <c r="BW73" s="1277"/>
      <c r="BX73" s="1277">
        <v>22.9</v>
      </c>
      <c r="BY73" s="1277"/>
      <c r="BZ73" s="1277"/>
      <c r="CA73" s="1277"/>
      <c r="CB73" s="1277"/>
      <c r="CC73" s="1277"/>
      <c r="CD73" s="1277"/>
      <c r="CE73" s="1277"/>
      <c r="CF73" s="1277">
        <v>20.100000000000001</v>
      </c>
      <c r="CG73" s="1277"/>
      <c r="CH73" s="1277"/>
      <c r="CI73" s="1277"/>
      <c r="CJ73" s="1277"/>
      <c r="CK73" s="1277"/>
      <c r="CL73" s="1277"/>
      <c r="CM73" s="1277"/>
      <c r="CN73" s="1277">
        <v>24</v>
      </c>
      <c r="CO73" s="1277"/>
      <c r="CP73" s="1277"/>
      <c r="CQ73" s="1277"/>
      <c r="CR73" s="1277"/>
      <c r="CS73" s="1277"/>
      <c r="CT73" s="1277"/>
      <c r="CU73" s="1277"/>
      <c r="CV73" s="1277">
        <v>47</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10.3</v>
      </c>
      <c r="BQ75" s="1277"/>
      <c r="BR75" s="1277"/>
      <c r="BS75" s="1277"/>
      <c r="BT75" s="1277"/>
      <c r="BU75" s="1277"/>
      <c r="BV75" s="1277"/>
      <c r="BW75" s="1277"/>
      <c r="BX75" s="1277">
        <v>9.1999999999999993</v>
      </c>
      <c r="BY75" s="1277"/>
      <c r="BZ75" s="1277"/>
      <c r="CA75" s="1277"/>
      <c r="CB75" s="1277"/>
      <c r="CC75" s="1277"/>
      <c r="CD75" s="1277"/>
      <c r="CE75" s="1277"/>
      <c r="CF75" s="1277">
        <v>8.9</v>
      </c>
      <c r="CG75" s="1277"/>
      <c r="CH75" s="1277"/>
      <c r="CI75" s="1277"/>
      <c r="CJ75" s="1277"/>
      <c r="CK75" s="1277"/>
      <c r="CL75" s="1277"/>
      <c r="CM75" s="1277"/>
      <c r="CN75" s="1277">
        <v>8.9</v>
      </c>
      <c r="CO75" s="1277"/>
      <c r="CP75" s="1277"/>
      <c r="CQ75" s="1277"/>
      <c r="CR75" s="1277"/>
      <c r="CS75" s="1277"/>
      <c r="CT75" s="1277"/>
      <c r="CU75" s="1277"/>
      <c r="CV75" s="1277">
        <v>9.1999999999999993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603</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13.7</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605</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5.8</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WQZYkdum1e+3RjBLZ2L2rMt/j6ooc0xbCWDwPs3uY+ixuYSuDKgGl92N8UjWG94oH03cE/VDUIz2x2IIDjVFg==" saltValue="Y5TSlMjcz9qIInFSpcROJ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UEiNhVsWWuHvIxLBJD88poi4g8LRFO3qCL+ZcA1DZSedn22ayQNT3cfA4dkD3ccXdXyoxo8bpbPbPNyVgySgg==" saltValue="mNYN0rHWDTnv++E5phGY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75" zoomScaleNormal="7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WeknpwS1S5xu8tURxG2dbgkJo+GenmiUvkhmtd5VF8Qi1tD+vskTjUxjvWoF32eT3eU00cgEX7XfHd7jBa7Sg==" saltValue="FzocssBw+QOjNKKF1AAu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30913</v>
      </c>
      <c r="E3" s="141"/>
      <c r="F3" s="142">
        <v>43141</v>
      </c>
      <c r="G3" s="143"/>
      <c r="H3" s="144"/>
    </row>
    <row r="4" spans="1:8">
      <c r="A4" s="145"/>
      <c r="B4" s="146"/>
      <c r="C4" s="147"/>
      <c r="D4" s="148">
        <v>14511</v>
      </c>
      <c r="E4" s="149"/>
      <c r="F4" s="150">
        <v>21887</v>
      </c>
      <c r="G4" s="151"/>
      <c r="H4" s="152"/>
    </row>
    <row r="5" spans="1:8">
      <c r="A5" s="133" t="s">
        <v>544</v>
      </c>
      <c r="B5" s="138"/>
      <c r="C5" s="139"/>
      <c r="D5" s="140">
        <v>53485</v>
      </c>
      <c r="E5" s="141"/>
      <c r="F5" s="142">
        <v>45117</v>
      </c>
      <c r="G5" s="143"/>
      <c r="H5" s="144"/>
    </row>
    <row r="6" spans="1:8">
      <c r="A6" s="145"/>
      <c r="B6" s="146"/>
      <c r="C6" s="147"/>
      <c r="D6" s="148">
        <v>24277</v>
      </c>
      <c r="E6" s="149"/>
      <c r="F6" s="150">
        <v>25589</v>
      </c>
      <c r="G6" s="151"/>
      <c r="H6" s="152"/>
    </row>
    <row r="7" spans="1:8">
      <c r="A7" s="133" t="s">
        <v>545</v>
      </c>
      <c r="B7" s="138"/>
      <c r="C7" s="139"/>
      <c r="D7" s="140">
        <v>48556</v>
      </c>
      <c r="E7" s="141"/>
      <c r="F7" s="142">
        <v>52496</v>
      </c>
      <c r="G7" s="143"/>
      <c r="H7" s="144"/>
    </row>
    <row r="8" spans="1:8">
      <c r="A8" s="145"/>
      <c r="B8" s="146"/>
      <c r="C8" s="147"/>
      <c r="D8" s="148">
        <v>27930</v>
      </c>
      <c r="E8" s="149"/>
      <c r="F8" s="150">
        <v>29467</v>
      </c>
      <c r="G8" s="151"/>
      <c r="H8" s="152"/>
    </row>
    <row r="9" spans="1:8">
      <c r="A9" s="133" t="s">
        <v>546</v>
      </c>
      <c r="B9" s="138"/>
      <c r="C9" s="139"/>
      <c r="D9" s="140">
        <v>48122</v>
      </c>
      <c r="E9" s="141"/>
      <c r="F9" s="142">
        <v>52619</v>
      </c>
      <c r="G9" s="143"/>
      <c r="H9" s="144"/>
    </row>
    <row r="10" spans="1:8">
      <c r="A10" s="145"/>
      <c r="B10" s="146"/>
      <c r="C10" s="147"/>
      <c r="D10" s="148">
        <v>30095</v>
      </c>
      <c r="E10" s="149"/>
      <c r="F10" s="150">
        <v>31149</v>
      </c>
      <c r="G10" s="151"/>
      <c r="H10" s="152"/>
    </row>
    <row r="11" spans="1:8">
      <c r="A11" s="133" t="s">
        <v>547</v>
      </c>
      <c r="B11" s="138"/>
      <c r="C11" s="139"/>
      <c r="D11" s="140">
        <v>70733</v>
      </c>
      <c r="E11" s="141"/>
      <c r="F11" s="142">
        <v>51875</v>
      </c>
      <c r="G11" s="143"/>
      <c r="H11" s="144"/>
    </row>
    <row r="12" spans="1:8">
      <c r="A12" s="145"/>
      <c r="B12" s="146"/>
      <c r="C12" s="153"/>
      <c r="D12" s="148">
        <v>39818</v>
      </c>
      <c r="E12" s="149"/>
      <c r="F12" s="150">
        <v>29372</v>
      </c>
      <c r="G12" s="151"/>
      <c r="H12" s="152"/>
    </row>
    <row r="13" spans="1:8">
      <c r="A13" s="133"/>
      <c r="B13" s="138"/>
      <c r="C13" s="154"/>
      <c r="D13" s="155">
        <v>50362</v>
      </c>
      <c r="E13" s="156"/>
      <c r="F13" s="157">
        <v>49050</v>
      </c>
      <c r="G13" s="158"/>
      <c r="H13" s="144"/>
    </row>
    <row r="14" spans="1:8">
      <c r="A14" s="145"/>
      <c r="B14" s="146"/>
      <c r="C14" s="147"/>
      <c r="D14" s="148">
        <v>27326</v>
      </c>
      <c r="E14" s="149"/>
      <c r="F14" s="150">
        <v>27493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6.27</v>
      </c>
      <c r="C19" s="159">
        <f>ROUND(VALUE(SUBSTITUTE(実質収支比率等に係る経年分析!G$48,"▲","-")),2)</f>
        <v>8.23</v>
      </c>
      <c r="D19" s="159">
        <f>ROUND(VALUE(SUBSTITUTE(実質収支比率等に係る経年分析!H$48,"▲","-")),2)</f>
        <v>10.130000000000001</v>
      </c>
      <c r="E19" s="159">
        <f>ROUND(VALUE(SUBSTITUTE(実質収支比率等に係る経年分析!I$48,"▲","-")),2)</f>
        <v>6.08</v>
      </c>
      <c r="F19" s="159">
        <f>ROUND(VALUE(SUBSTITUTE(実質収支比率等に係る経年分析!J$48,"▲","-")),2)</f>
        <v>9.74</v>
      </c>
    </row>
    <row r="20" spans="1:11">
      <c r="A20" s="159" t="s">
        <v>49</v>
      </c>
      <c r="B20" s="159">
        <f>ROUND(VALUE(SUBSTITUTE(実質収支比率等に係る経年分析!F$47,"▲","-")),2)</f>
        <v>16.13</v>
      </c>
      <c r="C20" s="159">
        <f>ROUND(VALUE(SUBSTITUTE(実質収支比率等に係る経年分析!G$47,"▲","-")),2)</f>
        <v>18.21</v>
      </c>
      <c r="D20" s="159">
        <f>ROUND(VALUE(SUBSTITUTE(実質収支比率等に係る経年分析!H$47,"▲","-")),2)</f>
        <v>18.09</v>
      </c>
      <c r="E20" s="159">
        <f>ROUND(VALUE(SUBSTITUTE(実質収支比率等に係る経年分析!I$47,"▲","-")),2)</f>
        <v>18.23</v>
      </c>
      <c r="F20" s="159">
        <f>ROUND(VALUE(SUBSTITUTE(実質収支比率等に係る経年分析!J$47,"▲","-")),2)</f>
        <v>18.23</v>
      </c>
    </row>
    <row r="21" spans="1:11">
      <c r="A21" s="159" t="s">
        <v>50</v>
      </c>
      <c r="B21" s="159">
        <f>IF(ISNUMBER(VALUE(SUBSTITUTE(実質収支比率等に係る経年分析!F$49,"▲","-"))),ROUND(VALUE(SUBSTITUTE(実質収支比率等に係る経年分析!F$49,"▲","-")),2),NA())</f>
        <v>-2.9</v>
      </c>
      <c r="C21" s="159">
        <f>IF(ISNUMBER(VALUE(SUBSTITUTE(実質収支比率等に係る経年分析!G$49,"▲","-"))),ROUND(VALUE(SUBSTITUTE(実質収支比率等に係る経年分析!G$49,"▲","-")),2),NA())</f>
        <v>3.89</v>
      </c>
      <c r="D21" s="159">
        <f>IF(ISNUMBER(VALUE(SUBSTITUTE(実質収支比率等に係る経年分析!H$49,"▲","-"))),ROUND(VALUE(SUBSTITUTE(実質収支比率等に係る経年分析!H$49,"▲","-")),2),NA())</f>
        <v>2.29</v>
      </c>
      <c r="E21" s="159">
        <f>IF(ISNUMBER(VALUE(SUBSTITUTE(実質収支比率等に係る経年分析!I$49,"▲","-"))),ROUND(VALUE(SUBSTITUTE(実質収支比率等に係る経年分析!I$49,"▲","-")),2),NA())</f>
        <v>-4.13</v>
      </c>
      <c r="F21" s="159">
        <f>IF(ISNUMBER(VALUE(SUBSTITUTE(実質収支比率等に係る経年分析!J$49,"▲","-"))),ROUND(VALUE(SUBSTITUTE(実質収支比率等に係る経年分析!J$49,"▲","-")),2),NA())</f>
        <v>3.67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東部第２土地区画整理事業外4会計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東部第１土地区画整理事業特別会計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c r="A32" s="160" t="str">
        <f>IF(連結実質赤字比率に係る赤字・黒字の構成分析!C$38="",NA(),連結実質赤字比率に係る赤字・黒字の構成分析!C$38)</f>
        <v>墓地公園事業特別会計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1.1000000000000001</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9.3800000000000008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5071</v>
      </c>
      <c r="E42" s="161"/>
      <c r="F42" s="161"/>
      <c r="G42" s="161">
        <f>'実質公債費比率（分子）の構造'!L$52</f>
        <v>5442</v>
      </c>
      <c r="H42" s="161"/>
      <c r="I42" s="161"/>
      <c r="J42" s="161">
        <f>'実質公債費比率（分子）の構造'!M$52</f>
        <v>5339</v>
      </c>
      <c r="K42" s="161"/>
      <c r="L42" s="161"/>
      <c r="M42" s="161">
        <f>'実質公債費比率（分子）の構造'!N$52</f>
        <v>5277</v>
      </c>
      <c r="N42" s="161"/>
      <c r="O42" s="161"/>
      <c r="P42" s="161">
        <f>'実質公債費比率（分子）の構造'!O$52</f>
        <v>5273</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118</v>
      </c>
      <c r="C44" s="161"/>
      <c r="D44" s="161"/>
      <c r="E44" s="161">
        <f>'実質公債費比率（分子）の構造'!L$50</f>
        <v>118</v>
      </c>
      <c r="F44" s="161"/>
      <c r="G44" s="161"/>
      <c r="H44" s="161">
        <f>'実質公債費比率（分子）の構造'!M$50</f>
        <v>172</v>
      </c>
      <c r="I44" s="161"/>
      <c r="J44" s="161"/>
      <c r="K44" s="161">
        <f>'実質公債費比率（分子）の構造'!N$50</f>
        <v>164</v>
      </c>
      <c r="L44" s="161"/>
      <c r="M44" s="161"/>
      <c r="N44" s="161">
        <f>'実質公債費比率（分子）の構造'!O$50</f>
        <v>210</v>
      </c>
      <c r="O44" s="161"/>
      <c r="P44" s="161"/>
    </row>
    <row r="45" spans="1:16">
      <c r="A45" s="161" t="s">
        <v>60</v>
      </c>
      <c r="B45" s="161">
        <f>'実質公債費比率（分子）の構造'!K$49</f>
        <v>1</v>
      </c>
      <c r="C45" s="161"/>
      <c r="D45" s="161"/>
      <c r="E45" s="161">
        <f>'実質公債費比率（分子）の構造'!L$49</f>
        <v>17</v>
      </c>
      <c r="F45" s="161"/>
      <c r="G45" s="161"/>
      <c r="H45" s="161">
        <f>'実質公債費比率（分子）の構造'!M$49</f>
        <v>18</v>
      </c>
      <c r="I45" s="161"/>
      <c r="J45" s="161"/>
      <c r="K45" s="161">
        <f>'実質公債費比率（分子）の構造'!N$49</f>
        <v>76</v>
      </c>
      <c r="L45" s="161"/>
      <c r="M45" s="161"/>
      <c r="N45" s="161">
        <f>'実質公債費比率（分子）の構造'!O$49</f>
        <v>76</v>
      </c>
      <c r="O45" s="161"/>
      <c r="P45" s="161"/>
    </row>
    <row r="46" spans="1:16">
      <c r="A46" s="161" t="s">
        <v>61</v>
      </c>
      <c r="B46" s="161">
        <f>'実質公債費比率（分子）の構造'!K$48</f>
        <v>2086</v>
      </c>
      <c r="C46" s="161"/>
      <c r="D46" s="161"/>
      <c r="E46" s="161">
        <f>'実質公債費比率（分子）の構造'!L$48</f>
        <v>2120</v>
      </c>
      <c r="F46" s="161"/>
      <c r="G46" s="161"/>
      <c r="H46" s="161">
        <f>'実質公債費比率（分子）の構造'!M$48</f>
        <v>2130</v>
      </c>
      <c r="I46" s="161"/>
      <c r="J46" s="161"/>
      <c r="K46" s="161">
        <f>'実質公債費比率（分子）の構造'!N$48</f>
        <v>2113</v>
      </c>
      <c r="L46" s="161"/>
      <c r="M46" s="161"/>
      <c r="N46" s="161">
        <f>'実質公債費比率（分子）の構造'!O$48</f>
        <v>2041</v>
      </c>
      <c r="O46" s="161"/>
      <c r="P46" s="161"/>
    </row>
    <row r="47" spans="1:16">
      <c r="A47" s="161" t="s">
        <v>62</v>
      </c>
      <c r="B47" s="161">
        <f>'実質公債費比率（分子）の構造'!K$47</f>
        <v>48</v>
      </c>
      <c r="C47" s="161"/>
      <c r="D47" s="161"/>
      <c r="E47" s="161">
        <f>'実質公債費比率（分子）の構造'!L$47</f>
        <v>50</v>
      </c>
      <c r="F47" s="161"/>
      <c r="G47" s="161"/>
      <c r="H47" s="161">
        <f>'実質公債費比率（分子）の構造'!M$47</f>
        <v>50</v>
      </c>
      <c r="I47" s="161"/>
      <c r="J47" s="161"/>
      <c r="K47" s="161">
        <f>'実質公債費比率（分子）の構造'!N$47</f>
        <v>50</v>
      </c>
      <c r="L47" s="161"/>
      <c r="M47" s="161"/>
      <c r="N47" s="161">
        <f>'実質公債費比率（分子）の構造'!O$47</f>
        <v>50</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5131</v>
      </c>
      <c r="C49" s="161"/>
      <c r="D49" s="161"/>
      <c r="E49" s="161">
        <f>'実質公債費比率（分子）の構造'!L$45</f>
        <v>5190</v>
      </c>
      <c r="F49" s="161"/>
      <c r="G49" s="161"/>
      <c r="H49" s="161">
        <f>'実質公債費比率（分子）の構造'!M$45</f>
        <v>5346</v>
      </c>
      <c r="I49" s="161"/>
      <c r="J49" s="161"/>
      <c r="K49" s="161">
        <f>'実質公債費比率（分子）の構造'!N$45</f>
        <v>5189</v>
      </c>
      <c r="L49" s="161"/>
      <c r="M49" s="161"/>
      <c r="N49" s="161">
        <f>'実質公債費比率（分子）の構造'!O$45</f>
        <v>5173</v>
      </c>
      <c r="O49" s="161"/>
      <c r="P49" s="161"/>
    </row>
    <row r="50" spans="1:16">
      <c r="A50" s="161" t="s">
        <v>65</v>
      </c>
      <c r="B50" s="161" t="e">
        <f>NA()</f>
        <v>#N/A</v>
      </c>
      <c r="C50" s="161">
        <f>IF(ISNUMBER('実質公債費比率（分子）の構造'!K$53),'実質公債費比率（分子）の構造'!K$53,NA())</f>
        <v>2313</v>
      </c>
      <c r="D50" s="161" t="e">
        <f>NA()</f>
        <v>#N/A</v>
      </c>
      <c r="E50" s="161" t="e">
        <f>NA()</f>
        <v>#N/A</v>
      </c>
      <c r="F50" s="161">
        <f>IF(ISNUMBER('実質公債費比率（分子）の構造'!L$53),'実質公債費比率（分子）の構造'!L$53,NA())</f>
        <v>2053</v>
      </c>
      <c r="G50" s="161" t="e">
        <f>NA()</f>
        <v>#N/A</v>
      </c>
      <c r="H50" s="161" t="e">
        <f>NA()</f>
        <v>#N/A</v>
      </c>
      <c r="I50" s="161">
        <f>IF(ISNUMBER('実質公債費比率（分子）の構造'!M$53),'実質公債費比率（分子）の構造'!M$53,NA())</f>
        <v>2377</v>
      </c>
      <c r="J50" s="161" t="e">
        <f>NA()</f>
        <v>#N/A</v>
      </c>
      <c r="K50" s="161" t="e">
        <f>NA()</f>
        <v>#N/A</v>
      </c>
      <c r="L50" s="161">
        <f>IF(ISNUMBER('実質公債費比率（分子）の構造'!N$53),'実質公債費比率（分子）の構造'!N$53,NA())</f>
        <v>2315</v>
      </c>
      <c r="M50" s="161" t="e">
        <f>NA()</f>
        <v>#N/A</v>
      </c>
      <c r="N50" s="161" t="e">
        <f>NA()</f>
        <v>#N/A</v>
      </c>
      <c r="O50" s="161">
        <f>IF(ISNUMBER('実質公債費比率（分子）の構造'!O$53),'実質公債費比率（分子）の構造'!O$53,NA())</f>
        <v>2277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49674</v>
      </c>
      <c r="E56" s="160"/>
      <c r="F56" s="160"/>
      <c r="G56" s="160">
        <f>'将来負担比率（分子）の構造'!J$52</f>
        <v>49951</v>
      </c>
      <c r="H56" s="160"/>
      <c r="I56" s="160"/>
      <c r="J56" s="160">
        <f>'将来負担比率（分子）の構造'!K$52</f>
        <v>49605</v>
      </c>
      <c r="K56" s="160"/>
      <c r="L56" s="160"/>
      <c r="M56" s="160">
        <f>'将来負担比率（分子）の構造'!L$52</f>
        <v>49242</v>
      </c>
      <c r="N56" s="160"/>
      <c r="O56" s="160"/>
      <c r="P56" s="160">
        <f>'将来負担比率（分子）の構造'!M$52</f>
        <v>48887</v>
      </c>
    </row>
    <row r="57" spans="1:16">
      <c r="A57" s="160" t="s">
        <v>36</v>
      </c>
      <c r="B57" s="160"/>
      <c r="C57" s="160"/>
      <c r="D57" s="160">
        <f>'将来負担比率（分子）の構造'!I$51</f>
        <v>13653</v>
      </c>
      <c r="E57" s="160"/>
      <c r="F57" s="160"/>
      <c r="G57" s="160">
        <f>'将来負担比率（分子）の構造'!J$51</f>
        <v>13496</v>
      </c>
      <c r="H57" s="160"/>
      <c r="I57" s="160"/>
      <c r="J57" s="160">
        <f>'将来負担比率（分子）の構造'!K$51</f>
        <v>13460</v>
      </c>
      <c r="K57" s="160"/>
      <c r="L57" s="160"/>
      <c r="M57" s="160">
        <f>'将来負担比率（分子）の構造'!L$51</f>
        <v>12981</v>
      </c>
      <c r="N57" s="160"/>
      <c r="O57" s="160"/>
      <c r="P57" s="160">
        <f>'将来負担比率（分子）の構造'!M$51</f>
        <v>12331</v>
      </c>
    </row>
    <row r="58" spans="1:16">
      <c r="A58" s="160" t="s">
        <v>35</v>
      </c>
      <c r="B58" s="160"/>
      <c r="C58" s="160"/>
      <c r="D58" s="160">
        <f>'将来負担比率（分子）の構造'!I$50</f>
        <v>16512</v>
      </c>
      <c r="E58" s="160"/>
      <c r="F58" s="160"/>
      <c r="G58" s="160">
        <f>'将来負担比率（分子）の構造'!J$50</f>
        <v>17927</v>
      </c>
      <c r="H58" s="160"/>
      <c r="I58" s="160"/>
      <c r="J58" s="160">
        <f>'将来負担比率（分子）の構造'!K$50</f>
        <v>18063</v>
      </c>
      <c r="K58" s="160"/>
      <c r="L58" s="160"/>
      <c r="M58" s="160">
        <f>'将来負担比率（分子）の構造'!L$50</f>
        <v>18558</v>
      </c>
      <c r="N58" s="160"/>
      <c r="O58" s="160"/>
      <c r="P58" s="160">
        <f>'将来負担比率（分子）の構造'!M$50</f>
        <v>16581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166</v>
      </c>
      <c r="C61" s="160"/>
      <c r="D61" s="160"/>
      <c r="E61" s="160">
        <f>'将来負担比率（分子）の構造'!J$46</f>
        <v>166</v>
      </c>
      <c r="F61" s="160"/>
      <c r="G61" s="160"/>
      <c r="H61" s="160">
        <f>'将来負担比率（分子）の構造'!K$46</f>
        <v>166</v>
      </c>
      <c r="I61" s="160"/>
      <c r="J61" s="160"/>
      <c r="K61" s="160">
        <f>'将来負担比率（分子）の構造'!L$46</f>
        <v>178</v>
      </c>
      <c r="L61" s="160"/>
      <c r="M61" s="160"/>
      <c r="N61" s="160" t="str">
        <f>'将来負担比率（分子）の構造'!M$46</f>
        <v>-</v>
      </c>
      <c r="O61" s="160"/>
      <c r="P61" s="160"/>
    </row>
    <row r="62" spans="1:16">
      <c r="A62" s="160" t="s">
        <v>29</v>
      </c>
      <c r="B62" s="160">
        <f>'将来負担比率（分子）の構造'!I$45</f>
        <v>8447</v>
      </c>
      <c r="C62" s="160"/>
      <c r="D62" s="160"/>
      <c r="E62" s="160">
        <f>'将来負担比率（分子）の構造'!J$45</f>
        <v>7990</v>
      </c>
      <c r="F62" s="160"/>
      <c r="G62" s="160"/>
      <c r="H62" s="160">
        <f>'将来負担比率（分子）の構造'!K$45</f>
        <v>7696</v>
      </c>
      <c r="I62" s="160"/>
      <c r="J62" s="160"/>
      <c r="K62" s="160">
        <f>'将来負担比率（分子）の構造'!L$45</f>
        <v>7633</v>
      </c>
      <c r="L62" s="160"/>
      <c r="M62" s="160"/>
      <c r="N62" s="160">
        <f>'将来負担比率（分子）の構造'!M$45</f>
        <v>7607</v>
      </c>
      <c r="O62" s="160"/>
      <c r="P62" s="160"/>
    </row>
    <row r="63" spans="1:16">
      <c r="A63" s="160" t="s">
        <v>28</v>
      </c>
      <c r="B63" s="160">
        <f>'将来負担比率（分子）の構造'!I$44</f>
        <v>569</v>
      </c>
      <c r="C63" s="160"/>
      <c r="D63" s="160"/>
      <c r="E63" s="160">
        <f>'将来負担比率（分子）の構造'!J$44</f>
        <v>536</v>
      </c>
      <c r="F63" s="160"/>
      <c r="G63" s="160"/>
      <c r="H63" s="160">
        <f>'将来負担比率（分子）の構造'!K$44</f>
        <v>631</v>
      </c>
      <c r="I63" s="160"/>
      <c r="J63" s="160"/>
      <c r="K63" s="160">
        <f>'将来負担比率（分子）の構造'!L$44</f>
        <v>751</v>
      </c>
      <c r="L63" s="160"/>
      <c r="M63" s="160"/>
      <c r="N63" s="160">
        <f>'将来負担比率（分子）の構造'!M$44</f>
        <v>831</v>
      </c>
      <c r="O63" s="160"/>
      <c r="P63" s="160"/>
    </row>
    <row r="64" spans="1:16">
      <c r="A64" s="160" t="s">
        <v>27</v>
      </c>
      <c r="B64" s="160">
        <f>'将来負担比率（分子）の構造'!I$43</f>
        <v>22493</v>
      </c>
      <c r="C64" s="160"/>
      <c r="D64" s="160"/>
      <c r="E64" s="160">
        <f>'将来負担比率（分子）の構造'!J$43</f>
        <v>21267</v>
      </c>
      <c r="F64" s="160"/>
      <c r="G64" s="160"/>
      <c r="H64" s="160">
        <f>'将来負担比率（分子）の構造'!K$43</f>
        <v>20911</v>
      </c>
      <c r="I64" s="160"/>
      <c r="J64" s="160"/>
      <c r="K64" s="160">
        <f>'将来負担比率（分子）の構造'!L$43</f>
        <v>20690</v>
      </c>
      <c r="L64" s="160"/>
      <c r="M64" s="160"/>
      <c r="N64" s="160">
        <f>'将来負担比率（分子）の構造'!M$43</f>
        <v>19598</v>
      </c>
      <c r="O64" s="160"/>
      <c r="P64" s="160"/>
    </row>
    <row r="65" spans="1:16">
      <c r="A65" s="160" t="s">
        <v>26</v>
      </c>
      <c r="B65" s="160">
        <f>'将来負担比率（分子）の構造'!I$42</f>
        <v>429</v>
      </c>
      <c r="C65" s="160"/>
      <c r="D65" s="160"/>
      <c r="E65" s="160">
        <f>'将来負担比率（分子）の構造'!J$42</f>
        <v>351</v>
      </c>
      <c r="F65" s="160"/>
      <c r="G65" s="160"/>
      <c r="H65" s="160">
        <f>'将来負担比率（分子）の構造'!K$42</f>
        <v>273</v>
      </c>
      <c r="I65" s="160"/>
      <c r="J65" s="160"/>
      <c r="K65" s="160">
        <f>'将来負担比率（分子）の構造'!L$42</f>
        <v>195</v>
      </c>
      <c r="L65" s="160"/>
      <c r="M65" s="160"/>
      <c r="N65" s="160">
        <f>'将来負担比率（分子）の構造'!M$42</f>
        <v>1716</v>
      </c>
      <c r="O65" s="160"/>
      <c r="P65" s="160"/>
    </row>
    <row r="66" spans="1:16">
      <c r="A66" s="160" t="s">
        <v>25</v>
      </c>
      <c r="B66" s="160">
        <f>'将来負担比率（分子）の構造'!I$41</f>
        <v>55668</v>
      </c>
      <c r="C66" s="160"/>
      <c r="D66" s="160"/>
      <c r="E66" s="160">
        <f>'将来負担比率（分子）の構造'!J$41</f>
        <v>56754</v>
      </c>
      <c r="F66" s="160"/>
      <c r="G66" s="160"/>
      <c r="H66" s="160">
        <f>'将来負担比率（分子）の構造'!K$41</f>
        <v>56575</v>
      </c>
      <c r="I66" s="160"/>
      <c r="J66" s="160"/>
      <c r="K66" s="160">
        <f>'将来負担比率（分子）の構造'!L$41</f>
        <v>57395</v>
      </c>
      <c r="L66" s="160"/>
      <c r="M66" s="160"/>
      <c r="N66" s="160">
        <f>'将来負担比率（分子）の構造'!M$41</f>
        <v>59856</v>
      </c>
      <c r="O66" s="160"/>
      <c r="P66" s="160"/>
    </row>
    <row r="67" spans="1:16">
      <c r="A67" s="160" t="s">
        <v>69</v>
      </c>
      <c r="B67" s="160" t="e">
        <f>NA()</f>
        <v>#N/A</v>
      </c>
      <c r="C67" s="160">
        <f>IF(ISNUMBER('将来負担比率（分子）の構造'!I$53), IF('将来負担比率（分子）の構造'!I$53 &lt; 0, 0, '将来負担比率（分子）の構造'!I$53), NA())</f>
        <v>7933</v>
      </c>
      <c r="D67" s="160" t="e">
        <f>NA()</f>
        <v>#N/A</v>
      </c>
      <c r="E67" s="160" t="e">
        <f>NA()</f>
        <v>#N/A</v>
      </c>
      <c r="F67" s="160">
        <f>IF(ISNUMBER('将来負担比率（分子）の構造'!J$53), IF('将来負担比率（分子）の構造'!J$53 &lt; 0, 0, '将来負担比率（分子）の構造'!J$53), NA())</f>
        <v>5689</v>
      </c>
      <c r="G67" s="160" t="e">
        <f>NA()</f>
        <v>#N/A</v>
      </c>
      <c r="H67" s="160" t="e">
        <f>NA()</f>
        <v>#N/A</v>
      </c>
      <c r="I67" s="160">
        <f>IF(ISNUMBER('将来負担比率（分子）の構造'!K$53), IF('将来負担比率（分子）の構造'!K$53 &lt; 0, 0, '将来負担比率（分子）の構造'!K$53), NA())</f>
        <v>5122</v>
      </c>
      <c r="J67" s="160" t="e">
        <f>NA()</f>
        <v>#N/A</v>
      </c>
      <c r="K67" s="160" t="e">
        <f>NA()</f>
        <v>#N/A</v>
      </c>
      <c r="L67" s="160">
        <f>IF(ISNUMBER('将来負担比率（分子）の構造'!L$53), IF('将来負担比率（分子）の構造'!L$53 &lt; 0, 0, '将来負担比率（分子）の構造'!L$53), NA())</f>
        <v>6060</v>
      </c>
      <c r="M67" s="160" t="e">
        <f>NA()</f>
        <v>#N/A</v>
      </c>
      <c r="N67" s="160" t="e">
        <f>NA()</f>
        <v>#N/A</v>
      </c>
      <c r="O67" s="160">
        <f>IF(ISNUMBER('将来負担比率（分子）の構造'!M$53), IF('将来負担比率（分子）の構造'!M$53 &lt; 0, 0, '将来負担比率（分子）の構造'!M$53), NA())</f>
        <v>11809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5291</v>
      </c>
      <c r="C72" s="164">
        <f>基金残高に係る経年分析!G55</f>
        <v>5292</v>
      </c>
      <c r="D72" s="164">
        <f>基金残高に係る経年分析!H55</f>
        <v>5292</v>
      </c>
    </row>
    <row r="73" spans="1:16">
      <c r="A73" s="163" t="s">
        <v>72</v>
      </c>
      <c r="B73" s="164">
        <f>基金残高に係る経年分析!F56</f>
        <v>9374</v>
      </c>
      <c r="C73" s="164">
        <f>基金残高に係る経年分析!G56</f>
        <v>9377</v>
      </c>
      <c r="D73" s="164">
        <f>基金残高に係る経年分析!H56</f>
        <v>8431</v>
      </c>
    </row>
    <row r="74" spans="1:16">
      <c r="A74" s="163" t="s">
        <v>73</v>
      </c>
      <c r="B74" s="164">
        <f>基金残高に係る経年分析!F57</f>
        <v>3044</v>
      </c>
      <c r="C74" s="164">
        <f>基金残高に係る経年分析!G57</f>
        <v>3158</v>
      </c>
      <c r="D74" s="164">
        <f>基金残高に係る経年分析!H57</f>
        <v>2010</v>
      </c>
    </row>
  </sheetData>
  <sheetProtection algorithmName="SHA-512" hashValue="7WjY/j6GYQYLJkF0puz07iR4IpU2yfPseBvtdBjIFxPTwiGCb4hcQboY8rvIsJnFBfVZqGIPd/SghTHty40vjQ==" saltValue="ikdRHSS0NBIyXPFveFql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L2"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24630170</v>
      </c>
      <c r="S5" s="649"/>
      <c r="T5" s="649"/>
      <c r="U5" s="649"/>
      <c r="V5" s="649"/>
      <c r="W5" s="649"/>
      <c r="X5" s="649"/>
      <c r="Y5" s="650"/>
      <c r="Z5" s="651">
        <v>42.5</v>
      </c>
      <c r="AA5" s="651"/>
      <c r="AB5" s="651"/>
      <c r="AC5" s="651"/>
      <c r="AD5" s="652">
        <v>23041332</v>
      </c>
      <c r="AE5" s="652"/>
      <c r="AF5" s="652"/>
      <c r="AG5" s="652"/>
      <c r="AH5" s="652"/>
      <c r="AI5" s="652"/>
      <c r="AJ5" s="652"/>
      <c r="AK5" s="652"/>
      <c r="AL5" s="653">
        <v>82.4</v>
      </c>
      <c r="AM5" s="654"/>
      <c r="AN5" s="654"/>
      <c r="AO5" s="655"/>
      <c r="AP5" s="645" t="s">
        <v>222</v>
      </c>
      <c r="AQ5" s="646"/>
      <c r="AR5" s="646"/>
      <c r="AS5" s="646"/>
      <c r="AT5" s="646"/>
      <c r="AU5" s="646"/>
      <c r="AV5" s="646"/>
      <c r="AW5" s="646"/>
      <c r="AX5" s="646"/>
      <c r="AY5" s="646"/>
      <c r="AZ5" s="646"/>
      <c r="BA5" s="646"/>
      <c r="BB5" s="646"/>
      <c r="BC5" s="646"/>
      <c r="BD5" s="646"/>
      <c r="BE5" s="646"/>
      <c r="BF5" s="647"/>
      <c r="BG5" s="659">
        <v>23037560</v>
      </c>
      <c r="BH5" s="660"/>
      <c r="BI5" s="660"/>
      <c r="BJ5" s="660"/>
      <c r="BK5" s="660"/>
      <c r="BL5" s="660"/>
      <c r="BM5" s="660"/>
      <c r="BN5" s="661"/>
      <c r="BO5" s="662">
        <v>93.5</v>
      </c>
      <c r="BP5" s="662"/>
      <c r="BQ5" s="662"/>
      <c r="BR5" s="662"/>
      <c r="BS5" s="663">
        <v>472474</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532654</v>
      </c>
      <c r="S6" s="660"/>
      <c r="T6" s="660"/>
      <c r="U6" s="660"/>
      <c r="V6" s="660"/>
      <c r="W6" s="660"/>
      <c r="X6" s="660"/>
      <c r="Y6" s="661"/>
      <c r="Z6" s="662">
        <v>0.9</v>
      </c>
      <c r="AA6" s="662"/>
      <c r="AB6" s="662"/>
      <c r="AC6" s="662"/>
      <c r="AD6" s="663">
        <v>532654</v>
      </c>
      <c r="AE6" s="663"/>
      <c r="AF6" s="663"/>
      <c r="AG6" s="663"/>
      <c r="AH6" s="663"/>
      <c r="AI6" s="663"/>
      <c r="AJ6" s="663"/>
      <c r="AK6" s="663"/>
      <c r="AL6" s="664">
        <v>1.9</v>
      </c>
      <c r="AM6" s="665"/>
      <c r="AN6" s="665"/>
      <c r="AO6" s="666"/>
      <c r="AP6" s="656" t="s">
        <v>227</v>
      </c>
      <c r="AQ6" s="657"/>
      <c r="AR6" s="657"/>
      <c r="AS6" s="657"/>
      <c r="AT6" s="657"/>
      <c r="AU6" s="657"/>
      <c r="AV6" s="657"/>
      <c r="AW6" s="657"/>
      <c r="AX6" s="657"/>
      <c r="AY6" s="657"/>
      <c r="AZ6" s="657"/>
      <c r="BA6" s="657"/>
      <c r="BB6" s="657"/>
      <c r="BC6" s="657"/>
      <c r="BD6" s="657"/>
      <c r="BE6" s="657"/>
      <c r="BF6" s="658"/>
      <c r="BG6" s="659">
        <v>23037560</v>
      </c>
      <c r="BH6" s="660"/>
      <c r="BI6" s="660"/>
      <c r="BJ6" s="660"/>
      <c r="BK6" s="660"/>
      <c r="BL6" s="660"/>
      <c r="BM6" s="660"/>
      <c r="BN6" s="661"/>
      <c r="BO6" s="662">
        <v>93.5</v>
      </c>
      <c r="BP6" s="662"/>
      <c r="BQ6" s="662"/>
      <c r="BR6" s="662"/>
      <c r="BS6" s="663">
        <v>472474</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336783</v>
      </c>
      <c r="CS6" s="660"/>
      <c r="CT6" s="660"/>
      <c r="CU6" s="660"/>
      <c r="CV6" s="660"/>
      <c r="CW6" s="660"/>
      <c r="CX6" s="660"/>
      <c r="CY6" s="661"/>
      <c r="CZ6" s="653">
        <v>0.6</v>
      </c>
      <c r="DA6" s="654"/>
      <c r="DB6" s="654"/>
      <c r="DC6" s="673"/>
      <c r="DD6" s="668" t="s">
        <v>122</v>
      </c>
      <c r="DE6" s="660"/>
      <c r="DF6" s="660"/>
      <c r="DG6" s="660"/>
      <c r="DH6" s="660"/>
      <c r="DI6" s="660"/>
      <c r="DJ6" s="660"/>
      <c r="DK6" s="660"/>
      <c r="DL6" s="660"/>
      <c r="DM6" s="660"/>
      <c r="DN6" s="660"/>
      <c r="DO6" s="660"/>
      <c r="DP6" s="661"/>
      <c r="DQ6" s="668">
        <v>336783</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34783</v>
      </c>
      <c r="S7" s="660"/>
      <c r="T7" s="660"/>
      <c r="U7" s="660"/>
      <c r="V7" s="660"/>
      <c r="W7" s="660"/>
      <c r="X7" s="660"/>
      <c r="Y7" s="661"/>
      <c r="Z7" s="662">
        <v>0.1</v>
      </c>
      <c r="AA7" s="662"/>
      <c r="AB7" s="662"/>
      <c r="AC7" s="662"/>
      <c r="AD7" s="663">
        <v>34783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12074932</v>
      </c>
      <c r="BH7" s="660"/>
      <c r="BI7" s="660"/>
      <c r="BJ7" s="660"/>
      <c r="BK7" s="660"/>
      <c r="BL7" s="660"/>
      <c r="BM7" s="660"/>
      <c r="BN7" s="661"/>
      <c r="BO7" s="662">
        <v>49</v>
      </c>
      <c r="BP7" s="662"/>
      <c r="BQ7" s="662"/>
      <c r="BR7" s="662"/>
      <c r="BS7" s="663">
        <v>472474</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4830067</v>
      </c>
      <c r="CS7" s="660"/>
      <c r="CT7" s="660"/>
      <c r="CU7" s="660"/>
      <c r="CV7" s="660"/>
      <c r="CW7" s="660"/>
      <c r="CX7" s="660"/>
      <c r="CY7" s="661"/>
      <c r="CZ7" s="662">
        <v>8.8000000000000007</v>
      </c>
      <c r="DA7" s="662"/>
      <c r="DB7" s="662"/>
      <c r="DC7" s="662"/>
      <c r="DD7" s="668">
        <v>888416</v>
      </c>
      <c r="DE7" s="660"/>
      <c r="DF7" s="660"/>
      <c r="DG7" s="660"/>
      <c r="DH7" s="660"/>
      <c r="DI7" s="660"/>
      <c r="DJ7" s="660"/>
      <c r="DK7" s="660"/>
      <c r="DL7" s="660"/>
      <c r="DM7" s="660"/>
      <c r="DN7" s="660"/>
      <c r="DO7" s="660"/>
      <c r="DP7" s="661"/>
      <c r="DQ7" s="668">
        <v>3650578</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105505</v>
      </c>
      <c r="S8" s="660"/>
      <c r="T8" s="660"/>
      <c r="U8" s="660"/>
      <c r="V8" s="660"/>
      <c r="W8" s="660"/>
      <c r="X8" s="660"/>
      <c r="Y8" s="661"/>
      <c r="Z8" s="662">
        <v>0.2</v>
      </c>
      <c r="AA8" s="662"/>
      <c r="AB8" s="662"/>
      <c r="AC8" s="662"/>
      <c r="AD8" s="663">
        <v>105505</v>
      </c>
      <c r="AE8" s="663"/>
      <c r="AF8" s="663"/>
      <c r="AG8" s="663"/>
      <c r="AH8" s="663"/>
      <c r="AI8" s="663"/>
      <c r="AJ8" s="663"/>
      <c r="AK8" s="663"/>
      <c r="AL8" s="664">
        <v>0.4</v>
      </c>
      <c r="AM8" s="665"/>
      <c r="AN8" s="665"/>
      <c r="AO8" s="666"/>
      <c r="AP8" s="656" t="s">
        <v>233</v>
      </c>
      <c r="AQ8" s="657"/>
      <c r="AR8" s="657"/>
      <c r="AS8" s="657"/>
      <c r="AT8" s="657"/>
      <c r="AU8" s="657"/>
      <c r="AV8" s="657"/>
      <c r="AW8" s="657"/>
      <c r="AX8" s="657"/>
      <c r="AY8" s="657"/>
      <c r="AZ8" s="657"/>
      <c r="BA8" s="657"/>
      <c r="BB8" s="657"/>
      <c r="BC8" s="657"/>
      <c r="BD8" s="657"/>
      <c r="BE8" s="657"/>
      <c r="BF8" s="658"/>
      <c r="BG8" s="659">
        <v>281770</v>
      </c>
      <c r="BH8" s="660"/>
      <c r="BI8" s="660"/>
      <c r="BJ8" s="660"/>
      <c r="BK8" s="660"/>
      <c r="BL8" s="660"/>
      <c r="BM8" s="660"/>
      <c r="BN8" s="661"/>
      <c r="BO8" s="662">
        <v>1.1000000000000001</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19459165</v>
      </c>
      <c r="CS8" s="660"/>
      <c r="CT8" s="660"/>
      <c r="CU8" s="660"/>
      <c r="CV8" s="660"/>
      <c r="CW8" s="660"/>
      <c r="CX8" s="660"/>
      <c r="CY8" s="661"/>
      <c r="CZ8" s="662">
        <v>35.6</v>
      </c>
      <c r="DA8" s="662"/>
      <c r="DB8" s="662"/>
      <c r="DC8" s="662"/>
      <c r="DD8" s="668">
        <v>931348</v>
      </c>
      <c r="DE8" s="660"/>
      <c r="DF8" s="660"/>
      <c r="DG8" s="660"/>
      <c r="DH8" s="660"/>
      <c r="DI8" s="660"/>
      <c r="DJ8" s="660"/>
      <c r="DK8" s="660"/>
      <c r="DL8" s="660"/>
      <c r="DM8" s="660"/>
      <c r="DN8" s="660"/>
      <c r="DO8" s="660"/>
      <c r="DP8" s="661"/>
      <c r="DQ8" s="668">
        <v>9284824</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104792</v>
      </c>
      <c r="S9" s="660"/>
      <c r="T9" s="660"/>
      <c r="U9" s="660"/>
      <c r="V9" s="660"/>
      <c r="W9" s="660"/>
      <c r="X9" s="660"/>
      <c r="Y9" s="661"/>
      <c r="Z9" s="662">
        <v>0.2</v>
      </c>
      <c r="AA9" s="662"/>
      <c r="AB9" s="662"/>
      <c r="AC9" s="662"/>
      <c r="AD9" s="663">
        <v>104792</v>
      </c>
      <c r="AE9" s="663"/>
      <c r="AF9" s="663"/>
      <c r="AG9" s="663"/>
      <c r="AH9" s="663"/>
      <c r="AI9" s="663"/>
      <c r="AJ9" s="663"/>
      <c r="AK9" s="663"/>
      <c r="AL9" s="664">
        <v>0.4</v>
      </c>
      <c r="AM9" s="665"/>
      <c r="AN9" s="665"/>
      <c r="AO9" s="666"/>
      <c r="AP9" s="656" t="s">
        <v>236</v>
      </c>
      <c r="AQ9" s="657"/>
      <c r="AR9" s="657"/>
      <c r="AS9" s="657"/>
      <c r="AT9" s="657"/>
      <c r="AU9" s="657"/>
      <c r="AV9" s="657"/>
      <c r="AW9" s="657"/>
      <c r="AX9" s="657"/>
      <c r="AY9" s="657"/>
      <c r="AZ9" s="657"/>
      <c r="BA9" s="657"/>
      <c r="BB9" s="657"/>
      <c r="BC9" s="657"/>
      <c r="BD9" s="657"/>
      <c r="BE9" s="657"/>
      <c r="BF9" s="658"/>
      <c r="BG9" s="659">
        <v>9022218</v>
      </c>
      <c r="BH9" s="660"/>
      <c r="BI9" s="660"/>
      <c r="BJ9" s="660"/>
      <c r="BK9" s="660"/>
      <c r="BL9" s="660"/>
      <c r="BM9" s="660"/>
      <c r="BN9" s="661"/>
      <c r="BO9" s="662">
        <v>36.6</v>
      </c>
      <c r="BP9" s="662"/>
      <c r="BQ9" s="662"/>
      <c r="BR9" s="662"/>
      <c r="BS9" s="668" t="s">
        <v>122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3120333</v>
      </c>
      <c r="CS9" s="660"/>
      <c r="CT9" s="660"/>
      <c r="CU9" s="660"/>
      <c r="CV9" s="660"/>
      <c r="CW9" s="660"/>
      <c r="CX9" s="660"/>
      <c r="CY9" s="661"/>
      <c r="CZ9" s="662">
        <v>5.7</v>
      </c>
      <c r="DA9" s="662"/>
      <c r="DB9" s="662"/>
      <c r="DC9" s="662"/>
      <c r="DD9" s="668">
        <v>300170</v>
      </c>
      <c r="DE9" s="660"/>
      <c r="DF9" s="660"/>
      <c r="DG9" s="660"/>
      <c r="DH9" s="660"/>
      <c r="DI9" s="660"/>
      <c r="DJ9" s="660"/>
      <c r="DK9" s="660"/>
      <c r="DL9" s="660"/>
      <c r="DM9" s="660"/>
      <c r="DN9" s="660"/>
      <c r="DO9" s="660"/>
      <c r="DP9" s="661"/>
      <c r="DQ9" s="668">
        <v>2430211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239</v>
      </c>
      <c r="AA10" s="662"/>
      <c r="AB10" s="662"/>
      <c r="AC10" s="662"/>
      <c r="AD10" s="663" t="s">
        <v>122</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480424</v>
      </c>
      <c r="BH10" s="660"/>
      <c r="BI10" s="660"/>
      <c r="BJ10" s="660"/>
      <c r="BK10" s="660"/>
      <c r="BL10" s="660"/>
      <c r="BM10" s="660"/>
      <c r="BN10" s="661"/>
      <c r="BO10" s="662">
        <v>2</v>
      </c>
      <c r="BP10" s="662"/>
      <c r="BQ10" s="662"/>
      <c r="BR10" s="662"/>
      <c r="BS10" s="668">
        <v>80011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322002</v>
      </c>
      <c r="CS10" s="660"/>
      <c r="CT10" s="660"/>
      <c r="CU10" s="660"/>
      <c r="CV10" s="660"/>
      <c r="CW10" s="660"/>
      <c r="CX10" s="660"/>
      <c r="CY10" s="661"/>
      <c r="CZ10" s="662">
        <v>0.6</v>
      </c>
      <c r="DA10" s="662"/>
      <c r="DB10" s="662"/>
      <c r="DC10" s="662"/>
      <c r="DD10" s="668">
        <v>80730</v>
      </c>
      <c r="DE10" s="660"/>
      <c r="DF10" s="660"/>
      <c r="DG10" s="660"/>
      <c r="DH10" s="660"/>
      <c r="DI10" s="660"/>
      <c r="DJ10" s="660"/>
      <c r="DK10" s="660"/>
      <c r="DL10" s="660"/>
      <c r="DM10" s="660"/>
      <c r="DN10" s="660"/>
      <c r="DO10" s="660"/>
      <c r="DP10" s="661"/>
      <c r="DQ10" s="668">
        <v>205278</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239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2290520</v>
      </c>
      <c r="BH11" s="660"/>
      <c r="BI11" s="660"/>
      <c r="BJ11" s="660"/>
      <c r="BK11" s="660"/>
      <c r="BL11" s="660"/>
      <c r="BM11" s="660"/>
      <c r="BN11" s="661"/>
      <c r="BO11" s="662">
        <v>9.3000000000000007</v>
      </c>
      <c r="BP11" s="662"/>
      <c r="BQ11" s="662"/>
      <c r="BR11" s="662"/>
      <c r="BS11" s="668">
        <v>392463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589292</v>
      </c>
      <c r="CS11" s="660"/>
      <c r="CT11" s="660"/>
      <c r="CU11" s="660"/>
      <c r="CV11" s="660"/>
      <c r="CW11" s="660"/>
      <c r="CX11" s="660"/>
      <c r="CY11" s="661"/>
      <c r="CZ11" s="662">
        <v>1.1000000000000001</v>
      </c>
      <c r="DA11" s="662"/>
      <c r="DB11" s="662"/>
      <c r="DC11" s="662"/>
      <c r="DD11" s="668">
        <v>210237</v>
      </c>
      <c r="DE11" s="660"/>
      <c r="DF11" s="660"/>
      <c r="DG11" s="660"/>
      <c r="DH11" s="660"/>
      <c r="DI11" s="660"/>
      <c r="DJ11" s="660"/>
      <c r="DK11" s="660"/>
      <c r="DL11" s="660"/>
      <c r="DM11" s="660"/>
      <c r="DN11" s="660"/>
      <c r="DO11" s="660"/>
      <c r="DP11" s="661"/>
      <c r="DQ11" s="668">
        <v>421138</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2653035</v>
      </c>
      <c r="S12" s="660"/>
      <c r="T12" s="660"/>
      <c r="U12" s="660"/>
      <c r="V12" s="660"/>
      <c r="W12" s="660"/>
      <c r="X12" s="660"/>
      <c r="Y12" s="661"/>
      <c r="Z12" s="662">
        <v>4.5999999999999996</v>
      </c>
      <c r="AA12" s="662"/>
      <c r="AB12" s="662"/>
      <c r="AC12" s="662"/>
      <c r="AD12" s="663">
        <v>2653035</v>
      </c>
      <c r="AE12" s="663"/>
      <c r="AF12" s="663"/>
      <c r="AG12" s="663"/>
      <c r="AH12" s="663"/>
      <c r="AI12" s="663"/>
      <c r="AJ12" s="663"/>
      <c r="AK12" s="663"/>
      <c r="AL12" s="664">
        <v>9.5</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9490495</v>
      </c>
      <c r="BH12" s="660"/>
      <c r="BI12" s="660"/>
      <c r="BJ12" s="660"/>
      <c r="BK12" s="660"/>
      <c r="BL12" s="660"/>
      <c r="BM12" s="660"/>
      <c r="BN12" s="661"/>
      <c r="BO12" s="662">
        <v>38.5</v>
      </c>
      <c r="BP12" s="662"/>
      <c r="BQ12" s="662"/>
      <c r="BR12" s="662"/>
      <c r="BS12" s="668" t="s">
        <v>122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1032398</v>
      </c>
      <c r="CS12" s="660"/>
      <c r="CT12" s="660"/>
      <c r="CU12" s="660"/>
      <c r="CV12" s="660"/>
      <c r="CW12" s="660"/>
      <c r="CX12" s="660"/>
      <c r="CY12" s="661"/>
      <c r="CZ12" s="662">
        <v>1.9</v>
      </c>
      <c r="DA12" s="662"/>
      <c r="DB12" s="662"/>
      <c r="DC12" s="662"/>
      <c r="DD12" s="668">
        <v>1080</v>
      </c>
      <c r="DE12" s="660"/>
      <c r="DF12" s="660"/>
      <c r="DG12" s="660"/>
      <c r="DH12" s="660"/>
      <c r="DI12" s="660"/>
      <c r="DJ12" s="660"/>
      <c r="DK12" s="660"/>
      <c r="DL12" s="660"/>
      <c r="DM12" s="660"/>
      <c r="DN12" s="660"/>
      <c r="DO12" s="660"/>
      <c r="DP12" s="661"/>
      <c r="DQ12" s="668">
        <v>409586</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12207</v>
      </c>
      <c r="S13" s="660"/>
      <c r="T13" s="660"/>
      <c r="U13" s="660"/>
      <c r="V13" s="660"/>
      <c r="W13" s="660"/>
      <c r="X13" s="660"/>
      <c r="Y13" s="661"/>
      <c r="Z13" s="662">
        <v>0</v>
      </c>
      <c r="AA13" s="662"/>
      <c r="AB13" s="662"/>
      <c r="AC13" s="662"/>
      <c r="AD13" s="663">
        <v>12207</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9408530</v>
      </c>
      <c r="BH13" s="660"/>
      <c r="BI13" s="660"/>
      <c r="BJ13" s="660"/>
      <c r="BK13" s="660"/>
      <c r="BL13" s="660"/>
      <c r="BM13" s="660"/>
      <c r="BN13" s="661"/>
      <c r="BO13" s="662">
        <v>38.200000000000003</v>
      </c>
      <c r="BP13" s="662"/>
      <c r="BQ13" s="662"/>
      <c r="BR13" s="662"/>
      <c r="BS13" s="668" t="s">
        <v>122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8436036</v>
      </c>
      <c r="CS13" s="660"/>
      <c r="CT13" s="660"/>
      <c r="CU13" s="660"/>
      <c r="CV13" s="660"/>
      <c r="CW13" s="660"/>
      <c r="CX13" s="660"/>
      <c r="CY13" s="661"/>
      <c r="CZ13" s="662">
        <v>15.4</v>
      </c>
      <c r="DA13" s="662"/>
      <c r="DB13" s="662"/>
      <c r="DC13" s="662"/>
      <c r="DD13" s="668">
        <v>3326484</v>
      </c>
      <c r="DE13" s="660"/>
      <c r="DF13" s="660"/>
      <c r="DG13" s="660"/>
      <c r="DH13" s="660"/>
      <c r="DI13" s="660"/>
      <c r="DJ13" s="660"/>
      <c r="DK13" s="660"/>
      <c r="DL13" s="660"/>
      <c r="DM13" s="660"/>
      <c r="DN13" s="660"/>
      <c r="DO13" s="660"/>
      <c r="DP13" s="661"/>
      <c r="DQ13" s="668">
        <v>5246634</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364677</v>
      </c>
      <c r="BH14" s="660"/>
      <c r="BI14" s="660"/>
      <c r="BJ14" s="660"/>
      <c r="BK14" s="660"/>
      <c r="BL14" s="660"/>
      <c r="BM14" s="660"/>
      <c r="BN14" s="661"/>
      <c r="BO14" s="662">
        <v>1.5</v>
      </c>
      <c r="BP14" s="662"/>
      <c r="BQ14" s="662"/>
      <c r="BR14" s="662"/>
      <c r="BS14" s="668" t="s">
        <v>122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1799105</v>
      </c>
      <c r="CS14" s="660"/>
      <c r="CT14" s="660"/>
      <c r="CU14" s="660"/>
      <c r="CV14" s="660"/>
      <c r="CW14" s="660"/>
      <c r="CX14" s="660"/>
      <c r="CY14" s="661"/>
      <c r="CZ14" s="662">
        <v>3.3</v>
      </c>
      <c r="DA14" s="662"/>
      <c r="DB14" s="662"/>
      <c r="DC14" s="662"/>
      <c r="DD14" s="668">
        <v>25532</v>
      </c>
      <c r="DE14" s="660"/>
      <c r="DF14" s="660"/>
      <c r="DG14" s="660"/>
      <c r="DH14" s="660"/>
      <c r="DI14" s="660"/>
      <c r="DJ14" s="660"/>
      <c r="DK14" s="660"/>
      <c r="DL14" s="660"/>
      <c r="DM14" s="660"/>
      <c r="DN14" s="660"/>
      <c r="DO14" s="660"/>
      <c r="DP14" s="661"/>
      <c r="DQ14" s="668">
        <v>1750673</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121247</v>
      </c>
      <c r="S15" s="660"/>
      <c r="T15" s="660"/>
      <c r="U15" s="660"/>
      <c r="V15" s="660"/>
      <c r="W15" s="660"/>
      <c r="X15" s="660"/>
      <c r="Y15" s="661"/>
      <c r="Z15" s="662">
        <v>0.2</v>
      </c>
      <c r="AA15" s="662"/>
      <c r="AB15" s="662"/>
      <c r="AC15" s="662"/>
      <c r="AD15" s="663">
        <v>121247</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1107456</v>
      </c>
      <c r="BH15" s="660"/>
      <c r="BI15" s="660"/>
      <c r="BJ15" s="660"/>
      <c r="BK15" s="660"/>
      <c r="BL15" s="660"/>
      <c r="BM15" s="660"/>
      <c r="BN15" s="661"/>
      <c r="BO15" s="662">
        <v>4.5</v>
      </c>
      <c r="BP15" s="662"/>
      <c r="BQ15" s="662"/>
      <c r="BR15" s="662"/>
      <c r="BS15" s="668" t="s">
        <v>239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9579123</v>
      </c>
      <c r="CS15" s="660"/>
      <c r="CT15" s="660"/>
      <c r="CU15" s="660"/>
      <c r="CV15" s="660"/>
      <c r="CW15" s="660"/>
      <c r="CX15" s="660"/>
      <c r="CY15" s="661"/>
      <c r="CZ15" s="662">
        <v>17.5</v>
      </c>
      <c r="DA15" s="662"/>
      <c r="DB15" s="662"/>
      <c r="DC15" s="662"/>
      <c r="DD15" s="668">
        <v>5523129</v>
      </c>
      <c r="DE15" s="660"/>
      <c r="DF15" s="660"/>
      <c r="DG15" s="660"/>
      <c r="DH15" s="660"/>
      <c r="DI15" s="660"/>
      <c r="DJ15" s="660"/>
      <c r="DK15" s="660"/>
      <c r="DL15" s="660"/>
      <c r="DM15" s="660"/>
      <c r="DN15" s="660"/>
      <c r="DO15" s="660"/>
      <c r="DP15" s="661"/>
      <c r="DQ15" s="668">
        <v>4209495</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10714</v>
      </c>
      <c r="CS16" s="660"/>
      <c r="CT16" s="660"/>
      <c r="CU16" s="660"/>
      <c r="CV16" s="660"/>
      <c r="CW16" s="660"/>
      <c r="CX16" s="660"/>
      <c r="CY16" s="661"/>
      <c r="CZ16" s="662">
        <v>0</v>
      </c>
      <c r="DA16" s="662"/>
      <c r="DB16" s="662"/>
      <c r="DC16" s="662"/>
      <c r="DD16" s="668" t="s">
        <v>122</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122356</v>
      </c>
      <c r="S17" s="660"/>
      <c r="T17" s="660"/>
      <c r="U17" s="660"/>
      <c r="V17" s="660"/>
      <c r="W17" s="660"/>
      <c r="X17" s="660"/>
      <c r="Y17" s="661"/>
      <c r="Z17" s="662">
        <v>0.2</v>
      </c>
      <c r="AA17" s="662"/>
      <c r="AB17" s="662"/>
      <c r="AC17" s="662"/>
      <c r="AD17" s="663">
        <v>122356</v>
      </c>
      <c r="AE17" s="663"/>
      <c r="AF17" s="663"/>
      <c r="AG17" s="663"/>
      <c r="AH17" s="663"/>
      <c r="AI17" s="663"/>
      <c r="AJ17" s="663"/>
      <c r="AK17" s="663"/>
      <c r="AL17" s="664">
        <v>0.4</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5163184</v>
      </c>
      <c r="CS17" s="660"/>
      <c r="CT17" s="660"/>
      <c r="CU17" s="660"/>
      <c r="CV17" s="660"/>
      <c r="CW17" s="660"/>
      <c r="CX17" s="660"/>
      <c r="CY17" s="661"/>
      <c r="CZ17" s="662">
        <v>9.4</v>
      </c>
      <c r="DA17" s="662"/>
      <c r="DB17" s="662"/>
      <c r="DC17" s="662"/>
      <c r="DD17" s="668" t="s">
        <v>122</v>
      </c>
      <c r="DE17" s="660"/>
      <c r="DF17" s="660"/>
      <c r="DG17" s="660"/>
      <c r="DH17" s="660"/>
      <c r="DI17" s="660"/>
      <c r="DJ17" s="660"/>
      <c r="DK17" s="660"/>
      <c r="DL17" s="660"/>
      <c r="DM17" s="660"/>
      <c r="DN17" s="660"/>
      <c r="DO17" s="660"/>
      <c r="DP17" s="661"/>
      <c r="DQ17" s="668">
        <v>4947785</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2796141</v>
      </c>
      <c r="S18" s="660"/>
      <c r="T18" s="660"/>
      <c r="U18" s="660"/>
      <c r="V18" s="660"/>
      <c r="W18" s="660"/>
      <c r="X18" s="660"/>
      <c r="Y18" s="661"/>
      <c r="Z18" s="662">
        <v>4.8</v>
      </c>
      <c r="AA18" s="662"/>
      <c r="AB18" s="662"/>
      <c r="AC18" s="662"/>
      <c r="AD18" s="663">
        <v>1060722</v>
      </c>
      <c r="AE18" s="663"/>
      <c r="AF18" s="663"/>
      <c r="AG18" s="663"/>
      <c r="AH18" s="663"/>
      <c r="AI18" s="663"/>
      <c r="AJ18" s="663"/>
      <c r="AK18" s="663"/>
      <c r="AL18" s="664">
        <v>3.8</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168</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1060722</v>
      </c>
      <c r="S19" s="660"/>
      <c r="T19" s="660"/>
      <c r="U19" s="660"/>
      <c r="V19" s="660"/>
      <c r="W19" s="660"/>
      <c r="X19" s="660"/>
      <c r="Y19" s="661"/>
      <c r="Z19" s="662">
        <v>1.8</v>
      </c>
      <c r="AA19" s="662"/>
      <c r="AB19" s="662"/>
      <c r="AC19" s="662"/>
      <c r="AD19" s="663">
        <v>1060722</v>
      </c>
      <c r="AE19" s="663"/>
      <c r="AF19" s="663"/>
      <c r="AG19" s="663"/>
      <c r="AH19" s="663"/>
      <c r="AI19" s="663"/>
      <c r="AJ19" s="663"/>
      <c r="AK19" s="663"/>
      <c r="AL19" s="664">
        <v>3.8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1592610</v>
      </c>
      <c r="BH19" s="660"/>
      <c r="BI19" s="660"/>
      <c r="BJ19" s="660"/>
      <c r="BK19" s="660"/>
      <c r="BL19" s="660"/>
      <c r="BM19" s="660"/>
      <c r="BN19" s="661"/>
      <c r="BO19" s="662">
        <v>6.5</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638983</v>
      </c>
      <c r="S20" s="660"/>
      <c r="T20" s="660"/>
      <c r="U20" s="660"/>
      <c r="V20" s="660"/>
      <c r="W20" s="660"/>
      <c r="X20" s="660"/>
      <c r="Y20" s="661"/>
      <c r="Z20" s="662">
        <v>1.1000000000000001</v>
      </c>
      <c r="AA20" s="662"/>
      <c r="AB20" s="662"/>
      <c r="AC20" s="662"/>
      <c r="AD20" s="663" t="s">
        <v>168</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1592610</v>
      </c>
      <c r="BH20" s="660"/>
      <c r="BI20" s="660"/>
      <c r="BJ20" s="660"/>
      <c r="BK20" s="660"/>
      <c r="BL20" s="660"/>
      <c r="BM20" s="660"/>
      <c r="BN20" s="661"/>
      <c r="BO20" s="662">
        <v>6.5</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54678202</v>
      </c>
      <c r="CS20" s="660"/>
      <c r="CT20" s="660"/>
      <c r="CU20" s="660"/>
      <c r="CV20" s="660"/>
      <c r="CW20" s="660"/>
      <c r="CX20" s="660"/>
      <c r="CY20" s="661"/>
      <c r="CZ20" s="662">
        <v>100</v>
      </c>
      <c r="DA20" s="662"/>
      <c r="DB20" s="662"/>
      <c r="DC20" s="662"/>
      <c r="DD20" s="668">
        <v>11287126</v>
      </c>
      <c r="DE20" s="660"/>
      <c r="DF20" s="660"/>
      <c r="DG20" s="660"/>
      <c r="DH20" s="660"/>
      <c r="DI20" s="660"/>
      <c r="DJ20" s="660"/>
      <c r="DK20" s="660"/>
      <c r="DL20" s="660"/>
      <c r="DM20" s="660"/>
      <c r="DN20" s="660"/>
      <c r="DO20" s="660"/>
      <c r="DP20" s="661"/>
      <c r="DQ20" s="668">
        <v>32892985</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1096436</v>
      </c>
      <c r="S21" s="660"/>
      <c r="T21" s="660"/>
      <c r="U21" s="660"/>
      <c r="V21" s="660"/>
      <c r="W21" s="660"/>
      <c r="X21" s="660"/>
      <c r="Y21" s="661"/>
      <c r="Z21" s="662">
        <v>1.9</v>
      </c>
      <c r="AA21" s="662"/>
      <c r="AB21" s="662"/>
      <c r="AC21" s="662"/>
      <c r="AD21" s="663" t="s">
        <v>122</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3772</v>
      </c>
      <c r="BH21" s="660"/>
      <c r="BI21" s="660"/>
      <c r="BJ21" s="660"/>
      <c r="BK21" s="660"/>
      <c r="BL21" s="660"/>
      <c r="BM21" s="660"/>
      <c r="BN21" s="661"/>
      <c r="BO21" s="662">
        <v>0</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31112890</v>
      </c>
      <c r="S22" s="660"/>
      <c r="T22" s="660"/>
      <c r="U22" s="660"/>
      <c r="V22" s="660"/>
      <c r="W22" s="660"/>
      <c r="X22" s="660"/>
      <c r="Y22" s="661"/>
      <c r="Z22" s="662">
        <v>53.7</v>
      </c>
      <c r="AA22" s="662"/>
      <c r="AB22" s="662"/>
      <c r="AC22" s="662"/>
      <c r="AD22" s="663">
        <v>27788633</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239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24753</v>
      </c>
      <c r="S23" s="660"/>
      <c r="T23" s="660"/>
      <c r="U23" s="660"/>
      <c r="V23" s="660"/>
      <c r="W23" s="660"/>
      <c r="X23" s="660"/>
      <c r="Y23" s="661"/>
      <c r="Z23" s="662">
        <v>0</v>
      </c>
      <c r="AA23" s="662"/>
      <c r="AB23" s="662"/>
      <c r="AC23" s="662"/>
      <c r="AD23" s="663">
        <v>24753</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1588838</v>
      </c>
      <c r="BH23" s="660"/>
      <c r="BI23" s="660"/>
      <c r="BJ23" s="660"/>
      <c r="BK23" s="660"/>
      <c r="BL23" s="660"/>
      <c r="BM23" s="660"/>
      <c r="BN23" s="661"/>
      <c r="BO23" s="662">
        <v>6.5</v>
      </c>
      <c r="BP23" s="662"/>
      <c r="BQ23" s="662"/>
      <c r="BR23" s="662"/>
      <c r="BS23" s="668" t="s">
        <v>122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876124</v>
      </c>
      <c r="S24" s="660"/>
      <c r="T24" s="660"/>
      <c r="U24" s="660"/>
      <c r="V24" s="660"/>
      <c r="W24" s="660"/>
      <c r="X24" s="660"/>
      <c r="Y24" s="661"/>
      <c r="Z24" s="662">
        <v>1.5</v>
      </c>
      <c r="AA24" s="662"/>
      <c r="AB24" s="662"/>
      <c r="AC24" s="662"/>
      <c r="AD24" s="663" t="s">
        <v>122</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23392483</v>
      </c>
      <c r="CS24" s="649"/>
      <c r="CT24" s="649"/>
      <c r="CU24" s="649"/>
      <c r="CV24" s="649"/>
      <c r="CW24" s="649"/>
      <c r="CX24" s="649"/>
      <c r="CY24" s="650"/>
      <c r="CZ24" s="653">
        <v>42.8</v>
      </c>
      <c r="DA24" s="654"/>
      <c r="DB24" s="654"/>
      <c r="DC24" s="673"/>
      <c r="DD24" s="692">
        <v>14071233</v>
      </c>
      <c r="DE24" s="649"/>
      <c r="DF24" s="649"/>
      <c r="DG24" s="649"/>
      <c r="DH24" s="649"/>
      <c r="DI24" s="649"/>
      <c r="DJ24" s="649"/>
      <c r="DK24" s="650"/>
      <c r="DL24" s="692">
        <v>14039447</v>
      </c>
      <c r="DM24" s="649"/>
      <c r="DN24" s="649"/>
      <c r="DO24" s="649"/>
      <c r="DP24" s="649"/>
      <c r="DQ24" s="649"/>
      <c r="DR24" s="649"/>
      <c r="DS24" s="649"/>
      <c r="DT24" s="649"/>
      <c r="DU24" s="649"/>
      <c r="DV24" s="650"/>
      <c r="DW24" s="653">
        <v>47.6</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756301</v>
      </c>
      <c r="S25" s="660"/>
      <c r="T25" s="660"/>
      <c r="U25" s="660"/>
      <c r="V25" s="660"/>
      <c r="W25" s="660"/>
      <c r="X25" s="660"/>
      <c r="Y25" s="661"/>
      <c r="Z25" s="662">
        <v>1.3</v>
      </c>
      <c r="AA25" s="662"/>
      <c r="AB25" s="662"/>
      <c r="AC25" s="662"/>
      <c r="AD25" s="663">
        <v>57817</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239</v>
      </c>
      <c r="BH25" s="660"/>
      <c r="BI25" s="660"/>
      <c r="BJ25" s="660"/>
      <c r="BK25" s="660"/>
      <c r="BL25" s="660"/>
      <c r="BM25" s="660"/>
      <c r="BN25" s="661"/>
      <c r="BO25" s="662" t="s">
        <v>122</v>
      </c>
      <c r="BP25" s="662"/>
      <c r="BQ25" s="662"/>
      <c r="BR25" s="662"/>
      <c r="BS25" s="668" t="s">
        <v>239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6486856</v>
      </c>
      <c r="CS25" s="695"/>
      <c r="CT25" s="695"/>
      <c r="CU25" s="695"/>
      <c r="CV25" s="695"/>
      <c r="CW25" s="695"/>
      <c r="CX25" s="695"/>
      <c r="CY25" s="696"/>
      <c r="CZ25" s="664">
        <v>11.9</v>
      </c>
      <c r="DA25" s="693"/>
      <c r="DB25" s="693"/>
      <c r="DC25" s="697"/>
      <c r="DD25" s="668">
        <v>5812915</v>
      </c>
      <c r="DE25" s="695"/>
      <c r="DF25" s="695"/>
      <c r="DG25" s="695"/>
      <c r="DH25" s="695"/>
      <c r="DI25" s="695"/>
      <c r="DJ25" s="695"/>
      <c r="DK25" s="696"/>
      <c r="DL25" s="668">
        <v>5785171</v>
      </c>
      <c r="DM25" s="695"/>
      <c r="DN25" s="695"/>
      <c r="DO25" s="695"/>
      <c r="DP25" s="695"/>
      <c r="DQ25" s="695"/>
      <c r="DR25" s="695"/>
      <c r="DS25" s="695"/>
      <c r="DT25" s="695"/>
      <c r="DU25" s="695"/>
      <c r="DV25" s="696"/>
      <c r="DW25" s="664">
        <v>19.600000000000001</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380341</v>
      </c>
      <c r="S26" s="660"/>
      <c r="T26" s="660"/>
      <c r="U26" s="660"/>
      <c r="V26" s="660"/>
      <c r="W26" s="660"/>
      <c r="X26" s="660"/>
      <c r="Y26" s="661"/>
      <c r="Z26" s="662">
        <v>0.7</v>
      </c>
      <c r="AA26" s="662"/>
      <c r="AB26" s="662"/>
      <c r="AC26" s="662"/>
      <c r="AD26" s="663" t="s">
        <v>168</v>
      </c>
      <c r="AE26" s="663"/>
      <c r="AF26" s="663"/>
      <c r="AG26" s="663"/>
      <c r="AH26" s="663"/>
      <c r="AI26" s="663"/>
      <c r="AJ26" s="663"/>
      <c r="AK26" s="663"/>
      <c r="AL26" s="664" t="s">
        <v>122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3874298</v>
      </c>
      <c r="CS26" s="660"/>
      <c r="CT26" s="660"/>
      <c r="CU26" s="660"/>
      <c r="CV26" s="660"/>
      <c r="CW26" s="660"/>
      <c r="CX26" s="660"/>
      <c r="CY26" s="661"/>
      <c r="CZ26" s="664">
        <v>7.1</v>
      </c>
      <c r="DA26" s="693"/>
      <c r="DB26" s="693"/>
      <c r="DC26" s="697"/>
      <c r="DD26" s="668">
        <v>3505587</v>
      </c>
      <c r="DE26" s="660"/>
      <c r="DF26" s="660"/>
      <c r="DG26" s="660"/>
      <c r="DH26" s="660"/>
      <c r="DI26" s="660"/>
      <c r="DJ26" s="660"/>
      <c r="DK26" s="661"/>
      <c r="DL26" s="668" t="s">
        <v>168</v>
      </c>
      <c r="DM26" s="660"/>
      <c r="DN26" s="660"/>
      <c r="DO26" s="660"/>
      <c r="DP26" s="660"/>
      <c r="DQ26" s="660"/>
      <c r="DR26" s="660"/>
      <c r="DS26" s="660"/>
      <c r="DT26" s="660"/>
      <c r="DU26" s="660"/>
      <c r="DV26" s="661"/>
      <c r="DW26" s="664" t="s">
        <v>168</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8800064</v>
      </c>
      <c r="S27" s="660"/>
      <c r="T27" s="660"/>
      <c r="U27" s="660"/>
      <c r="V27" s="660"/>
      <c r="W27" s="660"/>
      <c r="X27" s="660"/>
      <c r="Y27" s="661"/>
      <c r="Z27" s="662">
        <v>15.2</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24630170</v>
      </c>
      <c r="BH27" s="660"/>
      <c r="BI27" s="660"/>
      <c r="BJ27" s="660"/>
      <c r="BK27" s="660"/>
      <c r="BL27" s="660"/>
      <c r="BM27" s="660"/>
      <c r="BN27" s="661"/>
      <c r="BO27" s="662">
        <v>100</v>
      </c>
      <c r="BP27" s="662"/>
      <c r="BQ27" s="662"/>
      <c r="BR27" s="662"/>
      <c r="BS27" s="668">
        <v>472474</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11744155</v>
      </c>
      <c r="CS27" s="695"/>
      <c r="CT27" s="695"/>
      <c r="CU27" s="695"/>
      <c r="CV27" s="695"/>
      <c r="CW27" s="695"/>
      <c r="CX27" s="695"/>
      <c r="CY27" s="696"/>
      <c r="CZ27" s="664">
        <v>21.5</v>
      </c>
      <c r="DA27" s="693"/>
      <c r="DB27" s="693"/>
      <c r="DC27" s="697"/>
      <c r="DD27" s="668">
        <v>3312245</v>
      </c>
      <c r="DE27" s="695"/>
      <c r="DF27" s="695"/>
      <c r="DG27" s="695"/>
      <c r="DH27" s="695"/>
      <c r="DI27" s="695"/>
      <c r="DJ27" s="695"/>
      <c r="DK27" s="696"/>
      <c r="DL27" s="668">
        <v>3308224</v>
      </c>
      <c r="DM27" s="695"/>
      <c r="DN27" s="695"/>
      <c r="DO27" s="695"/>
      <c r="DP27" s="695"/>
      <c r="DQ27" s="695"/>
      <c r="DR27" s="695"/>
      <c r="DS27" s="695"/>
      <c r="DT27" s="695"/>
      <c r="DU27" s="695"/>
      <c r="DV27" s="696"/>
      <c r="DW27" s="664">
        <v>11.2</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v>38102</v>
      </c>
      <c r="S28" s="660"/>
      <c r="T28" s="660"/>
      <c r="U28" s="660"/>
      <c r="V28" s="660"/>
      <c r="W28" s="660"/>
      <c r="X28" s="660"/>
      <c r="Y28" s="661"/>
      <c r="Z28" s="662">
        <v>0.1</v>
      </c>
      <c r="AA28" s="662"/>
      <c r="AB28" s="662"/>
      <c r="AC28" s="662"/>
      <c r="AD28" s="663">
        <v>38102</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5161472</v>
      </c>
      <c r="CS28" s="660"/>
      <c r="CT28" s="660"/>
      <c r="CU28" s="660"/>
      <c r="CV28" s="660"/>
      <c r="CW28" s="660"/>
      <c r="CX28" s="660"/>
      <c r="CY28" s="661"/>
      <c r="CZ28" s="664">
        <v>9.4</v>
      </c>
      <c r="DA28" s="693"/>
      <c r="DB28" s="693"/>
      <c r="DC28" s="697"/>
      <c r="DD28" s="668">
        <v>4946073</v>
      </c>
      <c r="DE28" s="660"/>
      <c r="DF28" s="660"/>
      <c r="DG28" s="660"/>
      <c r="DH28" s="660"/>
      <c r="DI28" s="660"/>
      <c r="DJ28" s="660"/>
      <c r="DK28" s="661"/>
      <c r="DL28" s="668">
        <v>4946052</v>
      </c>
      <c r="DM28" s="660"/>
      <c r="DN28" s="660"/>
      <c r="DO28" s="660"/>
      <c r="DP28" s="660"/>
      <c r="DQ28" s="660"/>
      <c r="DR28" s="660"/>
      <c r="DS28" s="660"/>
      <c r="DT28" s="660"/>
      <c r="DU28" s="660"/>
      <c r="DV28" s="661"/>
      <c r="DW28" s="664">
        <v>16.8</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3302536</v>
      </c>
      <c r="S29" s="660"/>
      <c r="T29" s="660"/>
      <c r="U29" s="660"/>
      <c r="V29" s="660"/>
      <c r="W29" s="660"/>
      <c r="X29" s="660"/>
      <c r="Y29" s="661"/>
      <c r="Z29" s="662">
        <v>5.7</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5161472</v>
      </c>
      <c r="CS29" s="695"/>
      <c r="CT29" s="695"/>
      <c r="CU29" s="695"/>
      <c r="CV29" s="695"/>
      <c r="CW29" s="695"/>
      <c r="CX29" s="695"/>
      <c r="CY29" s="696"/>
      <c r="CZ29" s="664">
        <v>9.4</v>
      </c>
      <c r="DA29" s="693"/>
      <c r="DB29" s="693"/>
      <c r="DC29" s="697"/>
      <c r="DD29" s="668">
        <v>4946073</v>
      </c>
      <c r="DE29" s="695"/>
      <c r="DF29" s="695"/>
      <c r="DG29" s="695"/>
      <c r="DH29" s="695"/>
      <c r="DI29" s="695"/>
      <c r="DJ29" s="695"/>
      <c r="DK29" s="696"/>
      <c r="DL29" s="668">
        <v>4946052</v>
      </c>
      <c r="DM29" s="695"/>
      <c r="DN29" s="695"/>
      <c r="DO29" s="695"/>
      <c r="DP29" s="695"/>
      <c r="DQ29" s="695"/>
      <c r="DR29" s="695"/>
      <c r="DS29" s="695"/>
      <c r="DT29" s="695"/>
      <c r="DU29" s="695"/>
      <c r="DV29" s="696"/>
      <c r="DW29" s="664">
        <v>16.8</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119887</v>
      </c>
      <c r="S30" s="660"/>
      <c r="T30" s="660"/>
      <c r="U30" s="660"/>
      <c r="V30" s="660"/>
      <c r="W30" s="660"/>
      <c r="X30" s="660"/>
      <c r="Y30" s="661"/>
      <c r="Z30" s="662">
        <v>0.2</v>
      </c>
      <c r="AA30" s="662"/>
      <c r="AB30" s="662"/>
      <c r="AC30" s="662"/>
      <c r="AD30" s="663">
        <v>66237</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99.4</v>
      </c>
      <c r="BH30" s="720"/>
      <c r="BI30" s="720"/>
      <c r="BJ30" s="720"/>
      <c r="BK30" s="720"/>
      <c r="BL30" s="720"/>
      <c r="BM30" s="654">
        <v>98.3</v>
      </c>
      <c r="BN30" s="720"/>
      <c r="BO30" s="720"/>
      <c r="BP30" s="720"/>
      <c r="BQ30" s="721"/>
      <c r="BR30" s="719">
        <v>99.1</v>
      </c>
      <c r="BS30" s="720"/>
      <c r="BT30" s="720"/>
      <c r="BU30" s="720"/>
      <c r="BV30" s="720"/>
      <c r="BW30" s="720"/>
      <c r="BX30" s="654">
        <v>97.4</v>
      </c>
      <c r="BY30" s="720"/>
      <c r="BZ30" s="720"/>
      <c r="CA30" s="720"/>
      <c r="CB30" s="721"/>
      <c r="CD30" s="724"/>
      <c r="CE30" s="725"/>
      <c r="CF30" s="674" t="s">
        <v>305</v>
      </c>
      <c r="CG30" s="675"/>
      <c r="CH30" s="675"/>
      <c r="CI30" s="675"/>
      <c r="CJ30" s="675"/>
      <c r="CK30" s="675"/>
      <c r="CL30" s="675"/>
      <c r="CM30" s="675"/>
      <c r="CN30" s="675"/>
      <c r="CO30" s="675"/>
      <c r="CP30" s="675"/>
      <c r="CQ30" s="676"/>
      <c r="CR30" s="659">
        <v>4676286</v>
      </c>
      <c r="CS30" s="660"/>
      <c r="CT30" s="660"/>
      <c r="CU30" s="660"/>
      <c r="CV30" s="660"/>
      <c r="CW30" s="660"/>
      <c r="CX30" s="660"/>
      <c r="CY30" s="661"/>
      <c r="CZ30" s="664">
        <v>8.6</v>
      </c>
      <c r="DA30" s="693"/>
      <c r="DB30" s="693"/>
      <c r="DC30" s="697"/>
      <c r="DD30" s="668">
        <v>4475725</v>
      </c>
      <c r="DE30" s="660"/>
      <c r="DF30" s="660"/>
      <c r="DG30" s="660"/>
      <c r="DH30" s="660"/>
      <c r="DI30" s="660"/>
      <c r="DJ30" s="660"/>
      <c r="DK30" s="661"/>
      <c r="DL30" s="668">
        <v>4475725</v>
      </c>
      <c r="DM30" s="660"/>
      <c r="DN30" s="660"/>
      <c r="DO30" s="660"/>
      <c r="DP30" s="660"/>
      <c r="DQ30" s="660"/>
      <c r="DR30" s="660"/>
      <c r="DS30" s="660"/>
      <c r="DT30" s="660"/>
      <c r="DU30" s="660"/>
      <c r="DV30" s="661"/>
      <c r="DW30" s="664">
        <v>15.2</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11772</v>
      </c>
      <c r="S31" s="660"/>
      <c r="T31" s="660"/>
      <c r="U31" s="660"/>
      <c r="V31" s="660"/>
      <c r="W31" s="660"/>
      <c r="X31" s="660"/>
      <c r="Y31" s="661"/>
      <c r="Z31" s="662">
        <v>0</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99.4</v>
      </c>
      <c r="BH31" s="695"/>
      <c r="BI31" s="695"/>
      <c r="BJ31" s="695"/>
      <c r="BK31" s="695"/>
      <c r="BL31" s="695"/>
      <c r="BM31" s="665">
        <v>98.1</v>
      </c>
      <c r="BN31" s="717"/>
      <c r="BO31" s="717"/>
      <c r="BP31" s="717"/>
      <c r="BQ31" s="718"/>
      <c r="BR31" s="716">
        <v>99</v>
      </c>
      <c r="BS31" s="695"/>
      <c r="BT31" s="695"/>
      <c r="BU31" s="695"/>
      <c r="BV31" s="695"/>
      <c r="BW31" s="695"/>
      <c r="BX31" s="665">
        <v>97</v>
      </c>
      <c r="BY31" s="717"/>
      <c r="BZ31" s="717"/>
      <c r="CA31" s="717"/>
      <c r="CB31" s="718"/>
      <c r="CD31" s="724"/>
      <c r="CE31" s="725"/>
      <c r="CF31" s="674" t="s">
        <v>309</v>
      </c>
      <c r="CG31" s="675"/>
      <c r="CH31" s="675"/>
      <c r="CI31" s="675"/>
      <c r="CJ31" s="675"/>
      <c r="CK31" s="675"/>
      <c r="CL31" s="675"/>
      <c r="CM31" s="675"/>
      <c r="CN31" s="675"/>
      <c r="CO31" s="675"/>
      <c r="CP31" s="675"/>
      <c r="CQ31" s="676"/>
      <c r="CR31" s="659">
        <v>485186</v>
      </c>
      <c r="CS31" s="695"/>
      <c r="CT31" s="695"/>
      <c r="CU31" s="695"/>
      <c r="CV31" s="695"/>
      <c r="CW31" s="695"/>
      <c r="CX31" s="695"/>
      <c r="CY31" s="696"/>
      <c r="CZ31" s="664">
        <v>0.9</v>
      </c>
      <c r="DA31" s="693"/>
      <c r="DB31" s="693"/>
      <c r="DC31" s="697"/>
      <c r="DD31" s="668">
        <v>470348</v>
      </c>
      <c r="DE31" s="695"/>
      <c r="DF31" s="695"/>
      <c r="DG31" s="695"/>
      <c r="DH31" s="695"/>
      <c r="DI31" s="695"/>
      <c r="DJ31" s="695"/>
      <c r="DK31" s="696"/>
      <c r="DL31" s="668">
        <v>470327</v>
      </c>
      <c r="DM31" s="695"/>
      <c r="DN31" s="695"/>
      <c r="DO31" s="695"/>
      <c r="DP31" s="695"/>
      <c r="DQ31" s="695"/>
      <c r="DR31" s="695"/>
      <c r="DS31" s="695"/>
      <c r="DT31" s="695"/>
      <c r="DU31" s="695"/>
      <c r="DV31" s="696"/>
      <c r="DW31" s="664">
        <v>1.6</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2186105</v>
      </c>
      <c r="S32" s="660"/>
      <c r="T32" s="660"/>
      <c r="U32" s="660"/>
      <c r="V32" s="660"/>
      <c r="W32" s="660"/>
      <c r="X32" s="660"/>
      <c r="Y32" s="661"/>
      <c r="Z32" s="662">
        <v>3.8</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99.3</v>
      </c>
      <c r="BH32" s="729"/>
      <c r="BI32" s="729"/>
      <c r="BJ32" s="729"/>
      <c r="BK32" s="729"/>
      <c r="BL32" s="729"/>
      <c r="BM32" s="730">
        <v>98.4</v>
      </c>
      <c r="BN32" s="729"/>
      <c r="BO32" s="729"/>
      <c r="BP32" s="729"/>
      <c r="BQ32" s="731"/>
      <c r="BR32" s="728">
        <v>99.2</v>
      </c>
      <c r="BS32" s="729"/>
      <c r="BT32" s="729"/>
      <c r="BU32" s="729"/>
      <c r="BV32" s="729"/>
      <c r="BW32" s="729"/>
      <c r="BX32" s="730">
        <v>97.5</v>
      </c>
      <c r="BY32" s="729"/>
      <c r="BZ32" s="729"/>
      <c r="CA32" s="729"/>
      <c r="CB32" s="731"/>
      <c r="CD32" s="726"/>
      <c r="CE32" s="727"/>
      <c r="CF32" s="674" t="s">
        <v>312</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239</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2147173</v>
      </c>
      <c r="S33" s="660"/>
      <c r="T33" s="660"/>
      <c r="U33" s="660"/>
      <c r="V33" s="660"/>
      <c r="W33" s="660"/>
      <c r="X33" s="660"/>
      <c r="Y33" s="661"/>
      <c r="Z33" s="662">
        <v>3.7</v>
      </c>
      <c r="AA33" s="662"/>
      <c r="AB33" s="662"/>
      <c r="AC33" s="662"/>
      <c r="AD33" s="663" t="s">
        <v>122</v>
      </c>
      <c r="AE33" s="663"/>
      <c r="AF33" s="663"/>
      <c r="AG33" s="663"/>
      <c r="AH33" s="663"/>
      <c r="AI33" s="663"/>
      <c r="AJ33" s="663"/>
      <c r="AK33" s="663"/>
      <c r="AL33" s="664" t="s">
        <v>239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19987879</v>
      </c>
      <c r="CS33" s="695"/>
      <c r="CT33" s="695"/>
      <c r="CU33" s="695"/>
      <c r="CV33" s="695"/>
      <c r="CW33" s="695"/>
      <c r="CX33" s="695"/>
      <c r="CY33" s="696"/>
      <c r="CZ33" s="664">
        <v>36.6</v>
      </c>
      <c r="DA33" s="693"/>
      <c r="DB33" s="693"/>
      <c r="DC33" s="697"/>
      <c r="DD33" s="668">
        <v>16933802</v>
      </c>
      <c r="DE33" s="695"/>
      <c r="DF33" s="695"/>
      <c r="DG33" s="695"/>
      <c r="DH33" s="695"/>
      <c r="DI33" s="695"/>
      <c r="DJ33" s="695"/>
      <c r="DK33" s="696"/>
      <c r="DL33" s="668">
        <v>12515723</v>
      </c>
      <c r="DM33" s="695"/>
      <c r="DN33" s="695"/>
      <c r="DO33" s="695"/>
      <c r="DP33" s="695"/>
      <c r="DQ33" s="695"/>
      <c r="DR33" s="695"/>
      <c r="DS33" s="695"/>
      <c r="DT33" s="695"/>
      <c r="DU33" s="695"/>
      <c r="DV33" s="696"/>
      <c r="DW33" s="664">
        <v>42.4</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984342</v>
      </c>
      <c r="S34" s="660"/>
      <c r="T34" s="660"/>
      <c r="U34" s="660"/>
      <c r="V34" s="660"/>
      <c r="W34" s="660"/>
      <c r="X34" s="660"/>
      <c r="Y34" s="661"/>
      <c r="Z34" s="662">
        <v>1.7</v>
      </c>
      <c r="AA34" s="662"/>
      <c r="AB34" s="662"/>
      <c r="AC34" s="662"/>
      <c r="AD34" s="663">
        <v>93</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5570228</v>
      </c>
      <c r="CS34" s="660"/>
      <c r="CT34" s="660"/>
      <c r="CU34" s="660"/>
      <c r="CV34" s="660"/>
      <c r="CW34" s="660"/>
      <c r="CX34" s="660"/>
      <c r="CY34" s="661"/>
      <c r="CZ34" s="664">
        <v>10.199999999999999</v>
      </c>
      <c r="DA34" s="693"/>
      <c r="DB34" s="693"/>
      <c r="DC34" s="697"/>
      <c r="DD34" s="668">
        <v>4626134</v>
      </c>
      <c r="DE34" s="660"/>
      <c r="DF34" s="660"/>
      <c r="DG34" s="660"/>
      <c r="DH34" s="660"/>
      <c r="DI34" s="660"/>
      <c r="DJ34" s="660"/>
      <c r="DK34" s="661"/>
      <c r="DL34" s="668">
        <v>4071368</v>
      </c>
      <c r="DM34" s="660"/>
      <c r="DN34" s="660"/>
      <c r="DO34" s="660"/>
      <c r="DP34" s="660"/>
      <c r="DQ34" s="660"/>
      <c r="DR34" s="660"/>
      <c r="DS34" s="660"/>
      <c r="DT34" s="660"/>
      <c r="DU34" s="660"/>
      <c r="DV34" s="661"/>
      <c r="DW34" s="664">
        <v>13.8</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7147000</v>
      </c>
      <c r="S35" s="660"/>
      <c r="T35" s="660"/>
      <c r="U35" s="660"/>
      <c r="V35" s="660"/>
      <c r="W35" s="660"/>
      <c r="X35" s="660"/>
      <c r="Y35" s="661"/>
      <c r="Z35" s="662">
        <v>12.3</v>
      </c>
      <c r="AA35" s="662"/>
      <c r="AB35" s="662"/>
      <c r="AC35" s="662"/>
      <c r="AD35" s="663" t="s">
        <v>239</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7749237</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484756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705248</v>
      </c>
      <c r="CS35" s="695"/>
      <c r="CT35" s="695"/>
      <c r="CU35" s="695"/>
      <c r="CV35" s="695"/>
      <c r="CW35" s="695"/>
      <c r="CX35" s="695"/>
      <c r="CY35" s="696"/>
      <c r="CZ35" s="664">
        <v>1.3</v>
      </c>
      <c r="DA35" s="693"/>
      <c r="DB35" s="693"/>
      <c r="DC35" s="697"/>
      <c r="DD35" s="668">
        <v>550944</v>
      </c>
      <c r="DE35" s="695"/>
      <c r="DF35" s="695"/>
      <c r="DG35" s="695"/>
      <c r="DH35" s="695"/>
      <c r="DI35" s="695"/>
      <c r="DJ35" s="695"/>
      <c r="DK35" s="696"/>
      <c r="DL35" s="668">
        <v>547367</v>
      </c>
      <c r="DM35" s="695"/>
      <c r="DN35" s="695"/>
      <c r="DO35" s="695"/>
      <c r="DP35" s="695"/>
      <c r="DQ35" s="695"/>
      <c r="DR35" s="695"/>
      <c r="DS35" s="695"/>
      <c r="DT35" s="695"/>
      <c r="DU35" s="695"/>
      <c r="DV35" s="696"/>
      <c r="DW35" s="664">
        <v>1.9</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122</v>
      </c>
      <c r="AA36" s="662"/>
      <c r="AB36" s="662"/>
      <c r="AC36" s="662"/>
      <c r="AD36" s="663" t="s">
        <v>168</v>
      </c>
      <c r="AE36" s="663"/>
      <c r="AF36" s="663"/>
      <c r="AG36" s="663"/>
      <c r="AH36" s="663"/>
      <c r="AI36" s="663"/>
      <c r="AJ36" s="663"/>
      <c r="AK36" s="663"/>
      <c r="AL36" s="664" t="s">
        <v>122</v>
      </c>
      <c r="AM36" s="665"/>
      <c r="AN36" s="665"/>
      <c r="AO36" s="666"/>
      <c r="AQ36" s="736" t="s">
        <v>324</v>
      </c>
      <c r="AR36" s="737"/>
      <c r="AS36" s="737"/>
      <c r="AT36" s="737"/>
      <c r="AU36" s="737"/>
      <c r="AV36" s="737"/>
      <c r="AW36" s="737"/>
      <c r="AX36" s="737"/>
      <c r="AY36" s="738"/>
      <c r="AZ36" s="659">
        <v>1603302</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371080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5385327</v>
      </c>
      <c r="CS36" s="660"/>
      <c r="CT36" s="660"/>
      <c r="CU36" s="660"/>
      <c r="CV36" s="660"/>
      <c r="CW36" s="660"/>
      <c r="CX36" s="660"/>
      <c r="CY36" s="661"/>
      <c r="CZ36" s="664">
        <v>9.8000000000000007</v>
      </c>
      <c r="DA36" s="693"/>
      <c r="DB36" s="693"/>
      <c r="DC36" s="697"/>
      <c r="DD36" s="668">
        <v>4629174</v>
      </c>
      <c r="DE36" s="660"/>
      <c r="DF36" s="660"/>
      <c r="DG36" s="660"/>
      <c r="DH36" s="660"/>
      <c r="DI36" s="660"/>
      <c r="DJ36" s="660"/>
      <c r="DK36" s="661"/>
      <c r="DL36" s="668">
        <v>3505608</v>
      </c>
      <c r="DM36" s="660"/>
      <c r="DN36" s="660"/>
      <c r="DO36" s="660"/>
      <c r="DP36" s="660"/>
      <c r="DQ36" s="660"/>
      <c r="DR36" s="660"/>
      <c r="DS36" s="660"/>
      <c r="DT36" s="660"/>
      <c r="DU36" s="660"/>
      <c r="DV36" s="661"/>
      <c r="DW36" s="664">
        <v>11.9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1522500</v>
      </c>
      <c r="S37" s="660"/>
      <c r="T37" s="660"/>
      <c r="U37" s="660"/>
      <c r="V37" s="660"/>
      <c r="W37" s="660"/>
      <c r="X37" s="660"/>
      <c r="Y37" s="661"/>
      <c r="Z37" s="662">
        <v>2.6</v>
      </c>
      <c r="AA37" s="662"/>
      <c r="AB37" s="662"/>
      <c r="AC37" s="662"/>
      <c r="AD37" s="663" t="s">
        <v>122</v>
      </c>
      <c r="AE37" s="663"/>
      <c r="AF37" s="663"/>
      <c r="AG37" s="663"/>
      <c r="AH37" s="663"/>
      <c r="AI37" s="663"/>
      <c r="AJ37" s="663"/>
      <c r="AK37" s="663"/>
      <c r="AL37" s="664" t="s">
        <v>122</v>
      </c>
      <c r="AM37" s="665"/>
      <c r="AN37" s="665"/>
      <c r="AO37" s="666"/>
      <c r="AQ37" s="736" t="s">
        <v>328</v>
      </c>
      <c r="AR37" s="737"/>
      <c r="AS37" s="737"/>
      <c r="AT37" s="737"/>
      <c r="AU37" s="737"/>
      <c r="AV37" s="737"/>
      <c r="AW37" s="737"/>
      <c r="AX37" s="737"/>
      <c r="AY37" s="738"/>
      <c r="AZ37" s="659">
        <v>1594364</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19925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1922163</v>
      </c>
      <c r="CS37" s="695"/>
      <c r="CT37" s="695"/>
      <c r="CU37" s="695"/>
      <c r="CV37" s="695"/>
      <c r="CW37" s="695"/>
      <c r="CX37" s="695"/>
      <c r="CY37" s="696"/>
      <c r="CZ37" s="664">
        <v>3.5</v>
      </c>
      <c r="DA37" s="693"/>
      <c r="DB37" s="693"/>
      <c r="DC37" s="697"/>
      <c r="DD37" s="668">
        <v>1902389</v>
      </c>
      <c r="DE37" s="695"/>
      <c r="DF37" s="695"/>
      <c r="DG37" s="695"/>
      <c r="DH37" s="695"/>
      <c r="DI37" s="695"/>
      <c r="DJ37" s="695"/>
      <c r="DK37" s="696"/>
      <c r="DL37" s="668">
        <v>1889938</v>
      </c>
      <c r="DM37" s="695"/>
      <c r="DN37" s="695"/>
      <c r="DO37" s="695"/>
      <c r="DP37" s="695"/>
      <c r="DQ37" s="695"/>
      <c r="DR37" s="695"/>
      <c r="DS37" s="695"/>
      <c r="DT37" s="695"/>
      <c r="DU37" s="695"/>
      <c r="DV37" s="696"/>
      <c r="DW37" s="664">
        <v>6.4</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57887390</v>
      </c>
      <c r="S38" s="740"/>
      <c r="T38" s="740"/>
      <c r="U38" s="740"/>
      <c r="V38" s="740"/>
      <c r="W38" s="740"/>
      <c r="X38" s="740"/>
      <c r="Y38" s="741"/>
      <c r="Z38" s="742">
        <v>100</v>
      </c>
      <c r="AA38" s="742"/>
      <c r="AB38" s="742"/>
      <c r="AC38" s="742"/>
      <c r="AD38" s="743">
        <v>27975635</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19346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32198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7711604</v>
      </c>
      <c r="CS38" s="660"/>
      <c r="CT38" s="660"/>
      <c r="CU38" s="660"/>
      <c r="CV38" s="660"/>
      <c r="CW38" s="660"/>
      <c r="CX38" s="660"/>
      <c r="CY38" s="661"/>
      <c r="CZ38" s="664">
        <v>14.1</v>
      </c>
      <c r="DA38" s="693"/>
      <c r="DB38" s="693"/>
      <c r="DC38" s="697"/>
      <c r="DD38" s="668">
        <v>7115650</v>
      </c>
      <c r="DE38" s="660"/>
      <c r="DF38" s="660"/>
      <c r="DG38" s="660"/>
      <c r="DH38" s="660"/>
      <c r="DI38" s="660"/>
      <c r="DJ38" s="660"/>
      <c r="DK38" s="661"/>
      <c r="DL38" s="668">
        <v>4391380</v>
      </c>
      <c r="DM38" s="660"/>
      <c r="DN38" s="660"/>
      <c r="DO38" s="660"/>
      <c r="DP38" s="660"/>
      <c r="DQ38" s="660"/>
      <c r="DR38" s="660"/>
      <c r="DS38" s="660"/>
      <c r="DT38" s="660"/>
      <c r="DU38" s="660"/>
      <c r="DV38" s="661"/>
      <c r="DW38" s="664">
        <v>14.9</v>
      </c>
      <c r="DX38" s="693"/>
      <c r="DY38" s="693"/>
      <c r="DZ38" s="693"/>
      <c r="EA38" s="693"/>
      <c r="EB38" s="693"/>
      <c r="EC38" s="694"/>
    </row>
    <row r="39" spans="2:133" ht="11.25" customHeight="1">
      <c r="AQ39" s="736" t="s">
        <v>335</v>
      </c>
      <c r="AR39" s="737"/>
      <c r="AS39" s="737"/>
      <c r="AT39" s="737"/>
      <c r="AU39" s="737"/>
      <c r="AV39" s="737"/>
      <c r="AW39" s="737"/>
      <c r="AX39" s="737"/>
      <c r="AY39" s="738"/>
      <c r="AZ39" s="659">
        <v>3296</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27612</v>
      </c>
      <c r="CS39" s="695"/>
      <c r="CT39" s="695"/>
      <c r="CU39" s="695"/>
      <c r="CV39" s="695"/>
      <c r="CW39" s="695"/>
      <c r="CX39" s="695"/>
      <c r="CY39" s="696"/>
      <c r="CZ39" s="664">
        <v>0.1</v>
      </c>
      <c r="DA39" s="693"/>
      <c r="DB39" s="693"/>
      <c r="DC39" s="697"/>
      <c r="DD39" s="668">
        <v>8200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339</v>
      </c>
      <c r="AR40" s="737"/>
      <c r="AS40" s="737"/>
      <c r="AT40" s="737"/>
      <c r="AU40" s="737"/>
      <c r="AV40" s="737"/>
      <c r="AW40" s="737"/>
      <c r="AX40" s="737"/>
      <c r="AY40" s="738"/>
      <c r="AZ40" s="659">
        <v>1605763</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111</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587860</v>
      </c>
      <c r="CS40" s="660"/>
      <c r="CT40" s="660"/>
      <c r="CU40" s="660"/>
      <c r="CV40" s="660"/>
      <c r="CW40" s="660"/>
      <c r="CX40" s="660"/>
      <c r="CY40" s="661"/>
      <c r="CZ40" s="664">
        <v>1.1000000000000001</v>
      </c>
      <c r="DA40" s="693"/>
      <c r="DB40" s="693"/>
      <c r="DC40" s="697"/>
      <c r="DD40" s="668">
        <v>3700</v>
      </c>
      <c r="DE40" s="660"/>
      <c r="DF40" s="660"/>
      <c r="DG40" s="660"/>
      <c r="DH40" s="660"/>
      <c r="DI40" s="660"/>
      <c r="DJ40" s="660"/>
      <c r="DK40" s="661"/>
      <c r="DL40" s="668" t="s">
        <v>239</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342</v>
      </c>
      <c r="AR41" s="747"/>
      <c r="AS41" s="747"/>
      <c r="AT41" s="747"/>
      <c r="AU41" s="747"/>
      <c r="AV41" s="747"/>
      <c r="AW41" s="747"/>
      <c r="AX41" s="747"/>
      <c r="AY41" s="748"/>
      <c r="AZ41" s="739">
        <v>2923166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276</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11297840</v>
      </c>
      <c r="CS42" s="660"/>
      <c r="CT42" s="660"/>
      <c r="CU42" s="660"/>
      <c r="CV42" s="660"/>
      <c r="CW42" s="660"/>
      <c r="CX42" s="660"/>
      <c r="CY42" s="661"/>
      <c r="CZ42" s="664">
        <v>20.7</v>
      </c>
      <c r="DA42" s="665"/>
      <c r="DB42" s="665"/>
      <c r="DC42" s="760"/>
      <c r="DD42" s="668">
        <v>1887950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367203</v>
      </c>
      <c r="CS43" s="695"/>
      <c r="CT43" s="695"/>
      <c r="CU43" s="695"/>
      <c r="CV43" s="695"/>
      <c r="CW43" s="695"/>
      <c r="CX43" s="695"/>
      <c r="CY43" s="696"/>
      <c r="CZ43" s="664">
        <v>0.7</v>
      </c>
      <c r="DA43" s="693"/>
      <c r="DB43" s="693"/>
      <c r="DC43" s="697"/>
      <c r="DD43" s="668">
        <v>367203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11287126</v>
      </c>
      <c r="CS44" s="660"/>
      <c r="CT44" s="660"/>
      <c r="CU44" s="660"/>
      <c r="CV44" s="660"/>
      <c r="CW44" s="660"/>
      <c r="CX44" s="660"/>
      <c r="CY44" s="661"/>
      <c r="CZ44" s="664">
        <v>20.6</v>
      </c>
      <c r="DA44" s="665"/>
      <c r="DB44" s="665"/>
      <c r="DC44" s="760"/>
      <c r="DD44" s="668">
        <v>1887950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4726963</v>
      </c>
      <c r="CS45" s="695"/>
      <c r="CT45" s="695"/>
      <c r="CU45" s="695"/>
      <c r="CV45" s="695"/>
      <c r="CW45" s="695"/>
      <c r="CX45" s="695"/>
      <c r="CY45" s="696"/>
      <c r="CZ45" s="664">
        <v>8.6</v>
      </c>
      <c r="DA45" s="693"/>
      <c r="DB45" s="693"/>
      <c r="DC45" s="697"/>
      <c r="DD45" s="668">
        <v>113769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6353963</v>
      </c>
      <c r="CS46" s="660"/>
      <c r="CT46" s="660"/>
      <c r="CU46" s="660"/>
      <c r="CV46" s="660"/>
      <c r="CW46" s="660"/>
      <c r="CX46" s="660"/>
      <c r="CY46" s="661"/>
      <c r="CZ46" s="664">
        <v>11.6</v>
      </c>
      <c r="DA46" s="665"/>
      <c r="DB46" s="665"/>
      <c r="DC46" s="760"/>
      <c r="DD46" s="668">
        <v>1707692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10714</v>
      </c>
      <c r="CS47" s="695"/>
      <c r="CT47" s="695"/>
      <c r="CU47" s="695"/>
      <c r="CV47" s="695"/>
      <c r="CW47" s="695"/>
      <c r="CX47" s="695"/>
      <c r="CY47" s="696"/>
      <c r="CZ47" s="664">
        <v>0</v>
      </c>
      <c r="DA47" s="693"/>
      <c r="DB47" s="693"/>
      <c r="DC47" s="697"/>
      <c r="DD47" s="668" t="s">
        <v>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239</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54678202</v>
      </c>
      <c r="CS49" s="729"/>
      <c r="CT49" s="729"/>
      <c r="CU49" s="729"/>
      <c r="CV49" s="729"/>
      <c r="CW49" s="729"/>
      <c r="CX49" s="729"/>
      <c r="CY49" s="761"/>
      <c r="CZ49" s="744">
        <v>100</v>
      </c>
      <c r="DA49" s="762"/>
      <c r="DB49" s="762"/>
      <c r="DC49" s="763"/>
      <c r="DD49" s="764">
        <v>32892985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M/NYjlZfrDg3v4Q2ph4oOacs8QAYR8smFzNGAfUx6kviofgGQ45NOsvu82IwOLFHFgLk9/esbM7ENy67TUpsg==" saltValue="i74zECluy8wnw/Kn8NV8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J4"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57452</v>
      </c>
      <c r="R7" s="795"/>
      <c r="S7" s="795"/>
      <c r="T7" s="795"/>
      <c r="U7" s="795"/>
      <c r="V7" s="795">
        <v>54352</v>
      </c>
      <c r="W7" s="795"/>
      <c r="X7" s="795"/>
      <c r="Y7" s="795"/>
      <c r="Z7" s="795"/>
      <c r="AA7" s="795">
        <v>3099</v>
      </c>
      <c r="AB7" s="795"/>
      <c r="AC7" s="795"/>
      <c r="AD7" s="795"/>
      <c r="AE7" s="796"/>
      <c r="AF7" s="797">
        <v>2726</v>
      </c>
      <c r="AG7" s="798"/>
      <c r="AH7" s="798"/>
      <c r="AI7" s="798"/>
      <c r="AJ7" s="799"/>
      <c r="AK7" s="834">
        <v>2151</v>
      </c>
      <c r="AL7" s="835"/>
      <c r="AM7" s="835"/>
      <c r="AN7" s="835"/>
      <c r="AO7" s="835"/>
      <c r="AP7" s="835">
        <v>59536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-12</v>
      </c>
      <c r="CI7" s="832"/>
      <c r="CJ7" s="832"/>
      <c r="CK7" s="832"/>
      <c r="CL7" s="833"/>
      <c r="CM7" s="831">
        <v>193</v>
      </c>
      <c r="CN7" s="832"/>
      <c r="CO7" s="832"/>
      <c r="CP7" s="832"/>
      <c r="CQ7" s="833"/>
      <c r="CR7" s="831">
        <v>110</v>
      </c>
      <c r="CS7" s="832"/>
      <c r="CT7" s="832"/>
      <c r="CU7" s="832"/>
      <c r="CV7" s="833"/>
      <c r="CW7" s="831">
        <v>71</v>
      </c>
      <c r="CX7" s="832"/>
      <c r="CY7" s="832"/>
      <c r="CZ7" s="832"/>
      <c r="DA7" s="833"/>
      <c r="DB7" s="831" t="s">
        <v>592</v>
      </c>
      <c r="DC7" s="832"/>
      <c r="DD7" s="832"/>
      <c r="DE7" s="832"/>
      <c r="DF7" s="833"/>
      <c r="DG7" s="831" t="s">
        <v>593</v>
      </c>
      <c r="DH7" s="832"/>
      <c r="DI7" s="832"/>
      <c r="DJ7" s="832"/>
      <c r="DK7" s="833"/>
      <c r="DL7" s="831" t="s">
        <v>593</v>
      </c>
      <c r="DM7" s="832"/>
      <c r="DN7" s="832"/>
      <c r="DO7" s="832"/>
      <c r="DP7" s="833"/>
      <c r="DQ7" s="831" t="s">
        <v>593</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22</v>
      </c>
      <c r="R8" s="819"/>
      <c r="S8" s="819"/>
      <c r="T8" s="819"/>
      <c r="U8" s="819"/>
      <c r="V8" s="819">
        <v>18</v>
      </c>
      <c r="W8" s="819"/>
      <c r="X8" s="819"/>
      <c r="Y8" s="819"/>
      <c r="Z8" s="819"/>
      <c r="AA8" s="819">
        <v>4</v>
      </c>
      <c r="AB8" s="819"/>
      <c r="AC8" s="819"/>
      <c r="AD8" s="819"/>
      <c r="AE8" s="820"/>
      <c r="AF8" s="821">
        <v>4</v>
      </c>
      <c r="AG8" s="822"/>
      <c r="AH8" s="822"/>
      <c r="AI8" s="822"/>
      <c r="AJ8" s="823"/>
      <c r="AK8" s="824" t="s">
        <v>510</v>
      </c>
      <c r="AL8" s="825"/>
      <c r="AM8" s="825"/>
      <c r="AN8" s="825"/>
      <c r="AO8" s="825"/>
      <c r="AP8" s="825" t="s">
        <v>576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-29</v>
      </c>
      <c r="CI8" s="842"/>
      <c r="CJ8" s="842"/>
      <c r="CK8" s="842"/>
      <c r="CL8" s="843"/>
      <c r="CM8" s="841">
        <v>680</v>
      </c>
      <c r="CN8" s="842"/>
      <c r="CO8" s="842"/>
      <c r="CP8" s="842"/>
      <c r="CQ8" s="843"/>
      <c r="CR8" s="841">
        <v>90</v>
      </c>
      <c r="CS8" s="842"/>
      <c r="CT8" s="842"/>
      <c r="CU8" s="842"/>
      <c r="CV8" s="843"/>
      <c r="CW8" s="841">
        <v>56</v>
      </c>
      <c r="CX8" s="842"/>
      <c r="CY8" s="842"/>
      <c r="CZ8" s="842"/>
      <c r="DA8" s="843"/>
      <c r="DB8" s="841" t="s">
        <v>593</v>
      </c>
      <c r="DC8" s="842"/>
      <c r="DD8" s="842"/>
      <c r="DE8" s="842"/>
      <c r="DF8" s="843"/>
      <c r="DG8" s="841" t="s">
        <v>594</v>
      </c>
      <c r="DH8" s="842"/>
      <c r="DI8" s="842"/>
      <c r="DJ8" s="842"/>
      <c r="DK8" s="843"/>
      <c r="DL8" s="841" t="s">
        <v>592</v>
      </c>
      <c r="DM8" s="842"/>
      <c r="DN8" s="842"/>
      <c r="DO8" s="842"/>
      <c r="DP8" s="843"/>
      <c r="DQ8" s="841" t="s">
        <v>593</v>
      </c>
      <c r="DR8" s="842"/>
      <c r="DS8" s="842"/>
      <c r="DT8" s="842"/>
      <c r="DU8" s="843"/>
      <c r="DV8" s="844"/>
      <c r="DW8" s="845"/>
      <c r="DX8" s="845"/>
      <c r="DY8" s="845"/>
      <c r="DZ8" s="846"/>
      <c r="EA8" s="234"/>
    </row>
    <row r="9" spans="1:131" s="235" customFormat="1" ht="26.25" customHeight="1">
      <c r="A9" s="241">
        <v>3</v>
      </c>
      <c r="B9" s="815" t="s">
        <v>380</v>
      </c>
      <c r="C9" s="816"/>
      <c r="D9" s="816"/>
      <c r="E9" s="816"/>
      <c r="F9" s="816"/>
      <c r="G9" s="816"/>
      <c r="H9" s="816"/>
      <c r="I9" s="816"/>
      <c r="J9" s="816"/>
      <c r="K9" s="816"/>
      <c r="L9" s="816"/>
      <c r="M9" s="816"/>
      <c r="N9" s="816"/>
      <c r="O9" s="816"/>
      <c r="P9" s="817"/>
      <c r="Q9" s="818">
        <v>279</v>
      </c>
      <c r="R9" s="819"/>
      <c r="S9" s="819"/>
      <c r="T9" s="819"/>
      <c r="U9" s="819"/>
      <c r="V9" s="819">
        <v>185</v>
      </c>
      <c r="W9" s="819"/>
      <c r="X9" s="819"/>
      <c r="Y9" s="819"/>
      <c r="Z9" s="819"/>
      <c r="AA9" s="819">
        <v>94</v>
      </c>
      <c r="AB9" s="819"/>
      <c r="AC9" s="819"/>
      <c r="AD9" s="819"/>
      <c r="AE9" s="820"/>
      <c r="AF9" s="821">
        <v>94</v>
      </c>
      <c r="AG9" s="822"/>
      <c r="AH9" s="822"/>
      <c r="AI9" s="822"/>
      <c r="AJ9" s="823"/>
      <c r="AK9" s="824" t="s">
        <v>510</v>
      </c>
      <c r="AL9" s="825"/>
      <c r="AM9" s="825"/>
      <c r="AN9" s="825"/>
      <c r="AO9" s="825"/>
      <c r="AP9" s="825">
        <v>319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t="s">
        <v>381</v>
      </c>
      <c r="C10" s="816"/>
      <c r="D10" s="816"/>
      <c r="E10" s="816"/>
      <c r="F10" s="816"/>
      <c r="G10" s="816"/>
      <c r="H10" s="816"/>
      <c r="I10" s="816"/>
      <c r="J10" s="816"/>
      <c r="K10" s="816"/>
      <c r="L10" s="816"/>
      <c r="M10" s="816"/>
      <c r="N10" s="816"/>
      <c r="O10" s="816"/>
      <c r="P10" s="817"/>
      <c r="Q10" s="818">
        <v>1</v>
      </c>
      <c r="R10" s="819"/>
      <c r="S10" s="819"/>
      <c r="T10" s="819"/>
      <c r="U10" s="819"/>
      <c r="V10" s="819">
        <v>1</v>
      </c>
      <c r="W10" s="819"/>
      <c r="X10" s="819"/>
      <c r="Y10" s="819"/>
      <c r="Z10" s="819"/>
      <c r="AA10" s="819" t="s">
        <v>576</v>
      </c>
      <c r="AB10" s="819"/>
      <c r="AC10" s="819"/>
      <c r="AD10" s="819"/>
      <c r="AE10" s="820"/>
      <c r="AF10" s="821" t="s">
        <v>122</v>
      </c>
      <c r="AG10" s="822"/>
      <c r="AH10" s="822"/>
      <c r="AI10" s="822"/>
      <c r="AJ10" s="823"/>
      <c r="AK10" s="824" t="s">
        <v>510</v>
      </c>
      <c r="AL10" s="825"/>
      <c r="AM10" s="825"/>
      <c r="AN10" s="825"/>
      <c r="AO10" s="825"/>
      <c r="AP10" s="825" t="s">
        <v>576</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57752</v>
      </c>
      <c r="R23" s="854"/>
      <c r="S23" s="854"/>
      <c r="T23" s="854"/>
      <c r="U23" s="854"/>
      <c r="V23" s="854">
        <v>54555</v>
      </c>
      <c r="W23" s="854"/>
      <c r="X23" s="854"/>
      <c r="Y23" s="854"/>
      <c r="Z23" s="854"/>
      <c r="AA23" s="854">
        <v>3197</v>
      </c>
      <c r="AB23" s="854"/>
      <c r="AC23" s="854"/>
      <c r="AD23" s="854"/>
      <c r="AE23" s="855"/>
      <c r="AF23" s="856">
        <v>2824</v>
      </c>
      <c r="AG23" s="854"/>
      <c r="AH23" s="854"/>
      <c r="AI23" s="854"/>
      <c r="AJ23" s="857"/>
      <c r="AK23" s="858"/>
      <c r="AL23" s="859"/>
      <c r="AM23" s="859"/>
      <c r="AN23" s="859"/>
      <c r="AO23" s="859"/>
      <c r="AP23" s="854">
        <v>59856</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15777</v>
      </c>
      <c r="R28" s="883"/>
      <c r="S28" s="883"/>
      <c r="T28" s="883"/>
      <c r="U28" s="883"/>
      <c r="V28" s="883">
        <v>15292</v>
      </c>
      <c r="W28" s="883"/>
      <c r="X28" s="883"/>
      <c r="Y28" s="883"/>
      <c r="Z28" s="883"/>
      <c r="AA28" s="883">
        <v>485</v>
      </c>
      <c r="AB28" s="883"/>
      <c r="AC28" s="883"/>
      <c r="AD28" s="883"/>
      <c r="AE28" s="884"/>
      <c r="AF28" s="885">
        <v>485</v>
      </c>
      <c r="AG28" s="883"/>
      <c r="AH28" s="883"/>
      <c r="AI28" s="883"/>
      <c r="AJ28" s="886"/>
      <c r="AK28" s="887">
        <v>1606</v>
      </c>
      <c r="AL28" s="878"/>
      <c r="AM28" s="878"/>
      <c r="AN28" s="878"/>
      <c r="AO28" s="878"/>
      <c r="AP28" s="878" t="s">
        <v>589</v>
      </c>
      <c r="AQ28" s="878"/>
      <c r="AR28" s="878"/>
      <c r="AS28" s="878"/>
      <c r="AT28" s="878"/>
      <c r="AU28" s="878" t="s">
        <v>576</v>
      </c>
      <c r="AV28" s="878"/>
      <c r="AW28" s="878"/>
      <c r="AX28" s="878"/>
      <c r="AY28" s="878"/>
      <c r="AZ28" s="879" t="s">
        <v>589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10246</v>
      </c>
      <c r="R29" s="819"/>
      <c r="S29" s="819"/>
      <c r="T29" s="819"/>
      <c r="U29" s="819"/>
      <c r="V29" s="819">
        <v>9926</v>
      </c>
      <c r="W29" s="819"/>
      <c r="X29" s="819"/>
      <c r="Y29" s="819"/>
      <c r="Z29" s="819"/>
      <c r="AA29" s="819">
        <v>320</v>
      </c>
      <c r="AB29" s="819"/>
      <c r="AC29" s="819"/>
      <c r="AD29" s="819"/>
      <c r="AE29" s="820"/>
      <c r="AF29" s="821">
        <v>320</v>
      </c>
      <c r="AG29" s="822"/>
      <c r="AH29" s="822"/>
      <c r="AI29" s="822"/>
      <c r="AJ29" s="823"/>
      <c r="AK29" s="890">
        <v>1453</v>
      </c>
      <c r="AL29" s="891"/>
      <c r="AM29" s="891"/>
      <c r="AN29" s="891"/>
      <c r="AO29" s="891"/>
      <c r="AP29" s="891" t="s">
        <v>590</v>
      </c>
      <c r="AQ29" s="891"/>
      <c r="AR29" s="891"/>
      <c r="AS29" s="891"/>
      <c r="AT29" s="891"/>
      <c r="AU29" s="891" t="s">
        <v>576</v>
      </c>
      <c r="AV29" s="891"/>
      <c r="AW29" s="891"/>
      <c r="AX29" s="891"/>
      <c r="AY29" s="891"/>
      <c r="AZ29" s="892" t="s">
        <v>589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1700</v>
      </c>
      <c r="R30" s="819"/>
      <c r="S30" s="819"/>
      <c r="T30" s="819"/>
      <c r="U30" s="819"/>
      <c r="V30" s="819">
        <v>1697</v>
      </c>
      <c r="W30" s="819"/>
      <c r="X30" s="819"/>
      <c r="Y30" s="819"/>
      <c r="Z30" s="819"/>
      <c r="AA30" s="819">
        <v>3</v>
      </c>
      <c r="AB30" s="819"/>
      <c r="AC30" s="819"/>
      <c r="AD30" s="819"/>
      <c r="AE30" s="820"/>
      <c r="AF30" s="821">
        <v>3</v>
      </c>
      <c r="AG30" s="822"/>
      <c r="AH30" s="822"/>
      <c r="AI30" s="822"/>
      <c r="AJ30" s="823"/>
      <c r="AK30" s="890">
        <v>244</v>
      </c>
      <c r="AL30" s="891"/>
      <c r="AM30" s="891"/>
      <c r="AN30" s="891"/>
      <c r="AO30" s="891"/>
      <c r="AP30" s="891" t="s">
        <v>589</v>
      </c>
      <c r="AQ30" s="891"/>
      <c r="AR30" s="891"/>
      <c r="AS30" s="891"/>
      <c r="AT30" s="891"/>
      <c r="AU30" s="891" t="s">
        <v>576</v>
      </c>
      <c r="AV30" s="891"/>
      <c r="AW30" s="891"/>
      <c r="AX30" s="891"/>
      <c r="AY30" s="891"/>
      <c r="AZ30" s="892" t="s">
        <v>589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3426</v>
      </c>
      <c r="R31" s="819"/>
      <c r="S31" s="819"/>
      <c r="T31" s="819"/>
      <c r="U31" s="819"/>
      <c r="V31" s="819">
        <v>2648</v>
      </c>
      <c r="W31" s="819"/>
      <c r="X31" s="819"/>
      <c r="Y31" s="819"/>
      <c r="Z31" s="819"/>
      <c r="AA31" s="819">
        <v>778</v>
      </c>
      <c r="AB31" s="819"/>
      <c r="AC31" s="819"/>
      <c r="AD31" s="819"/>
      <c r="AE31" s="820"/>
      <c r="AF31" s="821">
        <v>2995</v>
      </c>
      <c r="AG31" s="822"/>
      <c r="AH31" s="822"/>
      <c r="AI31" s="822"/>
      <c r="AJ31" s="823"/>
      <c r="AK31" s="890">
        <v>3</v>
      </c>
      <c r="AL31" s="891"/>
      <c r="AM31" s="891"/>
      <c r="AN31" s="891"/>
      <c r="AO31" s="891"/>
      <c r="AP31" s="891">
        <v>13079</v>
      </c>
      <c r="AQ31" s="891"/>
      <c r="AR31" s="891"/>
      <c r="AS31" s="891"/>
      <c r="AT31" s="891"/>
      <c r="AU31" s="891">
        <v>26</v>
      </c>
      <c r="AV31" s="891"/>
      <c r="AW31" s="891"/>
      <c r="AX31" s="891"/>
      <c r="AY31" s="891"/>
      <c r="AZ31" s="892" t="s">
        <v>589</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5322</v>
      </c>
      <c r="R32" s="819"/>
      <c r="S32" s="819"/>
      <c r="T32" s="819"/>
      <c r="U32" s="819"/>
      <c r="V32" s="819">
        <v>5154</v>
      </c>
      <c r="W32" s="819"/>
      <c r="X32" s="819"/>
      <c r="Y32" s="819"/>
      <c r="Z32" s="819"/>
      <c r="AA32" s="819">
        <v>167</v>
      </c>
      <c r="AB32" s="819"/>
      <c r="AC32" s="819"/>
      <c r="AD32" s="819"/>
      <c r="AE32" s="820"/>
      <c r="AF32" s="821">
        <v>62</v>
      </c>
      <c r="AG32" s="822"/>
      <c r="AH32" s="822"/>
      <c r="AI32" s="822"/>
      <c r="AJ32" s="823"/>
      <c r="AK32" s="890">
        <v>1550</v>
      </c>
      <c r="AL32" s="891"/>
      <c r="AM32" s="891"/>
      <c r="AN32" s="891"/>
      <c r="AO32" s="891"/>
      <c r="AP32" s="891">
        <v>29303</v>
      </c>
      <c r="AQ32" s="891"/>
      <c r="AR32" s="891"/>
      <c r="AS32" s="891"/>
      <c r="AT32" s="891"/>
      <c r="AU32" s="891">
        <v>19164</v>
      </c>
      <c r="AV32" s="891"/>
      <c r="AW32" s="891"/>
      <c r="AX32" s="891"/>
      <c r="AY32" s="891"/>
      <c r="AZ32" s="892" t="s">
        <v>591</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61</v>
      </c>
      <c r="R33" s="819"/>
      <c r="S33" s="819"/>
      <c r="T33" s="819"/>
      <c r="U33" s="819"/>
      <c r="V33" s="819">
        <v>55</v>
      </c>
      <c r="W33" s="819"/>
      <c r="X33" s="819"/>
      <c r="Y33" s="819"/>
      <c r="Z33" s="819"/>
      <c r="AA33" s="819">
        <v>6</v>
      </c>
      <c r="AB33" s="819"/>
      <c r="AC33" s="819"/>
      <c r="AD33" s="819"/>
      <c r="AE33" s="820"/>
      <c r="AF33" s="821">
        <v>6</v>
      </c>
      <c r="AG33" s="822"/>
      <c r="AH33" s="822"/>
      <c r="AI33" s="822"/>
      <c r="AJ33" s="823"/>
      <c r="AK33" s="890">
        <v>44</v>
      </c>
      <c r="AL33" s="891"/>
      <c r="AM33" s="891"/>
      <c r="AN33" s="891"/>
      <c r="AO33" s="891"/>
      <c r="AP33" s="891">
        <v>416</v>
      </c>
      <c r="AQ33" s="891"/>
      <c r="AR33" s="891"/>
      <c r="AS33" s="891"/>
      <c r="AT33" s="891"/>
      <c r="AU33" s="891">
        <v>407</v>
      </c>
      <c r="AV33" s="891"/>
      <c r="AW33" s="891"/>
      <c r="AX33" s="891"/>
      <c r="AY33" s="891"/>
      <c r="AZ33" s="892" t="s">
        <v>589</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403</v>
      </c>
      <c r="C34" s="816"/>
      <c r="D34" s="816"/>
      <c r="E34" s="816"/>
      <c r="F34" s="816"/>
      <c r="G34" s="816"/>
      <c r="H34" s="816"/>
      <c r="I34" s="816"/>
      <c r="J34" s="816"/>
      <c r="K34" s="816"/>
      <c r="L34" s="816"/>
      <c r="M34" s="816"/>
      <c r="N34" s="816"/>
      <c r="O34" s="816"/>
      <c r="P34" s="817"/>
      <c r="Q34" s="818">
        <v>10</v>
      </c>
      <c r="R34" s="819"/>
      <c r="S34" s="819"/>
      <c r="T34" s="819"/>
      <c r="U34" s="819"/>
      <c r="V34" s="819">
        <v>8</v>
      </c>
      <c r="W34" s="819"/>
      <c r="X34" s="819"/>
      <c r="Y34" s="819"/>
      <c r="Z34" s="819"/>
      <c r="AA34" s="819">
        <v>2</v>
      </c>
      <c r="AB34" s="819"/>
      <c r="AC34" s="819"/>
      <c r="AD34" s="819"/>
      <c r="AE34" s="820"/>
      <c r="AF34" s="821">
        <v>2</v>
      </c>
      <c r="AG34" s="822"/>
      <c r="AH34" s="822"/>
      <c r="AI34" s="822"/>
      <c r="AJ34" s="823"/>
      <c r="AK34" s="890">
        <v>3</v>
      </c>
      <c r="AL34" s="891"/>
      <c r="AM34" s="891"/>
      <c r="AN34" s="891"/>
      <c r="AO34" s="891"/>
      <c r="AP34" s="891" t="s">
        <v>576</v>
      </c>
      <c r="AQ34" s="891"/>
      <c r="AR34" s="891"/>
      <c r="AS34" s="891"/>
      <c r="AT34" s="891"/>
      <c r="AU34" s="891" t="s">
        <v>576</v>
      </c>
      <c r="AV34" s="891"/>
      <c r="AW34" s="891"/>
      <c r="AX34" s="891"/>
      <c r="AY34" s="891"/>
      <c r="AZ34" s="892" t="s">
        <v>589</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405</v>
      </c>
      <c r="C35" s="816"/>
      <c r="D35" s="816"/>
      <c r="E35" s="816"/>
      <c r="F35" s="816"/>
      <c r="G35" s="816"/>
      <c r="H35" s="816"/>
      <c r="I35" s="816"/>
      <c r="J35" s="816"/>
      <c r="K35" s="816"/>
      <c r="L35" s="816"/>
      <c r="M35" s="816"/>
      <c r="N35" s="816"/>
      <c r="O35" s="816"/>
      <c r="P35" s="817"/>
      <c r="Q35" s="818">
        <v>443</v>
      </c>
      <c r="R35" s="819"/>
      <c r="S35" s="819"/>
      <c r="T35" s="819"/>
      <c r="U35" s="819"/>
      <c r="V35" s="819">
        <v>317</v>
      </c>
      <c r="W35" s="819"/>
      <c r="X35" s="819"/>
      <c r="Y35" s="819"/>
      <c r="Z35" s="819"/>
      <c r="AA35" s="819">
        <v>126</v>
      </c>
      <c r="AB35" s="819"/>
      <c r="AC35" s="819"/>
      <c r="AD35" s="819"/>
      <c r="AE35" s="820"/>
      <c r="AF35" s="821">
        <v>26</v>
      </c>
      <c r="AG35" s="822"/>
      <c r="AH35" s="822"/>
      <c r="AI35" s="822"/>
      <c r="AJ35" s="823"/>
      <c r="AK35" s="890">
        <v>365</v>
      </c>
      <c r="AL35" s="891"/>
      <c r="AM35" s="891"/>
      <c r="AN35" s="891"/>
      <c r="AO35" s="891"/>
      <c r="AP35" s="891" t="s">
        <v>588</v>
      </c>
      <c r="AQ35" s="891"/>
      <c r="AR35" s="891"/>
      <c r="AS35" s="891"/>
      <c r="AT35" s="891"/>
      <c r="AU35" s="891" t="s">
        <v>576</v>
      </c>
      <c r="AV35" s="891"/>
      <c r="AW35" s="891"/>
      <c r="AX35" s="891"/>
      <c r="AY35" s="891"/>
      <c r="AZ35" s="892" t="s">
        <v>589</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407</v>
      </c>
      <c r="C36" s="816"/>
      <c r="D36" s="816"/>
      <c r="E36" s="816"/>
      <c r="F36" s="816"/>
      <c r="G36" s="816"/>
      <c r="H36" s="816"/>
      <c r="I36" s="816"/>
      <c r="J36" s="816"/>
      <c r="K36" s="816"/>
      <c r="L36" s="816"/>
      <c r="M36" s="816"/>
      <c r="N36" s="816"/>
      <c r="O36" s="816"/>
      <c r="P36" s="817"/>
      <c r="Q36" s="818">
        <v>17</v>
      </c>
      <c r="R36" s="819"/>
      <c r="S36" s="819"/>
      <c r="T36" s="819"/>
      <c r="U36" s="819"/>
      <c r="V36" s="819">
        <v>14</v>
      </c>
      <c r="W36" s="819"/>
      <c r="X36" s="819"/>
      <c r="Y36" s="819"/>
      <c r="Z36" s="819"/>
      <c r="AA36" s="819">
        <v>3</v>
      </c>
      <c r="AB36" s="819"/>
      <c r="AC36" s="819"/>
      <c r="AD36" s="819"/>
      <c r="AE36" s="820"/>
      <c r="AF36" s="821">
        <v>3</v>
      </c>
      <c r="AG36" s="822"/>
      <c r="AH36" s="822"/>
      <c r="AI36" s="822"/>
      <c r="AJ36" s="823"/>
      <c r="AK36" s="890">
        <v>13</v>
      </c>
      <c r="AL36" s="891"/>
      <c r="AM36" s="891"/>
      <c r="AN36" s="891"/>
      <c r="AO36" s="891"/>
      <c r="AP36" s="891" t="s">
        <v>576</v>
      </c>
      <c r="AQ36" s="891"/>
      <c r="AR36" s="891"/>
      <c r="AS36" s="891"/>
      <c r="AT36" s="891"/>
      <c r="AU36" s="891" t="s">
        <v>576</v>
      </c>
      <c r="AV36" s="891"/>
      <c r="AW36" s="891"/>
      <c r="AX36" s="891"/>
      <c r="AY36" s="891"/>
      <c r="AZ36" s="892" t="s">
        <v>589</v>
      </c>
      <c r="BA36" s="892"/>
      <c r="BB36" s="892"/>
      <c r="BC36" s="892"/>
      <c r="BD36" s="892"/>
      <c r="BE36" s="888" t="s">
        <v>401</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408</v>
      </c>
      <c r="C37" s="816"/>
      <c r="D37" s="816"/>
      <c r="E37" s="816"/>
      <c r="F37" s="816"/>
      <c r="G37" s="816"/>
      <c r="H37" s="816"/>
      <c r="I37" s="816"/>
      <c r="J37" s="816"/>
      <c r="K37" s="816"/>
      <c r="L37" s="816"/>
      <c r="M37" s="816"/>
      <c r="N37" s="816"/>
      <c r="O37" s="816"/>
      <c r="P37" s="817"/>
      <c r="Q37" s="818">
        <v>252</v>
      </c>
      <c r="R37" s="819"/>
      <c r="S37" s="819"/>
      <c r="T37" s="819"/>
      <c r="U37" s="819"/>
      <c r="V37" s="819">
        <v>241</v>
      </c>
      <c r="W37" s="819"/>
      <c r="X37" s="819"/>
      <c r="Y37" s="819"/>
      <c r="Z37" s="819"/>
      <c r="AA37" s="819">
        <v>12</v>
      </c>
      <c r="AB37" s="819"/>
      <c r="AC37" s="819"/>
      <c r="AD37" s="819"/>
      <c r="AE37" s="820"/>
      <c r="AF37" s="821">
        <v>10</v>
      </c>
      <c r="AG37" s="822"/>
      <c r="AH37" s="822"/>
      <c r="AI37" s="822"/>
      <c r="AJ37" s="823"/>
      <c r="AK37" s="890">
        <v>171</v>
      </c>
      <c r="AL37" s="891"/>
      <c r="AM37" s="891"/>
      <c r="AN37" s="891"/>
      <c r="AO37" s="891"/>
      <c r="AP37" s="891" t="s">
        <v>576</v>
      </c>
      <c r="AQ37" s="891"/>
      <c r="AR37" s="891"/>
      <c r="AS37" s="891"/>
      <c r="AT37" s="891"/>
      <c r="AU37" s="891" t="s">
        <v>576</v>
      </c>
      <c r="AV37" s="891"/>
      <c r="AW37" s="891"/>
      <c r="AX37" s="891"/>
      <c r="AY37" s="891"/>
      <c r="AZ37" s="892" t="s">
        <v>589</v>
      </c>
      <c r="BA37" s="892"/>
      <c r="BB37" s="892"/>
      <c r="BC37" s="892"/>
      <c r="BD37" s="892"/>
      <c r="BE37" s="888" t="s">
        <v>401</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409</v>
      </c>
      <c r="C38" s="816"/>
      <c r="D38" s="816"/>
      <c r="E38" s="816"/>
      <c r="F38" s="816"/>
      <c r="G38" s="816"/>
      <c r="H38" s="816"/>
      <c r="I38" s="816"/>
      <c r="J38" s="816"/>
      <c r="K38" s="816"/>
      <c r="L38" s="816"/>
      <c r="M38" s="816"/>
      <c r="N38" s="816"/>
      <c r="O38" s="816"/>
      <c r="P38" s="817"/>
      <c r="Q38" s="818">
        <v>1913</v>
      </c>
      <c r="R38" s="819"/>
      <c r="S38" s="819"/>
      <c r="T38" s="819"/>
      <c r="U38" s="819"/>
      <c r="V38" s="819">
        <v>1847</v>
      </c>
      <c r="W38" s="819"/>
      <c r="X38" s="819"/>
      <c r="Y38" s="819"/>
      <c r="Z38" s="819"/>
      <c r="AA38" s="819">
        <v>66</v>
      </c>
      <c r="AB38" s="819"/>
      <c r="AC38" s="819"/>
      <c r="AD38" s="819"/>
      <c r="AE38" s="820"/>
      <c r="AF38" s="821">
        <v>19</v>
      </c>
      <c r="AG38" s="822"/>
      <c r="AH38" s="822"/>
      <c r="AI38" s="822"/>
      <c r="AJ38" s="823"/>
      <c r="AK38" s="890">
        <v>1078</v>
      </c>
      <c r="AL38" s="891"/>
      <c r="AM38" s="891"/>
      <c r="AN38" s="891"/>
      <c r="AO38" s="891"/>
      <c r="AP38" s="891">
        <v>3316</v>
      </c>
      <c r="AQ38" s="891"/>
      <c r="AR38" s="891"/>
      <c r="AS38" s="891"/>
      <c r="AT38" s="891"/>
      <c r="AU38" s="891" t="s">
        <v>576</v>
      </c>
      <c r="AV38" s="891"/>
      <c r="AW38" s="891"/>
      <c r="AX38" s="891"/>
      <c r="AY38" s="891"/>
      <c r="AZ38" s="892" t="s">
        <v>589</v>
      </c>
      <c r="BA38" s="892"/>
      <c r="BB38" s="892"/>
      <c r="BC38" s="892"/>
      <c r="BD38" s="892"/>
      <c r="BE38" s="888" t="s">
        <v>401</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3930</v>
      </c>
      <c r="AG63" s="902"/>
      <c r="AH63" s="902"/>
      <c r="AI63" s="902"/>
      <c r="AJ63" s="903"/>
      <c r="AK63" s="904"/>
      <c r="AL63" s="899"/>
      <c r="AM63" s="899"/>
      <c r="AN63" s="899"/>
      <c r="AO63" s="899"/>
      <c r="AP63" s="902">
        <v>46114</v>
      </c>
      <c r="AQ63" s="902"/>
      <c r="AR63" s="902"/>
      <c r="AS63" s="902"/>
      <c r="AT63" s="902"/>
      <c r="AU63" s="902">
        <v>19598</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389</v>
      </c>
      <c r="AB66" s="778"/>
      <c r="AC66" s="778"/>
      <c r="AD66" s="778"/>
      <c r="AE66" s="779"/>
      <c r="AF66" s="912" t="s">
        <v>390</v>
      </c>
      <c r="AG66" s="873"/>
      <c r="AH66" s="873"/>
      <c r="AI66" s="873"/>
      <c r="AJ66" s="913"/>
      <c r="AK66" s="777" t="s">
        <v>416</v>
      </c>
      <c r="AL66" s="801"/>
      <c r="AM66" s="801"/>
      <c r="AN66" s="801"/>
      <c r="AO66" s="802"/>
      <c r="AP66" s="777" t="s">
        <v>417</v>
      </c>
      <c r="AQ66" s="778"/>
      <c r="AR66" s="778"/>
      <c r="AS66" s="778"/>
      <c r="AT66" s="779"/>
      <c r="AU66" s="777" t="s">
        <v>418</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577</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576</v>
      </c>
      <c r="AQ68" s="926"/>
      <c r="AR68" s="926"/>
      <c r="AS68" s="926"/>
      <c r="AT68" s="926"/>
      <c r="AU68" s="926" t="s">
        <v>576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578</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576</v>
      </c>
      <c r="AQ69" s="891"/>
      <c r="AR69" s="891"/>
      <c r="AS69" s="891"/>
      <c r="AT69" s="891"/>
      <c r="AU69" s="891" t="s">
        <v>576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579</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576</v>
      </c>
      <c r="AL70" s="891"/>
      <c r="AM70" s="891"/>
      <c r="AN70" s="891"/>
      <c r="AO70" s="891"/>
      <c r="AP70" s="891" t="s">
        <v>576</v>
      </c>
      <c r="AQ70" s="891"/>
      <c r="AR70" s="891"/>
      <c r="AS70" s="891"/>
      <c r="AT70" s="891"/>
      <c r="AU70" s="891" t="s">
        <v>576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580</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576</v>
      </c>
      <c r="AL71" s="891"/>
      <c r="AM71" s="891"/>
      <c r="AN71" s="891"/>
      <c r="AO71" s="891"/>
      <c r="AP71" s="891" t="s">
        <v>576</v>
      </c>
      <c r="AQ71" s="891"/>
      <c r="AR71" s="891"/>
      <c r="AS71" s="891"/>
      <c r="AT71" s="891"/>
      <c r="AU71" s="891" t="s">
        <v>576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581</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576</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582</v>
      </c>
      <c r="C73" s="934"/>
      <c r="D73" s="934"/>
      <c r="E73" s="934"/>
      <c r="F73" s="934"/>
      <c r="G73" s="934"/>
      <c r="H73" s="934"/>
      <c r="I73" s="934"/>
      <c r="J73" s="934"/>
      <c r="K73" s="934"/>
      <c r="L73" s="934"/>
      <c r="M73" s="934"/>
      <c r="N73" s="934"/>
      <c r="O73" s="934"/>
      <c r="P73" s="935"/>
      <c r="Q73" s="936">
        <v>217</v>
      </c>
      <c r="R73" s="891"/>
      <c r="S73" s="891"/>
      <c r="T73" s="891"/>
      <c r="U73" s="891"/>
      <c r="V73" s="891">
        <v>208</v>
      </c>
      <c r="W73" s="891"/>
      <c r="X73" s="891"/>
      <c r="Y73" s="891"/>
      <c r="Z73" s="891"/>
      <c r="AA73" s="891">
        <v>9</v>
      </c>
      <c r="AB73" s="891"/>
      <c r="AC73" s="891"/>
      <c r="AD73" s="891"/>
      <c r="AE73" s="891"/>
      <c r="AF73" s="891">
        <v>9</v>
      </c>
      <c r="AG73" s="891"/>
      <c r="AH73" s="891"/>
      <c r="AI73" s="891"/>
      <c r="AJ73" s="891"/>
      <c r="AK73" s="891" t="s">
        <v>576</v>
      </c>
      <c r="AL73" s="891"/>
      <c r="AM73" s="891"/>
      <c r="AN73" s="891"/>
      <c r="AO73" s="891"/>
      <c r="AP73" s="891">
        <v>22</v>
      </c>
      <c r="AQ73" s="891"/>
      <c r="AR73" s="891"/>
      <c r="AS73" s="891"/>
      <c r="AT73" s="891"/>
      <c r="AU73" s="891">
        <v>17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583</v>
      </c>
      <c r="C74" s="934"/>
      <c r="D74" s="934"/>
      <c r="E74" s="934"/>
      <c r="F74" s="934"/>
      <c r="G74" s="934"/>
      <c r="H74" s="934"/>
      <c r="I74" s="934"/>
      <c r="J74" s="934"/>
      <c r="K74" s="934"/>
      <c r="L74" s="934"/>
      <c r="M74" s="934"/>
      <c r="N74" s="934"/>
      <c r="O74" s="934"/>
      <c r="P74" s="935"/>
      <c r="Q74" s="936">
        <v>102</v>
      </c>
      <c r="R74" s="891"/>
      <c r="S74" s="891"/>
      <c r="T74" s="891"/>
      <c r="U74" s="891"/>
      <c r="V74" s="891">
        <v>95</v>
      </c>
      <c r="W74" s="891"/>
      <c r="X74" s="891"/>
      <c r="Y74" s="891"/>
      <c r="Z74" s="891"/>
      <c r="AA74" s="891">
        <v>7</v>
      </c>
      <c r="AB74" s="891"/>
      <c r="AC74" s="891"/>
      <c r="AD74" s="891"/>
      <c r="AE74" s="891"/>
      <c r="AF74" s="891">
        <v>7</v>
      </c>
      <c r="AG74" s="891"/>
      <c r="AH74" s="891"/>
      <c r="AI74" s="891"/>
      <c r="AJ74" s="891"/>
      <c r="AK74" s="891">
        <v>4</v>
      </c>
      <c r="AL74" s="891"/>
      <c r="AM74" s="891"/>
      <c r="AN74" s="891"/>
      <c r="AO74" s="891"/>
      <c r="AP74" s="891" t="s">
        <v>576</v>
      </c>
      <c r="AQ74" s="891"/>
      <c r="AR74" s="891"/>
      <c r="AS74" s="891"/>
      <c r="AT74" s="891"/>
      <c r="AU74" s="891" t="s">
        <v>576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584</v>
      </c>
      <c r="C75" s="934"/>
      <c r="D75" s="934"/>
      <c r="E75" s="934"/>
      <c r="F75" s="934"/>
      <c r="G75" s="934"/>
      <c r="H75" s="934"/>
      <c r="I75" s="934"/>
      <c r="J75" s="934"/>
      <c r="K75" s="934"/>
      <c r="L75" s="934"/>
      <c r="M75" s="934"/>
      <c r="N75" s="934"/>
      <c r="O75" s="934"/>
      <c r="P75" s="935"/>
      <c r="Q75" s="939">
        <v>494</v>
      </c>
      <c r="R75" s="940"/>
      <c r="S75" s="940"/>
      <c r="T75" s="940"/>
      <c r="U75" s="890"/>
      <c r="V75" s="941">
        <v>491</v>
      </c>
      <c r="W75" s="940"/>
      <c r="X75" s="940"/>
      <c r="Y75" s="940"/>
      <c r="Z75" s="890"/>
      <c r="AA75" s="941">
        <v>2</v>
      </c>
      <c r="AB75" s="940"/>
      <c r="AC75" s="940"/>
      <c r="AD75" s="940"/>
      <c r="AE75" s="890"/>
      <c r="AF75" s="941">
        <v>2</v>
      </c>
      <c r="AG75" s="940"/>
      <c r="AH75" s="940"/>
      <c r="AI75" s="940"/>
      <c r="AJ75" s="890"/>
      <c r="AK75" s="941" t="s">
        <v>576</v>
      </c>
      <c r="AL75" s="940"/>
      <c r="AM75" s="940"/>
      <c r="AN75" s="940"/>
      <c r="AO75" s="890"/>
      <c r="AP75" s="941" t="s">
        <v>576</v>
      </c>
      <c r="AQ75" s="940"/>
      <c r="AR75" s="940"/>
      <c r="AS75" s="940"/>
      <c r="AT75" s="890"/>
      <c r="AU75" s="941" t="s">
        <v>576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585</v>
      </c>
      <c r="C76" s="934"/>
      <c r="D76" s="934"/>
      <c r="E76" s="934"/>
      <c r="F76" s="934"/>
      <c r="G76" s="934"/>
      <c r="H76" s="934"/>
      <c r="I76" s="934"/>
      <c r="J76" s="934"/>
      <c r="K76" s="934"/>
      <c r="L76" s="934"/>
      <c r="M76" s="934"/>
      <c r="N76" s="934"/>
      <c r="O76" s="934"/>
      <c r="P76" s="935"/>
      <c r="Q76" s="939">
        <v>2394</v>
      </c>
      <c r="R76" s="940"/>
      <c r="S76" s="940"/>
      <c r="T76" s="940"/>
      <c r="U76" s="890"/>
      <c r="V76" s="941">
        <v>2371</v>
      </c>
      <c r="W76" s="940"/>
      <c r="X76" s="940"/>
      <c r="Y76" s="940"/>
      <c r="Z76" s="890"/>
      <c r="AA76" s="941">
        <v>23</v>
      </c>
      <c r="AB76" s="940"/>
      <c r="AC76" s="940"/>
      <c r="AD76" s="940"/>
      <c r="AE76" s="890"/>
      <c r="AF76" s="941">
        <v>23</v>
      </c>
      <c r="AG76" s="940"/>
      <c r="AH76" s="940"/>
      <c r="AI76" s="940"/>
      <c r="AJ76" s="890"/>
      <c r="AK76" s="941" t="s">
        <v>576</v>
      </c>
      <c r="AL76" s="940"/>
      <c r="AM76" s="940"/>
      <c r="AN76" s="940"/>
      <c r="AO76" s="890"/>
      <c r="AP76" s="941">
        <v>1081</v>
      </c>
      <c r="AQ76" s="940"/>
      <c r="AR76" s="940"/>
      <c r="AS76" s="940"/>
      <c r="AT76" s="890"/>
      <c r="AU76" s="941">
        <v>814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586</v>
      </c>
      <c r="C77" s="934"/>
      <c r="D77" s="934"/>
      <c r="E77" s="934"/>
      <c r="F77" s="934"/>
      <c r="G77" s="934"/>
      <c r="H77" s="934"/>
      <c r="I77" s="934"/>
      <c r="J77" s="934"/>
      <c r="K77" s="934"/>
      <c r="L77" s="934"/>
      <c r="M77" s="934"/>
      <c r="N77" s="934"/>
      <c r="O77" s="934"/>
      <c r="P77" s="935"/>
      <c r="Q77" s="939">
        <v>896</v>
      </c>
      <c r="R77" s="940"/>
      <c r="S77" s="940"/>
      <c r="T77" s="940"/>
      <c r="U77" s="890"/>
      <c r="V77" s="941">
        <v>877</v>
      </c>
      <c r="W77" s="940"/>
      <c r="X77" s="940"/>
      <c r="Y77" s="940"/>
      <c r="Z77" s="890"/>
      <c r="AA77" s="941">
        <v>19</v>
      </c>
      <c r="AB77" s="940"/>
      <c r="AC77" s="940"/>
      <c r="AD77" s="940"/>
      <c r="AE77" s="890"/>
      <c r="AF77" s="941">
        <v>1482</v>
      </c>
      <c r="AG77" s="940"/>
      <c r="AH77" s="940"/>
      <c r="AI77" s="940"/>
      <c r="AJ77" s="890"/>
      <c r="AK77" s="941" t="s">
        <v>576</v>
      </c>
      <c r="AL77" s="940"/>
      <c r="AM77" s="940"/>
      <c r="AN77" s="940"/>
      <c r="AO77" s="890"/>
      <c r="AP77" s="941" t="s">
        <v>576</v>
      </c>
      <c r="AQ77" s="940"/>
      <c r="AR77" s="940"/>
      <c r="AS77" s="940"/>
      <c r="AT77" s="890"/>
      <c r="AU77" s="941" t="s">
        <v>587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6923</v>
      </c>
      <c r="AG88" s="902"/>
      <c r="AH88" s="902"/>
      <c r="AI88" s="902"/>
      <c r="AJ88" s="902"/>
      <c r="AK88" s="899"/>
      <c r="AL88" s="899"/>
      <c r="AM88" s="899"/>
      <c r="AN88" s="899"/>
      <c r="AO88" s="899"/>
      <c r="AP88" s="902">
        <v>1102</v>
      </c>
      <c r="AQ88" s="902"/>
      <c r="AR88" s="902"/>
      <c r="AS88" s="902"/>
      <c r="AT88" s="902"/>
      <c r="AU88" s="902">
        <v>831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200</v>
      </c>
      <c r="CS102" s="910"/>
      <c r="CT102" s="910"/>
      <c r="CU102" s="910"/>
      <c r="CV102" s="953"/>
      <c r="CW102" s="952">
        <v>127</v>
      </c>
      <c r="CX102" s="910"/>
      <c r="CY102" s="910"/>
      <c r="CZ102" s="910"/>
      <c r="DA102" s="953"/>
      <c r="DB102" s="952" t="s">
        <v>589</v>
      </c>
      <c r="DC102" s="910"/>
      <c r="DD102" s="910"/>
      <c r="DE102" s="910"/>
      <c r="DF102" s="953"/>
      <c r="DG102" s="952" t="s">
        <v>589</v>
      </c>
      <c r="DH102" s="910"/>
      <c r="DI102" s="910"/>
      <c r="DJ102" s="910"/>
      <c r="DK102" s="953"/>
      <c r="DL102" s="952" t="s">
        <v>589</v>
      </c>
      <c r="DM102" s="910"/>
      <c r="DN102" s="910"/>
      <c r="DO102" s="910"/>
      <c r="DP102" s="953"/>
      <c r="DQ102" s="952" t="s">
        <v>589</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300</v>
      </c>
      <c r="AG109" s="955"/>
      <c r="AH109" s="955"/>
      <c r="AI109" s="955"/>
      <c r="AJ109" s="956"/>
      <c r="AK109" s="954" t="s">
        <v>299</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300</v>
      </c>
      <c r="BW109" s="955"/>
      <c r="BX109" s="955"/>
      <c r="BY109" s="955"/>
      <c r="BZ109" s="956"/>
      <c r="CA109" s="954" t="s">
        <v>299</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300</v>
      </c>
      <c r="DM109" s="955"/>
      <c r="DN109" s="955"/>
      <c r="DO109" s="955"/>
      <c r="DP109" s="956"/>
      <c r="DQ109" s="954" t="s">
        <v>299</v>
      </c>
      <c r="DR109" s="955"/>
      <c r="DS109" s="955"/>
      <c r="DT109" s="955"/>
      <c r="DU109" s="956"/>
      <c r="DV109" s="954" t="s">
        <v>429</v>
      </c>
      <c r="DW109" s="955"/>
      <c r="DX109" s="955"/>
      <c r="DY109" s="955"/>
      <c r="DZ109" s="957"/>
    </row>
    <row r="110" spans="1:131" s="226" customFormat="1" ht="26.25" customHeight="1">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5346002</v>
      </c>
      <c r="AB110" s="962"/>
      <c r="AC110" s="962"/>
      <c r="AD110" s="962"/>
      <c r="AE110" s="963"/>
      <c r="AF110" s="964">
        <v>5189341</v>
      </c>
      <c r="AG110" s="962"/>
      <c r="AH110" s="962"/>
      <c r="AI110" s="962"/>
      <c r="AJ110" s="963"/>
      <c r="AK110" s="964">
        <v>5172725</v>
      </c>
      <c r="AL110" s="962"/>
      <c r="AM110" s="962"/>
      <c r="AN110" s="962"/>
      <c r="AO110" s="963"/>
      <c r="AP110" s="965">
        <v>20.6</v>
      </c>
      <c r="AQ110" s="966"/>
      <c r="AR110" s="966"/>
      <c r="AS110" s="966"/>
      <c r="AT110" s="967"/>
      <c r="AU110" s="968" t="s">
        <v>67</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56574800</v>
      </c>
      <c r="BR110" s="997"/>
      <c r="BS110" s="997"/>
      <c r="BT110" s="997"/>
      <c r="BU110" s="997"/>
      <c r="BV110" s="997">
        <v>57394963</v>
      </c>
      <c r="BW110" s="997"/>
      <c r="BX110" s="997"/>
      <c r="BY110" s="997"/>
      <c r="BZ110" s="997"/>
      <c r="CA110" s="997">
        <v>59855679</v>
      </c>
      <c r="CB110" s="997"/>
      <c r="CC110" s="997"/>
      <c r="CD110" s="997"/>
      <c r="CE110" s="997"/>
      <c r="CF110" s="1011">
        <v>238.4</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435</v>
      </c>
      <c r="DH110" s="997"/>
      <c r="DI110" s="997"/>
      <c r="DJ110" s="997"/>
      <c r="DK110" s="997"/>
      <c r="DL110" s="997" t="s">
        <v>122</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272700</v>
      </c>
      <c r="BR111" s="990"/>
      <c r="BS111" s="990"/>
      <c r="BT111" s="990"/>
      <c r="BU111" s="990"/>
      <c r="BV111" s="990">
        <v>194500</v>
      </c>
      <c r="BW111" s="990"/>
      <c r="BX111" s="990"/>
      <c r="BY111" s="990"/>
      <c r="BZ111" s="990"/>
      <c r="CA111" s="990">
        <v>1716184</v>
      </c>
      <c r="CB111" s="990"/>
      <c r="CC111" s="990"/>
      <c r="CD111" s="990"/>
      <c r="CE111" s="990"/>
      <c r="CF111" s="984">
        <v>6.8</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50000</v>
      </c>
      <c r="AB112" s="1029"/>
      <c r="AC112" s="1029"/>
      <c r="AD112" s="1029"/>
      <c r="AE112" s="1030"/>
      <c r="AF112" s="1031">
        <v>50000</v>
      </c>
      <c r="AG112" s="1029"/>
      <c r="AH112" s="1029"/>
      <c r="AI112" s="1029"/>
      <c r="AJ112" s="1030"/>
      <c r="AK112" s="1031">
        <v>50000</v>
      </c>
      <c r="AL112" s="1029"/>
      <c r="AM112" s="1029"/>
      <c r="AN112" s="1029"/>
      <c r="AO112" s="1030"/>
      <c r="AP112" s="1032">
        <v>0.2</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20910972</v>
      </c>
      <c r="BR112" s="990"/>
      <c r="BS112" s="990"/>
      <c r="BT112" s="990"/>
      <c r="BU112" s="990"/>
      <c r="BV112" s="990">
        <v>20690390</v>
      </c>
      <c r="BW112" s="990"/>
      <c r="BX112" s="990"/>
      <c r="BY112" s="990"/>
      <c r="BZ112" s="990"/>
      <c r="CA112" s="990">
        <v>19598073</v>
      </c>
      <c r="CB112" s="990"/>
      <c r="CC112" s="990"/>
      <c r="CD112" s="990"/>
      <c r="CE112" s="990"/>
      <c r="CF112" s="984">
        <v>78.099999999999994</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435</v>
      </c>
      <c r="DW112" s="991"/>
      <c r="DX112" s="991"/>
      <c r="DY112" s="991"/>
      <c r="DZ112" s="992"/>
    </row>
    <row r="113" spans="1:130" s="226" customFormat="1" ht="26.25" customHeight="1">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2130136</v>
      </c>
      <c r="AB113" s="1004"/>
      <c r="AC113" s="1004"/>
      <c r="AD113" s="1004"/>
      <c r="AE113" s="1005"/>
      <c r="AF113" s="1006">
        <v>2112705</v>
      </c>
      <c r="AG113" s="1004"/>
      <c r="AH113" s="1004"/>
      <c r="AI113" s="1004"/>
      <c r="AJ113" s="1005"/>
      <c r="AK113" s="1006">
        <v>2041276</v>
      </c>
      <c r="AL113" s="1004"/>
      <c r="AM113" s="1004"/>
      <c r="AN113" s="1004"/>
      <c r="AO113" s="1005"/>
      <c r="AP113" s="1007">
        <v>8.1</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630630</v>
      </c>
      <c r="BR113" s="990"/>
      <c r="BS113" s="990"/>
      <c r="BT113" s="990"/>
      <c r="BU113" s="990"/>
      <c r="BV113" s="990">
        <v>751114</v>
      </c>
      <c r="BW113" s="990"/>
      <c r="BX113" s="990"/>
      <c r="BY113" s="990"/>
      <c r="BZ113" s="990"/>
      <c r="CA113" s="990">
        <v>830714</v>
      </c>
      <c r="CB113" s="990"/>
      <c r="CC113" s="990"/>
      <c r="CD113" s="990"/>
      <c r="CE113" s="990"/>
      <c r="CF113" s="984">
        <v>3.3</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435</v>
      </c>
      <c r="DR113" s="1029"/>
      <c r="DS113" s="1029"/>
      <c r="DT113" s="1029"/>
      <c r="DU113" s="1030"/>
      <c r="DV113" s="1032" t="s">
        <v>435</v>
      </c>
      <c r="DW113" s="1033"/>
      <c r="DX113" s="1033"/>
      <c r="DY113" s="1033"/>
      <c r="DZ113" s="1034"/>
    </row>
    <row r="114" spans="1:130" s="226" customFormat="1" ht="26.25" customHeight="1">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18192</v>
      </c>
      <c r="AB114" s="1029"/>
      <c r="AC114" s="1029"/>
      <c r="AD114" s="1029"/>
      <c r="AE114" s="1030"/>
      <c r="AF114" s="1031">
        <v>75847</v>
      </c>
      <c r="AG114" s="1029"/>
      <c r="AH114" s="1029"/>
      <c r="AI114" s="1029"/>
      <c r="AJ114" s="1030"/>
      <c r="AK114" s="1031">
        <v>75907</v>
      </c>
      <c r="AL114" s="1029"/>
      <c r="AM114" s="1029"/>
      <c r="AN114" s="1029"/>
      <c r="AO114" s="1030"/>
      <c r="AP114" s="1032">
        <v>0.3</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7695561</v>
      </c>
      <c r="BR114" s="990"/>
      <c r="BS114" s="990"/>
      <c r="BT114" s="990"/>
      <c r="BU114" s="990"/>
      <c r="BV114" s="990">
        <v>7633273</v>
      </c>
      <c r="BW114" s="990"/>
      <c r="BX114" s="990"/>
      <c r="BY114" s="990"/>
      <c r="BZ114" s="990"/>
      <c r="CA114" s="990">
        <v>7606690</v>
      </c>
      <c r="CB114" s="990"/>
      <c r="CC114" s="990"/>
      <c r="CD114" s="990"/>
      <c r="CE114" s="990"/>
      <c r="CF114" s="984">
        <v>30.3</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171692</v>
      </c>
      <c r="AB115" s="1004"/>
      <c r="AC115" s="1004"/>
      <c r="AD115" s="1004"/>
      <c r="AE115" s="1005"/>
      <c r="AF115" s="1006">
        <v>164464</v>
      </c>
      <c r="AG115" s="1004"/>
      <c r="AH115" s="1004"/>
      <c r="AI115" s="1004"/>
      <c r="AJ115" s="1005"/>
      <c r="AK115" s="1006">
        <v>210009</v>
      </c>
      <c r="AL115" s="1004"/>
      <c r="AM115" s="1004"/>
      <c r="AN115" s="1004"/>
      <c r="AO115" s="1005"/>
      <c r="AP115" s="1007">
        <v>0.8</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165500</v>
      </c>
      <c r="BR115" s="990"/>
      <c r="BS115" s="990"/>
      <c r="BT115" s="990"/>
      <c r="BU115" s="990"/>
      <c r="BV115" s="990">
        <v>177662</v>
      </c>
      <c r="BW115" s="990"/>
      <c r="BX115" s="990"/>
      <c r="BY115" s="990"/>
      <c r="BZ115" s="990"/>
      <c r="CA115" s="990" t="s">
        <v>122</v>
      </c>
      <c r="CB115" s="990"/>
      <c r="CC115" s="990"/>
      <c r="CD115" s="990"/>
      <c r="CE115" s="990"/>
      <c r="CF115" s="984" t="s">
        <v>122</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435</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137</v>
      </c>
      <c r="AB116" s="1029"/>
      <c r="AC116" s="1029"/>
      <c r="AD116" s="1029"/>
      <c r="AE116" s="1030"/>
      <c r="AF116" s="1031">
        <v>279</v>
      </c>
      <c r="AG116" s="1029"/>
      <c r="AH116" s="1029"/>
      <c r="AI116" s="1029"/>
      <c r="AJ116" s="1030"/>
      <c r="AK116" s="1031">
        <v>34</v>
      </c>
      <c r="AL116" s="1029"/>
      <c r="AM116" s="1029"/>
      <c r="AN116" s="1029"/>
      <c r="AO116" s="1030"/>
      <c r="AP116" s="1032">
        <v>0</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435</v>
      </c>
      <c r="CB116" s="990"/>
      <c r="CC116" s="990"/>
      <c r="CD116" s="990"/>
      <c r="CE116" s="990"/>
      <c r="CF116" s="984" t="s">
        <v>122</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122</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7716159</v>
      </c>
      <c r="AB117" s="1047"/>
      <c r="AC117" s="1047"/>
      <c r="AD117" s="1047"/>
      <c r="AE117" s="1048"/>
      <c r="AF117" s="1049">
        <v>7592636</v>
      </c>
      <c r="AG117" s="1047"/>
      <c r="AH117" s="1047"/>
      <c r="AI117" s="1047"/>
      <c r="AJ117" s="1048"/>
      <c r="AK117" s="1049">
        <v>7549951</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300</v>
      </c>
      <c r="AG118" s="955"/>
      <c r="AH118" s="955"/>
      <c r="AI118" s="955"/>
      <c r="AJ118" s="956"/>
      <c r="AK118" s="954" t="s">
        <v>299</v>
      </c>
      <c r="AL118" s="955"/>
      <c r="AM118" s="955"/>
      <c r="AN118" s="955"/>
      <c r="AO118" s="956"/>
      <c r="AP118" s="1041" t="s">
        <v>429</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459</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v>272700</v>
      </c>
      <c r="DH118" s="1029"/>
      <c r="DI118" s="1029"/>
      <c r="DJ118" s="1029"/>
      <c r="DK118" s="1030"/>
      <c r="DL118" s="1031">
        <v>194500</v>
      </c>
      <c r="DM118" s="1029"/>
      <c r="DN118" s="1029"/>
      <c r="DO118" s="1029"/>
      <c r="DP118" s="1030"/>
      <c r="DQ118" s="1031">
        <v>1716184</v>
      </c>
      <c r="DR118" s="1029"/>
      <c r="DS118" s="1029"/>
      <c r="DT118" s="1029"/>
      <c r="DU118" s="1030"/>
      <c r="DV118" s="1032">
        <v>6.8</v>
      </c>
      <c r="DW118" s="1033"/>
      <c r="DX118" s="1033"/>
      <c r="DY118" s="1033"/>
      <c r="DZ118" s="1034"/>
    </row>
    <row r="119" spans="1:130" s="226" customFormat="1" ht="26.25" customHeight="1">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461</v>
      </c>
      <c r="BP119" s="1076"/>
      <c r="BQ119" s="1067">
        <v>86250163</v>
      </c>
      <c r="BR119" s="1068"/>
      <c r="BS119" s="1068"/>
      <c r="BT119" s="1068"/>
      <c r="BU119" s="1068"/>
      <c r="BV119" s="1068">
        <v>86841902</v>
      </c>
      <c r="BW119" s="1068"/>
      <c r="BX119" s="1068"/>
      <c r="BY119" s="1068"/>
      <c r="BZ119" s="1068"/>
      <c r="CA119" s="1068">
        <v>89607340</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18062782</v>
      </c>
      <c r="BR120" s="997"/>
      <c r="BS120" s="997"/>
      <c r="BT120" s="997"/>
      <c r="BU120" s="997"/>
      <c r="BV120" s="997">
        <v>18558123</v>
      </c>
      <c r="BW120" s="997"/>
      <c r="BX120" s="997"/>
      <c r="BY120" s="997"/>
      <c r="BZ120" s="997"/>
      <c r="CA120" s="997">
        <v>16581099</v>
      </c>
      <c r="CB120" s="997"/>
      <c r="CC120" s="997"/>
      <c r="CD120" s="997"/>
      <c r="CE120" s="997"/>
      <c r="CF120" s="1011">
        <v>66.099999999999994</v>
      </c>
      <c r="CG120" s="1012"/>
      <c r="CH120" s="1012"/>
      <c r="CI120" s="1012"/>
      <c r="CJ120" s="1012"/>
      <c r="CK120" s="1077" t="s">
        <v>465</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20207962</v>
      </c>
      <c r="DH120" s="997"/>
      <c r="DI120" s="997"/>
      <c r="DJ120" s="997"/>
      <c r="DK120" s="997"/>
      <c r="DL120" s="997">
        <v>20101591</v>
      </c>
      <c r="DM120" s="997"/>
      <c r="DN120" s="997"/>
      <c r="DO120" s="997"/>
      <c r="DP120" s="997"/>
      <c r="DQ120" s="997">
        <v>19164434</v>
      </c>
      <c r="DR120" s="997"/>
      <c r="DS120" s="997"/>
      <c r="DT120" s="997"/>
      <c r="DU120" s="997"/>
      <c r="DV120" s="998">
        <v>76.3</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13460227</v>
      </c>
      <c r="BR121" s="990"/>
      <c r="BS121" s="990"/>
      <c r="BT121" s="990"/>
      <c r="BU121" s="990"/>
      <c r="BV121" s="990">
        <v>12981259</v>
      </c>
      <c r="BW121" s="990"/>
      <c r="BX121" s="990"/>
      <c r="BY121" s="990"/>
      <c r="BZ121" s="990"/>
      <c r="CA121" s="990">
        <v>12331080</v>
      </c>
      <c r="CB121" s="990"/>
      <c r="CC121" s="990"/>
      <c r="CD121" s="990"/>
      <c r="CE121" s="990"/>
      <c r="CF121" s="984">
        <v>49.1</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474690</v>
      </c>
      <c r="DH121" s="990"/>
      <c r="DI121" s="990"/>
      <c r="DJ121" s="990"/>
      <c r="DK121" s="990"/>
      <c r="DL121" s="990">
        <v>443320</v>
      </c>
      <c r="DM121" s="990"/>
      <c r="DN121" s="990"/>
      <c r="DO121" s="990"/>
      <c r="DP121" s="990"/>
      <c r="DQ121" s="990">
        <v>407482</v>
      </c>
      <c r="DR121" s="990"/>
      <c r="DS121" s="990"/>
      <c r="DT121" s="990"/>
      <c r="DU121" s="990"/>
      <c r="DV121" s="991">
        <v>1.6</v>
      </c>
      <c r="DW121" s="991"/>
      <c r="DX121" s="991"/>
      <c r="DY121" s="991"/>
      <c r="DZ121" s="992"/>
    </row>
    <row r="122" spans="1:130" s="226" customFormat="1" ht="26.25" customHeight="1">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459</v>
      </c>
      <c r="AL122" s="1029"/>
      <c r="AM122" s="1029"/>
      <c r="AN122" s="1029"/>
      <c r="AO122" s="1030"/>
      <c r="AP122" s="1032" t="s">
        <v>122</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49605183</v>
      </c>
      <c r="BR122" s="1068"/>
      <c r="BS122" s="1068"/>
      <c r="BT122" s="1068"/>
      <c r="BU122" s="1068"/>
      <c r="BV122" s="1068">
        <v>49242339</v>
      </c>
      <c r="BW122" s="1068"/>
      <c r="BX122" s="1068"/>
      <c r="BY122" s="1068"/>
      <c r="BZ122" s="1068"/>
      <c r="CA122" s="1068">
        <v>48886551</v>
      </c>
      <c r="CB122" s="1068"/>
      <c r="CC122" s="1068"/>
      <c r="CD122" s="1068"/>
      <c r="CE122" s="1068"/>
      <c r="CF122" s="1088">
        <v>194.7</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v>27551</v>
      </c>
      <c r="DH122" s="990"/>
      <c r="DI122" s="990"/>
      <c r="DJ122" s="990"/>
      <c r="DK122" s="990"/>
      <c r="DL122" s="990">
        <v>26656</v>
      </c>
      <c r="DM122" s="990"/>
      <c r="DN122" s="990"/>
      <c r="DO122" s="990"/>
      <c r="DP122" s="990"/>
      <c r="DQ122" s="990">
        <v>26157</v>
      </c>
      <c r="DR122" s="990"/>
      <c r="DS122" s="990"/>
      <c r="DT122" s="990"/>
      <c r="DU122" s="990"/>
      <c r="DV122" s="991">
        <v>0.1</v>
      </c>
      <c r="DW122" s="991"/>
      <c r="DX122" s="991"/>
      <c r="DY122" s="991"/>
      <c r="DZ122" s="992"/>
    </row>
    <row r="123" spans="1:130" s="226" customFormat="1" ht="26.25" customHeight="1">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459</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470</v>
      </c>
      <c r="BP123" s="1076"/>
      <c r="BQ123" s="1135">
        <v>81128192</v>
      </c>
      <c r="BR123" s="1136"/>
      <c r="BS123" s="1136"/>
      <c r="BT123" s="1136"/>
      <c r="BU123" s="1136"/>
      <c r="BV123" s="1136">
        <v>80781721</v>
      </c>
      <c r="BW123" s="1136"/>
      <c r="BX123" s="1136"/>
      <c r="BY123" s="1136"/>
      <c r="BZ123" s="1136"/>
      <c r="CA123" s="1136">
        <v>77798730</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459</v>
      </c>
      <c r="DW123" s="1033"/>
      <c r="DX123" s="1033"/>
      <c r="DY123" s="1033"/>
      <c r="DZ123" s="1034"/>
    </row>
    <row r="124" spans="1:130" s="226" customFormat="1" ht="26.25" customHeight="1" thickBot="1">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459</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20.100000000000001</v>
      </c>
      <c r="BR124" s="1098"/>
      <c r="BS124" s="1098"/>
      <c r="BT124" s="1098"/>
      <c r="BU124" s="1098"/>
      <c r="BV124" s="1098">
        <v>24</v>
      </c>
      <c r="BW124" s="1098"/>
      <c r="BX124" s="1098"/>
      <c r="BY124" s="1098"/>
      <c r="BZ124" s="1098"/>
      <c r="CA124" s="1098">
        <v>47</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v>200769</v>
      </c>
      <c r="DH124" s="1054"/>
      <c r="DI124" s="1054"/>
      <c r="DJ124" s="1054"/>
      <c r="DK124" s="1055"/>
      <c r="DL124" s="1053">
        <v>118823</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v>81523</v>
      </c>
      <c r="AB125" s="1029"/>
      <c r="AC125" s="1029"/>
      <c r="AD125" s="1029"/>
      <c r="AE125" s="1030"/>
      <c r="AF125" s="1031">
        <v>80606</v>
      </c>
      <c r="AG125" s="1029"/>
      <c r="AH125" s="1029"/>
      <c r="AI125" s="1029"/>
      <c r="AJ125" s="1030"/>
      <c r="AK125" s="1031">
        <v>141525</v>
      </c>
      <c r="AL125" s="1029"/>
      <c r="AM125" s="1029"/>
      <c r="AN125" s="1029"/>
      <c r="AO125" s="1030"/>
      <c r="AP125" s="1032">
        <v>0.6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90169</v>
      </c>
      <c r="AB126" s="1029"/>
      <c r="AC126" s="1029"/>
      <c r="AD126" s="1029"/>
      <c r="AE126" s="1030"/>
      <c r="AF126" s="1031">
        <v>83858</v>
      </c>
      <c r="AG126" s="1029"/>
      <c r="AH126" s="1029"/>
      <c r="AI126" s="1029"/>
      <c r="AJ126" s="1030"/>
      <c r="AK126" s="1031">
        <v>68484</v>
      </c>
      <c r="AL126" s="1029"/>
      <c r="AM126" s="1029"/>
      <c r="AN126" s="1029"/>
      <c r="AO126" s="1030"/>
      <c r="AP126" s="1032">
        <v>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1516841</v>
      </c>
      <c r="AB128" s="1118"/>
      <c r="AC128" s="1118"/>
      <c r="AD128" s="1118"/>
      <c r="AE128" s="1119"/>
      <c r="AF128" s="1120">
        <v>1441586</v>
      </c>
      <c r="AG128" s="1118"/>
      <c r="AH128" s="1118"/>
      <c r="AI128" s="1118"/>
      <c r="AJ128" s="1119"/>
      <c r="AK128" s="1120">
        <v>1340605</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122</v>
      </c>
      <c r="BG128" s="1125"/>
      <c r="BH128" s="1125"/>
      <c r="BI128" s="1125"/>
      <c r="BJ128" s="1125"/>
      <c r="BK128" s="1125"/>
      <c r="BL128" s="1126"/>
      <c r="BM128" s="1124">
        <v>11.85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v>165500</v>
      </c>
      <c r="DH128" s="1110"/>
      <c r="DI128" s="1110"/>
      <c r="DJ128" s="1110"/>
      <c r="DK128" s="1110"/>
      <c r="DL128" s="1110">
        <v>177662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29242386</v>
      </c>
      <c r="AB129" s="1029"/>
      <c r="AC129" s="1029"/>
      <c r="AD129" s="1029"/>
      <c r="AE129" s="1030"/>
      <c r="AF129" s="1031">
        <v>29021697</v>
      </c>
      <c r="AG129" s="1029"/>
      <c r="AH129" s="1029"/>
      <c r="AI129" s="1029"/>
      <c r="AJ129" s="1030"/>
      <c r="AK129" s="1031">
        <v>29034190</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122</v>
      </c>
      <c r="BG129" s="1139"/>
      <c r="BH129" s="1139"/>
      <c r="BI129" s="1139"/>
      <c r="BJ129" s="1139"/>
      <c r="BK129" s="1139"/>
      <c r="BL129" s="1140"/>
      <c r="BM129" s="1138">
        <v>16.850000000000001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3821780</v>
      </c>
      <c r="AB130" s="1029"/>
      <c r="AC130" s="1029"/>
      <c r="AD130" s="1029"/>
      <c r="AE130" s="1030"/>
      <c r="AF130" s="1031">
        <v>3834607</v>
      </c>
      <c r="AG130" s="1029"/>
      <c r="AH130" s="1029"/>
      <c r="AI130" s="1029"/>
      <c r="AJ130" s="1030"/>
      <c r="AK130" s="1031">
        <v>3931965</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9.1999999999999993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25420606</v>
      </c>
      <c r="AB131" s="1054"/>
      <c r="AC131" s="1054"/>
      <c r="AD131" s="1054"/>
      <c r="AE131" s="1055"/>
      <c r="AF131" s="1053">
        <v>25187090</v>
      </c>
      <c r="AG131" s="1054"/>
      <c r="AH131" s="1054"/>
      <c r="AI131" s="1054"/>
      <c r="AJ131" s="1055"/>
      <c r="AK131" s="1053">
        <v>25102225</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47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9.3527982769999998</v>
      </c>
      <c r="AB132" s="1170"/>
      <c r="AC132" s="1170"/>
      <c r="AD132" s="1170"/>
      <c r="AE132" s="1171"/>
      <c r="AF132" s="1172">
        <v>9.1969457370000001</v>
      </c>
      <c r="AG132" s="1170"/>
      <c r="AH132" s="1170"/>
      <c r="AI132" s="1170"/>
      <c r="AJ132" s="1171"/>
      <c r="AK132" s="1172">
        <v>9.0724268469999991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8.9</v>
      </c>
      <c r="AB133" s="1153"/>
      <c r="AC133" s="1153"/>
      <c r="AD133" s="1153"/>
      <c r="AE133" s="1154"/>
      <c r="AF133" s="1152">
        <v>8.9</v>
      </c>
      <c r="AG133" s="1153"/>
      <c r="AH133" s="1153"/>
      <c r="AI133" s="1153"/>
      <c r="AJ133" s="1154"/>
      <c r="AK133" s="1152">
        <v>9.1999999999999993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BtYl1yR+Z9yYU5kQ+1Uxm/OFWehpGjT2nxl2NxVpBTAanZPuStExlcqbHV47/0RPkwo50bOYU8WXeEgGpATkA==" saltValue="4lJ/7lSCxVFpQ69bt9PR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J4"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rF18TGRcuSGehuHvVEnJaqOPYzGG5v+Y0OctuH4QF9XKrsKOTJGKAwIngSzt0y9u27Ra84DwXiaKUWn5w04dw==" saltValue="/W9rLxmBNZuQW8u2PfDcj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J4"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ZVr3h27E7Unfo1Lm4+GqpD2XKMyshWNPQL5uDQaOoQJlr4Yc+zT7e6SEDqXbx5JGwNJzwKy0c6Llqc0a+UDYg==" saltValue="llhRp4FbE5zENZChb/UGn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G5"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6486856</v>
      </c>
      <c r="AP9" s="292">
        <v>40651</v>
      </c>
      <c r="AQ9" s="293">
        <v>59401</v>
      </c>
      <c r="AR9" s="294">
        <v>-31.6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71089</v>
      </c>
      <c r="AP10" s="295">
        <v>445</v>
      </c>
      <c r="AQ10" s="296">
        <v>4011</v>
      </c>
      <c r="AR10" s="297">
        <v>-88.9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1149283</v>
      </c>
      <c r="AP11" s="295">
        <v>7202</v>
      </c>
      <c r="AQ11" s="296">
        <v>2344</v>
      </c>
      <c r="AR11" s="297">
        <v>207.3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9474</v>
      </c>
      <c r="AP12" s="295">
        <v>59</v>
      </c>
      <c r="AQ12" s="296">
        <v>503</v>
      </c>
      <c r="AR12" s="297">
        <v>-88.3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521698</v>
      </c>
      <c r="AP14" s="295">
        <v>3269</v>
      </c>
      <c r="AQ14" s="296">
        <v>2092</v>
      </c>
      <c r="AR14" s="297">
        <v>56.3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367203</v>
      </c>
      <c r="AP15" s="295">
        <v>2301</v>
      </c>
      <c r="AQ15" s="296">
        <v>1558</v>
      </c>
      <c r="AR15" s="297">
        <v>47.7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-366470</v>
      </c>
      <c r="AP16" s="295">
        <v>-2297</v>
      </c>
      <c r="AQ16" s="296">
        <v>-5350</v>
      </c>
      <c r="AR16" s="297">
        <v>-57.1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8239133</v>
      </c>
      <c r="AP17" s="295">
        <v>51632</v>
      </c>
      <c r="AQ17" s="296">
        <v>64560</v>
      </c>
      <c r="AR17" s="297">
        <v>-20</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4.59</v>
      </c>
      <c r="AP21" s="308">
        <v>6.59</v>
      </c>
      <c r="AQ21" s="309">
        <v>-2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98.6</v>
      </c>
      <c r="AP22" s="313">
        <v>99.5</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5172725</v>
      </c>
      <c r="AP32" s="322">
        <v>32416</v>
      </c>
      <c r="AQ32" s="323">
        <v>36890</v>
      </c>
      <c r="AR32" s="324">
        <v>-12.1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v>50000</v>
      </c>
      <c r="AP34" s="322">
        <v>313</v>
      </c>
      <c r="AQ34" s="323">
        <v>32</v>
      </c>
      <c r="AR34" s="324">
        <v>878.1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2041276</v>
      </c>
      <c r="AP35" s="322">
        <v>12792</v>
      </c>
      <c r="AQ35" s="323">
        <v>11840</v>
      </c>
      <c r="AR35" s="324">
        <v>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75907</v>
      </c>
      <c r="AP36" s="322">
        <v>476</v>
      </c>
      <c r="AQ36" s="323">
        <v>566</v>
      </c>
      <c r="AR36" s="324">
        <v>-15.9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210009</v>
      </c>
      <c r="AP37" s="322">
        <v>1316</v>
      </c>
      <c r="AQ37" s="323">
        <v>753</v>
      </c>
      <c r="AR37" s="324">
        <v>74.8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v>34</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-1340605</v>
      </c>
      <c r="AP39" s="322">
        <v>-8401</v>
      </c>
      <c r="AQ39" s="323">
        <v>-6673</v>
      </c>
      <c r="AR39" s="324">
        <v>25.9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-3931965</v>
      </c>
      <c r="AP40" s="322">
        <v>-24640</v>
      </c>
      <c r="AQ40" s="323">
        <v>-33112</v>
      </c>
      <c r="AR40" s="324">
        <v>-25.6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2277381</v>
      </c>
      <c r="AP41" s="322">
        <v>14272</v>
      </c>
      <c r="AQ41" s="323">
        <v>10296</v>
      </c>
      <c r="AR41" s="324">
        <v>38.6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4927939</v>
      </c>
      <c r="AN51" s="344">
        <v>30913</v>
      </c>
      <c r="AO51" s="345">
        <v>-10.199999999999999</v>
      </c>
      <c r="AP51" s="346">
        <v>43141</v>
      </c>
      <c r="AQ51" s="347">
        <v>9.4</v>
      </c>
      <c r="AR51" s="348">
        <v>-19.600000000000001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2313241</v>
      </c>
      <c r="AN52" s="352">
        <v>14511</v>
      </c>
      <c r="AO52" s="353">
        <v>35</v>
      </c>
      <c r="AP52" s="354">
        <v>21887</v>
      </c>
      <c r="AQ52" s="355">
        <v>-2.4</v>
      </c>
      <c r="AR52" s="356">
        <v>37.4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8529763</v>
      </c>
      <c r="AN53" s="344">
        <v>53485</v>
      </c>
      <c r="AO53" s="345">
        <v>73</v>
      </c>
      <c r="AP53" s="346">
        <v>45117</v>
      </c>
      <c r="AQ53" s="347">
        <v>4.5999999999999996</v>
      </c>
      <c r="AR53" s="348">
        <v>68.400000000000006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3871737</v>
      </c>
      <c r="AN54" s="352">
        <v>24277</v>
      </c>
      <c r="AO54" s="353">
        <v>67.3</v>
      </c>
      <c r="AP54" s="354">
        <v>25589</v>
      </c>
      <c r="AQ54" s="355">
        <v>16.899999999999999</v>
      </c>
      <c r="AR54" s="356">
        <v>50.4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7738392</v>
      </c>
      <c r="AN55" s="344">
        <v>48556</v>
      </c>
      <c r="AO55" s="345">
        <v>-9.1999999999999993</v>
      </c>
      <c r="AP55" s="346">
        <v>52496</v>
      </c>
      <c r="AQ55" s="347">
        <v>16.399999999999999</v>
      </c>
      <c r="AR55" s="348">
        <v>-25.6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4451331</v>
      </c>
      <c r="AN56" s="352">
        <v>27930</v>
      </c>
      <c r="AO56" s="353">
        <v>15</v>
      </c>
      <c r="AP56" s="354">
        <v>29467</v>
      </c>
      <c r="AQ56" s="355">
        <v>15.2</v>
      </c>
      <c r="AR56" s="356">
        <v>-0.2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7679774</v>
      </c>
      <c r="AN57" s="344">
        <v>48122</v>
      </c>
      <c r="AO57" s="345">
        <v>-0.9</v>
      </c>
      <c r="AP57" s="346">
        <v>52619</v>
      </c>
      <c r="AQ57" s="347">
        <v>0.2</v>
      </c>
      <c r="AR57" s="348">
        <v>-1.1000000000000001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4802828</v>
      </c>
      <c r="AN58" s="352">
        <v>30095</v>
      </c>
      <c r="AO58" s="353">
        <v>7.8</v>
      </c>
      <c r="AP58" s="354">
        <v>31149</v>
      </c>
      <c r="AQ58" s="355">
        <v>5.7</v>
      </c>
      <c r="AR58" s="356">
        <v>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11287126</v>
      </c>
      <c r="AN59" s="344">
        <v>70733</v>
      </c>
      <c r="AO59" s="345">
        <v>47</v>
      </c>
      <c r="AP59" s="346">
        <v>51875</v>
      </c>
      <c r="AQ59" s="347">
        <v>-1.4</v>
      </c>
      <c r="AR59" s="348">
        <v>48.4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6353963</v>
      </c>
      <c r="AN60" s="352">
        <v>39818</v>
      </c>
      <c r="AO60" s="353">
        <v>32.299999999999997</v>
      </c>
      <c r="AP60" s="354">
        <v>29372</v>
      </c>
      <c r="AQ60" s="355">
        <v>-5.7</v>
      </c>
      <c r="AR60" s="356">
        <v>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8032599</v>
      </c>
      <c r="AN61" s="359">
        <v>50362</v>
      </c>
      <c r="AO61" s="360">
        <v>19.899999999999999</v>
      </c>
      <c r="AP61" s="361">
        <v>49050</v>
      </c>
      <c r="AQ61" s="362">
        <v>5.8</v>
      </c>
      <c r="AR61" s="348">
        <v>14.1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4358620</v>
      </c>
      <c r="AN62" s="352">
        <v>27326</v>
      </c>
      <c r="AO62" s="353">
        <v>31.5</v>
      </c>
      <c r="AP62" s="354">
        <v>27493</v>
      </c>
      <c r="AQ62" s="355">
        <v>5.9</v>
      </c>
      <c r="AR62" s="356">
        <v>25.6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Z2BWyjSqw/0wlxc8lgVZPtTgsYAOw9T5Vn9ocTk+23Qql0r8tm07+H8g0YYM4Y4cSY7/t1IIC8owB+ONfAx1Q==" saltValue="d+dVuyecR3htKD/xYszB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G4"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TnRu9uFt1VIi+D+77qp93KOR/BN8VYpHWDZutxdwFEeNxy7wdWtcLnAZAwZlouKKTLFSVP2XfxUflwdryAkAA==" saltValue="Hj8XHE8X8+JQV8bwfaOF1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G4"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7AyBL+GA8ay+W3EYzkKE86oU1ohgz2AdCODYkYs9kCmH6tBVG2H/8q9FaETU5dALsx3ul2hd9zE2CqNKOzaDA==" saltValue="BjG75WttW8DRUqmmMMt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16.13</v>
      </c>
      <c r="G47" s="12">
        <v>18.21</v>
      </c>
      <c r="H47" s="12">
        <v>18.09</v>
      </c>
      <c r="I47" s="12">
        <v>18.23</v>
      </c>
      <c r="J47" s="13">
        <v>18.23</v>
      </c>
    </row>
    <row r="48" spans="2:10" ht="57.75" customHeight="1">
      <c r="B48" s="14"/>
      <c r="C48" s="1214" t="s">
        <v>4</v>
      </c>
      <c r="D48" s="1214"/>
      <c r="E48" s="1215"/>
      <c r="F48" s="15">
        <v>6.27</v>
      </c>
      <c r="G48" s="16">
        <v>8.23</v>
      </c>
      <c r="H48" s="16">
        <v>10.130000000000001</v>
      </c>
      <c r="I48" s="16">
        <v>6.08</v>
      </c>
      <c r="J48" s="17">
        <v>9.74</v>
      </c>
    </row>
    <row r="49" spans="2:10" ht="57.75" customHeight="1" thickBot="1">
      <c r="B49" s="18"/>
      <c r="C49" s="1216" t="s">
        <v>5</v>
      </c>
      <c r="D49" s="1216"/>
      <c r="E49" s="1217"/>
      <c r="F49" s="19" t="s">
        <v>557</v>
      </c>
      <c r="G49" s="20">
        <v>3.89</v>
      </c>
      <c r="H49" s="20">
        <v>2.29</v>
      </c>
      <c r="I49" s="20" t="s">
        <v>558</v>
      </c>
      <c r="J49" s="21">
        <v>3.67</v>
      </c>
    </row>
    <row r="50" spans="2:10" ht="13.5" customHeight="1"/>
    <row r="51" spans="2:10" ht="13.5" hidden="1" customHeight="1"/>
    <row r="52" spans="2:10" ht="13.5" hidden="1" customHeight="1"/>
    <row r="53" spans="2:10" ht="13.5" hidden="1" customHeight="1"/>
  </sheetData>
  <sheetProtection algorithmName="SHA-512" hashValue="GRD5GhWyNPoUpmFdvhG+zFJ+E6pwt2IJF0tn365SPDPPlV+cYVrhjX7gJLq7eUtWH9u1rJ8uPd8PnSCV+oTR5A==" saltValue="YsppT4A4ZCXeiM3VvA5p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2019-10-31T05:57:37Z</cp:lastPrinted>
  <dcterms:created xsi:type="dcterms:W3CDTF">2019-02-14T01:48:27Z</dcterms:created>
  <dcterms:modified xsi:type="dcterms:W3CDTF">2019-10-31T05:58:00Z</dcterms:modified>
  <cp:category/>
</cp:coreProperties>
</file>