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0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AM36" i="10"/>
  <c r="C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AM34" i="10"/>
  <c r="AM35" i="10" s="1"/>
  <c r="BE34" i="10" l="1"/>
  <c r="BE35" i="10" s="1"/>
  <c r="BE36" i="10" s="1"/>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<sst xmlns="http://schemas.openxmlformats.org/spreadsheetml/2006/main" count="1142" uniqueCount="632">
  <si>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</si>
  <si>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</si>
  <si>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</si>
  <si>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</si>
  <si>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</si>
  <si>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</si>
  <si>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</si>
  <si>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</si>
  <si>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</si>
  <si>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</si>
  <si>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</si>
  <si>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</si>
  <si>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</si>
  <si>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</si>
  <si>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</si>
  <si>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</si>
  <si>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</si>
  <si>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</si>
  <si>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</si>
  <si>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</si>
  <si>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</si>
  <si>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</si>
  <si>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</si>
  <si>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</si>
  <si>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</si>
  <si>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</si>
  <si>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</si>
  <si>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</si>
  <si>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</si>
  <si>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</si>
  <si>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</si>
  <si>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</si>
  <si>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</si>
  <si>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</si>
  <si>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</si>
  <si>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</si>
  <si>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</si>
  <si>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</si>
  <si>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</si>
  <si>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</si>
  <si>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</si>
  <si>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</si>
  <si>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</si>
  <si>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</si>
  <si>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</si>
  <si>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</si>
  <si>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</si>
  <si>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</si>
  <si>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</si>
  <si>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</si>
  <si>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</si>
  <si>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</si>
  <si>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</si>
  <si>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</si>
  <si>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</si>
  <si>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</si>
  <si>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</si>
  <si>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</si>
  <si>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</si>
  <si>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</si>
  <si>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</si>
  <si>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</si>
  <si>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</si>
  <si>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</si>
  <si>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</si>
  <si>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</si>
  <si>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</si>
  <si>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</si>
  <si>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</si>
  <si>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</si>
  <si>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</si>
  <si>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</si>
  <si>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</si>
  <si>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</si>
  <si>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</si>
  <si>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</si>
  <si>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</si>
  <si>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</si>
  <si>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</si>
  <si>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</si>
  <si>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</si>
  <si>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</si>
  <si>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</si>
  <si>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</si>
  <si>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</si>
  <si>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</si>
  <si>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</si>
  <si>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</si>
  <si>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</si>
  <si>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</si>
  <si>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</si>
  <si>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</si>
  <si>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鹿嶋市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</si>
  <si>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</si>
  <si>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</si>
  <si>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</si>
  <si>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</si>
  <si>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</si>
  <si>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</si>
  <si>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</si>
  <si>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</si>
  <si>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</si>
  <si>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</si>
  <si>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</si>
  <si>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</si>
  <si>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</si>
  <si>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</si>
  <si>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</si>
  <si>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</si>
  <si>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</si>
  <si>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</si>
  <si>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</si>
  <si>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</si>
  <si>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</si>
  <si>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</si>
  <si>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</si>
  <si>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</si>
  <si>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</si>
  <si>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</si>
  <si>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</si>
  <si>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</si>
  <si>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</si>
  <si>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</si>
  <si>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</si>
  <si>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</si>
  <si>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</si>
  <si>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</si>
  <si>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</si>
  <si>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</si>
  <si>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</si>
  <si>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</si>
  <si>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</si>
  <si>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</si>
  <si>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</si>
  <si>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</si>
  <si>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</si>
  <si>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</si>
  <si>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</si>
  <si>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</si>
  <si>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</si>
  <si>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</si>
  <si>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</si>
  <si>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</si>
  <si>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</si>
  <si>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</si>
  <si>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</si>
  <si>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-0.1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</si>
  <si>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</si>
  <si>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</si>
  <si>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</si>
  <si>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</si>
  <si>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</si>
  <si>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</si>
  <si>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</si>
  <si>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</si>
  <si>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</si>
  <si>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</si>
  <si>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</si>
  <si>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</si>
  <si>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</si>
  <si>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</si>
  <si>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</si>
  <si>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</si>
  <si>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</si>
  <si>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</si>
  <si>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</si>
  <si>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</si>
  <si>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</si>
  <si>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</si>
  <si>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</si>
  <si>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</si>
  <si>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</si>
  <si>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</si>
  <si>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</si>
  <si>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</si>
  <si>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</si>
  <si>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</si>
  <si>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</si>
  <si>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</si>
  <si>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</si>
  <si>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</si>
  <si>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</si>
  <si>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</si>
  <si>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</si>
  <si>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</si>
  <si>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</si>
  <si>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</si>
  <si>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</si>
  <si>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</si>
  <si>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</si>
  <si>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</si>
  <si>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</si>
  <si>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</si>
  <si>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</si>
  <si>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</si>
  <si>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</si>
  <si>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</si>
  <si>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</si>
  <si>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</si>
  <si>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</si>
  <si>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</si>
  <si>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</si>
  <si>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</si>
  <si>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</si>
  <si>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</si>
  <si>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</si>
  <si>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</si>
  <si>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茨城県鹿嶋市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</si>
  <si>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</si>
  <si>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</si>
  <si>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</si>
  <si>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</si>
  <si>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</si>
  <si>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</si>
  <si>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</si>
  <si>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</si>
  <si>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</si>
  <si>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</si>
  <si>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</si>
  <si>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</si>
  <si>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</si>
  <si>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</si>
  <si>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</si>
  <si>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</si>
  <si>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</si>
  <si>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</si>
  <si>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</si>
  <si>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</si>
  <si>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</si>
  <si>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</si>
  <si>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</si>
  <si>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</si>
  <si>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</si>
  <si>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</si>
  <si>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</si>
  <si>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</si>
  <si>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</si>
  <si>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</si>
  <si>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</si>
  <si>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</si>
  <si>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</si>
  <si>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</si>
  <si>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</si>
  <si>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</si>
  <si>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</si>
  <si>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</si>
  <si>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</si>
  <si>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</si>
  <si>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</si>
  <si>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</si>
  <si>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</si>
  <si>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</si>
  <si>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</si>
  <si>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</si>
  <si>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</si>
  <si>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</si>
  <si>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</si>
  <si>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</si>
  <si>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</si>
  <si>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</si>
  <si>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</si>
  <si>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</si>
  <si>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</si>
  <si>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</si>
  <si>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</si>
  <si>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</si>
  <si>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</si>
  <si>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</si>
  <si>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</si>
  <si>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</si>
  <si>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</si>
  <si>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</si>
  <si>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</si>
  <si>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</si>
  <si>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</si>
  <si>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</si>
  <si>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</si>
  <si>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</si>
  <si>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</si>
  <si>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</si>
  <si>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</si>
  <si>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</si>
  <si>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</si>
  <si>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</si>
  <si>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</si>
  <si>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</si>
  <si>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</si>
  <si>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</si>
  <si>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</si>
  <si>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</si>
  <si>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</si>
  <si>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</si>
  <si>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</si>
  <si>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</si>
  <si>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</si>
  <si>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</si>
  <si>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</si>
  <si>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</si>
  <si>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</si>
  <si>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</si>
  <si>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</si>
  <si>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</si>
  <si>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</si>
  <si>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</si>
  <si>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</si>
  <si>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</si>
  <si>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</si>
  <si>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</si>
  <si>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</si>
  <si>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</si>
  <si>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</si>
  <si>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</si>
  <si>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</si>
  <si>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</si>
  <si>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</si>
  <si>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</si>
  <si>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</si>
  <si>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</si>
  <si>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</si>
  <si>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</si>
  <si>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</si>
  <si>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</si>
  <si>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</si>
  <si>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</si>
  <si>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</si>
  <si>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</si>
  <si>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</si>
  <si>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</si>
  <si>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</si>
  <si>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</si>
  <si>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</si>
  <si>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宅地造成</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</si>
  <si>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</si>
  <si>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</si>
  <si>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</si>
  <si>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</si>
  <si>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</si>
  <si>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</si>
  <si>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</si>
  <si>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</si>
  <si>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</si>
  <si>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</si>
  <si>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</si>
  <si>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</si>
  <si>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</si>
  <si>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</si>
  <si>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</si>
  <si>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</si>
  <si>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</si>
  <si>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</si>
  <si>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</si>
  <si>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</si>
  <si>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</si>
  <si>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</si>
  <si>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</si>
  <si>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</si>
  <si>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</si>
  <si>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茨城県鹿嶋市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</si>
  <si>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</si>
  <si>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</si>
  <si>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</si>
  <si>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</si>
  <si>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</si>
  <si>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</si>
  <si>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</si>
  <si>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</si>
  <si>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</si>
  <si>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</si>
  <si>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</si>
  <si>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</si>
  <si>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</si>
  <si>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</si>
  <si>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</si>
  <si>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</si>
  <si>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</si>
  <si>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</si>
  <si>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</si>
  <si>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</si>
  <si>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</si>
  <si>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</si>
  <si>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</si>
  <si>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</si>
  <si>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</si>
  <si>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</si>
  <si>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</si>
  <si>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</si>
  <si>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</si>
  <si>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</si>
  <si>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</si>
  <si>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</si>
  <si>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</si>
  <si>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</si>
  <si>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</si>
  <si>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</si>
  <si>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</si>
  <si>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</si>
  <si>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</si>
  <si>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</si>
  <si>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大野区域水道事業会計</t>
    <phoneticPr fontId="5"/>
  </si>
  <si>
    <t>法適用企業</t>
    <phoneticPr fontId="5"/>
  </si>
  <si>
    <t>公共下水道特別会計</t>
    <phoneticPr fontId="5"/>
  </si>
  <si>
    <t>法非適用企業</t>
    <phoneticPr fontId="5"/>
  </si>
  <si>
    <t>農業集落排水特別会計</t>
    <phoneticPr fontId="5"/>
  </si>
  <si>
    <t>法非適用企業</t>
    <phoneticPr fontId="5"/>
  </si>
  <si>
    <t>鹿島臨海都市計画事業鹿嶋市平井東部土地区画整理事業特別会計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</si>
  <si>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</si>
  <si>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</si>
  <si>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</si>
  <si>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</si>
  <si>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</si>
  <si>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</si>
  <si>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</si>
  <si>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</si>
  <si>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</si>
  <si>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</si>
  <si>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</si>
  <si>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</si>
  <si>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</si>
  <si>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</si>
  <si>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</si>
  <si>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</si>
  <si>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</si>
  <si>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</si>
  <si>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</si>
  <si>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</si>
  <si>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</si>
  <si>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</si>
  <si>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</si>
  <si>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</si>
  <si>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</si>
  <si>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</si>
  <si>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</si>
  <si>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</si>
  <si>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</si>
  <si>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</si>
  <si>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</si>
  <si>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</si>
  <si>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</si>
  <si>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</si>
  <si>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</si>
  <si>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</si>
  <si>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</si>
  <si>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</si>
  <si>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</si>
  <si>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</si>
  <si>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</si>
  <si>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</si>
  <si>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</si>
  <si>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</si>
  <si>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</si>
  <si>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</si>
  <si>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</si>
  <si>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</si>
  <si>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</si>
  <si>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</si>
  <si>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</si>
  <si>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</si>
  <si>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</si>
  <si>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</si>
  <si>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</si>
  <si>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</si>
  <si>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</si>
  <si>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</si>
  <si>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</si>
  <si>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</si>
  <si>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</si>
  <si>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</si>
  <si>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</si>
  <si>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</si>
  <si>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</si>
  <si>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鹿島臨海都市計画下水道事業公共下水道特別会計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</si>
  <si>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</si>
  <si>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</si>
  <si>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鹿嶋市大野区域水道事業会計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</si>
  <si>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</si>
  <si>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</si>
  <si>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農業集落排水特別会計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</si>
  <si>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</si>
  <si>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</si>
  <si>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</si>
  <si>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</si>
  <si>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</si>
  <si>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</si>
  <si>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</si>
  <si>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</si>
  <si>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</si>
  <si>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</si>
  <si>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</si>
  <si>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</si>
  <si>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</si>
  <si>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</si>
  <si>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</si>
  <si>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</si>
  <si>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</si>
  <si>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</si>
  <si>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</si>
  <si>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</si>
  <si>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</si>
  <si>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</si>
  <si>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</si>
  <si>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</si>
  <si>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</si>
  <si>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</si>
  <si>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</si>
  <si>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</si>
  <si>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</si>
  <si>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</si>
  <si>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</si>
  <si>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</si>
  <si>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</si>
  <si>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</si>
  <si>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</si>
  <si>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</si>
  <si>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</si>
  <si>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</si>
  <si>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</si>
  <si>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</si>
  <si>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</si>
  <si>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</si>
  <si>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</si>
  <si>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</si>
  <si>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</si>
  <si>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</si>
  <si>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</si>
  <si>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</si>
  <si>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</si>
  <si>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</si>
  <si>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</si>
  <si>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</si>
  <si>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</si>
  <si>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</si>
  <si>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</si>
  <si>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</si>
  <si>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</si>
  <si>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</si>
  <si>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</si>
  <si>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</si>
  <si>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</si>
  <si>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</si>
  <si>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</si>
  <si>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</si>
  <si>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</si>
  <si>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</si>
  <si>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</si>
  <si>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</si>
  <si>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</si>
  <si>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</si>
  <si>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</si>
  <si>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</si>
  <si>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</si>
  <si>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</si>
  <si>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</si>
  <si>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</si>
  <si>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</si>
  <si>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</si>
  <si>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</si>
  <si>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</si>
  <si>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</si>
  <si>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</si>
  <si>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</si>
  <si>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</si>
  <si>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</si>
  <si>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</si>
  <si>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</si>
  <si>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</si>
  <si>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13.44</t>
  </si>
  <si>
    <t>▲ 2.57</t>
  </si>
  <si>
    <t>▲ 4.21</t>
  </si>
  <si>
    <t>▲ 3.27</t>
  </si>
  <si>
    <t>一般会計</t>
  </si>
  <si>
    <t>水道事業会計</t>
  </si>
  <si>
    <t>鹿島臨海都市計画事業鹿嶋市平井東部土地区画整理事業特別会計</t>
  </si>
  <si>
    <t>国民健康保険特別会計</t>
  </si>
  <si>
    <t>大野区域水道事業会計</t>
  </si>
  <si>
    <t>介護保険特別会計</t>
  </si>
  <si>
    <t>公共下水道特別会計</t>
  </si>
  <si>
    <t>農業集落排水特別会計</t>
  </si>
  <si>
    <t>その他会計（赤字）</t>
  </si>
  <si>
    <t>その他会計（黒字）</t>
  </si>
  <si>
    <t>-</t>
    <phoneticPr fontId="2"/>
  </si>
  <si>
    <t>-</t>
    <phoneticPr fontId="2"/>
  </si>
  <si>
    <t>-</t>
    <phoneticPr fontId="2"/>
  </si>
  <si>
    <t>-</t>
    <phoneticPr fontId="2"/>
  </si>
  <si>
    <t>鹿嶋市農業公社</t>
    <rPh sb="0" eb="3">
      <t>カシマシ</t>
    </rPh>
    <rPh sb="3" eb="5">
      <t>ノウギョウ</t>
    </rPh>
    <rPh sb="5" eb="7">
      <t>コウシャ</t>
    </rPh>
    <phoneticPr fontId="2"/>
  </si>
  <si>
    <t>鹿嶋市文化スポーツ振興事業団</t>
    <rPh sb="0" eb="3">
      <t>カシマシ</t>
    </rPh>
    <rPh sb="3" eb="5">
      <t>ブンカ</t>
    </rPh>
    <rPh sb="9" eb="11">
      <t>シンコウ</t>
    </rPh>
    <rPh sb="11" eb="14">
      <t>ジギョウダン</t>
    </rPh>
    <phoneticPr fontId="2"/>
  </si>
  <si>
    <t>鹿嶋市土地開発公社</t>
    <rPh sb="0" eb="3">
      <t>カシマシ</t>
    </rPh>
    <rPh sb="3" eb="5">
      <t>トチ</t>
    </rPh>
    <rPh sb="5" eb="7">
      <t>カイハツ</t>
    </rPh>
    <rPh sb="7" eb="9">
      <t>コウシャ</t>
    </rPh>
    <phoneticPr fontId="2"/>
  </si>
  <si>
    <t>-</t>
    <phoneticPr fontId="2"/>
  </si>
  <si>
    <t>-</t>
    <phoneticPr fontId="2"/>
  </si>
  <si>
    <t>茨城県市町村総合事務組合(一般会計）</t>
    <rPh sb="13" eb="15">
      <t>イッパン</t>
    </rPh>
    <rPh sb="15" eb="17">
      <t>カイケイ</t>
    </rPh>
    <phoneticPr fontId="2"/>
  </si>
  <si>
    <t>茨城県市町村総合事務組合(県民交通災害共済事業特別会計）</t>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</si>
  <si>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茨城租税債権管理機構(一般会計）</t>
    <rPh sb="11" eb="13">
      <t>イッパン</t>
    </rPh>
    <rPh sb="13" eb="15">
      <t>カイケイ</t>
    </rPh>
    <phoneticPr fontId="2"/>
  </si>
  <si>
    <t>茨城県後期高齢者医療広域連合（一般会計）</t>
    <rPh sb="15" eb="17">
      <t>イッパン</t>
    </rPh>
    <rPh sb="17" eb="19">
      <t>カイケイ</t>
    </rPh>
    <phoneticPr fontId="2"/>
  </si>
  <si>
    <t>茨城県後期高齢者医療広域連合（後期高齢医療特別会計）</t>
    <rPh sb="15" eb="17">
      <t>コウキ</t>
    </rPh>
    <rPh sb="17" eb="19">
      <t>コウレイ</t>
    </rPh>
    <rPh sb="19" eb="21">
      <t>イリョウ</t>
    </rPh>
    <rPh sb="21" eb="23">
      <t>トクベツ</t>
    </rPh>
    <rPh sb="23" eb="25">
      <t>カイケイ</t>
    </rPh>
    <phoneticPr fontId="2"/>
  </si>
  <si>
    <t>鹿行広域事務組合（一般会計）</t>
    <rPh sb="9" eb="11">
      <t>イッパン</t>
    </rPh>
    <rPh sb="11" eb="13">
      <t>カイケイ</t>
    </rPh>
    <phoneticPr fontId="2"/>
  </si>
  <si>
    <t>鹿行広域事務組合（養護老人ホーム事業特別会計）</t>
    <rPh sb="9" eb="11">
      <t>ヨウゴ</t>
    </rPh>
    <rPh sb="11" eb="13">
      <t>ロウジン</t>
    </rPh>
    <rPh sb="16" eb="18">
      <t>ジギョウ</t>
    </rPh>
    <rPh sb="18" eb="20">
      <t>トクベツ</t>
    </rPh>
    <rPh sb="20" eb="22">
      <t>カイケイ</t>
    </rPh>
    <phoneticPr fontId="2"/>
  </si>
  <si>
    <t>鹿行広域事務組合（消防特別会計）</t>
    <rPh sb="9" eb="11">
      <t>ショウボウ</t>
    </rPh>
    <rPh sb="11" eb="13">
      <t>トクベツ</t>
    </rPh>
    <rPh sb="13" eb="15">
      <t>カイケイ</t>
    </rPh>
    <phoneticPr fontId="2"/>
  </si>
  <si>
    <t>鹿行広域事務組合（火葬場事業特別会計）</t>
    <rPh sb="9" eb="12">
      <t>カソウバ</t>
    </rPh>
    <rPh sb="12" eb="14">
      <t>ジギョウ</t>
    </rPh>
    <rPh sb="14" eb="16">
      <t>トクベツ</t>
    </rPh>
    <rPh sb="16" eb="18">
      <t>カイケイ</t>
    </rPh>
    <phoneticPr fontId="2"/>
  </si>
  <si>
    <t>鹿行広域事務組合（審査会事業特別会計）</t>
    <rPh sb="9" eb="12">
      <t>シンサカイ</t>
    </rPh>
    <rPh sb="12" eb="14">
      <t>ジギョウ</t>
    </rPh>
    <rPh sb="14" eb="16">
      <t>トクベツ</t>
    </rPh>
    <rPh sb="16" eb="18">
      <t>カイケイ</t>
    </rPh>
    <phoneticPr fontId="2"/>
  </si>
  <si>
    <t>鹿行広域事務組合（ごみ処理事業特別会計）</t>
    <rPh sb="11" eb="13">
      <t>ショリ</t>
    </rPh>
    <rPh sb="13" eb="15">
      <t>ジギョウ</t>
    </rPh>
    <rPh sb="15" eb="17">
      <t>トクベツ</t>
    </rPh>
    <rPh sb="17" eb="19">
      <t>カイケイ</t>
    </rPh>
    <phoneticPr fontId="2"/>
  </si>
  <si>
    <t>鹿島地方事務組合(一般会計）</t>
    <rPh sb="9" eb="11">
      <t>イッパン</t>
    </rPh>
    <rPh sb="11" eb="13">
      <t>カイケイ</t>
    </rPh>
    <phoneticPr fontId="2"/>
  </si>
  <si>
    <t>鹿島地方事務組合(環境事業特別会計）</t>
    <rPh sb="9" eb="11">
      <t>カンキョウ</t>
    </rPh>
    <rPh sb="11" eb="13">
      <t>ジギョウ</t>
    </rPh>
    <rPh sb="13" eb="15">
      <t>トクベツ</t>
    </rPh>
    <rPh sb="15" eb="17">
      <t>カイケイ</t>
    </rPh>
    <phoneticPr fontId="2"/>
  </si>
  <si>
    <t>鹿島地方事務組合(市場事業特別会計）</t>
    <rPh sb="9" eb="11">
      <t>シジョウ</t>
    </rPh>
    <rPh sb="11" eb="13">
      <t>ジギョウ</t>
    </rPh>
    <rPh sb="13" eb="15">
      <t>トクベツ</t>
    </rPh>
    <rPh sb="15" eb="17">
      <t>カイケイ</t>
    </rPh>
    <phoneticPr fontId="2"/>
  </si>
  <si>
    <t>鹿島地方事務組合(消防事業特別会計）</t>
    <rPh sb="9" eb="11">
      <t>ショウボウ</t>
    </rPh>
    <rPh sb="11" eb="13">
      <t>ジギョウ</t>
    </rPh>
    <rPh sb="13" eb="15">
      <t>トクベツ</t>
    </rPh>
    <rPh sb="15" eb="17">
      <t>カイケイ</t>
    </rPh>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</si>
  <si>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</si>
  <si>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</si>
  <si>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</si>
  <si>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</si>
  <si>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11"/>
  </si>
  <si>
    <t>東日本大震災復興基金</t>
    <rPh sb="0" eb="1">
      <t>ヒガシ</t>
    </rPh>
    <rPh sb="1" eb="3">
      <t>ニホン</t>
    </rPh>
    <rPh sb="3" eb="6">
      <t>ダイシンサイ</t>
    </rPh>
    <rPh sb="6" eb="8">
      <t>フッコウ</t>
    </rPh>
    <rPh sb="8" eb="10">
      <t>キキン</t>
    </rPh>
    <phoneticPr fontId="11"/>
  </si>
  <si>
    <t>地域福祉基金</t>
    <rPh sb="0" eb="2">
      <t>チイキ</t>
    </rPh>
    <rPh sb="2" eb="4">
      <t>フクシ</t>
    </rPh>
    <rPh sb="4" eb="6">
      <t>キキン</t>
    </rPh>
    <phoneticPr fontId="11"/>
  </si>
  <si>
    <t>衛生処理施設整備基金</t>
    <rPh sb="0" eb="2">
      <t>エイセイ</t>
    </rPh>
    <rPh sb="2" eb="4">
      <t>ショリ</t>
    </rPh>
    <rPh sb="4" eb="6">
      <t>シセツ</t>
    </rPh>
    <rPh sb="6" eb="8">
      <t>セイビ</t>
    </rPh>
    <rPh sb="8" eb="10">
      <t>キキン</t>
    </rPh>
    <phoneticPr fontId="11"/>
  </si>
  <si>
    <t>環境保全基金</t>
    <rPh sb="0" eb="2">
      <t>カンキョウ</t>
    </rPh>
    <rPh sb="2" eb="4">
      <t>ホゼン</t>
    </rPh>
    <rPh sb="4" eb="6">
      <t>キキン</t>
    </rPh>
    <phoneticPr fontId="11"/>
  </si>
  <si>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</si>
  <si>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</si>
  <si>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</si>
  <si>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</si>
  <si>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</si>
  <si>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</si>
  <si>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</si>
  <si>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</si>
  <si>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</si>
  <si>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</si>
  <si>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</si>
  <si>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</si>
  <si>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</si>
  <si>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</si>
  <si>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</si>
  <si>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</si>
  <si>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将来負担比率</t>
    <phoneticPr fontId="5"/>
  </si>
  <si>
    <t xml:space="preserve"> </t>
    <phoneticPr fontId="5"/>
  </si>
  <si>
    <t>　将来負担比率は類似団体平均よりも24.5ポイント高く，前年度と比較しても7.7ポイント上昇している。これは，体育施設の大規模改修等に伴う新規地方債の発行により，地方債現在高が増加したことが影響している。
　実質公債費比率は類似団体平均よりも0.5ポイント低く，前年度と比較しても0.6ポイント下降している。これは，一部事務組合の元利償還金が減少したことが影響している。
　今後も引き続き，地方債の新規発行の抑制，地方債現在高の圧縮により，比率の適正化に努める。</t>
    <rPh sb="112" eb="114">
      <t>ルイジ</t>
    </rPh>
    <rPh sb="114" eb="116">
      <t>ダンタイ</t>
    </rPh>
    <rPh sb="116" eb="118">
      <t>ヘイキン</t>
    </rPh>
    <rPh sb="128" eb="129">
      <t>ヒク</t>
    </rPh>
    <rPh sb="131" eb="134">
      <t>ゼンネンド</t>
    </rPh>
    <rPh sb="135" eb="137">
      <t>ヒカク</t>
    </rPh>
    <rPh sb="147" eb="149">
      <t>カコウ</t>
    </rPh>
    <rPh sb="158" eb="160">
      <t>イチブ</t>
    </rPh>
    <rPh sb="160" eb="162">
      <t>ジム</t>
    </rPh>
    <rPh sb="162" eb="164">
      <t>クミアイ</t>
    </rPh>
    <rPh sb="165" eb="167">
      <t>ガンリ</t>
    </rPh>
    <rPh sb="167" eb="170">
      <t>ショウカンキン</t>
    </rPh>
    <rPh sb="171" eb="173">
      <t>ゲンショウ</t>
    </rPh>
    <rPh sb="178" eb="180">
      <t>エイキョウ</t>
    </rPh>
    <rPh sb="187" eb="189">
      <t>コンゴ</t>
    </rPh>
    <rPh sb="190" eb="191">
      <t>ヒ</t>
    </rPh>
    <rPh sb="192" eb="193">
      <t>ツヅ</t>
    </rPh>
    <rPh sb="195" eb="198">
      <t>チホウサイ</t>
    </rPh>
    <rPh sb="199" eb="201">
      <t>シンキ</t>
    </rPh>
    <rPh sb="201" eb="203">
      <t>ハッコウ</t>
    </rPh>
    <rPh sb="204" eb="206">
      <t>ヨクセイ</t>
    </rPh>
    <rPh sb="207" eb="210">
      <t>チホウサイ</t>
    </rPh>
    <rPh sb="210" eb="212">
      <t>ゲンザイ</t>
    </rPh>
    <rPh sb="212" eb="213">
      <t>ダカ</t>
    </rPh>
    <rPh sb="214" eb="216">
      <t>アッシュク</t>
    </rPh>
    <rPh sb="220" eb="222">
      <t>ヒリツ</t>
    </rPh>
    <rPh sb="223" eb="226">
      <t>テキセイカ</t>
    </rPh>
    <rPh sb="227" eb="228">
      <t>ツト</t>
    </rPh>
    <phoneticPr fontId="5"/>
  </si>
  <si>
    <t>　将来負担比率は類似団体平均よりも24.5ポイント高く，前年度と比較しても7.7ポイント上昇している。これは，体育施設の大規模改修等に伴う新規地方債の発行により，地方債現在高が増加したことが影響している。
　有形固定資産減価償却率は，前年度と比較して0.3ポイント下降し，類似団体平均よりも6.4ポイント低くなっている。これは，体育施設の大規模改修等により有形固定資産額が上昇したことが主な要因である。
　今後も，財政負担の平準化を図りながら，既有施設の改修等を計画的に進めていく。</t>
    <rPh sb="1" eb="3">
      <t>ショウライ</t>
    </rPh>
    <rPh sb="3" eb="5">
      <t>フタン</t>
    </rPh>
    <rPh sb="5" eb="7">
      <t>ヒリツ</t>
    </rPh>
    <rPh sb="8" eb="10">
      <t>ルイジ</t>
    </rPh>
    <rPh sb="10" eb="12">
      <t>ダンタイ</t>
    </rPh>
    <rPh sb="12" eb="14">
      <t>ヘイキン</t>
    </rPh>
    <rPh sb="25" eb="26">
      <t>タカ</t>
    </rPh>
    <rPh sb="28" eb="31">
      <t>ゼンネンド</t>
    </rPh>
    <rPh sb="32" eb="34">
      <t>ヒカク</t>
    </rPh>
    <rPh sb="44" eb="46">
      <t>ジョウショウ</t>
    </rPh>
    <rPh sb="55" eb="57">
      <t>タイイク</t>
    </rPh>
    <rPh sb="57" eb="59">
      <t>シセツ</t>
    </rPh>
    <rPh sb="60" eb="63">
      <t>ダイキボ</t>
    </rPh>
    <rPh sb="63" eb="65">
      <t>カイシュウ</t>
    </rPh>
    <rPh sb="65" eb="66">
      <t>トウ</t>
    </rPh>
    <rPh sb="67" eb="68">
      <t>トモナ</t>
    </rPh>
    <rPh sb="69" eb="71">
      <t>シンキ</t>
    </rPh>
    <rPh sb="71" eb="74">
      <t>チホウサイ</t>
    </rPh>
    <rPh sb="75" eb="77">
      <t>ハッコウ</t>
    </rPh>
    <rPh sb="81" eb="84">
      <t>チホウサイ</t>
    </rPh>
    <rPh sb="84" eb="86">
      <t>ゲンザイ</t>
    </rPh>
    <rPh sb="86" eb="87">
      <t>ダカ</t>
    </rPh>
    <rPh sb="88" eb="90">
      <t>ゾウカ</t>
    </rPh>
    <rPh sb="95" eb="97">
      <t>エイキョウ</t>
    </rPh>
    <rPh sb="104" eb="106">
      <t>ユウケイ</t>
    </rPh>
    <rPh sb="106" eb="108">
      <t>コテイ</t>
    </rPh>
    <rPh sb="108" eb="110">
      <t>シサン</t>
    </rPh>
    <rPh sb="110" eb="112">
      <t>ゲンカ</t>
    </rPh>
    <rPh sb="112" eb="114">
      <t>ショウキャク</t>
    </rPh>
    <rPh sb="114" eb="115">
      <t>リツ</t>
    </rPh>
    <rPh sb="117" eb="120">
      <t>ゼンネンド</t>
    </rPh>
    <rPh sb="121" eb="123">
      <t>ヒカク</t>
    </rPh>
    <rPh sb="132" eb="134">
      <t>カコウ</t>
    </rPh>
    <rPh sb="136" eb="138">
      <t>ルイジ</t>
    </rPh>
    <rPh sb="138" eb="140">
      <t>ダンタイ</t>
    </rPh>
    <rPh sb="140" eb="142">
      <t>ヘイキン</t>
    </rPh>
    <rPh sb="152" eb="153">
      <t>ヒク</t>
    </rPh>
    <rPh sb="203" eb="205">
      <t>コンゴ</t>
    </rPh>
    <rPh sb="207" eb="209">
      <t>ザイセイ</t>
    </rPh>
    <rPh sb="209" eb="211">
      <t>フタン</t>
    </rPh>
    <rPh sb="212" eb="215">
      <t>ヘイジュンカ</t>
    </rPh>
    <rPh sb="216" eb="217">
      <t>ハカ</t>
    </rPh>
    <rPh sb="222" eb="224">
      <t>キユウ</t>
    </rPh>
    <rPh sb="224" eb="226">
      <t>シセツ</t>
    </rPh>
    <rPh sb="227" eb="229">
      <t>カイシュウ</t>
    </rPh>
    <rPh sb="229" eb="230">
      <t>トウ</t>
    </rPh>
    <rPh sb="231" eb="234">
      <t>ケイカクテキ</t>
    </rPh>
    <rPh sb="235" eb="236">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</si>
</sst>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2" fillId="0" borderId="41" xfId="16" applyFont="1" applyBorder="1" applyAlignment="1" applyProtection="1">
      <alignment horizontal="left" vertical="top" wrapText="1"/>
      <protection locked="0"/>
    </xf>
    <xf numFmtId="0" fontId="12" fillId="0" borderId="12" xfId="16" applyFont="1" applyBorder="1" applyAlignment="1" applyProtection="1">
      <alignment horizontal="left" vertical="top" wrapText="1"/>
      <protection locked="0"/>
    </xf>
    <xf numFmtId="0" fontId="12" fillId="0" borderId="46" xfId="16" applyFont="1" applyBorder="1" applyAlignment="1" applyProtection="1">
      <alignment horizontal="left" vertical="top" wrapText="1"/>
      <protection locked="0"/>
    </xf>
    <xf numFmtId="0" fontId="12" fillId="0" borderId="62" xfId="16" applyFont="1" applyBorder="1" applyAlignment="1" applyProtection="1">
      <alignment horizontal="left" vertical="top" wrapText="1"/>
      <protection locked="0"/>
    </xf>
    <xf numFmtId="0" fontId="12" fillId="0" borderId="0" xfId="16" applyFont="1" applyAlignment="1" applyProtection="1">
      <alignment horizontal="left" vertical="top" wrapText="1"/>
      <protection locked="0"/>
    </xf>
    <xf numFmtId="0" fontId="12" fillId="0" borderId="38" xfId="16" applyFont="1" applyBorder="1" applyAlignment="1" applyProtection="1">
      <alignment horizontal="left" vertical="top" wrapText="1"/>
      <protection locked="0"/>
    </xf>
    <xf numFmtId="0" fontId="12" fillId="0" borderId="37" xfId="16" applyFont="1" applyBorder="1" applyAlignment="1" applyProtection="1">
      <alignment horizontal="left" vertical="top" wrapText="1"/>
      <protection locked="0"/>
    </xf>
    <xf numFmtId="0" fontId="12" fillId="0" borderId="52" xfId="16" applyFont="1" applyBorder="1" applyAlignment="1" applyProtection="1">
      <alignment horizontal="left" vertical="top" wrapText="1"/>
      <protection locked="0"/>
    </xf>
    <xf numFmtId="0" fontId="12"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54227</c:v>
                </c:pt>
                <c:pt idx="3">
                  <c:v>57295</c:v>
                </c:pt>
                <c:pt idx="4">
                  <c:v>54110</c:v>
                </c:pt>
              </c:numCache>
            </c:numRef>
          </c:val>
          <c:smooth val="0"/>
          <c:extLst xmlns:c16r2="http://schemas.microsoft.com/office/drawing/2015/06/chart">
            <c:ext xmlns:c16="http://schemas.microsoft.com/office/drawing/2014/chart" uri="{C3380CC4-5D6E-409C-BE32-E72D297353CC}">
              <c16:uniqueId val="{00000000-D715-4603-8E0F-1975FC217F3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46536</c:v>
                </c:pt>
                <c:pt idx="1">
                  <c:v>67199</c:v>
                </c:pt>
                <c:pt idx="2">
                  <c:v>56843</c:v>
                </c:pt>
                <c:pt idx="3">
                  <c:v>73219</c:v>
                </c:pt>
                <c:pt idx="4">
                  <c:v>74907</c:v>
                </c:pt>
              </c:numCache>
            </c:numRef>
          </c:val>
          <c:smooth val="0"/>
          <c:extLst xmlns:c16r2="http://schemas.microsoft.com/office/drawing/2015/06/chart">
            <c:ext xmlns:c16="http://schemas.microsoft.com/office/drawing/2014/chart" uri="{C3380CC4-5D6E-409C-BE32-E72D297353CC}">
              <c16:uniqueId val="{00000001-D715-4603-8E0F-1975FC217F30}"/>
            </c:ext>
          </c:extLst>
        </c:ser>
        <c:dLbls>
          <c:showLegendKey val="0"/>
          <c:showVal val="0"/>
          <c:showCatName val="0"/>
          <c:showSerName val="0"/>
          <c:showPercent val="0"/>
          <c:showBubbleSize val="0"/>
        </c:dLbls>
        <c:marker val="1"/>
        <c:smooth val="0"/>
        <c:axId val="187812096"/>
        <c:axId val="187818368"/>
      </c:lineChart>
      <c:catAx>
        <c:axId val="1878120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7818368"/>
        <c:crosses val="autoZero"/>
        <c:auto val="1"/>
        <c:lblAlgn val="ctr"/>
        <c:lblOffset val="100"/>
        <c:tickLblSkip val="1"/>
        <c:tickMarkSkip val="1"/>
        <c:noMultiLvlLbl val="0"/>
      </c:catAx>
      <c:valAx>
        <c:axId val="18781836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7812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4.8499999999999996</c:v>
                </c:pt>
                <c:pt idx="1">
                  <c:v>7.8</c:v>
                </c:pt>
                <c:pt idx="2">
                  <c:v>7.36</c:v>
                </c:pt>
                <c:pt idx="3">
                  <c:v>6.13</c:v>
                </c:pt>
                <c:pt idx="4">
                  <c:v>15.29</c:v>
                </c:pt>
              </c:numCache>
            </c:numRef>
          </c:val>
          <c:extLst xmlns:c16r2="http://schemas.microsoft.com/office/drawing/2015/06/chart">
            <c:ext xmlns:c16="http://schemas.microsoft.com/office/drawing/2014/chart" uri="{C3380CC4-5D6E-409C-BE32-E72D297353CC}">
              <c16:uniqueId val="{00000000-AD79-440B-8F1D-9C15BCDCC0E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19.29</c:v>
                </c:pt>
                <c:pt idx="1">
                  <c:v>16.53</c:v>
                </c:pt>
                <c:pt idx="2">
                  <c:v>16.54</c:v>
                </c:pt>
                <c:pt idx="3">
                  <c:v>18.559999999999999</c:v>
                </c:pt>
                <c:pt idx="4">
                  <c:v>14.58</c:v>
                </c:pt>
              </c:numCache>
            </c:numRef>
          </c:val>
          <c:extLst xmlns:c16r2="http://schemas.microsoft.com/office/drawing/2015/06/chart">
            <c:ext xmlns:c16="http://schemas.microsoft.com/office/drawing/2014/chart" uri="{C3380CC4-5D6E-409C-BE32-E72D297353CC}">
              <c16:uniqueId val="{00000001-AD79-440B-8F1D-9C15BCDCC0EE}"/>
            </c:ext>
          </c:extLst>
        </c:ser>
        <c:dLbls>
          <c:showLegendKey val="0"/>
          <c:showVal val="0"/>
          <c:showCatName val="0"/>
          <c:showSerName val="0"/>
          <c:showPercent val="0"/>
          <c:showBubbleSize val="0"/>
        </c:dLbls>
        <c:gapWidth val="250"/>
        <c:overlap val="100"/>
        <c:axId val="171449728"/>
        <c:axId val="200750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-13.44</c:v>
                </c:pt>
                <c:pt idx="1">
                  <c:v>-2.57</c:v>
                </c:pt>
                <c:pt idx="2">
                  <c:v>-4.21</c:v>
                </c:pt>
                <c:pt idx="3">
                  <c:v>-3.27</c:v>
                </c:pt>
                <c:pt idx="4">
                  <c:v>2.77</c:v>
                </c:pt>
              </c:numCache>
            </c:numRef>
          </c:val>
          <c:smooth val="0"/>
          <c:extLst xmlns:c16r2="http://schemas.microsoft.com/office/drawing/2015/06/chart">
            <c:ext xmlns:c16="http://schemas.microsoft.com/office/drawing/2014/chart" uri="{C3380CC4-5D6E-409C-BE32-E72D297353CC}">
              <c16:uniqueId val="{00000002-AD79-440B-8F1D-9C15BCDCC0EE}"/>
            </c:ext>
          </c:extLst>
        </c:ser>
        <c:dLbls>
          <c:showLegendKey val="0"/>
          <c:showVal val="0"/>
          <c:showCatName val="0"/>
          <c:showSerName val="0"/>
          <c:showPercent val="0"/>
          <c:showBubbleSize val="0"/>
        </c:dLbls>
        <c:marker val="1"/>
        <c:smooth val="0"/>
        <c:axId val="171449728"/>
        <c:axId val="200750592"/>
      </c:lineChart>
      <c:catAx>
        <c:axId val="17144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0750592"/>
        <c:crosses val="autoZero"/>
        <c:auto val="1"/>
        <c:lblAlgn val="ctr"/>
        <c:lblOffset val="100"/>
        <c:tickLblSkip val="1"/>
        <c:tickMarkSkip val="1"/>
        <c:noMultiLvlLbl val="0"/>
      </c:catAx>
      <c:valAx>
        <c:axId val="200750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449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0.08</c:v>
                </c:pt>
                <c:pt idx="2">
                  <c:v>#N/A</c:v>
                </c:pt>
                <c:pt idx="3">
                  <c:v>0.02</c:v>
                </c:pt>
                <c:pt idx="4">
                  <c:v>#N/A</c:v>
                </c:pt>
                <c:pt idx="5">
                  <c:v>0.03</c:v>
                </c:pt>
                <c:pt idx="6">
                  <c:v>#N/A</c:v>
                </c:pt>
                <c:pt idx="7">
                  <c:v>0.06</c:v>
                </c:pt>
                <c:pt idx="8">
                  <c:v>#N/A</c:v>
                </c:pt>
                <c:pt idx="9">
                  <c:v>0.09</c:v>
                </c:pt>
              </c:numCache>
            </c:numRef>
          </c:val>
          <c:extLst xmlns:c16r2="http://schemas.microsoft.com/office/drawing/2015/06/chart">
            <c:ext xmlns:c16="http://schemas.microsoft.com/office/drawing/2014/chart" uri="{C3380CC4-5D6E-409C-BE32-E72D297353CC}">
              <c16:uniqueId val="{00000000-AD5A-49E6-ADF5-B1E1088604C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D5A-49E6-ADF5-B1E1088604C4}"/>
            </c:ext>
          </c:extLst>
        </c:ser>
        <c:ser>
          <c:idx val="2"/>
          <c:order val="2"/>
          <c:tx>
            <c:strRef>
              <c:f>データシート!$A$29</c:f>
              <c:strCache>
                <c:ptCount val="1"/>
                <c:pt idx="0">
                  <c:v>農業集落排水特別会計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0.03</c:v>
                </c:pt>
                <c:pt idx="2">
                  <c:v>#N/A</c:v>
                </c:pt>
                <c:pt idx="3">
                  <c:v>0.06</c:v>
                </c:pt>
                <c:pt idx="4">
                  <c:v>#N/A</c:v>
                </c:pt>
                <c:pt idx="5">
                  <c:v>0.15</c:v>
                </c:pt>
                <c:pt idx="6">
                  <c:v>#N/A</c:v>
                </c:pt>
                <c:pt idx="7">
                  <c:v>0.15</c:v>
                </c:pt>
                <c:pt idx="8">
                  <c:v>#N/A</c:v>
                </c:pt>
                <c:pt idx="9">
                  <c:v>0.13</c:v>
                </c:pt>
              </c:numCache>
            </c:numRef>
          </c:val>
          <c:extLst xmlns:c16r2="http://schemas.microsoft.com/office/drawing/2015/06/chart">
            <c:ext xmlns:c16="http://schemas.microsoft.com/office/drawing/2014/chart" uri="{C3380CC4-5D6E-409C-BE32-E72D297353CC}">
              <c16:uniqueId val="{00000002-AD5A-49E6-ADF5-B1E1088604C4}"/>
            </c:ext>
          </c:extLst>
        </c:ser>
        <c:ser>
          <c:idx val="3"/>
          <c:order val="3"/>
          <c:tx>
            <c:strRef>
              <c:f>データシート!$A$30</c:f>
              <c:strCache>
                <c:ptCount val="1"/>
                <c:pt idx="0">
                  <c:v>公共下水道特別会計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0.71</c:v>
                </c:pt>
                <c:pt idx="2">
                  <c:v>#N/A</c:v>
                </c:pt>
                <c:pt idx="3">
                  <c:v>0.28000000000000003</c:v>
                </c:pt>
                <c:pt idx="4">
                  <c:v>#N/A</c:v>
                </c:pt>
                <c:pt idx="5">
                  <c:v>0.41</c:v>
                </c:pt>
                <c:pt idx="6">
                  <c:v>#N/A</c:v>
                </c:pt>
                <c:pt idx="7">
                  <c:v>0.53</c:v>
                </c:pt>
                <c:pt idx="8">
                  <c:v>#N/A</c:v>
                </c:pt>
                <c:pt idx="9">
                  <c:v>0.38</c:v>
                </c:pt>
              </c:numCache>
            </c:numRef>
          </c:val>
          <c:extLst xmlns:c16r2="http://schemas.microsoft.com/office/drawing/2015/06/chart">
            <c:ext xmlns:c16="http://schemas.microsoft.com/office/drawing/2014/chart" uri="{C3380CC4-5D6E-409C-BE32-E72D297353CC}">
              <c16:uniqueId val="{00000003-AD5A-49E6-ADF5-B1E1088604C4}"/>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1.17</c:v>
                </c:pt>
                <c:pt idx="2">
                  <c:v>#N/A</c:v>
                </c:pt>
                <c:pt idx="3">
                  <c:v>1.1499999999999999</c:v>
                </c:pt>
                <c:pt idx="4">
                  <c:v>#N/A</c:v>
                </c:pt>
                <c:pt idx="5">
                  <c:v>0.64</c:v>
                </c:pt>
                <c:pt idx="6">
                  <c:v>#N/A</c:v>
                </c:pt>
                <c:pt idx="7">
                  <c:v>0.64</c:v>
                </c:pt>
                <c:pt idx="8">
                  <c:v>#N/A</c:v>
                </c:pt>
                <c:pt idx="9">
                  <c:v>0.49</c:v>
                </c:pt>
              </c:numCache>
            </c:numRef>
          </c:val>
          <c:extLst xmlns:c16r2="http://schemas.microsoft.com/office/drawing/2015/06/chart">
            <c:ext xmlns:c16="http://schemas.microsoft.com/office/drawing/2014/chart" uri="{C3380CC4-5D6E-409C-BE32-E72D297353CC}">
              <c16:uniqueId val="{00000004-AD5A-49E6-ADF5-B1E1088604C4}"/>
            </c:ext>
          </c:extLst>
        </c:ser>
        <c:ser>
          <c:idx val="5"/>
          <c:order val="5"/>
          <c:tx>
            <c:strRef>
              <c:f>データシート!$A$32</c:f>
              <c:strCache>
                <c:ptCount val="1"/>
                <c:pt idx="0">
                  <c:v>大野区域水道事業会計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1.39</c:v>
                </c:pt>
                <c:pt idx="2">
                  <c:v>#N/A</c:v>
                </c:pt>
                <c:pt idx="3">
                  <c:v>0.7</c:v>
                </c:pt>
                <c:pt idx="4">
                  <c:v>#N/A</c:v>
                </c:pt>
                <c:pt idx="5">
                  <c:v>1.08</c:v>
                </c:pt>
                <c:pt idx="6">
                  <c:v>#N/A</c:v>
                </c:pt>
                <c:pt idx="7">
                  <c:v>0.92</c:v>
                </c:pt>
                <c:pt idx="8">
                  <c:v>#N/A</c:v>
                </c:pt>
                <c:pt idx="9">
                  <c:v>0.71</c:v>
                </c:pt>
              </c:numCache>
            </c:numRef>
          </c:val>
          <c:extLst xmlns:c16r2="http://schemas.microsoft.com/office/drawing/2015/06/chart">
            <c:ext xmlns:c16="http://schemas.microsoft.com/office/drawing/2014/chart" uri="{C3380CC4-5D6E-409C-BE32-E72D297353CC}">
              <c16:uniqueId val="{00000005-AD5A-49E6-ADF5-B1E1088604C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3.16</c:v>
                </c:pt>
                <c:pt idx="2">
                  <c:v>#N/A</c:v>
                </c:pt>
                <c:pt idx="3">
                  <c:v>2.27</c:v>
                </c:pt>
                <c:pt idx="4">
                  <c:v>#N/A</c:v>
                </c:pt>
                <c:pt idx="5">
                  <c:v>3.38</c:v>
                </c:pt>
                <c:pt idx="6">
                  <c:v>#N/A</c:v>
                </c:pt>
                <c:pt idx="7">
                  <c:v>1.38</c:v>
                </c:pt>
                <c:pt idx="8">
                  <c:v>#N/A</c:v>
                </c:pt>
                <c:pt idx="9">
                  <c:v>1.76</c:v>
                </c:pt>
              </c:numCache>
            </c:numRef>
          </c:val>
          <c:extLst xmlns:c16r2="http://schemas.microsoft.com/office/drawing/2015/06/chart">
            <c:ext xmlns:c16="http://schemas.microsoft.com/office/drawing/2014/chart" uri="{C3380CC4-5D6E-409C-BE32-E72D297353CC}">
              <c16:uniqueId val="{00000006-AD5A-49E6-ADF5-B1E1088604C4}"/>
            </c:ext>
          </c:extLst>
        </c:ser>
        <c:ser>
          <c:idx val="7"/>
          <c:order val="7"/>
          <c:tx>
            <c:strRef>
              <c:f>データシート!$A$34</c:f>
              <c:strCache>
                <c:ptCount val="1"/>
                <c:pt idx="0">
                  <c:v>鹿島臨海都市計画事業鹿嶋市平井東部土地区画整理事業特別会計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7.48</c:v>
                </c:pt>
                <c:pt idx="2">
                  <c:v>#N/A</c:v>
                </c:pt>
                <c:pt idx="3">
                  <c:v>5.21</c:v>
                </c:pt>
                <c:pt idx="4">
                  <c:v>#N/A</c:v>
                </c:pt>
                <c:pt idx="5">
                  <c:v>4.8499999999999996</c:v>
                </c:pt>
                <c:pt idx="6">
                  <c:v>#N/A</c:v>
                </c:pt>
                <c:pt idx="7">
                  <c:v>5.35</c:v>
                </c:pt>
                <c:pt idx="8">
                  <c:v>#N/A</c:v>
                </c:pt>
                <c:pt idx="9">
                  <c:v>5.03</c:v>
                </c:pt>
              </c:numCache>
            </c:numRef>
          </c:val>
          <c:extLst xmlns:c16r2="http://schemas.microsoft.com/office/drawing/2015/06/chart">
            <c:ext xmlns:c16="http://schemas.microsoft.com/office/drawing/2014/chart" uri="{C3380CC4-5D6E-409C-BE32-E72D297353CC}">
              <c16:uniqueId val="{00000007-AD5A-49E6-ADF5-B1E1088604C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6.93</c:v>
                </c:pt>
                <c:pt idx="2">
                  <c:v>#N/A</c:v>
                </c:pt>
                <c:pt idx="3">
                  <c:v>6.93</c:v>
                </c:pt>
                <c:pt idx="4">
                  <c:v>#N/A</c:v>
                </c:pt>
                <c:pt idx="5">
                  <c:v>9.23</c:v>
                </c:pt>
                <c:pt idx="6">
                  <c:v>#N/A</c:v>
                </c:pt>
                <c:pt idx="7">
                  <c:v>10.75</c:v>
                </c:pt>
                <c:pt idx="8">
                  <c:v>#N/A</c:v>
                </c:pt>
                <c:pt idx="9">
                  <c:v>12.19</c:v>
                </c:pt>
              </c:numCache>
            </c:numRef>
          </c:val>
          <c:extLst xmlns:c16r2="http://schemas.microsoft.com/office/drawing/2015/06/chart">
            <c:ext xmlns:c16="http://schemas.microsoft.com/office/drawing/2014/chart" uri="{C3380CC4-5D6E-409C-BE32-E72D297353CC}">
              <c16:uniqueId val="{00000008-AD5A-49E6-ADF5-B1E1088604C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4.7699999999999996</c:v>
                </c:pt>
                <c:pt idx="2">
                  <c:v>#N/A</c:v>
                </c:pt>
                <c:pt idx="3">
                  <c:v>7.86</c:v>
                </c:pt>
                <c:pt idx="4">
                  <c:v>#N/A</c:v>
                </c:pt>
                <c:pt idx="5">
                  <c:v>7.4</c:v>
                </c:pt>
                <c:pt idx="6">
                  <c:v>#N/A</c:v>
                </c:pt>
                <c:pt idx="7">
                  <c:v>6.14</c:v>
                </c:pt>
                <c:pt idx="8">
                  <c:v>#N/A</c:v>
                </c:pt>
                <c:pt idx="9">
                  <c:v>15.28</c:v>
                </c:pt>
              </c:numCache>
            </c:numRef>
          </c:val>
          <c:extLst xmlns:c16r2="http://schemas.microsoft.com/office/drawing/2015/06/chart">
            <c:ext xmlns:c16="http://schemas.microsoft.com/office/drawing/2014/chart" uri="{C3380CC4-5D6E-409C-BE32-E72D297353CC}">
              <c16:uniqueId val="{00000009-AD5A-49E6-ADF5-B1E1088604C4}"/>
            </c:ext>
          </c:extLst>
        </c:ser>
        <c:dLbls>
          <c:showLegendKey val="0"/>
          <c:showVal val="0"/>
          <c:showCatName val="0"/>
          <c:showSerName val="0"/>
          <c:showPercent val="0"/>
          <c:showBubbleSize val="0"/>
        </c:dLbls>
        <c:gapWidth val="150"/>
        <c:overlap val="100"/>
        <c:axId val="192943616"/>
        <c:axId val="192945152"/>
      </c:barChart>
      <c:catAx>
        <c:axId val="192943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2945152"/>
        <c:crosses val="autoZero"/>
        <c:auto val="1"/>
        <c:lblAlgn val="ctr"/>
        <c:lblOffset val="100"/>
        <c:tickLblSkip val="1"/>
        <c:tickMarkSkip val="1"/>
        <c:noMultiLvlLbl val="0"/>
      </c:catAx>
      <c:valAx>
        <c:axId val="192945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943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1520</c:v>
                </c:pt>
                <c:pt idx="5">
                  <c:v>1501</c:v>
                </c:pt>
                <c:pt idx="8">
                  <c:v>1424</c:v>
                </c:pt>
                <c:pt idx="11">
                  <c:v>1490</c:v>
                </c:pt>
                <c:pt idx="14">
                  <c:v>1511</c:v>
                </c:pt>
              </c:numCache>
            </c:numRef>
          </c:val>
          <c:extLst xmlns:c16r2="http://schemas.microsoft.com/office/drawing/2015/06/chart">
            <c:ext xmlns:c16="http://schemas.microsoft.com/office/drawing/2014/chart" uri="{C3380CC4-5D6E-409C-BE32-E72D297353CC}">
              <c16:uniqueId val="{00000000-B42A-4D4A-9E50-3985481B9EF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42A-4D4A-9E50-3985481B9EF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9</c:v>
                </c:pt>
                <c:pt idx="3">
                  <c:v>13</c:v>
                </c:pt>
                <c:pt idx="6">
                  <c:v>13</c:v>
                </c:pt>
                <c:pt idx="9">
                  <c:v>7</c:v>
                </c:pt>
                <c:pt idx="12">
                  <c:v>3</c:v>
                </c:pt>
              </c:numCache>
            </c:numRef>
          </c:val>
          <c:extLst xmlns:c16r2="http://schemas.microsoft.com/office/drawing/2015/06/chart">
            <c:ext xmlns:c16="http://schemas.microsoft.com/office/drawing/2014/chart" uri="{C3380CC4-5D6E-409C-BE32-E72D297353CC}">
              <c16:uniqueId val="{00000002-B42A-4D4A-9E50-3985481B9EF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197</c:v>
                </c:pt>
                <c:pt idx="3">
                  <c:v>173</c:v>
                </c:pt>
                <c:pt idx="6">
                  <c:v>132</c:v>
                </c:pt>
                <c:pt idx="9">
                  <c:v>91</c:v>
                </c:pt>
                <c:pt idx="12">
                  <c:v>44</c:v>
                </c:pt>
              </c:numCache>
            </c:numRef>
          </c:val>
          <c:extLst xmlns:c16r2="http://schemas.microsoft.com/office/drawing/2015/06/chart">
            <c:ext xmlns:c16="http://schemas.microsoft.com/office/drawing/2014/chart" uri="{C3380CC4-5D6E-409C-BE32-E72D297353CC}">
              <c16:uniqueId val="{00000003-B42A-4D4A-9E50-3985481B9EF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612</c:v>
                </c:pt>
                <c:pt idx="3">
                  <c:v>553</c:v>
                </c:pt>
                <c:pt idx="6">
                  <c:v>532</c:v>
                </c:pt>
                <c:pt idx="9">
                  <c:v>530</c:v>
                </c:pt>
                <c:pt idx="12">
                  <c:v>541</c:v>
                </c:pt>
              </c:numCache>
            </c:numRef>
          </c:val>
          <c:extLst xmlns:c16r2="http://schemas.microsoft.com/office/drawing/2015/06/chart">
            <c:ext xmlns:c16="http://schemas.microsoft.com/office/drawing/2014/chart" uri="{C3380CC4-5D6E-409C-BE32-E72D297353CC}">
              <c16:uniqueId val="{00000004-B42A-4D4A-9E50-3985481B9EF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19</c:v>
                </c:pt>
                <c:pt idx="3">
                  <c:v>19</c:v>
                </c:pt>
                <c:pt idx="6">
                  <c:v>19</c:v>
                </c:pt>
                <c:pt idx="9">
                  <c:v>19</c:v>
                </c:pt>
                <c:pt idx="12">
                  <c:v>16</c:v>
                </c:pt>
              </c:numCache>
            </c:numRef>
          </c:val>
          <c:extLst xmlns:c16r2="http://schemas.microsoft.com/office/drawing/2015/06/chart">
            <c:ext xmlns:c16="http://schemas.microsoft.com/office/drawing/2014/chart" uri="{C3380CC4-5D6E-409C-BE32-E72D297353CC}">
              <c16:uniqueId val="{00000005-B42A-4D4A-9E50-3985481B9EF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17</c:v>
                </c:pt>
                <c:pt idx="3">
                  <c:v>17</c:v>
                </c:pt>
                <c:pt idx="6">
                  <c:v>17</c:v>
                </c:pt>
                <c:pt idx="9">
                  <c:v>0</c:v>
                </c:pt>
                <c:pt idx="12">
                  <c:v>0</c:v>
                </c:pt>
              </c:numCache>
            </c:numRef>
          </c:val>
          <c:extLst xmlns:c16r2="http://schemas.microsoft.com/office/drawing/2015/06/chart">
            <c:ext xmlns:c16="http://schemas.microsoft.com/office/drawing/2014/chart" uri="{C3380CC4-5D6E-409C-BE32-E72D297353CC}">
              <c16:uniqueId val="{00000006-B42A-4D4A-9E50-3985481B9EF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1754</c:v>
                </c:pt>
                <c:pt idx="3">
                  <c:v>1713</c:v>
                </c:pt>
                <c:pt idx="6">
                  <c:v>1644</c:v>
                </c:pt>
                <c:pt idx="9">
                  <c:v>1673</c:v>
                </c:pt>
                <c:pt idx="12">
                  <c:v>1716</c:v>
                </c:pt>
              </c:numCache>
            </c:numRef>
          </c:val>
          <c:extLst xmlns:c16r2="http://schemas.microsoft.com/office/drawing/2015/06/chart">
            <c:ext xmlns:c16="http://schemas.microsoft.com/office/drawing/2014/chart" uri="{C3380CC4-5D6E-409C-BE32-E72D297353CC}">
              <c16:uniqueId val="{00000007-B42A-4D4A-9E50-3985481B9EF8}"/>
            </c:ext>
          </c:extLst>
        </c:ser>
        <c:dLbls>
          <c:showLegendKey val="0"/>
          <c:showVal val="0"/>
          <c:showCatName val="0"/>
          <c:showSerName val="0"/>
          <c:showPercent val="0"/>
          <c:showBubbleSize val="0"/>
        </c:dLbls>
        <c:gapWidth val="100"/>
        <c:overlap val="100"/>
        <c:axId val="122344192"/>
        <c:axId val="122346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1088</c:v>
                </c:pt>
                <c:pt idx="2">
                  <c:v>#N/A</c:v>
                </c:pt>
                <c:pt idx="3">
                  <c:v>#N/A</c:v>
                </c:pt>
                <c:pt idx="4">
                  <c:v>987</c:v>
                </c:pt>
                <c:pt idx="5">
                  <c:v>#N/A</c:v>
                </c:pt>
                <c:pt idx="6">
                  <c:v>#N/A</c:v>
                </c:pt>
                <c:pt idx="7">
                  <c:v>933</c:v>
                </c:pt>
                <c:pt idx="8">
                  <c:v>#N/A</c:v>
                </c:pt>
                <c:pt idx="9">
                  <c:v>#N/A</c:v>
                </c:pt>
                <c:pt idx="10">
                  <c:v>830</c:v>
                </c:pt>
                <c:pt idx="11">
                  <c:v>#N/A</c:v>
                </c:pt>
                <c:pt idx="12">
                  <c:v>#N/A</c:v>
                </c:pt>
                <c:pt idx="13">
                  <c:v>809</c:v>
                </c:pt>
                <c:pt idx="14">
                  <c:v>#N/A</c:v>
                </c:pt>
              </c:numCache>
            </c:numRef>
          </c:val>
          <c:smooth val="0"/>
          <c:extLst xmlns:c16r2="http://schemas.microsoft.com/office/drawing/2015/06/chart">
            <c:ext xmlns:c16="http://schemas.microsoft.com/office/drawing/2014/chart" uri="{C3380CC4-5D6E-409C-BE32-E72D297353CC}">
              <c16:uniqueId val="{00000008-B42A-4D4A-9E50-3985481B9EF8}"/>
            </c:ext>
          </c:extLst>
        </c:ser>
        <c:dLbls>
          <c:showLegendKey val="0"/>
          <c:showVal val="0"/>
          <c:showCatName val="0"/>
          <c:showSerName val="0"/>
          <c:showPercent val="0"/>
          <c:showBubbleSize val="0"/>
        </c:dLbls>
        <c:marker val="1"/>
        <c:smooth val="0"/>
        <c:axId val="122344192"/>
        <c:axId val="122346112"/>
      </c:lineChart>
      <c:catAx>
        <c:axId val="122344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346112"/>
        <c:crosses val="autoZero"/>
        <c:auto val="1"/>
        <c:lblAlgn val="ctr"/>
        <c:lblOffset val="100"/>
        <c:tickLblSkip val="1"/>
        <c:tickMarkSkip val="1"/>
        <c:noMultiLvlLbl val="0"/>
      </c:catAx>
      <c:valAx>
        <c:axId val="122346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344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16894</c:v>
                </c:pt>
                <c:pt idx="5">
                  <c:v>16442</c:v>
                </c:pt>
                <c:pt idx="8">
                  <c:v>16153</c:v>
                </c:pt>
                <c:pt idx="11">
                  <c:v>15904</c:v>
                </c:pt>
                <c:pt idx="14">
                  <c:v>15168</c:v>
                </c:pt>
              </c:numCache>
            </c:numRef>
          </c:val>
          <c:extLst xmlns:c16r2="http://schemas.microsoft.com/office/drawing/2015/06/chart">
            <c:ext xmlns:c16="http://schemas.microsoft.com/office/drawing/2014/chart" uri="{C3380CC4-5D6E-409C-BE32-E72D297353CC}">
              <c16:uniqueId val="{00000000-DDEA-4913-9EB0-868F7B29A90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226</c:v>
                </c:pt>
                <c:pt idx="5">
                  <c:v>114</c:v>
                </c:pt>
                <c:pt idx="8">
                  <c:v>94</c:v>
                </c:pt>
                <c:pt idx="11">
                  <c:v>77</c:v>
                </c:pt>
                <c:pt idx="14">
                  <c:v>164</c:v>
                </c:pt>
              </c:numCache>
            </c:numRef>
          </c:val>
          <c:extLst xmlns:c16r2="http://schemas.microsoft.com/office/drawing/2015/06/chart">
            <c:ext xmlns:c16="http://schemas.microsoft.com/office/drawing/2014/chart" uri="{C3380CC4-5D6E-409C-BE32-E72D297353CC}">
              <c16:uniqueId val="{00000001-DDEA-4913-9EB0-868F7B29A90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5566</c:v>
                </c:pt>
                <c:pt idx="5">
                  <c:v>5280</c:v>
                </c:pt>
                <c:pt idx="8">
                  <c:v>5480</c:v>
                </c:pt>
                <c:pt idx="11">
                  <c:v>5771</c:v>
                </c:pt>
                <c:pt idx="14">
                  <c:v>5374</c:v>
                </c:pt>
              </c:numCache>
            </c:numRef>
          </c:val>
          <c:extLst xmlns:c16r2="http://schemas.microsoft.com/office/drawing/2015/06/chart">
            <c:ext xmlns:c16="http://schemas.microsoft.com/office/drawing/2014/chart" uri="{C3380CC4-5D6E-409C-BE32-E72D297353CC}">
              <c16:uniqueId val="{00000002-DDEA-4913-9EB0-868F7B29A90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DEA-4913-9EB0-868F7B29A90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DEA-4913-9EB0-868F7B29A90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DEA-4913-9EB0-868F7B29A90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3666</c:v>
                </c:pt>
                <c:pt idx="3">
                  <c:v>3785</c:v>
                </c:pt>
                <c:pt idx="6">
                  <c:v>3206</c:v>
                </c:pt>
                <c:pt idx="9">
                  <c:v>3172</c:v>
                </c:pt>
                <c:pt idx="12">
                  <c:v>3034</c:v>
                </c:pt>
              </c:numCache>
            </c:numRef>
          </c:val>
          <c:extLst xmlns:c16r2="http://schemas.microsoft.com/office/drawing/2015/06/chart">
            <c:ext xmlns:c16="http://schemas.microsoft.com/office/drawing/2014/chart" uri="{C3380CC4-5D6E-409C-BE32-E72D297353CC}">
              <c16:uniqueId val="{00000006-DDEA-4913-9EB0-868F7B29A90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488</c:v>
                </c:pt>
                <c:pt idx="3">
                  <c:v>766</c:v>
                </c:pt>
                <c:pt idx="6">
                  <c:v>821</c:v>
                </c:pt>
                <c:pt idx="9">
                  <c:v>774</c:v>
                </c:pt>
                <c:pt idx="12">
                  <c:v>774</c:v>
                </c:pt>
              </c:numCache>
            </c:numRef>
          </c:val>
          <c:extLst xmlns:c16r2="http://schemas.microsoft.com/office/drawing/2015/06/chart">
            <c:ext xmlns:c16="http://schemas.microsoft.com/office/drawing/2014/chart" uri="{C3380CC4-5D6E-409C-BE32-E72D297353CC}">
              <c16:uniqueId val="{00000007-DDEA-4913-9EB0-868F7B29A90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7533</c:v>
                </c:pt>
                <c:pt idx="3">
                  <c:v>7192</c:v>
                </c:pt>
                <c:pt idx="6">
                  <c:v>7054</c:v>
                </c:pt>
                <c:pt idx="9">
                  <c:v>6938</c:v>
                </c:pt>
                <c:pt idx="12">
                  <c:v>6904</c:v>
                </c:pt>
              </c:numCache>
            </c:numRef>
          </c:val>
          <c:extLst xmlns:c16r2="http://schemas.microsoft.com/office/drawing/2015/06/chart">
            <c:ext xmlns:c16="http://schemas.microsoft.com/office/drawing/2014/chart" uri="{C3380CC4-5D6E-409C-BE32-E72D297353CC}">
              <c16:uniqueId val="{00000008-DDEA-4913-9EB0-868F7B29A90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DDEA-4913-9EB0-868F7B29A90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16305</c:v>
                </c:pt>
                <c:pt idx="3">
                  <c:v>17372</c:v>
                </c:pt>
                <c:pt idx="6">
                  <c:v>17254</c:v>
                </c:pt>
                <c:pt idx="9">
                  <c:v>16954</c:v>
                </c:pt>
                <c:pt idx="12">
                  <c:v>17262</c:v>
                </c:pt>
              </c:numCache>
            </c:numRef>
          </c:val>
          <c:extLst xmlns:c16r2="http://schemas.microsoft.com/office/drawing/2015/06/chart">
            <c:ext xmlns:c16="http://schemas.microsoft.com/office/drawing/2014/chart" uri="{C3380CC4-5D6E-409C-BE32-E72D297353CC}">
              <c16:uniqueId val="{0000000A-DDEA-4913-9EB0-868F7B29A904}"/>
            </c:ext>
          </c:extLst>
        </c:ser>
        <c:dLbls>
          <c:showLegendKey val="0"/>
          <c:showVal val="0"/>
          <c:showCatName val="0"/>
          <c:showSerName val="0"/>
          <c:showPercent val="0"/>
          <c:showBubbleSize val="0"/>
        </c:dLbls>
        <c:gapWidth val="100"/>
        <c:overlap val="100"/>
        <c:axId val="201887744"/>
        <c:axId val="201889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5305</c:v>
                </c:pt>
                <c:pt idx="2">
                  <c:v>#N/A</c:v>
                </c:pt>
                <c:pt idx="3">
                  <c:v>#N/A</c:v>
                </c:pt>
                <c:pt idx="4">
                  <c:v>7280</c:v>
                </c:pt>
                <c:pt idx="5">
                  <c:v>#N/A</c:v>
                </c:pt>
                <c:pt idx="6">
                  <c:v>#N/A</c:v>
                </c:pt>
                <c:pt idx="7">
                  <c:v>6609</c:v>
                </c:pt>
                <c:pt idx="8">
                  <c:v>#N/A</c:v>
                </c:pt>
                <c:pt idx="9">
                  <c:v>#N/A</c:v>
                </c:pt>
                <c:pt idx="10">
                  <c:v>6087</c:v>
                </c:pt>
                <c:pt idx="11">
                  <c:v>#N/A</c:v>
                </c:pt>
                <c:pt idx="12">
                  <c:v>#N/A</c:v>
                </c:pt>
                <c:pt idx="13">
                  <c:v>7269</c:v>
                </c:pt>
                <c:pt idx="14">
                  <c:v>#N/A</c:v>
                </c:pt>
              </c:numCache>
            </c:numRef>
          </c:val>
          <c:smooth val="0"/>
          <c:extLst xmlns:c16r2="http://schemas.microsoft.com/office/drawing/2015/06/chart">
            <c:ext xmlns:c16="http://schemas.microsoft.com/office/drawing/2014/chart" uri="{C3380CC4-5D6E-409C-BE32-E72D297353CC}">
              <c16:uniqueId val="{0000000B-DDEA-4913-9EB0-868F7B29A904}"/>
            </c:ext>
          </c:extLst>
        </c:ser>
        <c:dLbls>
          <c:showLegendKey val="0"/>
          <c:showVal val="0"/>
          <c:showCatName val="0"/>
          <c:showSerName val="0"/>
          <c:showPercent val="0"/>
          <c:showBubbleSize val="0"/>
        </c:dLbls>
        <c:marker val="1"/>
        <c:smooth val="0"/>
        <c:axId val="201887744"/>
        <c:axId val="201889664"/>
      </c:lineChart>
      <c:catAx>
        <c:axId val="201887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1889664"/>
        <c:crosses val="autoZero"/>
        <c:auto val="1"/>
        <c:lblAlgn val="ctr"/>
        <c:lblOffset val="100"/>
        <c:tickLblSkip val="1"/>
        <c:tickMarkSkip val="1"/>
        <c:noMultiLvlLbl val="0"/>
      </c:catAx>
      <c:valAx>
        <c:axId val="201889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1887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2307</c:v>
                </c:pt>
                <c:pt idx="1">
                  <c:v>2610</c:v>
                </c:pt>
                <c:pt idx="2">
                  <c:v>2111</c:v>
                </c:pt>
              </c:numCache>
            </c:numRef>
          </c:val>
          <c:extLst xmlns:c16r2="http://schemas.microsoft.com/office/drawing/2015/06/chart">
            <c:ext xmlns:c16="http://schemas.microsoft.com/office/drawing/2014/chart" uri="{C3380CC4-5D6E-409C-BE32-E72D297353CC}">
              <c16:uniqueId val="{00000000-016D-4DE5-88CD-FE143DB4E1F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317</c:v>
                </c:pt>
                <c:pt idx="1">
                  <c:v>317</c:v>
                </c:pt>
                <c:pt idx="2">
                  <c:v>317</c:v>
                </c:pt>
              </c:numCache>
            </c:numRef>
          </c:val>
          <c:extLst xmlns:c16r2="http://schemas.microsoft.com/office/drawing/2015/06/chart">
            <c:ext xmlns:c16="http://schemas.microsoft.com/office/drawing/2014/chart" uri="{C3380CC4-5D6E-409C-BE32-E72D297353CC}">
              <c16:uniqueId val="{00000001-016D-4DE5-88CD-FE143DB4E1F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4607</c:v>
                </c:pt>
                <c:pt idx="1">
                  <c:v>1521</c:v>
                </c:pt>
                <c:pt idx="2">
                  <c:v>1601</c:v>
                </c:pt>
              </c:numCache>
            </c:numRef>
          </c:val>
          <c:extLst xmlns:c16r2="http://schemas.microsoft.com/office/drawing/2015/06/chart">
            <c:ext xmlns:c16="http://schemas.microsoft.com/office/drawing/2014/chart" uri="{C3380CC4-5D6E-409C-BE32-E72D297353CC}">
              <c16:uniqueId val="{00000002-016D-4DE5-88CD-FE143DB4E1F5}"/>
            </c:ext>
          </c:extLst>
        </c:ser>
        <c:dLbls>
          <c:showLegendKey val="0"/>
          <c:showVal val="0"/>
          <c:showCatName val="0"/>
          <c:showSerName val="0"/>
          <c:showPercent val="0"/>
          <c:showBubbleSize val="0"/>
        </c:dLbls>
        <c:gapWidth val="120"/>
        <c:overlap val="100"/>
        <c:axId val="201307264"/>
        <c:axId val="201308800"/>
      </c:barChart>
      <c:catAx>
        <c:axId val="201307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1308800"/>
        <c:crosses val="autoZero"/>
        <c:auto val="1"/>
        <c:lblAlgn val="ctr"/>
        <c:lblOffset val="100"/>
        <c:tickLblSkip val="1"/>
        <c:tickMarkSkip val="1"/>
        <c:noMultiLvlLbl val="0"/>
      </c:catAx>
      <c:valAx>
        <c:axId val="2013088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1307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934-4F64-B752-92C6E1B68CF7}"/>
                </c:ext>
                <c:ext xmlns:c15="http://schemas.microsoft.com/office/drawing/2012/chart" uri="{CE6537A1-D6FC-4f65-9D91-7224C49458BB}">
                  <c15:dlblFieldTable>
                    <c15:dlblFTEntry>
                      <c15:txfldGUID>{63B54752-20AD-4B68-A6A6-4684B6D9CFF2}</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934-4F64-B752-92C6E1B68CF7}"/>
                </c:ext>
                <c:ext xmlns:c15="http://schemas.microsoft.com/office/drawing/2012/chart" uri="{CE6537A1-D6FC-4f65-9D91-7224C49458BB}">
                  <c15:dlblFieldTable>
                    <c15:dlblFTEntry>
                      <c15:txfldGUID>{1AC0D0D6-4D6A-4F70-A1BC-801E70B4C575}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934-4F64-B752-92C6E1B68CF7}"/>
                </c:ext>
                <c:ext xmlns:c15="http://schemas.microsoft.com/office/drawing/2012/chart" uri="{CE6537A1-D6FC-4f65-9D91-7224C49458BB}">
                  <c15:dlblFieldTable>
                    <c15:dlblFTEntry>
                      <c15:txfldGUID>{228DA5C2-FAB1-4EAF-94C9-2CE30882E0C3}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934-4F64-B752-92C6E1B68CF7}"/>
                </c:ext>
                <c:ext xmlns:c15="http://schemas.microsoft.com/office/drawing/2012/chart" uri="{CE6537A1-D6FC-4f65-9D91-7224C49458BB}">
                  <c15:dlblFieldTable>
                    <c15:dlblFTEntry>
                      <c15:txfldGUID>{4F5DD9F0-BB9C-446B-B589-82B6A9629AFE}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934-4F64-B752-92C6E1B68CF7}"/>
                </c:ext>
                <c:ext xmlns:c15="http://schemas.microsoft.com/office/drawing/2012/chart" uri="{CE6537A1-D6FC-4f65-9D91-7224C49458BB}">
                  <c15:dlblFieldTable>
                    <c15:dlblFTEntry>
                      <c15:txfldGUID>{B285EF7A-7E43-4014-81F3-0061F90AD686}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934-4F64-B752-92C6E1B68CF7}"/>
                </c:ext>
                <c:ext xmlns:c15="http://schemas.microsoft.com/office/drawing/2012/chart" uri="{CE6537A1-D6FC-4f65-9D91-7224C49458BB}">
                  <c15:dlblFieldTable>
                    <c15:dlblFTEntry>
                      <c15:txfldGUID>{AC8A5E0D-A5D6-405D-905D-0E2DD6CC2E24}</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934-4F64-B752-92C6E1B68CF7}"/>
                </c:ext>
                <c:ext xmlns:c15="http://schemas.microsoft.com/office/drawing/2012/chart" uri="{CE6537A1-D6FC-4f65-9D91-7224C49458BB}">
                  <c15:layout/>
                  <c15:dlblFieldTable>
                    <c15:dlblFTEntry>
                      <c15:txfldGUID>{BB1DF21F-210D-4B9A-951D-6E4ABF99DAD7}</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934-4F64-B752-92C6E1B68CF7}"/>
                </c:ext>
                <c:ext xmlns:c15="http://schemas.microsoft.com/office/drawing/2012/chart" uri="{CE6537A1-D6FC-4f65-9D91-7224C49458BB}">
                  <c15:layout/>
                  <c15:dlblFieldTable>
                    <c15:dlblFTEntry>
                      <c15:txfldGUID>{3B58D513-F586-4C5B-99F9-8AF405DBCCE1}</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934-4F64-B752-92C6E1B68CF7}"/>
                </c:ext>
                <c:ext xmlns:c15="http://schemas.microsoft.com/office/drawing/2012/chart" uri="{CE6537A1-D6FC-4f65-9D91-7224C49458BB}">
                  <c15:layout/>
                  <c15:dlblFieldTable>
                    <c15:dlblFTEntry>
                      <c15:txfldGUID>{751746AE-BE78-4B3D-A770-D9F899166165}</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52.1</c:v>
                </c:pt>
                <c:pt idx="24">
                  <c:v>52.4</c:v>
                </c:pt>
                <c:pt idx="32">
                  <c:v>52.1</c:v>
                </c:pt>
              </c:numCache>
            </c:numRef>
          </c:xVal>
          <c:yVal>
            <c:numRef>
              <c:f>公会計指標分析・財政指標組合せ分析表!$BP$51:$DC$51</c:f>
              <c:numCache>
                <c:formatCode>#,##0.0;"▲ "#,##0.0</c:formatCode>
                <c:ptCount val="40"/>
                <c:pt idx="16">
                  <c:v>52.5</c:v>
                </c:pt>
                <c:pt idx="24">
                  <c:v>48.1</c:v>
                </c:pt>
                <c:pt idx="32">
                  <c:v>55.8</c:v>
                </c:pt>
              </c:numCache>
            </c:numRef>
          </c:yVal>
          <c:smooth val="0"/>
          <c:extLst xmlns:c16r2="http://schemas.microsoft.com/office/drawing/2015/06/chart">
            <c:ext xmlns:c16="http://schemas.microsoft.com/office/drawing/2014/chart" uri="{C3380CC4-5D6E-409C-BE32-E72D297353CC}">
              <c16:uniqueId val="{00000009-3934-4F64-B752-92C6E1B68CF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934-4F64-B752-92C6E1B68CF7}"/>
                </c:ext>
                <c:ext xmlns:c15="http://schemas.microsoft.com/office/drawing/2012/chart" uri="{CE6537A1-D6FC-4f65-9D91-7224C49458BB}">
                  <c15:dlblFieldTable>
                    <c15:dlblFTEntry>
                      <c15:txfldGUID>{BCEFC0DC-BF04-436B-AFAE-664783FDD1FB}</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934-4F64-B752-92C6E1B68CF7}"/>
                </c:ext>
                <c:ext xmlns:c15="http://schemas.microsoft.com/office/drawing/2012/chart" uri="{CE6537A1-D6FC-4f65-9D91-7224C49458BB}">
                  <c15:dlblFieldTable>
                    <c15:dlblFTEntry>
                      <c15:txfldGUID>{F6E672B3-82AD-4D89-B6C9-0B2D38B927CE}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934-4F64-B752-92C6E1B68CF7}"/>
                </c:ext>
                <c:ext xmlns:c15="http://schemas.microsoft.com/office/drawing/2012/chart" uri="{CE6537A1-D6FC-4f65-9D91-7224C49458BB}">
                  <c15:dlblFieldTable>
                    <c15:dlblFTEntry>
                      <c15:txfldGUID>{0122BCE2-3AC1-4AA1-8CC8-77D8C97A3623}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934-4F64-B752-92C6E1B68CF7}"/>
                </c:ext>
                <c:ext xmlns:c15="http://schemas.microsoft.com/office/drawing/2012/chart" uri="{CE6537A1-D6FC-4f65-9D91-7224C49458BB}">
                  <c15:dlblFieldTable>
                    <c15:dlblFTEntry>
                      <c15:txfldGUID>{B3F32372-AF7C-4066-9B91-D8431E7C6135}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934-4F64-B752-92C6E1B68CF7}"/>
                </c:ext>
                <c:ext xmlns:c15="http://schemas.microsoft.com/office/drawing/2012/chart" uri="{CE6537A1-D6FC-4f65-9D91-7224C49458BB}">
                  <c15:dlblFieldTable>
                    <c15:dlblFTEntry>
                      <c15:txfldGUID>{3D49EDC5-262C-40CA-905C-0F5316539AA8}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934-4F64-B752-92C6E1B68CF7}"/>
                </c:ext>
                <c:ext xmlns:c15="http://schemas.microsoft.com/office/drawing/2012/chart" uri="{CE6537A1-D6FC-4f65-9D91-7224C49458BB}">
                  <c15:dlblFieldTable>
                    <c15:dlblFTEntry>
                      <c15:txfldGUID>{BAFDF803-4D23-4EED-B804-9E9128B26091}</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934-4F64-B752-92C6E1B68CF7}"/>
                </c:ext>
                <c:ext xmlns:c15="http://schemas.microsoft.com/office/drawing/2012/chart" uri="{CE6537A1-D6FC-4f65-9D91-7224C49458BB}">
                  <c15:layout/>
                  <c15:dlblFieldTable>
                    <c15:dlblFTEntry>
                      <c15:txfldGUID>{78B66232-4B2B-4290-8686-729B12850D0D}</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934-4F64-B752-92C6E1B68CF7}"/>
                </c:ext>
                <c:ext xmlns:c15="http://schemas.microsoft.com/office/drawing/2012/chart" uri="{CE6537A1-D6FC-4f65-9D91-7224C49458BB}">
                  <c15:layout/>
                  <c15:dlblFieldTable>
                    <c15:dlblFTEntry>
                      <c15:txfldGUID>{F67C1E6D-272D-40E2-9FA7-832F3D1E2C22}</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934-4F64-B752-92C6E1B68CF7}"/>
                </c:ext>
                <c:ext xmlns:c15="http://schemas.microsoft.com/office/drawing/2012/chart" uri="{CE6537A1-D6FC-4f65-9D91-7224C49458BB}">
                  <c15:layout/>
                  <c15:dlblFieldTable>
                    <c15:dlblFTEntry>
                      <c15:txfldGUID>{AEEC3723-C310-447E-A2FF-0438A3D0FC07}</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55.2</c:v>
                </c:pt>
                <c:pt idx="24">
                  <c:v>57.2</c:v>
                </c:pt>
                <c:pt idx="32">
                  <c:v>58.5</c:v>
                </c:pt>
              </c:numCache>
            </c:numRef>
          </c:xVal>
          <c:yVal>
            <c:numRef>
              <c:f>公会計指標分析・財政指標組合せ分析表!$BP$55:$DC$55</c:f>
              <c:numCache>
                <c:formatCode>#,##0.0;"▲ "#,##0.0</c:formatCode>
                <c:ptCount val="40"/>
                <c:pt idx="16">
                  <c:v>37.299999999999997</c:v>
                </c:pt>
                <c:pt idx="24">
                  <c:v>33.1</c:v>
                </c:pt>
                <c:pt idx="32">
                  <c:v>31.3</c:v>
                </c:pt>
              </c:numCache>
            </c:numRef>
          </c:yVal>
          <c:smooth val="0"/>
          <c:extLst xmlns:c16r2="http://schemas.microsoft.com/office/drawing/2015/06/chart">
            <c:ext xmlns:c16="http://schemas.microsoft.com/office/drawing/2014/chart" uri="{C3380CC4-5D6E-409C-BE32-E72D297353CC}">
              <c16:uniqueId val="{00000013-3934-4F64-B752-92C6E1B68CF7}"/>
            </c:ext>
          </c:extLst>
        </c:ser>
        <c:dLbls>
          <c:showLegendKey val="0"/>
          <c:showVal val="1"/>
          <c:showCatName val="0"/>
          <c:showSerName val="0"/>
          <c:showPercent val="0"/>
          <c:showBubbleSize val="0"/>
        </c:dLbls>
        <c:axId val="201376128"/>
        <c:axId val="201378048"/>
      </c:scatterChart>
      <c:valAx>
        <c:axId val="201376128"/>
        <c:scaling>
          <c:orientation val="minMax"/>
          <c:max val="59.1"/>
          <c:min val="51.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1378048"/>
        <c:crosses val="autoZero"/>
        <c:crossBetween val="midCat"/>
      </c:valAx>
      <c:valAx>
        <c:axId val="201378048"/>
        <c:scaling>
          <c:orientation val="minMax"/>
          <c:max val="60"/>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13761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237-4843-977E-1522937E688A}"/>
                </c:ext>
                <c:ext xmlns:c15="http://schemas.microsoft.com/office/drawing/2012/chart" uri="{CE6537A1-D6FC-4f65-9D91-7224C49458BB}">
                  <c15:layout/>
                  <c15:dlblFieldTable>
                    <c15:dlblFTEntry>
                      <c15:txfldGUID>{A3D2B7EC-49DE-425D-BDCB-52B0A65ABC07}</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237-4843-977E-1522937E688A}"/>
                </c:ext>
                <c:ext xmlns:c15="http://schemas.microsoft.com/office/drawing/2012/chart" uri="{CE6537A1-D6FC-4f65-9D91-7224C49458BB}">
                  <c15:dlblFieldTable>
                    <c15:dlblFTEntry>
                      <c15:txfldGUID>{A653D2F7-2FB2-43FF-8BDC-1412EF6C68F9}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237-4843-977E-1522937E688A}"/>
                </c:ext>
                <c:ext xmlns:c15="http://schemas.microsoft.com/office/drawing/2012/chart" uri="{CE6537A1-D6FC-4f65-9D91-7224C49458BB}">
                  <c15:dlblFieldTable>
                    <c15:dlblFTEntry>
                      <c15:txfldGUID>{34F5C088-6447-4245-9AD0-E252160ACD7E}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237-4843-977E-1522937E688A}"/>
                </c:ext>
                <c:ext xmlns:c15="http://schemas.microsoft.com/office/drawing/2012/chart" uri="{CE6537A1-D6FC-4f65-9D91-7224C49458BB}">
                  <c15:dlblFieldTable>
                    <c15:dlblFTEntry>
                      <c15:txfldGUID>{7CB9D81C-EA88-4665-833B-56D08BACC4B0}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237-4843-977E-1522937E688A}"/>
                </c:ext>
                <c:ext xmlns:c15="http://schemas.microsoft.com/office/drawing/2012/chart" uri="{CE6537A1-D6FC-4f65-9D91-7224C49458BB}">
                  <c15:dlblFieldTable>
                    <c15:dlblFTEntry>
                      <c15:txfldGUID>{CE7EBA4D-F6ED-4C29-BF42-B3C8BFBAD1B5}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237-4843-977E-1522937E688A}"/>
                </c:ext>
                <c:ext xmlns:c15="http://schemas.microsoft.com/office/drawing/2012/chart" uri="{CE6537A1-D6FC-4f65-9D91-7224C49458BB}">
                  <c15:layout/>
                  <c15:dlblFieldTable>
                    <c15:dlblFTEntry>
                      <c15:txfldGUID>{A1EFF3D1-9EE3-4CA7-ABC4-CE0E7EA63EEC}</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237-4843-977E-1522937E688A}"/>
                </c:ext>
                <c:ext xmlns:c15="http://schemas.microsoft.com/office/drawing/2012/chart" uri="{CE6537A1-D6FC-4f65-9D91-7224C49458BB}">
                  <c15:layout/>
                  <c15:dlblFieldTable>
                    <c15:dlblFTEntry>
                      <c15:txfldGUID>{9457408A-19F2-4F1E-B57E-36A391658ED5}</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237-4843-977E-1522937E688A}"/>
                </c:ext>
                <c:ext xmlns:c15="http://schemas.microsoft.com/office/drawing/2012/chart" uri="{CE6537A1-D6FC-4f65-9D91-7224C49458BB}">
                  <c15:layout/>
                  <c15:dlblFieldTable>
                    <c15:dlblFTEntry>
                      <c15:txfldGUID>{8B073E44-B468-47EA-B195-CB2F2DD2B361}</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237-4843-977E-1522937E688A}"/>
                </c:ext>
                <c:ext xmlns:c15="http://schemas.microsoft.com/office/drawing/2012/chart" uri="{CE6537A1-D6FC-4f65-9D91-7224C49458BB}">
                  <c15:layout/>
                  <c15:dlblFieldTable>
                    <c15:dlblFTEntry>
                      <c15:txfldGUID>{5015D862-DE6D-4D8B-B3E2-F4AB2D839C6E}</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14.2</c:v>
                </c:pt>
                <c:pt idx="8">
                  <c:v>13.4</c:v>
                </c:pt>
                <c:pt idx="16">
                  <c:v>8.1</c:v>
                </c:pt>
                <c:pt idx="24">
                  <c:v>7.3</c:v>
                </c:pt>
                <c:pt idx="32">
                  <c:v>6.7</c:v>
                </c:pt>
              </c:numCache>
            </c:numRef>
          </c:xVal>
          <c:yVal>
            <c:numRef>
              <c:f>公会計指標分析・財政指標組合せ分析表!$BP$73:$DC$73</c:f>
              <c:numCache>
                <c:formatCode>#,##0.0;"▲ "#,##0.0</c:formatCode>
                <c:ptCount val="40"/>
                <c:pt idx="0">
                  <c:v>43.2</c:v>
                </c:pt>
                <c:pt idx="8">
                  <c:v>59.7</c:v>
                </c:pt>
                <c:pt idx="16">
                  <c:v>52.5</c:v>
                </c:pt>
                <c:pt idx="24">
                  <c:v>48.1</c:v>
                </c:pt>
                <c:pt idx="32">
                  <c:v>55.8</c:v>
                </c:pt>
              </c:numCache>
            </c:numRef>
          </c:yVal>
          <c:smooth val="0"/>
          <c:extLst xmlns:c16r2="http://schemas.microsoft.com/office/drawing/2015/06/chart">
            <c:ext xmlns:c16="http://schemas.microsoft.com/office/drawing/2014/chart" uri="{C3380CC4-5D6E-409C-BE32-E72D297353CC}">
              <c16:uniqueId val="{00000009-D237-4843-977E-1522937E688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237-4843-977E-1522937E688A}"/>
                </c:ext>
                <c:ext xmlns:c15="http://schemas.microsoft.com/office/drawing/2012/chart" uri="{CE6537A1-D6FC-4f65-9D91-7224C49458BB}">
                  <c15:layout/>
                  <c15:dlblFieldTable>
                    <c15:dlblFTEntry>
                      <c15:txfldGUID>{19C520BF-9F81-489C-86A6-B52383C98C33}</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237-4843-977E-1522937E688A}"/>
                </c:ext>
                <c:ext xmlns:c15="http://schemas.microsoft.com/office/drawing/2012/chart" uri="{CE6537A1-D6FC-4f65-9D91-7224C49458BB}">
                  <c15:dlblFieldTable>
                    <c15:dlblFTEntry>
                      <c15:txfldGUID>{EFD05333-AA94-4ADC-B2E3-16DEBA5D91A7}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237-4843-977E-1522937E688A}"/>
                </c:ext>
                <c:ext xmlns:c15="http://schemas.microsoft.com/office/drawing/2012/chart" uri="{CE6537A1-D6FC-4f65-9D91-7224C49458BB}">
                  <c15:dlblFieldTable>
                    <c15:dlblFTEntry>
                      <c15:txfldGUID>{7A7F67FD-C169-4145-98CE-08C6DBCACF4A}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237-4843-977E-1522937E688A}"/>
                </c:ext>
                <c:ext xmlns:c15="http://schemas.microsoft.com/office/drawing/2012/chart" uri="{CE6537A1-D6FC-4f65-9D91-7224C49458BB}">
                  <c15:dlblFieldTable>
                    <c15:dlblFTEntry>
                      <c15:txfldGUID>{DA826996-9E16-411D-B413-60C1C57E8AD8}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237-4843-977E-1522937E688A}"/>
                </c:ext>
                <c:ext xmlns:c15="http://schemas.microsoft.com/office/drawing/2012/chart" uri="{CE6537A1-D6FC-4f65-9D91-7224C49458BB}">
                  <c15:dlblFieldTable>
                    <c15:dlblFTEntry>
                      <c15:txfldGUID>{35375755-DDA4-4C03-BFE5-315FDCA94A10}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237-4843-977E-1522937E688A}"/>
                </c:ext>
                <c:ext xmlns:c15="http://schemas.microsoft.com/office/drawing/2012/chart" uri="{CE6537A1-D6FC-4f65-9D91-7224C49458BB}">
                  <c15:layout/>
                  <c15:dlblFieldTable>
                    <c15:dlblFTEntry>
                      <c15:txfldGUID>{524AA9DF-1030-4512-B992-BD394C3275B9}</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237-4843-977E-1522937E688A}"/>
                </c:ext>
                <c:ext xmlns:c15="http://schemas.microsoft.com/office/drawing/2012/chart" uri="{CE6537A1-D6FC-4f65-9D91-7224C49458BB}">
                  <c15:layout/>
                  <c15:dlblFieldTable>
                    <c15:dlblFTEntry>
                      <c15:txfldGUID>{6E39658D-74C5-4194-A112-8A2A4379E2B1}</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237-4843-977E-1522937E688A}"/>
                </c:ext>
                <c:ext xmlns:c15="http://schemas.microsoft.com/office/drawing/2012/chart" uri="{CE6537A1-D6FC-4f65-9D91-7224C49458BB}">
                  <c15:layout/>
                  <c15:dlblFieldTable>
                    <c15:dlblFTEntry>
                      <c15:txfldGUID>{60DAA835-D55F-4264-B969-2931C2A2FD61}</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237-4843-977E-1522937E688A}"/>
                </c:ext>
                <c:ext xmlns:c15="http://schemas.microsoft.com/office/drawing/2012/chart" uri="{CE6537A1-D6FC-4f65-9D91-7224C49458BB}">
                  <c15:layout/>
                  <c15:dlblFieldTable>
                    <c15:dlblFTEntry>
                      <c15:txfldGUID>{77BF092F-DF37-4130-9EC9-FFF2A8741B92}</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7.8</c:v>
                </c:pt>
                <c:pt idx="24">
                  <c:v>7.5</c:v>
                </c:pt>
                <c:pt idx="32">
                  <c:v>7.2</c:v>
                </c:pt>
              </c:numCache>
            </c:numRef>
          </c:xVal>
          <c:yVal>
            <c:numRef>
              <c:f>公会計指標分析・財政指標組合せ分析表!$BP$77:$DC$77</c:f>
              <c:numCache>
                <c:formatCode>#,##0.0;"▲ "#,##0.0</c:formatCode>
                <c:ptCount val="40"/>
                <c:pt idx="0">
                  <c:v>50.3</c:v>
                </c:pt>
                <c:pt idx="8">
                  <c:v>45.9</c:v>
                </c:pt>
                <c:pt idx="16">
                  <c:v>37.299999999999997</c:v>
                </c:pt>
                <c:pt idx="24">
                  <c:v>33.1</c:v>
                </c:pt>
                <c:pt idx="32">
                  <c:v>31.3</c:v>
                </c:pt>
              </c:numCache>
            </c:numRef>
          </c:yVal>
          <c:smooth val="0"/>
          <c:extLst xmlns:c16r2="http://schemas.microsoft.com/office/drawing/2015/06/chart">
            <c:ext xmlns:c16="http://schemas.microsoft.com/office/drawing/2014/chart" uri="{C3380CC4-5D6E-409C-BE32-E72D297353CC}">
              <c16:uniqueId val="{00000013-D237-4843-977E-1522937E688A}"/>
            </c:ext>
          </c:extLst>
        </c:ser>
        <c:dLbls>
          <c:showLegendKey val="0"/>
          <c:showVal val="1"/>
          <c:showCatName val="0"/>
          <c:showSerName val="0"/>
          <c:showPercent val="0"/>
          <c:showBubbleSize val="0"/>
        </c:dLbls>
        <c:axId val="202649600"/>
        <c:axId val="202651520"/>
      </c:scatterChart>
      <c:valAx>
        <c:axId val="202649600"/>
        <c:scaling>
          <c:orientation val="minMax"/>
          <c:max val="14.9"/>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2651520"/>
        <c:crosses val="autoZero"/>
        <c:crossBetween val="midCat"/>
      </c:valAx>
      <c:valAx>
        <c:axId val="202651520"/>
        <c:scaling>
          <c:orientation val="minMax"/>
          <c:max val="65"/>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26496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茨城県鹿嶋市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の分子が前年度に比べ減少しているが，これは，元利償還金等が，元利償還金は増加したものの，組合等が起こした地方債の元利償還金に対する負担金等の減により減少したこと，元利償還金等から控除される算入公債費等が，災害復旧費等に係る基準財政需要額が増加したことが要因として挙げられる。</a:t>
          </a:r>
        </a:p>
        <a:p>
          <a:r>
            <a:rPr kumimoji="1" lang="ja-JP" altLang="en-US" sz="1400">
              <a:latin typeface="ＭＳ ゴシック" pitchFamily="49" charset="-128"/>
              <a:ea typeface="ＭＳ ゴシック" pitchFamily="49" charset="-128"/>
            </a:rPr>
            <a:t>　近年，数値は減少傾向にあるため，今後も引き続き財政の健全化に努める。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茨城県鹿嶋市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共下水道特別会計等における起債残高の減により，公営企業債等繰入見込額が減少し，また，職員構成の変動による退職手当負担見込額は減少したが，国体施設整備事業や屋内温水プール整備事業などにより，一般会計等地方債現在高が増加したことにより将来負担額が増加した。</a:t>
          </a:r>
        </a:p>
        <a:p>
          <a:r>
            <a:rPr kumimoji="1" lang="ja-JP" altLang="en-US" sz="1400">
              <a:latin typeface="ＭＳ ゴシック" pitchFamily="49" charset="-128"/>
              <a:ea typeface="ＭＳ ゴシック" pitchFamily="49" charset="-128"/>
            </a:rPr>
            <a:t>　将来負担額から控除される充当可能財源等は，充当可能基金や基準財政需要額算入見込額の減により減少し，将来負担額が増加したため，将来負担比率の分子は増加した。</a:t>
          </a:r>
        </a:p>
        <a:p>
          <a:r>
            <a:rPr kumimoji="1" lang="ja-JP" altLang="en-US" sz="1400">
              <a:latin typeface="ＭＳ ゴシック" pitchFamily="49" charset="-128"/>
              <a:ea typeface="ＭＳ ゴシック" pitchFamily="49" charset="-128"/>
            </a:rPr>
            <a:t>　今後も，人員の適正配置による退職手当負担金の抑制や起債の抑制による地方債現在高の縮減に努めていく。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茨城県鹿嶋市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財政調整基金を国体施設整備事業や屋内温水プール整備事業等により，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百万円減少した。特定目的基金は，環境保全基金に環境保全協力金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百万円増加した。基金全体としては前年度と比較し，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百万円程度を維持するように努める。公共施設整備基金は，市営住宅の整備等のため，毎年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百万円程度を積立，環境保全基金は，今後も環境保全協力金を積み立てながら，衛生処理施設整備費用の財源に充当していくなど，各特定目的基金の目的に沿った適正な管理運営を行う。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公共施設整備基金：公共施設の整備に要する経費の財源に充てるとき。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東日本大震災復興基金：東日本大震災からの復旧及び復興のための事業に要する経費に充てるとき。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その他市長が東日本大震災に関連して特に必要と認めるとき。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地域福祉基金：社会福祉事業の推進に要する経費の財源に充てるとき。</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公共施設整備基金：特別養護老人ホームの施設改修工事費の財源として，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東日本大震災復興基金：液状化対策事業等の積戻しとして，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百万円積み立てたため増加した。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環境保全基金：環境保全協力金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百万円積み立てたため増加した。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ふるさと創生事業基金：宮中地区賑わい創出事業の財源として，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公共施設整備基金：市営住宅の整備等のため，毎年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環境保全基金：今後も環境保全協力金を積み立てながら，衛生処理施設整備費用の財源に充当していく予定。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国体施設整備事業や屋内温水プール整備事業等により，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百万円程度を維持するように努める。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積立額と取崩額がほぼ同額となっているため，近年は横ばい傾向にある。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市場公募債の償還計画を踏まえ，償還額以上の積み立てを行い，今後減債基金の充実を図る。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茨城県鹿嶋市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68,057
67,172
106.02
28,033,604
25,685,712
2,213,414
14,479,498
17,244,001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284214" y="4607971"/>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有形固定資産減価償却率は類似団体平均よりも</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a:t>
          </a:r>
          <a:r>
            <a:rPr kumimoji="1" lang="ja-JP" altLang="en-US" sz="1100">
              <a:latin typeface="ＭＳ Ｐゴシック" panose="020B0600070205080204" pitchFamily="50" charset="-128"/>
              <a:ea typeface="ＭＳ Ｐゴシック" panose="020B0600070205080204" pitchFamily="50" charset="-128"/>
            </a:rPr>
            <a:t>低く，前年度と比較すると</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ポイント下降している。これは，体育施設の大規模改修等により有形固定資産額が上昇したことが主な要因である。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今後も引き続き，有形固定資産減価償却率が上昇しないよう，既存施設の改修等を計画的に実施することにより，適正な資産運用に努める。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5185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098550" y="675216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75185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098550" y="639233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75185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098550" y="60325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75185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098550" y="567266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75185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098550" y="531283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75185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75185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64" name="直線コネクタ 63"/>
        <xdr:cNvCxnSpPr/>
      </xdr:nvCxnSpPr>
      <xdr:spPr>
        <a:xfrm flipV="1">
          <a:off x="4074795" y="555752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5" name="有形固定資産減価償却率最小値テキスト"/>
        <xdr:cNvSpPr txBox="1"/>
      </xdr:nvSpPr>
      <xdr:spPr>
        <a:xfrm>
          <a:off x="41275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6" name="直線コネクタ 65"/>
        <xdr:cNvCxnSpPr/>
      </xdr:nvCxnSpPr>
      <xdr:spPr>
        <a:xfrm>
          <a:off x="3987800" y="676656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67" name="有形固定資産減価償却率最大値テキスト"/>
        <xdr:cNvSpPr txBox="1"/>
      </xdr:nvSpPr>
      <xdr:spPr>
        <a:xfrm>
          <a:off x="4127500"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68" name="直線コネクタ 67"/>
        <xdr:cNvCxnSpPr/>
      </xdr:nvCxnSpPr>
      <xdr:spPr>
        <a:xfrm>
          <a:off x="3987800" y="555752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143527</xdr:rowOff>
    </xdr:from>
    <xdr:ext cx="405111" cy="259045"/>
    <xdr:sp macro="" textlink="">
      <xdr:nvSpPr>
        <xdr:cNvPr id="69" name="有形固定資産減価償却率平均値テキスト"/>
        <xdr:cNvSpPr txBox="1"/>
      </xdr:nvSpPr>
      <xdr:spPr>
        <a:xfrm>
          <a:off x="4127500" y="5887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0" name="フローチャート: 判断 69"/>
        <xdr:cNvSpPr/>
      </xdr:nvSpPr>
      <xdr:spPr>
        <a:xfrm>
          <a:off x="40259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1" name="フローチャート: 判断 70"/>
        <xdr:cNvSpPr/>
      </xdr:nvSpPr>
      <xdr:spPr>
        <a:xfrm>
          <a:off x="3429000" y="608245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2" name="フローチャート: 判断 71"/>
        <xdr:cNvSpPr/>
      </xdr:nvSpPr>
      <xdr:spPr>
        <a:xfrm>
          <a:off x="2781300" y="61544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8043</xdr:rowOff>
    </xdr:from>
    <xdr:to>
      <xdr:col>23</xdr:col>
      <xdr:colOff>136525</xdr:colOff>
      <xdr:row>32</xdr:row>
      <xdr:rowOff>109643</xdr:rowOff>
    </xdr:to>
    <xdr:sp macro="" textlink="">
      <xdr:nvSpPr>
        <xdr:cNvPr id="78" name="楕円 77"/>
        <xdr:cNvSpPr/>
      </xdr:nvSpPr>
      <xdr:spPr>
        <a:xfrm>
          <a:off x="4025900" y="62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157920</xdr:rowOff>
    </xdr:from>
    <xdr:ext cx="405111" cy="259045"/>
    <xdr:sp macro="" textlink="">
      <xdr:nvSpPr>
        <xdr:cNvPr id="79" name="有形固定資産減価償却率該当値テキスト"/>
        <xdr:cNvSpPr txBox="1"/>
      </xdr:nvSpPr>
      <xdr:spPr>
        <a:xfrm>
          <a:off x="4127500" y="624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168698</xdr:rowOff>
    </xdr:from>
    <xdr:to>
      <xdr:col>19</xdr:col>
      <xdr:colOff>187325</xdr:colOff>
      <xdr:row>32</xdr:row>
      <xdr:rowOff>98848</xdr:rowOff>
    </xdr:to>
    <xdr:sp macro="" textlink="">
      <xdr:nvSpPr>
        <xdr:cNvPr id="80" name="楕円 79"/>
        <xdr:cNvSpPr/>
      </xdr:nvSpPr>
      <xdr:spPr>
        <a:xfrm>
          <a:off x="3429000" y="625517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48048</xdr:rowOff>
    </xdr:from>
    <xdr:to>
      <xdr:col>23</xdr:col>
      <xdr:colOff>85725</xdr:colOff>
      <xdr:row>32</xdr:row>
      <xdr:rowOff>58843</xdr:rowOff>
    </xdr:to>
    <xdr:cxnSp macro="">
      <xdr:nvCxnSpPr>
        <xdr:cNvPr id="81" name="直線コネクタ 80"/>
        <xdr:cNvCxnSpPr/>
      </xdr:nvCxnSpPr>
      <xdr:spPr>
        <a:xfrm>
          <a:off x="3479800" y="6305973"/>
          <a:ext cx="5969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8043</xdr:rowOff>
    </xdr:from>
    <xdr:to>
      <xdr:col>15</xdr:col>
      <xdr:colOff>187325</xdr:colOff>
      <xdr:row>32</xdr:row>
      <xdr:rowOff>109643</xdr:rowOff>
    </xdr:to>
    <xdr:sp macro="" textlink="">
      <xdr:nvSpPr>
        <xdr:cNvPr id="82" name="楕円 81"/>
        <xdr:cNvSpPr/>
      </xdr:nvSpPr>
      <xdr:spPr>
        <a:xfrm>
          <a:off x="2781300" y="626596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48048</xdr:rowOff>
    </xdr:from>
    <xdr:to>
      <xdr:col>19</xdr:col>
      <xdr:colOff>136525</xdr:colOff>
      <xdr:row>32</xdr:row>
      <xdr:rowOff>58843</xdr:rowOff>
    </xdr:to>
    <xdr:cxnSp macro="">
      <xdr:nvCxnSpPr>
        <xdr:cNvPr id="83" name="直線コネクタ 82"/>
        <xdr:cNvCxnSpPr/>
      </xdr:nvCxnSpPr>
      <xdr:spPr>
        <a:xfrm flipV="1">
          <a:off x="2832100" y="6305973"/>
          <a:ext cx="6477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114105</xdr:rowOff>
    </xdr:from>
    <xdr:ext cx="405111" cy="259045"/>
    <xdr:sp macro="" textlink="">
      <xdr:nvSpPr>
        <xdr:cNvPr id="84" name="n_1aveValue有形固定資産減価償却率"/>
        <xdr:cNvSpPr txBox="1"/>
      </xdr:nvSpPr>
      <xdr:spPr>
        <a:xfrm>
          <a:off x="3293119" y="585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14622</xdr:rowOff>
    </xdr:from>
    <xdr:ext cx="405111" cy="259045"/>
    <xdr:sp macro="" textlink="">
      <xdr:nvSpPr>
        <xdr:cNvPr id="85" name="n_2aveValue有形固定資産減価償却率"/>
        <xdr:cNvSpPr txBox="1"/>
      </xdr:nvSpPr>
      <xdr:spPr>
        <a:xfrm>
          <a:off x="2658119" y="592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89975</xdr:rowOff>
    </xdr:from>
    <xdr:ext cx="405111" cy="259045"/>
    <xdr:sp macro="" textlink="">
      <xdr:nvSpPr>
        <xdr:cNvPr id="86" name="n_1mainValue有形固定資産減価償却率"/>
        <xdr:cNvSpPr txBox="1"/>
      </xdr:nvSpPr>
      <xdr:spPr>
        <a:xfrm>
          <a:off x="3293119" y="6347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100770</xdr:rowOff>
    </xdr:from>
    <xdr:ext cx="405111" cy="259045"/>
    <xdr:sp macro="" textlink="">
      <xdr:nvSpPr>
        <xdr:cNvPr id="87" name="n_2mainValue有形固定資産減価償却率"/>
        <xdr:cNvSpPr txBox="1"/>
      </xdr:nvSpPr>
      <xdr:spPr>
        <a:xfrm>
          <a:off x="2658119" y="635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0431376" y="4624642"/>
          <a:ext cx="1117772"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1844738" y="4607971"/>
          <a:ext cx="6564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債務償還可能年数は類似団体平均よりも</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strike="noStrike" baseline="0">
              <a:solidFill>
                <a:sysClr val="windowText" lastClr="000000"/>
              </a:solidFill>
              <a:latin typeface="ＭＳ Ｐゴシック" panose="020B0600070205080204" pitchFamily="50" charset="-128"/>
              <a:ea typeface="ＭＳ Ｐゴシック" panose="020B0600070205080204" pitchFamily="50" charset="-128"/>
            </a:rPr>
            <a:t>年</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上回って</a:t>
          </a:r>
          <a:r>
            <a:rPr kumimoji="1" lang="ja-JP" altLang="en-US" sz="1100">
              <a:latin typeface="ＭＳ Ｐゴシック" panose="020B0600070205080204" pitchFamily="50" charset="-128"/>
              <a:ea typeface="ＭＳ Ｐゴシック" panose="020B0600070205080204" pitchFamily="50" charset="-128"/>
            </a:rPr>
            <a:t>いる。これは，体育施設の大規模改修等に伴う新規地方債の発行により，地方債現在高が増加したことが主な要因である。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今後も引き続き，債務償還可能年数が上昇しないよう，地方債の新規発行の抑制，地方債現在高の圧縮により，債務償還可能年数の適正化に努める。</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9645650" y="67521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93312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9645650" y="63923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93312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9645650" y="60325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93312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9645650" y="56726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93312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9645650" y="53128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92799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92799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16" name="直線コネクタ 115"/>
        <xdr:cNvCxnSpPr/>
      </xdr:nvCxnSpPr>
      <xdr:spPr>
        <a:xfrm flipV="1">
          <a:off x="12593320"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2646025"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2534900" y="675216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19" name="債務償還可能年数最大値テキスト"/>
        <xdr:cNvSpPr txBox="1"/>
      </xdr:nvSpPr>
      <xdr:spPr>
        <a:xfrm>
          <a:off x="12646025"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20" name="直線コネクタ 119"/>
        <xdr:cNvCxnSpPr/>
      </xdr:nvCxnSpPr>
      <xdr:spPr>
        <a:xfrm>
          <a:off x="12534900" y="524086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168574</xdr:rowOff>
    </xdr:from>
    <xdr:ext cx="340478" cy="259045"/>
    <xdr:sp macro="" textlink="">
      <xdr:nvSpPr>
        <xdr:cNvPr id="121" name="債務償還可能年数平均値テキスト"/>
        <xdr:cNvSpPr txBox="1"/>
      </xdr:nvSpPr>
      <xdr:spPr>
        <a:xfrm>
          <a:off x="12646025" y="5912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2" name="フローチャート: 判断 121"/>
        <xdr:cNvSpPr/>
      </xdr:nvSpPr>
      <xdr:spPr>
        <a:xfrm>
          <a:off x="12573000" y="593372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82197</xdr:rowOff>
    </xdr:from>
    <xdr:to>
      <xdr:col>76</xdr:col>
      <xdr:colOff>73025</xdr:colOff>
      <xdr:row>30</xdr:row>
      <xdr:rowOff>12347</xdr:rowOff>
    </xdr:to>
    <xdr:sp macro="" textlink="">
      <xdr:nvSpPr>
        <xdr:cNvPr id="128" name="楕円 127"/>
        <xdr:cNvSpPr/>
      </xdr:nvSpPr>
      <xdr:spPr>
        <a:xfrm>
          <a:off x="12573000" y="582577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105074</xdr:rowOff>
    </xdr:from>
    <xdr:ext cx="340478" cy="259045"/>
    <xdr:sp macro="" textlink="">
      <xdr:nvSpPr>
        <xdr:cNvPr id="129" name="債務償還可能年数該当値テキスト"/>
        <xdr:cNvSpPr txBox="1"/>
      </xdr:nvSpPr>
      <xdr:spPr>
        <a:xfrm>
          <a:off x="12646025" y="56771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茨城県鹿嶋市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68,057
67,172
106.02
28,033,604
25,685,712
2,213,414
14,479,498
17,244,001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6591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477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208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477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208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477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208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477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208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477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662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39490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39878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3889375" y="72713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39878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3889375" y="584263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160672</xdr:rowOff>
    </xdr:from>
    <xdr:ext cx="405111" cy="259045"/>
    <xdr:sp macro="" textlink="">
      <xdr:nvSpPr>
        <xdr:cNvPr id="61" name="【道路】&#10;有形固定資産減価償却率平均値テキスト"/>
        <xdr:cNvSpPr txBox="1"/>
      </xdr:nvSpPr>
      <xdr:spPr>
        <a:xfrm>
          <a:off x="3987800" y="633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38989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203575" y="650621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428875"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17780</xdr:rowOff>
    </xdr:from>
    <xdr:to>
      <xdr:col>24</xdr:col>
      <xdr:colOff>114300</xdr:colOff>
      <xdr:row>39</xdr:row>
      <xdr:rowOff>119380</xdr:rowOff>
    </xdr:to>
    <xdr:sp macro="" textlink="">
      <xdr:nvSpPr>
        <xdr:cNvPr id="70" name="楕円 69"/>
        <xdr:cNvSpPr/>
      </xdr:nvSpPr>
      <xdr:spPr>
        <a:xfrm>
          <a:off x="38989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167657</xdr:rowOff>
    </xdr:from>
    <xdr:ext cx="405111" cy="259045"/>
    <xdr:sp macro="" textlink="">
      <xdr:nvSpPr>
        <xdr:cNvPr id="71" name="【道路】&#10;有形固定資産減価償却率該当値テキスト"/>
        <xdr:cNvSpPr txBox="1"/>
      </xdr:nvSpPr>
      <xdr:spPr>
        <a:xfrm>
          <a:off x="3987800" y="668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12065</xdr:rowOff>
    </xdr:from>
    <xdr:to>
      <xdr:col>20</xdr:col>
      <xdr:colOff>38100</xdr:colOff>
      <xdr:row>39</xdr:row>
      <xdr:rowOff>113665</xdr:rowOff>
    </xdr:to>
    <xdr:sp macro="" textlink="">
      <xdr:nvSpPr>
        <xdr:cNvPr id="72" name="楕円 71"/>
        <xdr:cNvSpPr/>
      </xdr:nvSpPr>
      <xdr:spPr>
        <a:xfrm>
          <a:off x="3203575" y="669861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62865</xdr:rowOff>
    </xdr:from>
    <xdr:to>
      <xdr:col>24</xdr:col>
      <xdr:colOff>63500</xdr:colOff>
      <xdr:row>39</xdr:row>
      <xdr:rowOff>68580</xdr:rowOff>
    </xdr:to>
    <xdr:cxnSp macro="">
      <xdr:nvCxnSpPr>
        <xdr:cNvPr id="73" name="直線コネクタ 72"/>
        <xdr:cNvCxnSpPr/>
      </xdr:nvCxnSpPr>
      <xdr:spPr>
        <a:xfrm>
          <a:off x="3235325" y="6749415"/>
          <a:ext cx="714375"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42545</xdr:rowOff>
    </xdr:from>
    <xdr:to>
      <xdr:col>15</xdr:col>
      <xdr:colOff>101600</xdr:colOff>
      <xdr:row>39</xdr:row>
      <xdr:rowOff>144145</xdr:rowOff>
    </xdr:to>
    <xdr:sp macro="" textlink="">
      <xdr:nvSpPr>
        <xdr:cNvPr id="74" name="楕円 73"/>
        <xdr:cNvSpPr/>
      </xdr:nvSpPr>
      <xdr:spPr>
        <a:xfrm>
          <a:off x="2428875"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62865</xdr:rowOff>
    </xdr:from>
    <xdr:to>
      <xdr:col>19</xdr:col>
      <xdr:colOff>177800</xdr:colOff>
      <xdr:row>39</xdr:row>
      <xdr:rowOff>93345</xdr:rowOff>
    </xdr:to>
    <xdr:cxnSp macro="">
      <xdr:nvCxnSpPr>
        <xdr:cNvPr id="75" name="直線コネクタ 74"/>
        <xdr:cNvCxnSpPr/>
      </xdr:nvCxnSpPr>
      <xdr:spPr>
        <a:xfrm flipV="1">
          <a:off x="2479675" y="6749415"/>
          <a:ext cx="75565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109237</xdr:rowOff>
    </xdr:from>
    <xdr:ext cx="405111" cy="259045"/>
    <xdr:sp macro="" textlink="">
      <xdr:nvSpPr>
        <xdr:cNvPr id="76" name="n_1aveValue【道路】&#10;有形固定資産減価償却率"/>
        <xdr:cNvSpPr txBox="1"/>
      </xdr:nvSpPr>
      <xdr:spPr>
        <a:xfrm>
          <a:off x="306769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147337</xdr:rowOff>
    </xdr:from>
    <xdr:ext cx="405111" cy="259045"/>
    <xdr:sp macro="" textlink="">
      <xdr:nvSpPr>
        <xdr:cNvPr id="77" name="n_2aveValue【道路】&#10;有形固定資産減価償却率"/>
        <xdr:cNvSpPr txBox="1"/>
      </xdr:nvSpPr>
      <xdr:spPr>
        <a:xfrm>
          <a:off x="230569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104792</xdr:rowOff>
    </xdr:from>
    <xdr:ext cx="405111" cy="259045"/>
    <xdr:sp macro="" textlink="">
      <xdr:nvSpPr>
        <xdr:cNvPr id="78" name="n_1mainValue【道路】&#10;有形固定資産減価償却率"/>
        <xdr:cNvSpPr txBox="1"/>
      </xdr:nvSpPr>
      <xdr:spPr>
        <a:xfrm>
          <a:off x="3067694"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135272</xdr:rowOff>
    </xdr:from>
    <xdr:ext cx="405111" cy="259045"/>
    <xdr:sp macro="" textlink="">
      <xdr:nvSpPr>
        <xdr:cNvPr id="79" name="n_2mainValue【道路】&#10;有形固定資産減価償却率"/>
        <xdr:cNvSpPr txBox="1"/>
      </xdr:nvSpPr>
      <xdr:spPr>
        <a:xfrm>
          <a:off x="2305694" y="68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517735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517735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517735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517735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512275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3" name="直線コネクタ 102"/>
        <xdr:cNvCxnSpPr/>
      </xdr:nvCxnSpPr>
      <xdr:spPr>
        <a:xfrm flipV="1">
          <a:off x="8905240"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4" name="【道路】&#10;一人当たり延長最小値テキスト"/>
        <xdr:cNvSpPr txBox="1"/>
      </xdr:nvSpPr>
      <xdr:spPr>
        <a:xfrm>
          <a:off x="8943975"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5" name="直線コネクタ 104"/>
        <xdr:cNvCxnSpPr/>
      </xdr:nvCxnSpPr>
      <xdr:spPr>
        <a:xfrm>
          <a:off x="8845550" y="71716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6" name="【道路】&#10;一人当たり延長最大値テキスト"/>
        <xdr:cNvSpPr txBox="1"/>
      </xdr:nvSpPr>
      <xdr:spPr>
        <a:xfrm>
          <a:off x="8943975"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7" name="直線コネクタ 106"/>
        <xdr:cNvCxnSpPr/>
      </xdr:nvCxnSpPr>
      <xdr:spPr>
        <a:xfrm>
          <a:off x="8845550" y="587359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97255</xdr:rowOff>
    </xdr:from>
    <xdr:ext cx="534377" cy="259045"/>
    <xdr:sp macro="" textlink="">
      <xdr:nvSpPr>
        <xdr:cNvPr id="108" name="【道路】&#10;一人当たり延長平均値テキスト"/>
        <xdr:cNvSpPr txBox="1"/>
      </xdr:nvSpPr>
      <xdr:spPr>
        <a:xfrm>
          <a:off x="8943975" y="6783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9" name="フローチャート: 判断 108"/>
        <xdr:cNvSpPr/>
      </xdr:nvSpPr>
      <xdr:spPr>
        <a:xfrm>
          <a:off x="8883650" y="693237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10" name="フローチャート: 判断 109"/>
        <xdr:cNvSpPr/>
      </xdr:nvSpPr>
      <xdr:spPr>
        <a:xfrm>
          <a:off x="815975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11" name="フローチャート: 判断 110"/>
        <xdr:cNvSpPr/>
      </xdr:nvSpPr>
      <xdr:spPr>
        <a:xfrm>
          <a:off x="7413625" y="693443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143948</xdr:rowOff>
    </xdr:from>
    <xdr:to>
      <xdr:col>55</xdr:col>
      <xdr:colOff>50800</xdr:colOff>
      <xdr:row>41</xdr:row>
      <xdr:rowOff>74098</xdr:rowOff>
    </xdr:to>
    <xdr:sp macro="" textlink="">
      <xdr:nvSpPr>
        <xdr:cNvPr id="117" name="楕円 116"/>
        <xdr:cNvSpPr/>
      </xdr:nvSpPr>
      <xdr:spPr>
        <a:xfrm>
          <a:off x="8883650" y="700194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58875</xdr:rowOff>
    </xdr:from>
    <xdr:ext cx="469744" cy="259045"/>
    <xdr:sp macro="" textlink="">
      <xdr:nvSpPr>
        <xdr:cNvPr id="118" name="【道路】&#10;一人当たり延長該当値テキスト"/>
        <xdr:cNvSpPr txBox="1"/>
      </xdr:nvSpPr>
      <xdr:spPr>
        <a:xfrm>
          <a:off x="8943975" y="691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150920</xdr:rowOff>
    </xdr:from>
    <xdr:to>
      <xdr:col>50</xdr:col>
      <xdr:colOff>165100</xdr:colOff>
      <xdr:row>41</xdr:row>
      <xdr:rowOff>81070</xdr:rowOff>
    </xdr:to>
    <xdr:sp macro="" textlink="">
      <xdr:nvSpPr>
        <xdr:cNvPr id="119" name="楕円 118"/>
        <xdr:cNvSpPr/>
      </xdr:nvSpPr>
      <xdr:spPr>
        <a:xfrm>
          <a:off x="8159750" y="70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23298</xdr:rowOff>
    </xdr:from>
    <xdr:to>
      <xdr:col>55</xdr:col>
      <xdr:colOff>0</xdr:colOff>
      <xdr:row>41</xdr:row>
      <xdr:rowOff>30270</xdr:rowOff>
    </xdr:to>
    <xdr:cxnSp macro="">
      <xdr:nvCxnSpPr>
        <xdr:cNvPr id="120" name="直線コネクタ 119"/>
        <xdr:cNvCxnSpPr/>
      </xdr:nvCxnSpPr>
      <xdr:spPr>
        <a:xfrm flipV="1">
          <a:off x="8210550" y="7052748"/>
          <a:ext cx="695325"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73349</xdr:rowOff>
    </xdr:from>
    <xdr:to>
      <xdr:col>46</xdr:col>
      <xdr:colOff>38100</xdr:colOff>
      <xdr:row>41</xdr:row>
      <xdr:rowOff>3499</xdr:rowOff>
    </xdr:to>
    <xdr:sp macro="" textlink="">
      <xdr:nvSpPr>
        <xdr:cNvPr id="121" name="楕円 120"/>
        <xdr:cNvSpPr/>
      </xdr:nvSpPr>
      <xdr:spPr>
        <a:xfrm>
          <a:off x="7413625" y="693134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124149</xdr:rowOff>
    </xdr:from>
    <xdr:to>
      <xdr:col>50</xdr:col>
      <xdr:colOff>114300</xdr:colOff>
      <xdr:row>41</xdr:row>
      <xdr:rowOff>30270</xdr:rowOff>
    </xdr:to>
    <xdr:cxnSp macro="">
      <xdr:nvCxnSpPr>
        <xdr:cNvPr id="122" name="直線コネクタ 121"/>
        <xdr:cNvCxnSpPr/>
      </xdr:nvCxnSpPr>
      <xdr:spPr>
        <a:xfrm>
          <a:off x="7445375" y="6982149"/>
          <a:ext cx="765175" cy="7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11377</xdr:rowOff>
    </xdr:from>
    <xdr:ext cx="534377" cy="259045"/>
    <xdr:sp macro="" textlink="">
      <xdr:nvSpPr>
        <xdr:cNvPr id="123" name="n_1aveValue【道路】&#10;一人当たり延長"/>
        <xdr:cNvSpPr txBox="1"/>
      </xdr:nvSpPr>
      <xdr:spPr>
        <a:xfrm>
          <a:off x="7959236"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169162</xdr:rowOff>
    </xdr:from>
    <xdr:ext cx="534377" cy="259045"/>
    <xdr:sp macro="" textlink="">
      <xdr:nvSpPr>
        <xdr:cNvPr id="124" name="n_2aveValue【道路】&#10;一人当たり延長"/>
        <xdr:cNvSpPr txBox="1"/>
      </xdr:nvSpPr>
      <xdr:spPr>
        <a:xfrm>
          <a:off x="7225811" y="70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72197</xdr:rowOff>
    </xdr:from>
    <xdr:ext cx="469744" cy="259045"/>
    <xdr:sp macro="" textlink="">
      <xdr:nvSpPr>
        <xdr:cNvPr id="125" name="n_1mainValue【道路】&#10;一人当たり延長"/>
        <xdr:cNvSpPr txBox="1"/>
      </xdr:nvSpPr>
      <xdr:spPr>
        <a:xfrm>
          <a:off x="7991552" y="710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20026</xdr:rowOff>
    </xdr:from>
    <xdr:ext cx="534377" cy="259045"/>
    <xdr:sp macro="" textlink="">
      <xdr:nvSpPr>
        <xdr:cNvPr id="126" name="n_2mainValue【道路】&#10;一人当たり延長"/>
        <xdr:cNvSpPr txBox="1"/>
      </xdr:nvSpPr>
      <xdr:spPr>
        <a:xfrm>
          <a:off x="7225811" y="670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36591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208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662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51" name="直線コネクタ 150"/>
        <xdr:cNvCxnSpPr/>
      </xdr:nvCxnSpPr>
      <xdr:spPr>
        <a:xfrm flipV="1">
          <a:off x="39490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52" name="【橋りょう・トンネル】&#10;有形固定資産減価償却率最小値テキスト"/>
        <xdr:cNvSpPr txBox="1"/>
      </xdr:nvSpPr>
      <xdr:spPr>
        <a:xfrm>
          <a:off x="39878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53" name="直線コネクタ 152"/>
        <xdr:cNvCxnSpPr/>
      </xdr:nvCxnSpPr>
      <xdr:spPr>
        <a:xfrm>
          <a:off x="3889375" y="108927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54" name="【橋りょう・トンネル】&#10;有形固定資産減価償却率最大値テキスト"/>
        <xdr:cNvSpPr txBox="1"/>
      </xdr:nvSpPr>
      <xdr:spPr>
        <a:xfrm>
          <a:off x="39878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55" name="直線コネクタ 154"/>
        <xdr:cNvCxnSpPr/>
      </xdr:nvCxnSpPr>
      <xdr:spPr>
        <a:xfrm>
          <a:off x="3889375" y="975931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156" name="【橋りょう・トンネル】&#10;有形固定資産減価償却率平均値テキスト"/>
        <xdr:cNvSpPr txBox="1"/>
      </xdr:nvSpPr>
      <xdr:spPr>
        <a:xfrm>
          <a:off x="3987800" y="1014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7" name="フローチャート: 判断 156"/>
        <xdr:cNvSpPr/>
      </xdr:nvSpPr>
      <xdr:spPr>
        <a:xfrm>
          <a:off x="38989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8" name="フローチャート: 判断 157"/>
        <xdr:cNvSpPr/>
      </xdr:nvSpPr>
      <xdr:spPr>
        <a:xfrm>
          <a:off x="3203575" y="1031811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9" name="フローチャート: 判断 158"/>
        <xdr:cNvSpPr/>
      </xdr:nvSpPr>
      <xdr:spPr>
        <a:xfrm>
          <a:off x="2428875"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113030</xdr:rowOff>
    </xdr:from>
    <xdr:to>
      <xdr:col>24</xdr:col>
      <xdr:colOff>114300</xdr:colOff>
      <xdr:row>62</xdr:row>
      <xdr:rowOff>43180</xdr:rowOff>
    </xdr:to>
    <xdr:sp macro="" textlink="">
      <xdr:nvSpPr>
        <xdr:cNvPr id="165" name="楕円 164"/>
        <xdr:cNvSpPr/>
      </xdr:nvSpPr>
      <xdr:spPr>
        <a:xfrm>
          <a:off x="38989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91457</xdr:rowOff>
    </xdr:from>
    <xdr:ext cx="405111" cy="259045"/>
    <xdr:sp macro="" textlink="">
      <xdr:nvSpPr>
        <xdr:cNvPr id="166" name="【橋りょう・トンネル】&#10;有形固定資産減価償却率該当値テキスト"/>
        <xdr:cNvSpPr txBox="1"/>
      </xdr:nvSpPr>
      <xdr:spPr>
        <a:xfrm>
          <a:off x="3987800"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149225</xdr:rowOff>
    </xdr:from>
    <xdr:to>
      <xdr:col>20</xdr:col>
      <xdr:colOff>38100</xdr:colOff>
      <xdr:row>62</xdr:row>
      <xdr:rowOff>79375</xdr:rowOff>
    </xdr:to>
    <xdr:sp macro="" textlink="">
      <xdr:nvSpPr>
        <xdr:cNvPr id="167" name="楕円 166"/>
        <xdr:cNvSpPr/>
      </xdr:nvSpPr>
      <xdr:spPr>
        <a:xfrm>
          <a:off x="3203575" y="1060767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163830</xdr:rowOff>
    </xdr:from>
    <xdr:to>
      <xdr:col>24</xdr:col>
      <xdr:colOff>63500</xdr:colOff>
      <xdr:row>62</xdr:row>
      <xdr:rowOff>28575</xdr:rowOff>
    </xdr:to>
    <xdr:cxnSp macro="">
      <xdr:nvCxnSpPr>
        <xdr:cNvPr id="168" name="直線コネクタ 167"/>
        <xdr:cNvCxnSpPr/>
      </xdr:nvCxnSpPr>
      <xdr:spPr>
        <a:xfrm flipV="1">
          <a:off x="3235325" y="10622280"/>
          <a:ext cx="714375"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13970</xdr:rowOff>
    </xdr:from>
    <xdr:to>
      <xdr:col>15</xdr:col>
      <xdr:colOff>101600</xdr:colOff>
      <xdr:row>62</xdr:row>
      <xdr:rowOff>115570</xdr:rowOff>
    </xdr:to>
    <xdr:sp macro="" textlink="">
      <xdr:nvSpPr>
        <xdr:cNvPr id="169" name="楕円 168"/>
        <xdr:cNvSpPr/>
      </xdr:nvSpPr>
      <xdr:spPr>
        <a:xfrm>
          <a:off x="2428875"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28575</xdr:rowOff>
    </xdr:from>
    <xdr:to>
      <xdr:col>19</xdr:col>
      <xdr:colOff>177800</xdr:colOff>
      <xdr:row>62</xdr:row>
      <xdr:rowOff>64770</xdr:rowOff>
    </xdr:to>
    <xdr:cxnSp macro="">
      <xdr:nvCxnSpPr>
        <xdr:cNvPr id="170" name="直線コネクタ 169"/>
        <xdr:cNvCxnSpPr/>
      </xdr:nvCxnSpPr>
      <xdr:spPr>
        <a:xfrm flipV="1">
          <a:off x="2479675" y="10658475"/>
          <a:ext cx="75565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149242</xdr:rowOff>
    </xdr:from>
    <xdr:ext cx="405111" cy="259045"/>
    <xdr:sp macro="" textlink="">
      <xdr:nvSpPr>
        <xdr:cNvPr id="171" name="n_1aveValue【橋りょう・トンネル】&#10;有形固定資産減価償却率"/>
        <xdr:cNvSpPr txBox="1"/>
      </xdr:nvSpPr>
      <xdr:spPr>
        <a:xfrm>
          <a:off x="306769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4462</xdr:rowOff>
    </xdr:from>
    <xdr:ext cx="405111" cy="259045"/>
    <xdr:sp macro="" textlink="">
      <xdr:nvSpPr>
        <xdr:cNvPr id="172" name="n_2aveValue【橋りょう・トンネル】&#10;有形固定資産減価償却率"/>
        <xdr:cNvSpPr txBox="1"/>
      </xdr:nvSpPr>
      <xdr:spPr>
        <a:xfrm>
          <a:off x="230569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70502</xdr:rowOff>
    </xdr:from>
    <xdr:ext cx="405111" cy="259045"/>
    <xdr:sp macro="" textlink="">
      <xdr:nvSpPr>
        <xdr:cNvPr id="173" name="n_1mainValue【橋りょう・トンネル】&#10;有形固定資産減価償却率"/>
        <xdr:cNvSpPr txBox="1"/>
      </xdr:nvSpPr>
      <xdr:spPr>
        <a:xfrm>
          <a:off x="3067694" y="1070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106697</xdr:rowOff>
    </xdr:from>
    <xdr:ext cx="405111" cy="259045"/>
    <xdr:sp macro="" textlink="">
      <xdr:nvSpPr>
        <xdr:cNvPr id="174" name="n_2mainValue【橋りょう・トンネル】&#10;有形固定資産減価償却率"/>
        <xdr:cNvSpPr txBox="1"/>
      </xdr:nvSpPr>
      <xdr:spPr>
        <a:xfrm>
          <a:off x="2305694"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5" name="直線コネクタ 184"/>
        <xdr:cNvCxnSpPr/>
      </xdr:nvCxnSpPr>
      <xdr:spPr>
        <a:xfrm>
          <a:off x="5632450" y="1097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6" name="テキスト ボックス 185"/>
        <xdr:cNvSpPr txBox="1"/>
      </xdr:nvSpPr>
      <xdr:spPr>
        <a:xfrm>
          <a:off x="5412239"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7" name="直線コネクタ 186"/>
        <xdr:cNvCxnSpPr/>
      </xdr:nvCxnSpPr>
      <xdr:spPr>
        <a:xfrm>
          <a:off x="5632450" y="1051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8" name="テキスト ボックス 187"/>
        <xdr:cNvSpPr txBox="1"/>
      </xdr:nvSpPr>
      <xdr:spPr>
        <a:xfrm>
          <a:off x="5122756"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9" name="直線コネクタ 188"/>
        <xdr:cNvCxnSpPr/>
      </xdr:nvCxnSpPr>
      <xdr:spPr>
        <a:xfrm>
          <a:off x="5632450" y="1005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0" name="テキスト ボックス 189"/>
        <xdr:cNvSpPr txBox="1"/>
      </xdr:nvSpPr>
      <xdr:spPr>
        <a:xfrm>
          <a:off x="5122756"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1" name="直線コネクタ 190"/>
        <xdr:cNvCxnSpPr/>
      </xdr:nvCxnSpPr>
      <xdr:spPr>
        <a:xfrm>
          <a:off x="5632450" y="960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2" name="テキスト ボックス 191"/>
        <xdr:cNvSpPr txBox="1"/>
      </xdr:nvSpPr>
      <xdr:spPr>
        <a:xfrm>
          <a:off x="5122756"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4" name="テキスト ボックス 193"/>
        <xdr:cNvSpPr txBox="1"/>
      </xdr:nvSpPr>
      <xdr:spPr>
        <a:xfrm>
          <a:off x="5122756"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96" name="直線コネクタ 195"/>
        <xdr:cNvCxnSpPr/>
      </xdr:nvCxnSpPr>
      <xdr:spPr>
        <a:xfrm flipV="1">
          <a:off x="8905240"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97" name="【橋りょう・トンネル】&#10;一人当たり有形固定資産（償却資産）額最小値テキスト"/>
        <xdr:cNvSpPr txBox="1"/>
      </xdr:nvSpPr>
      <xdr:spPr>
        <a:xfrm>
          <a:off x="8943975"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98" name="直線コネクタ 197"/>
        <xdr:cNvCxnSpPr/>
      </xdr:nvCxnSpPr>
      <xdr:spPr>
        <a:xfrm>
          <a:off x="8845550" y="1097205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9" name="【橋りょう・トンネル】&#10;一人当たり有形固定資産（償却資産）額最大値テキスト"/>
        <xdr:cNvSpPr txBox="1"/>
      </xdr:nvSpPr>
      <xdr:spPr>
        <a:xfrm>
          <a:off x="8943975"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200" name="直線コネクタ 199"/>
        <xdr:cNvCxnSpPr/>
      </xdr:nvCxnSpPr>
      <xdr:spPr>
        <a:xfrm>
          <a:off x="8845550" y="96622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39290</xdr:rowOff>
    </xdr:from>
    <xdr:ext cx="599010" cy="259045"/>
    <xdr:sp macro="" textlink="">
      <xdr:nvSpPr>
        <xdr:cNvPr id="201" name="【橋りょう・トンネル】&#10;一人当たり有形固定資産（償却資産）額平均値テキスト"/>
        <xdr:cNvSpPr txBox="1"/>
      </xdr:nvSpPr>
      <xdr:spPr>
        <a:xfrm>
          <a:off x="8943975" y="10326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202" name="フローチャート: 判断 201"/>
        <xdr:cNvSpPr/>
      </xdr:nvSpPr>
      <xdr:spPr>
        <a:xfrm>
          <a:off x="8883650" y="1047486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203" name="フローチャート: 判断 202"/>
        <xdr:cNvSpPr/>
      </xdr:nvSpPr>
      <xdr:spPr>
        <a:xfrm>
          <a:off x="815975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204" name="フローチャート: 判断 203"/>
        <xdr:cNvSpPr/>
      </xdr:nvSpPr>
      <xdr:spPr>
        <a:xfrm>
          <a:off x="7413625" y="1050207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10488</xdr:rowOff>
    </xdr:from>
    <xdr:to>
      <xdr:col>55</xdr:col>
      <xdr:colOff>50800</xdr:colOff>
      <xdr:row>62</xdr:row>
      <xdr:rowOff>112088</xdr:rowOff>
    </xdr:to>
    <xdr:sp macro="" textlink="">
      <xdr:nvSpPr>
        <xdr:cNvPr id="210" name="楕円 209"/>
        <xdr:cNvSpPr/>
      </xdr:nvSpPr>
      <xdr:spPr>
        <a:xfrm>
          <a:off x="8883650" y="1064038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160365</xdr:rowOff>
    </xdr:from>
    <xdr:ext cx="599010" cy="259045"/>
    <xdr:sp macro="" textlink="">
      <xdr:nvSpPr>
        <xdr:cNvPr id="211" name="【橋りょう・トンネル】&#10;一人当たり有形固定資産（償却資産）額該当値テキスト"/>
        <xdr:cNvSpPr txBox="1"/>
      </xdr:nvSpPr>
      <xdr:spPr>
        <a:xfrm>
          <a:off x="8943975" y="10618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10030</xdr:rowOff>
    </xdr:from>
    <xdr:to>
      <xdr:col>50</xdr:col>
      <xdr:colOff>165100</xdr:colOff>
      <xdr:row>62</xdr:row>
      <xdr:rowOff>111630</xdr:rowOff>
    </xdr:to>
    <xdr:sp macro="" textlink="">
      <xdr:nvSpPr>
        <xdr:cNvPr id="212" name="楕円 211"/>
        <xdr:cNvSpPr/>
      </xdr:nvSpPr>
      <xdr:spPr>
        <a:xfrm>
          <a:off x="8159750" y="1063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60830</xdr:rowOff>
    </xdr:from>
    <xdr:to>
      <xdr:col>55</xdr:col>
      <xdr:colOff>0</xdr:colOff>
      <xdr:row>62</xdr:row>
      <xdr:rowOff>61288</xdr:rowOff>
    </xdr:to>
    <xdr:cxnSp macro="">
      <xdr:nvCxnSpPr>
        <xdr:cNvPr id="213" name="直線コネクタ 212"/>
        <xdr:cNvCxnSpPr/>
      </xdr:nvCxnSpPr>
      <xdr:spPr>
        <a:xfrm>
          <a:off x="8210550" y="10690730"/>
          <a:ext cx="695325"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10259</xdr:rowOff>
    </xdr:from>
    <xdr:to>
      <xdr:col>46</xdr:col>
      <xdr:colOff>38100</xdr:colOff>
      <xdr:row>62</xdr:row>
      <xdr:rowOff>111859</xdr:rowOff>
    </xdr:to>
    <xdr:sp macro="" textlink="">
      <xdr:nvSpPr>
        <xdr:cNvPr id="214" name="楕円 213"/>
        <xdr:cNvSpPr/>
      </xdr:nvSpPr>
      <xdr:spPr>
        <a:xfrm>
          <a:off x="7413625" y="1064015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60830</xdr:rowOff>
    </xdr:from>
    <xdr:to>
      <xdr:col>50</xdr:col>
      <xdr:colOff>114300</xdr:colOff>
      <xdr:row>62</xdr:row>
      <xdr:rowOff>61059</xdr:rowOff>
    </xdr:to>
    <xdr:cxnSp macro="">
      <xdr:nvCxnSpPr>
        <xdr:cNvPr id="215" name="直線コネクタ 214"/>
        <xdr:cNvCxnSpPr/>
      </xdr:nvCxnSpPr>
      <xdr:spPr>
        <a:xfrm flipV="1">
          <a:off x="7445375" y="10690730"/>
          <a:ext cx="765175"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154460</xdr:rowOff>
    </xdr:from>
    <xdr:ext cx="599010" cy="259045"/>
    <xdr:sp macro="" textlink="">
      <xdr:nvSpPr>
        <xdr:cNvPr id="216" name="n_1aveValue【橋りょう・トンネル】&#10;一人当たり有形固定資産（償却資産）額"/>
        <xdr:cNvSpPr txBox="1"/>
      </xdr:nvSpPr>
      <xdr:spPr>
        <a:xfrm>
          <a:off x="793644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161755</xdr:rowOff>
    </xdr:from>
    <xdr:ext cx="599010" cy="259045"/>
    <xdr:sp macro="" textlink="">
      <xdr:nvSpPr>
        <xdr:cNvPr id="217" name="n_2aveValue【橋りょう・トンネル】&#10;一人当たり有形固定資産（償却資産）額"/>
        <xdr:cNvSpPr txBox="1"/>
      </xdr:nvSpPr>
      <xdr:spPr>
        <a:xfrm>
          <a:off x="71934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102757</xdr:rowOff>
    </xdr:from>
    <xdr:ext cx="599010" cy="259045"/>
    <xdr:sp macro="" textlink="">
      <xdr:nvSpPr>
        <xdr:cNvPr id="218" name="n_1mainValue【橋りょう・トンネル】&#10;一人当たり有形固定資産（償却資産）額"/>
        <xdr:cNvSpPr txBox="1"/>
      </xdr:nvSpPr>
      <xdr:spPr>
        <a:xfrm>
          <a:off x="7936445" y="10732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102986</xdr:rowOff>
    </xdr:from>
    <xdr:ext cx="599010" cy="259045"/>
    <xdr:sp macro="" textlink="">
      <xdr:nvSpPr>
        <xdr:cNvPr id="219" name="n_2mainValue【橋りょう・トンネル】&#10;一人当たり有形固定資産（償却資産）額"/>
        <xdr:cNvSpPr txBox="1"/>
      </xdr:nvSpPr>
      <xdr:spPr>
        <a:xfrm>
          <a:off x="7193495" y="10732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0" name="直線コネクタ 229"/>
        <xdr:cNvCxnSpPr/>
      </xdr:nvCxnSpPr>
      <xdr:spPr>
        <a:xfrm>
          <a:off x="647700" y="1491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1" name="テキスト ボックス 230"/>
        <xdr:cNvSpPr txBox="1"/>
      </xdr:nvSpPr>
      <xdr:spPr>
        <a:xfrm>
          <a:off x="36591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2" name="直線コネクタ 231"/>
        <xdr:cNvCxnSpPr/>
      </xdr:nvCxnSpPr>
      <xdr:spPr>
        <a:xfrm>
          <a:off x="647700" y="1458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3" name="テキスト ボックス 232"/>
        <xdr:cNvSpPr txBox="1"/>
      </xdr:nvSpPr>
      <xdr:spPr>
        <a:xfrm>
          <a:off x="3208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4" name="直線コネクタ 233"/>
        <xdr:cNvCxnSpPr/>
      </xdr:nvCxnSpPr>
      <xdr:spPr>
        <a:xfrm>
          <a:off x="647700" y="1426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5" name="テキスト ボックス 234"/>
        <xdr:cNvSpPr txBox="1"/>
      </xdr:nvSpPr>
      <xdr:spPr>
        <a:xfrm>
          <a:off x="3208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6" name="直線コネクタ 235"/>
        <xdr:cNvCxnSpPr/>
      </xdr:nvCxnSpPr>
      <xdr:spPr>
        <a:xfrm>
          <a:off x="647700" y="1393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7" name="テキスト ボックス 236"/>
        <xdr:cNvSpPr txBox="1"/>
      </xdr:nvSpPr>
      <xdr:spPr>
        <a:xfrm>
          <a:off x="3208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8" name="直線コネクタ 237"/>
        <xdr:cNvCxnSpPr/>
      </xdr:nvCxnSpPr>
      <xdr:spPr>
        <a:xfrm>
          <a:off x="647700" y="1360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9" name="テキスト ボックス 238"/>
        <xdr:cNvSpPr txBox="1"/>
      </xdr:nvSpPr>
      <xdr:spPr>
        <a:xfrm>
          <a:off x="3208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0" name="直線コネクタ 239"/>
        <xdr:cNvCxnSpPr/>
      </xdr:nvCxnSpPr>
      <xdr:spPr>
        <a:xfrm>
          <a:off x="647700" y="1328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1" name="テキスト ボックス 240"/>
        <xdr:cNvSpPr txBox="1"/>
      </xdr:nvSpPr>
      <xdr:spPr>
        <a:xfrm>
          <a:off x="2662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45" name="直線コネクタ 244"/>
        <xdr:cNvCxnSpPr/>
      </xdr:nvCxnSpPr>
      <xdr:spPr>
        <a:xfrm flipV="1">
          <a:off x="39490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46" name="【公営住宅】&#10;有形固定資産減価償却率最小値テキスト"/>
        <xdr:cNvSpPr txBox="1"/>
      </xdr:nvSpPr>
      <xdr:spPr>
        <a:xfrm>
          <a:off x="39878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47" name="直線コネクタ 246"/>
        <xdr:cNvCxnSpPr/>
      </xdr:nvCxnSpPr>
      <xdr:spPr>
        <a:xfrm>
          <a:off x="3889375" y="148056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48" name="【公営住宅】&#10;有形固定資産減価償却率最大値テキスト"/>
        <xdr:cNvSpPr txBox="1"/>
      </xdr:nvSpPr>
      <xdr:spPr>
        <a:xfrm>
          <a:off x="39878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49" name="直線コネクタ 248"/>
        <xdr:cNvCxnSpPr/>
      </xdr:nvCxnSpPr>
      <xdr:spPr>
        <a:xfrm>
          <a:off x="3889375" y="1335894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80027</xdr:rowOff>
    </xdr:from>
    <xdr:ext cx="405111" cy="259045"/>
    <xdr:sp macro="" textlink="">
      <xdr:nvSpPr>
        <xdr:cNvPr id="250" name="【公営住宅】&#10;有形固定資産減価償却率平均値テキスト"/>
        <xdr:cNvSpPr txBox="1"/>
      </xdr:nvSpPr>
      <xdr:spPr>
        <a:xfrm>
          <a:off x="39878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51" name="フローチャート: 判断 250"/>
        <xdr:cNvSpPr/>
      </xdr:nvSpPr>
      <xdr:spPr>
        <a:xfrm>
          <a:off x="38989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52" name="フローチャート: 判断 251"/>
        <xdr:cNvSpPr/>
      </xdr:nvSpPr>
      <xdr:spPr>
        <a:xfrm>
          <a:off x="3203575" y="1381923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53" name="フローチャート: 判断 252"/>
        <xdr:cNvSpPr/>
      </xdr:nvSpPr>
      <xdr:spPr>
        <a:xfrm>
          <a:off x="2428875"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73842</xdr:rowOff>
    </xdr:from>
    <xdr:to>
      <xdr:col>24</xdr:col>
      <xdr:colOff>114300</xdr:colOff>
      <xdr:row>81</xdr:row>
      <xdr:rowOff>3992</xdr:rowOff>
    </xdr:to>
    <xdr:sp macro="" textlink="">
      <xdr:nvSpPr>
        <xdr:cNvPr id="259" name="楕円 258"/>
        <xdr:cNvSpPr/>
      </xdr:nvSpPr>
      <xdr:spPr>
        <a:xfrm>
          <a:off x="3898900" y="1378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96719</xdr:rowOff>
    </xdr:from>
    <xdr:ext cx="405111" cy="259045"/>
    <xdr:sp macro="" textlink="">
      <xdr:nvSpPr>
        <xdr:cNvPr id="260" name="【公営住宅】&#10;有形固定資産減価償却率該当値テキスト"/>
        <xdr:cNvSpPr txBox="1"/>
      </xdr:nvSpPr>
      <xdr:spPr>
        <a:xfrm>
          <a:off x="3987800" y="13641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91802</xdr:rowOff>
    </xdr:from>
    <xdr:to>
      <xdr:col>20</xdr:col>
      <xdr:colOff>38100</xdr:colOff>
      <xdr:row>81</xdr:row>
      <xdr:rowOff>21952</xdr:rowOff>
    </xdr:to>
    <xdr:sp macro="" textlink="">
      <xdr:nvSpPr>
        <xdr:cNvPr id="261" name="楕円 260"/>
        <xdr:cNvSpPr/>
      </xdr:nvSpPr>
      <xdr:spPr>
        <a:xfrm>
          <a:off x="3203575" y="1380780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124642</xdr:rowOff>
    </xdr:from>
    <xdr:to>
      <xdr:col>24</xdr:col>
      <xdr:colOff>63500</xdr:colOff>
      <xdr:row>80</xdr:row>
      <xdr:rowOff>142602</xdr:rowOff>
    </xdr:to>
    <xdr:cxnSp macro="">
      <xdr:nvCxnSpPr>
        <xdr:cNvPr id="262" name="直線コネクタ 261"/>
        <xdr:cNvCxnSpPr/>
      </xdr:nvCxnSpPr>
      <xdr:spPr>
        <a:xfrm flipV="1">
          <a:off x="3235325" y="13840642"/>
          <a:ext cx="714375"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111398</xdr:rowOff>
    </xdr:from>
    <xdr:to>
      <xdr:col>15</xdr:col>
      <xdr:colOff>101600</xdr:colOff>
      <xdr:row>81</xdr:row>
      <xdr:rowOff>41548</xdr:rowOff>
    </xdr:to>
    <xdr:sp macro="" textlink="">
      <xdr:nvSpPr>
        <xdr:cNvPr id="263" name="楕円 262"/>
        <xdr:cNvSpPr/>
      </xdr:nvSpPr>
      <xdr:spPr>
        <a:xfrm>
          <a:off x="2428875" y="1382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142602</xdr:rowOff>
    </xdr:from>
    <xdr:to>
      <xdr:col>19</xdr:col>
      <xdr:colOff>177800</xdr:colOff>
      <xdr:row>80</xdr:row>
      <xdr:rowOff>162198</xdr:rowOff>
    </xdr:to>
    <xdr:cxnSp macro="">
      <xdr:nvCxnSpPr>
        <xdr:cNvPr id="264" name="直線コネクタ 263"/>
        <xdr:cNvCxnSpPr/>
      </xdr:nvCxnSpPr>
      <xdr:spPr>
        <a:xfrm flipV="1">
          <a:off x="2479675" y="13858602"/>
          <a:ext cx="755650" cy="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24509</xdr:rowOff>
    </xdr:from>
    <xdr:ext cx="405111" cy="259045"/>
    <xdr:sp macro="" textlink="">
      <xdr:nvSpPr>
        <xdr:cNvPr id="265" name="n_1aveValue【公営住宅】&#10;有形固定資産減価償却率"/>
        <xdr:cNvSpPr txBox="1"/>
      </xdr:nvSpPr>
      <xdr:spPr>
        <a:xfrm>
          <a:off x="306769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86558</xdr:rowOff>
    </xdr:from>
    <xdr:ext cx="405111" cy="259045"/>
    <xdr:sp macro="" textlink="">
      <xdr:nvSpPr>
        <xdr:cNvPr id="266" name="n_2aveValue【公営住宅】&#10;有形固定資産減価償却率"/>
        <xdr:cNvSpPr txBox="1"/>
      </xdr:nvSpPr>
      <xdr:spPr>
        <a:xfrm>
          <a:off x="2305694" y="1397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38479</xdr:rowOff>
    </xdr:from>
    <xdr:ext cx="405111" cy="259045"/>
    <xdr:sp macro="" textlink="">
      <xdr:nvSpPr>
        <xdr:cNvPr id="267" name="n_1mainValue【公営住宅】&#10;有形固定資産減価償却率"/>
        <xdr:cNvSpPr txBox="1"/>
      </xdr:nvSpPr>
      <xdr:spPr>
        <a:xfrm>
          <a:off x="3067694" y="13583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58075</xdr:rowOff>
    </xdr:from>
    <xdr:ext cx="405111" cy="259045"/>
    <xdr:sp macro="" textlink="">
      <xdr:nvSpPr>
        <xdr:cNvPr id="268" name="n_2mainValue【公営住宅】&#10;有形固定資産減価償却率"/>
        <xdr:cNvSpPr txBox="1"/>
      </xdr:nvSpPr>
      <xdr:spPr>
        <a:xfrm>
          <a:off x="230569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9" name="直線コネクタ 278"/>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0" name="テキスト ボックス 279"/>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1" name="直線コネクタ 280"/>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2" name="テキスト ボックス 281"/>
        <xdr:cNvSpPr txBox="1"/>
      </xdr:nvSpPr>
      <xdr:spPr>
        <a:xfrm>
          <a:off x="52224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5" name="直線コネクタ 284"/>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6" name="テキスト ボックス 285"/>
        <xdr:cNvSpPr txBox="1"/>
      </xdr:nvSpPr>
      <xdr:spPr>
        <a:xfrm>
          <a:off x="52224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7" name="直線コネクタ 286"/>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8" name="テキスト ボックス 287"/>
        <xdr:cNvSpPr txBox="1"/>
      </xdr:nvSpPr>
      <xdr:spPr>
        <a:xfrm>
          <a:off x="52224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92" name="直線コネクタ 291"/>
        <xdr:cNvCxnSpPr/>
      </xdr:nvCxnSpPr>
      <xdr:spPr>
        <a:xfrm flipV="1">
          <a:off x="8905240"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93" name="【公営住宅】&#10;一人当たり面積最小値テキスト"/>
        <xdr:cNvSpPr txBox="1"/>
      </xdr:nvSpPr>
      <xdr:spPr>
        <a:xfrm>
          <a:off x="8943975"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94" name="直線コネクタ 293"/>
        <xdr:cNvCxnSpPr/>
      </xdr:nvCxnSpPr>
      <xdr:spPr>
        <a:xfrm>
          <a:off x="8845550" y="1485366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95" name="【公営住宅】&#10;一人当たり面積最大値テキスト"/>
        <xdr:cNvSpPr txBox="1"/>
      </xdr:nvSpPr>
      <xdr:spPr>
        <a:xfrm>
          <a:off x="8943975"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96" name="直線コネクタ 295"/>
        <xdr:cNvCxnSpPr/>
      </xdr:nvCxnSpPr>
      <xdr:spPr>
        <a:xfrm>
          <a:off x="8845550" y="1357655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33799</xdr:rowOff>
    </xdr:from>
    <xdr:ext cx="469744" cy="259045"/>
    <xdr:sp macro="" textlink="">
      <xdr:nvSpPr>
        <xdr:cNvPr id="297" name="【公営住宅】&#10;一人当たり面積平均値テキスト"/>
        <xdr:cNvSpPr txBox="1"/>
      </xdr:nvSpPr>
      <xdr:spPr>
        <a:xfrm>
          <a:off x="8943975" y="14264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98" name="フローチャート: 判断 297"/>
        <xdr:cNvSpPr/>
      </xdr:nvSpPr>
      <xdr:spPr>
        <a:xfrm>
          <a:off x="8883650" y="1441272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99" name="フローチャート: 判断 298"/>
        <xdr:cNvSpPr/>
      </xdr:nvSpPr>
      <xdr:spPr>
        <a:xfrm>
          <a:off x="815975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300" name="フローチャート: 判断 299"/>
        <xdr:cNvSpPr/>
      </xdr:nvSpPr>
      <xdr:spPr>
        <a:xfrm>
          <a:off x="7413625" y="144081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48261</xdr:rowOff>
    </xdr:from>
    <xdr:to>
      <xdr:col>55</xdr:col>
      <xdr:colOff>50800</xdr:colOff>
      <xdr:row>85</xdr:row>
      <xdr:rowOff>149861</xdr:rowOff>
    </xdr:to>
    <xdr:sp macro="" textlink="">
      <xdr:nvSpPr>
        <xdr:cNvPr id="306" name="楕円 305"/>
        <xdr:cNvSpPr/>
      </xdr:nvSpPr>
      <xdr:spPr>
        <a:xfrm>
          <a:off x="8883650" y="1462151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26688</xdr:rowOff>
    </xdr:from>
    <xdr:ext cx="469744" cy="259045"/>
    <xdr:sp macro="" textlink="">
      <xdr:nvSpPr>
        <xdr:cNvPr id="307" name="【公営住宅】&#10;一人当たり面積該当値テキスト"/>
        <xdr:cNvSpPr txBox="1"/>
      </xdr:nvSpPr>
      <xdr:spPr>
        <a:xfrm>
          <a:off x="8943975" y="1459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48261</xdr:rowOff>
    </xdr:from>
    <xdr:to>
      <xdr:col>50</xdr:col>
      <xdr:colOff>165100</xdr:colOff>
      <xdr:row>85</xdr:row>
      <xdr:rowOff>149861</xdr:rowOff>
    </xdr:to>
    <xdr:sp macro="" textlink="">
      <xdr:nvSpPr>
        <xdr:cNvPr id="308" name="楕円 307"/>
        <xdr:cNvSpPr/>
      </xdr:nvSpPr>
      <xdr:spPr>
        <a:xfrm>
          <a:off x="815975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99061</xdr:rowOff>
    </xdr:from>
    <xdr:to>
      <xdr:col>55</xdr:col>
      <xdr:colOff>0</xdr:colOff>
      <xdr:row>85</xdr:row>
      <xdr:rowOff>99061</xdr:rowOff>
    </xdr:to>
    <xdr:cxnSp macro="">
      <xdr:nvCxnSpPr>
        <xdr:cNvPr id="309" name="直線コネクタ 308"/>
        <xdr:cNvCxnSpPr/>
      </xdr:nvCxnSpPr>
      <xdr:spPr>
        <a:xfrm>
          <a:off x="8210550" y="14672311"/>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49022</xdr:rowOff>
    </xdr:from>
    <xdr:to>
      <xdr:col>46</xdr:col>
      <xdr:colOff>38100</xdr:colOff>
      <xdr:row>85</xdr:row>
      <xdr:rowOff>150622</xdr:rowOff>
    </xdr:to>
    <xdr:sp macro="" textlink="">
      <xdr:nvSpPr>
        <xdr:cNvPr id="310" name="楕円 309"/>
        <xdr:cNvSpPr/>
      </xdr:nvSpPr>
      <xdr:spPr>
        <a:xfrm>
          <a:off x="7413625" y="1462227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99061</xdr:rowOff>
    </xdr:from>
    <xdr:to>
      <xdr:col>50</xdr:col>
      <xdr:colOff>114300</xdr:colOff>
      <xdr:row>85</xdr:row>
      <xdr:rowOff>99822</xdr:rowOff>
    </xdr:to>
    <xdr:cxnSp macro="">
      <xdr:nvCxnSpPr>
        <xdr:cNvPr id="311" name="直線コネクタ 310"/>
        <xdr:cNvCxnSpPr/>
      </xdr:nvCxnSpPr>
      <xdr:spPr>
        <a:xfrm flipV="1">
          <a:off x="7445375" y="14672311"/>
          <a:ext cx="765175"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129049</xdr:rowOff>
    </xdr:from>
    <xdr:ext cx="469744" cy="259045"/>
    <xdr:sp macro="" textlink="">
      <xdr:nvSpPr>
        <xdr:cNvPr id="312" name="n_1aveValue【公営住宅】&#10;一人当たり面積"/>
        <xdr:cNvSpPr txBox="1"/>
      </xdr:nvSpPr>
      <xdr:spPr>
        <a:xfrm>
          <a:off x="7991552"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124477</xdr:rowOff>
    </xdr:from>
    <xdr:ext cx="469744" cy="259045"/>
    <xdr:sp macro="" textlink="">
      <xdr:nvSpPr>
        <xdr:cNvPr id="313" name="n_2aveValue【公営住宅】&#10;一人当たり面積"/>
        <xdr:cNvSpPr txBox="1"/>
      </xdr:nvSpPr>
      <xdr:spPr>
        <a:xfrm>
          <a:off x="72581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140988</xdr:rowOff>
    </xdr:from>
    <xdr:ext cx="469744" cy="259045"/>
    <xdr:sp macro="" textlink="">
      <xdr:nvSpPr>
        <xdr:cNvPr id="314" name="n_1mainValue【公営住宅】&#10;一人当たり面積"/>
        <xdr:cNvSpPr txBox="1"/>
      </xdr:nvSpPr>
      <xdr:spPr>
        <a:xfrm>
          <a:off x="7991552"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141749</xdr:rowOff>
    </xdr:from>
    <xdr:ext cx="469744" cy="259045"/>
    <xdr:sp macro="" textlink="">
      <xdr:nvSpPr>
        <xdr:cNvPr id="315" name="n_2mainValue【公営住宅】&#10;一人当たり面積"/>
        <xdr:cNvSpPr txBox="1"/>
      </xdr:nvSpPr>
      <xdr:spPr>
        <a:xfrm>
          <a:off x="72581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2" name="直線コネクタ 341"/>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3" name="テキスト ボックス 342"/>
        <xdr:cNvSpPr txBox="1"/>
      </xdr:nvSpPr>
      <xdr:spPr>
        <a:xfrm>
          <a:off x="10306836"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4" name="直線コネクタ 343"/>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5" name="テキスト ボックス 344"/>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6" name="直線コネクタ 345"/>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7" name="テキスト ボックス 346"/>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8" name="直線コネクタ 347"/>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9" name="テキスト ボックス 348"/>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0" name="直線コネクタ 349"/>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1" name="テキスト ボックス 350"/>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2" name="直線コネクタ 351"/>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3" name="テキスト ボックス 352"/>
        <xdr:cNvSpPr txBox="1"/>
      </xdr:nvSpPr>
      <xdr:spPr>
        <a:xfrm>
          <a:off x="101976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357" name="直線コネクタ 356"/>
        <xdr:cNvCxnSpPr/>
      </xdr:nvCxnSpPr>
      <xdr:spPr>
        <a:xfrm flipV="1">
          <a:off x="13889989"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358" name="【認定こども園・幼稚園・保育所】&#10;有形固定資産減価償却率最小値テキスト"/>
        <xdr:cNvSpPr txBox="1"/>
      </xdr:nvSpPr>
      <xdr:spPr>
        <a:xfrm>
          <a:off x="13928725"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359" name="直線コネクタ 358"/>
        <xdr:cNvCxnSpPr/>
      </xdr:nvCxnSpPr>
      <xdr:spPr>
        <a:xfrm>
          <a:off x="13801725" y="719382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60" name="【認定こども園・幼稚園・保育所】&#10;有形固定資産減価償却率最大値テキスト"/>
        <xdr:cNvSpPr txBox="1"/>
      </xdr:nvSpPr>
      <xdr:spPr>
        <a:xfrm>
          <a:off x="13928725"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61" name="直線コネクタ 360"/>
        <xdr:cNvCxnSpPr/>
      </xdr:nvCxnSpPr>
      <xdr:spPr>
        <a:xfrm>
          <a:off x="13801725" y="572751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125021</xdr:rowOff>
    </xdr:from>
    <xdr:ext cx="405111" cy="259045"/>
    <xdr:sp macro="" textlink="">
      <xdr:nvSpPr>
        <xdr:cNvPr id="362" name="【認定こども園・幼稚園・保育所】&#10;有形固定資産減価償却率平均値テキスト"/>
        <xdr:cNvSpPr txBox="1"/>
      </xdr:nvSpPr>
      <xdr:spPr>
        <a:xfrm>
          <a:off x="13928725" y="6125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363" name="フローチャート: 判断 362"/>
        <xdr:cNvSpPr/>
      </xdr:nvSpPr>
      <xdr:spPr>
        <a:xfrm>
          <a:off x="13839825" y="62743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364" name="フローチャート: 判断 363"/>
        <xdr:cNvSpPr/>
      </xdr:nvSpPr>
      <xdr:spPr>
        <a:xfrm>
          <a:off x="13115925"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365" name="フローチャート: 判断 364"/>
        <xdr:cNvSpPr/>
      </xdr:nvSpPr>
      <xdr:spPr>
        <a:xfrm>
          <a:off x="123698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xdr:rowOff>
    </xdr:from>
    <xdr:to>
      <xdr:col>85</xdr:col>
      <xdr:colOff>177800</xdr:colOff>
      <xdr:row>37</xdr:row>
      <xdr:rowOff>112304</xdr:rowOff>
    </xdr:to>
    <xdr:sp macro="" textlink="">
      <xdr:nvSpPr>
        <xdr:cNvPr id="371" name="楕円 370"/>
        <xdr:cNvSpPr/>
      </xdr:nvSpPr>
      <xdr:spPr>
        <a:xfrm>
          <a:off x="13839825" y="63543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160581</xdr:rowOff>
    </xdr:from>
    <xdr:ext cx="405111" cy="259045"/>
    <xdr:sp macro="" textlink="">
      <xdr:nvSpPr>
        <xdr:cNvPr id="372" name="【認定こども園・幼稚園・保育所】&#10;有形固定資産減価償却率該当値テキスト"/>
        <xdr:cNvSpPr txBox="1"/>
      </xdr:nvSpPr>
      <xdr:spPr>
        <a:xfrm>
          <a:off x="13928725" y="6332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121739</xdr:rowOff>
    </xdr:from>
    <xdr:to>
      <xdr:col>81</xdr:col>
      <xdr:colOff>101600</xdr:colOff>
      <xdr:row>36</xdr:row>
      <xdr:rowOff>51889</xdr:rowOff>
    </xdr:to>
    <xdr:sp macro="" textlink="">
      <xdr:nvSpPr>
        <xdr:cNvPr id="373" name="楕円 372"/>
        <xdr:cNvSpPr/>
      </xdr:nvSpPr>
      <xdr:spPr>
        <a:xfrm>
          <a:off x="13115925" y="61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1089</xdr:rowOff>
    </xdr:from>
    <xdr:to>
      <xdr:col>85</xdr:col>
      <xdr:colOff>127000</xdr:colOff>
      <xdr:row>37</xdr:row>
      <xdr:rowOff>61504</xdr:rowOff>
    </xdr:to>
    <xdr:cxnSp macro="">
      <xdr:nvCxnSpPr>
        <xdr:cNvPr id="374" name="直線コネクタ 373"/>
        <xdr:cNvCxnSpPr/>
      </xdr:nvCxnSpPr>
      <xdr:spPr>
        <a:xfrm>
          <a:off x="13166725" y="6173289"/>
          <a:ext cx="723900" cy="23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170724</xdr:rowOff>
    </xdr:from>
    <xdr:to>
      <xdr:col>76</xdr:col>
      <xdr:colOff>165100</xdr:colOff>
      <xdr:row>36</xdr:row>
      <xdr:rowOff>100874</xdr:rowOff>
    </xdr:to>
    <xdr:sp macro="" textlink="">
      <xdr:nvSpPr>
        <xdr:cNvPr id="375" name="楕円 374"/>
        <xdr:cNvSpPr/>
      </xdr:nvSpPr>
      <xdr:spPr>
        <a:xfrm>
          <a:off x="12369800" y="61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1089</xdr:rowOff>
    </xdr:from>
    <xdr:to>
      <xdr:col>81</xdr:col>
      <xdr:colOff>50800</xdr:colOff>
      <xdr:row>36</xdr:row>
      <xdr:rowOff>50074</xdr:rowOff>
    </xdr:to>
    <xdr:cxnSp macro="">
      <xdr:nvCxnSpPr>
        <xdr:cNvPr id="376" name="直線コネクタ 375"/>
        <xdr:cNvCxnSpPr/>
      </xdr:nvCxnSpPr>
      <xdr:spPr>
        <a:xfrm flipV="1">
          <a:off x="12420600" y="6173289"/>
          <a:ext cx="746125"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11991</xdr:rowOff>
    </xdr:from>
    <xdr:ext cx="405111" cy="259045"/>
    <xdr:sp macro="" textlink="">
      <xdr:nvSpPr>
        <xdr:cNvPr id="377" name="n_1aveValue【認定こども園・幼稚園・保育所】&#10;有形固定資産減価償却率"/>
        <xdr:cNvSpPr txBox="1"/>
      </xdr:nvSpPr>
      <xdr:spPr>
        <a:xfrm>
          <a:off x="12980044" y="63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31585</xdr:rowOff>
    </xdr:from>
    <xdr:ext cx="405111" cy="259045"/>
    <xdr:sp macro="" textlink="">
      <xdr:nvSpPr>
        <xdr:cNvPr id="378" name="n_2aveValue【認定こども園・幼稚園・保育所】&#10;有形固定資産減価償却率"/>
        <xdr:cNvSpPr txBox="1"/>
      </xdr:nvSpPr>
      <xdr:spPr>
        <a:xfrm>
          <a:off x="12246619"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68416</xdr:rowOff>
    </xdr:from>
    <xdr:ext cx="405111" cy="259045"/>
    <xdr:sp macro="" textlink="">
      <xdr:nvSpPr>
        <xdr:cNvPr id="379" name="n_1mainValue【認定こども園・幼稚園・保育所】&#10;有形固定資産減価償却率"/>
        <xdr:cNvSpPr txBox="1"/>
      </xdr:nvSpPr>
      <xdr:spPr>
        <a:xfrm>
          <a:off x="12980044" y="5897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117401</xdr:rowOff>
    </xdr:from>
    <xdr:ext cx="405111" cy="259045"/>
    <xdr:sp macro="" textlink="">
      <xdr:nvSpPr>
        <xdr:cNvPr id="380" name="n_2mainValue【認定こども園・幼稚園・保育所】&#10;有形固定資産減価償却率"/>
        <xdr:cNvSpPr txBox="1"/>
      </xdr:nvSpPr>
      <xdr:spPr>
        <a:xfrm>
          <a:off x="12246619" y="594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1" name="直線コネクタ 390"/>
        <xdr:cNvCxnSpPr/>
      </xdr:nvCxnSpPr>
      <xdr:spPr>
        <a:xfrm>
          <a:off x="155448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2" name="テキスト ボックス 391"/>
        <xdr:cNvSpPr txBox="1"/>
      </xdr:nvSpPr>
      <xdr:spPr>
        <a:xfrm>
          <a:off x="151633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3" name="直線コネクタ 392"/>
        <xdr:cNvCxnSpPr/>
      </xdr:nvCxnSpPr>
      <xdr:spPr>
        <a:xfrm>
          <a:off x="155448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4" name="テキスト ボックス 393"/>
        <xdr:cNvSpPr txBox="1"/>
      </xdr:nvSpPr>
      <xdr:spPr>
        <a:xfrm>
          <a:off x="15163346"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5" name="直線コネクタ 394"/>
        <xdr:cNvCxnSpPr/>
      </xdr:nvCxnSpPr>
      <xdr:spPr>
        <a:xfrm>
          <a:off x="155448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6" name="テキスト ボックス 395"/>
        <xdr:cNvSpPr txBox="1"/>
      </xdr:nvSpPr>
      <xdr:spPr>
        <a:xfrm>
          <a:off x="15163346"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7" name="直線コネクタ 396"/>
        <xdr:cNvCxnSpPr/>
      </xdr:nvCxnSpPr>
      <xdr:spPr>
        <a:xfrm>
          <a:off x="155448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8" name="テキスト ボックス 397"/>
        <xdr:cNvSpPr txBox="1"/>
      </xdr:nvSpPr>
      <xdr:spPr>
        <a:xfrm>
          <a:off x="15163346"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9" name="直線コネクタ 398"/>
        <xdr:cNvCxnSpPr/>
      </xdr:nvCxnSpPr>
      <xdr:spPr>
        <a:xfrm>
          <a:off x="155448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0" name="テキスト ボックス 399"/>
        <xdr:cNvSpPr txBox="1"/>
      </xdr:nvSpPr>
      <xdr:spPr>
        <a:xfrm>
          <a:off x="151633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1" name="直線コネクタ 400"/>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2" name="テキスト ボックス 401"/>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3" name="【認定こども園・幼稚園・保育所】&#10;一人当たり面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404" name="直線コネクタ 403"/>
        <xdr:cNvCxnSpPr/>
      </xdr:nvCxnSpPr>
      <xdr:spPr>
        <a:xfrm flipV="1">
          <a:off x="188461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05" name="【認定こども園・幼稚園・保育所】&#10;一人当たり面積最小値テキスト"/>
        <xdr:cNvSpPr txBox="1"/>
      </xdr:nvSpPr>
      <xdr:spPr>
        <a:xfrm>
          <a:off x="188849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06" name="直線コネクタ 405"/>
        <xdr:cNvCxnSpPr/>
      </xdr:nvCxnSpPr>
      <xdr:spPr>
        <a:xfrm>
          <a:off x="18786475" y="72237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407" name="【認定こども園・幼稚園・保育所】&#10;一人当たり面積最大値テキスト"/>
        <xdr:cNvSpPr txBox="1"/>
      </xdr:nvSpPr>
      <xdr:spPr>
        <a:xfrm>
          <a:off x="188849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408" name="直線コネクタ 407"/>
        <xdr:cNvCxnSpPr/>
      </xdr:nvCxnSpPr>
      <xdr:spPr>
        <a:xfrm>
          <a:off x="18786475" y="57721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78757</xdr:rowOff>
    </xdr:from>
    <xdr:ext cx="469744" cy="259045"/>
    <xdr:sp macro="" textlink="">
      <xdr:nvSpPr>
        <xdr:cNvPr id="409" name="【認定こども園・幼稚園・保育所】&#10;一人当たり面積平均値テキスト"/>
        <xdr:cNvSpPr txBox="1"/>
      </xdr:nvSpPr>
      <xdr:spPr>
        <a:xfrm>
          <a:off x="18884900" y="6422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410" name="フローチャート: 判断 409"/>
        <xdr:cNvSpPr/>
      </xdr:nvSpPr>
      <xdr:spPr>
        <a:xfrm>
          <a:off x="187960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411" name="フローチャート: 判断 410"/>
        <xdr:cNvSpPr/>
      </xdr:nvSpPr>
      <xdr:spPr>
        <a:xfrm>
          <a:off x="18100675" y="66281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412" name="フローチャート: 判断 411"/>
        <xdr:cNvSpPr/>
      </xdr:nvSpPr>
      <xdr:spPr>
        <a:xfrm>
          <a:off x="17325975"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3" name="テキスト ボックス 412"/>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4" name="テキスト ボックス 413"/>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5" name="テキスト ボックス 414"/>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6" name="テキスト ボックス 415"/>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7" name="テキスト ボックス 416"/>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109220</xdr:rowOff>
    </xdr:from>
    <xdr:to>
      <xdr:col>116</xdr:col>
      <xdr:colOff>114300</xdr:colOff>
      <xdr:row>40</xdr:row>
      <xdr:rowOff>39370</xdr:rowOff>
    </xdr:to>
    <xdr:sp macro="" textlink="">
      <xdr:nvSpPr>
        <xdr:cNvPr id="418" name="楕円 417"/>
        <xdr:cNvSpPr/>
      </xdr:nvSpPr>
      <xdr:spPr>
        <a:xfrm>
          <a:off x="187960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87647</xdr:rowOff>
    </xdr:from>
    <xdr:ext cx="469744" cy="259045"/>
    <xdr:sp macro="" textlink="">
      <xdr:nvSpPr>
        <xdr:cNvPr id="419" name="【認定こども園・幼稚園・保育所】&#10;一人当たり面積該当値テキスト"/>
        <xdr:cNvSpPr txBox="1"/>
      </xdr:nvSpPr>
      <xdr:spPr>
        <a:xfrm>
          <a:off x="18884900" y="67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113030</xdr:rowOff>
    </xdr:from>
    <xdr:to>
      <xdr:col>112</xdr:col>
      <xdr:colOff>38100</xdr:colOff>
      <xdr:row>40</xdr:row>
      <xdr:rowOff>43180</xdr:rowOff>
    </xdr:to>
    <xdr:sp macro="" textlink="">
      <xdr:nvSpPr>
        <xdr:cNvPr id="420" name="楕円 419"/>
        <xdr:cNvSpPr/>
      </xdr:nvSpPr>
      <xdr:spPr>
        <a:xfrm>
          <a:off x="18100675" y="67995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160020</xdr:rowOff>
    </xdr:from>
    <xdr:to>
      <xdr:col>116</xdr:col>
      <xdr:colOff>63500</xdr:colOff>
      <xdr:row>39</xdr:row>
      <xdr:rowOff>163830</xdr:rowOff>
    </xdr:to>
    <xdr:cxnSp macro="">
      <xdr:nvCxnSpPr>
        <xdr:cNvPr id="421" name="直線コネクタ 420"/>
        <xdr:cNvCxnSpPr/>
      </xdr:nvCxnSpPr>
      <xdr:spPr>
        <a:xfrm flipV="1">
          <a:off x="18132425" y="6846570"/>
          <a:ext cx="7143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113030</xdr:rowOff>
    </xdr:from>
    <xdr:to>
      <xdr:col>107</xdr:col>
      <xdr:colOff>101600</xdr:colOff>
      <xdr:row>40</xdr:row>
      <xdr:rowOff>43180</xdr:rowOff>
    </xdr:to>
    <xdr:sp macro="" textlink="">
      <xdr:nvSpPr>
        <xdr:cNvPr id="422" name="楕円 421"/>
        <xdr:cNvSpPr/>
      </xdr:nvSpPr>
      <xdr:spPr>
        <a:xfrm>
          <a:off x="17325975"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163830</xdr:rowOff>
    </xdr:from>
    <xdr:to>
      <xdr:col>111</xdr:col>
      <xdr:colOff>177800</xdr:colOff>
      <xdr:row>39</xdr:row>
      <xdr:rowOff>163830</xdr:rowOff>
    </xdr:to>
    <xdr:cxnSp macro="">
      <xdr:nvCxnSpPr>
        <xdr:cNvPr id="423" name="直線コネクタ 422"/>
        <xdr:cNvCxnSpPr/>
      </xdr:nvCxnSpPr>
      <xdr:spPr>
        <a:xfrm>
          <a:off x="17376775" y="685038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59707</xdr:rowOff>
    </xdr:from>
    <xdr:ext cx="469744" cy="259045"/>
    <xdr:sp macro="" textlink="">
      <xdr:nvSpPr>
        <xdr:cNvPr id="424" name="n_1aveValue【認定こども園・幼稚園・保育所】&#10;一人当たり面積"/>
        <xdr:cNvSpPr txBox="1"/>
      </xdr:nvSpPr>
      <xdr:spPr>
        <a:xfrm>
          <a:off x="1793247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71137</xdr:rowOff>
    </xdr:from>
    <xdr:ext cx="469744" cy="259045"/>
    <xdr:sp macro="" textlink="">
      <xdr:nvSpPr>
        <xdr:cNvPr id="425" name="n_2aveValue【認定こども園・幼稚園・保育所】&#10;一人当たり面積"/>
        <xdr:cNvSpPr txBox="1"/>
      </xdr:nvSpPr>
      <xdr:spPr>
        <a:xfrm>
          <a:off x="1717047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34307</xdr:rowOff>
    </xdr:from>
    <xdr:ext cx="469744" cy="259045"/>
    <xdr:sp macro="" textlink="">
      <xdr:nvSpPr>
        <xdr:cNvPr id="426" name="n_1mainValue【認定こども園・幼稚園・保育所】&#10;一人当たり面積"/>
        <xdr:cNvSpPr txBox="1"/>
      </xdr:nvSpPr>
      <xdr:spPr>
        <a:xfrm>
          <a:off x="1793247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34307</xdr:rowOff>
    </xdr:from>
    <xdr:ext cx="469744" cy="259045"/>
    <xdr:sp macro="" textlink="">
      <xdr:nvSpPr>
        <xdr:cNvPr id="427" name="n_2mainValue【認定こども園・幼稚園・保育所】&#10;一人当たり面積"/>
        <xdr:cNvSpPr txBox="1"/>
      </xdr:nvSpPr>
      <xdr:spPr>
        <a:xfrm>
          <a:off x="1717047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8" name="正方形/長方形 427"/>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9" name="正方形/長方形 428"/>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0" name="正方形/長方形 429"/>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1" name="正方形/長方形 430"/>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2" name="正方形/長方形 431"/>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3" name="正方形/長方形 432"/>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4" name="正方形/長方形 433"/>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正方形/長方形 434"/>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6" name="テキスト ボックス 435"/>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7" name="直線コネクタ 436"/>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8" name="テキスト ボックス 437"/>
        <xdr:cNvSpPr txBox="1"/>
      </xdr:nvSpPr>
      <xdr:spPr>
        <a:xfrm>
          <a:off x="10242716"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9" name="直線コネクタ 438"/>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0" name="テキスト ボックス 439"/>
        <xdr:cNvSpPr txBox="1"/>
      </xdr:nvSpPr>
      <xdr:spPr>
        <a:xfrm>
          <a:off x="1024271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1" name="直線コネクタ 440"/>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2" name="テキスト ボックス 441"/>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3" name="直線コネクタ 442"/>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4" name="テキスト ボックス 443"/>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5" name="直線コネクタ 444"/>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6" name="テキスト ボックス 445"/>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7" name="直線コネクタ 446"/>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8" name="テキスト ボックス 447"/>
        <xdr:cNvSpPr txBox="1"/>
      </xdr:nvSpPr>
      <xdr:spPr>
        <a:xfrm>
          <a:off x="1024271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9" name="直線コネクタ 448"/>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0" name="テキスト ボックス 449"/>
        <xdr:cNvSpPr txBox="1"/>
      </xdr:nvSpPr>
      <xdr:spPr>
        <a:xfrm>
          <a:off x="10242716"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1" name="【学校施設】&#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452" name="直線コネクタ 451"/>
        <xdr:cNvCxnSpPr/>
      </xdr:nvCxnSpPr>
      <xdr:spPr>
        <a:xfrm flipV="1">
          <a:off x="13889989"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53" name="【学校施設】&#10;有形固定資産減価償却率最小値テキスト"/>
        <xdr:cNvSpPr txBox="1"/>
      </xdr:nvSpPr>
      <xdr:spPr>
        <a:xfrm>
          <a:off x="13928725"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54" name="直線コネクタ 453"/>
        <xdr:cNvCxnSpPr/>
      </xdr:nvCxnSpPr>
      <xdr:spPr>
        <a:xfrm>
          <a:off x="13801725" y="108813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55" name="【学校施設】&#10;有形固定資産減価償却率最大値テキスト"/>
        <xdr:cNvSpPr txBox="1"/>
      </xdr:nvSpPr>
      <xdr:spPr>
        <a:xfrm>
          <a:off x="13928725"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56" name="直線コネクタ 455"/>
        <xdr:cNvCxnSpPr/>
      </xdr:nvCxnSpPr>
      <xdr:spPr>
        <a:xfrm>
          <a:off x="13801725" y="95173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144797</xdr:rowOff>
    </xdr:from>
    <xdr:ext cx="405111" cy="259045"/>
    <xdr:sp macro="" textlink="">
      <xdr:nvSpPr>
        <xdr:cNvPr id="457" name="【学校施設】&#10;有形固定資産減価償却率平均値テキスト"/>
        <xdr:cNvSpPr txBox="1"/>
      </xdr:nvSpPr>
      <xdr:spPr>
        <a:xfrm>
          <a:off x="13928725" y="1008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458" name="フローチャート: 判断 457"/>
        <xdr:cNvSpPr/>
      </xdr:nvSpPr>
      <xdr:spPr>
        <a:xfrm>
          <a:off x="13839825" y="101104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59" name="フローチャート: 判断 458"/>
        <xdr:cNvSpPr/>
      </xdr:nvSpPr>
      <xdr:spPr>
        <a:xfrm>
          <a:off x="13115925"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460" name="フローチャート: 判断 459"/>
        <xdr:cNvSpPr/>
      </xdr:nvSpPr>
      <xdr:spPr>
        <a:xfrm>
          <a:off x="123698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1" name="テキスト ボックス 460"/>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2" name="テキスト ボックス 461"/>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3" name="テキスト ボックス 462"/>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4" name="テキスト ボックス 463"/>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5" name="テキスト ボックス 464"/>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63500</xdr:rowOff>
    </xdr:from>
    <xdr:to>
      <xdr:col>85</xdr:col>
      <xdr:colOff>177800</xdr:colOff>
      <xdr:row>58</xdr:row>
      <xdr:rowOff>165100</xdr:rowOff>
    </xdr:to>
    <xdr:sp macro="" textlink="">
      <xdr:nvSpPr>
        <xdr:cNvPr id="466" name="楕円 465"/>
        <xdr:cNvSpPr/>
      </xdr:nvSpPr>
      <xdr:spPr>
        <a:xfrm>
          <a:off x="13839825" y="100076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86377</xdr:rowOff>
    </xdr:from>
    <xdr:ext cx="405111" cy="259045"/>
    <xdr:sp macro="" textlink="">
      <xdr:nvSpPr>
        <xdr:cNvPr id="467" name="【学校施設】&#10;有形固定資産減価償却率該当値テキスト"/>
        <xdr:cNvSpPr txBox="1"/>
      </xdr:nvSpPr>
      <xdr:spPr>
        <a:xfrm>
          <a:off x="13928725"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71120</xdr:rowOff>
    </xdr:from>
    <xdr:to>
      <xdr:col>81</xdr:col>
      <xdr:colOff>101600</xdr:colOff>
      <xdr:row>59</xdr:row>
      <xdr:rowOff>1270</xdr:rowOff>
    </xdr:to>
    <xdr:sp macro="" textlink="">
      <xdr:nvSpPr>
        <xdr:cNvPr id="468" name="楕円 467"/>
        <xdr:cNvSpPr/>
      </xdr:nvSpPr>
      <xdr:spPr>
        <a:xfrm>
          <a:off x="13115925"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114300</xdr:rowOff>
    </xdr:from>
    <xdr:to>
      <xdr:col>85</xdr:col>
      <xdr:colOff>127000</xdr:colOff>
      <xdr:row>58</xdr:row>
      <xdr:rowOff>121920</xdr:rowOff>
    </xdr:to>
    <xdr:cxnSp macro="">
      <xdr:nvCxnSpPr>
        <xdr:cNvPr id="469" name="直線コネクタ 468"/>
        <xdr:cNvCxnSpPr/>
      </xdr:nvCxnSpPr>
      <xdr:spPr>
        <a:xfrm flipV="1">
          <a:off x="13166725" y="10058400"/>
          <a:ext cx="7239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40640</xdr:rowOff>
    </xdr:from>
    <xdr:to>
      <xdr:col>76</xdr:col>
      <xdr:colOff>165100</xdr:colOff>
      <xdr:row>58</xdr:row>
      <xdr:rowOff>142240</xdr:rowOff>
    </xdr:to>
    <xdr:sp macro="" textlink="">
      <xdr:nvSpPr>
        <xdr:cNvPr id="470" name="楕円 469"/>
        <xdr:cNvSpPr/>
      </xdr:nvSpPr>
      <xdr:spPr>
        <a:xfrm>
          <a:off x="123698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91440</xdr:rowOff>
    </xdr:from>
    <xdr:to>
      <xdr:col>81</xdr:col>
      <xdr:colOff>50800</xdr:colOff>
      <xdr:row>58</xdr:row>
      <xdr:rowOff>121920</xdr:rowOff>
    </xdr:to>
    <xdr:cxnSp macro="">
      <xdr:nvCxnSpPr>
        <xdr:cNvPr id="471" name="直線コネクタ 470"/>
        <xdr:cNvCxnSpPr/>
      </xdr:nvCxnSpPr>
      <xdr:spPr>
        <a:xfrm>
          <a:off x="12420600" y="10035540"/>
          <a:ext cx="746125"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121937</xdr:rowOff>
    </xdr:from>
    <xdr:ext cx="405111" cy="259045"/>
    <xdr:sp macro="" textlink="">
      <xdr:nvSpPr>
        <xdr:cNvPr id="472" name="n_1aveValue【学校施設】&#10;有形固定資産減価償却率"/>
        <xdr:cNvSpPr txBox="1"/>
      </xdr:nvSpPr>
      <xdr:spPr>
        <a:xfrm>
          <a:off x="12980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53357</xdr:rowOff>
    </xdr:from>
    <xdr:ext cx="405111" cy="259045"/>
    <xdr:sp macro="" textlink="">
      <xdr:nvSpPr>
        <xdr:cNvPr id="473" name="n_2aveValue【学校施設】&#10;有形固定資産減価償却率"/>
        <xdr:cNvSpPr txBox="1"/>
      </xdr:nvSpPr>
      <xdr:spPr>
        <a:xfrm>
          <a:off x="12246619"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17797</xdr:rowOff>
    </xdr:from>
    <xdr:ext cx="405111" cy="259045"/>
    <xdr:sp macro="" textlink="">
      <xdr:nvSpPr>
        <xdr:cNvPr id="474" name="n_1mainValue【学校施設】&#10;有形固定資産減価償却率"/>
        <xdr:cNvSpPr txBox="1"/>
      </xdr:nvSpPr>
      <xdr:spPr>
        <a:xfrm>
          <a:off x="129800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158767</xdr:rowOff>
    </xdr:from>
    <xdr:ext cx="405111" cy="259045"/>
    <xdr:sp macro="" textlink="">
      <xdr:nvSpPr>
        <xdr:cNvPr id="475" name="n_2mainValue【学校施設】&#10;有形固定資産減価償却率"/>
        <xdr:cNvSpPr txBox="1"/>
      </xdr:nvSpPr>
      <xdr:spPr>
        <a:xfrm>
          <a:off x="12246619"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6" name="テキスト ボックス 485"/>
        <xdr:cNvSpPr txBox="1"/>
      </xdr:nvSpPr>
      <xdr:spPr>
        <a:xfrm>
          <a:off x="151633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7" name="直線コネクタ 486"/>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8" name="テキスト ボックス 487"/>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9" name="直線コネクタ 488"/>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0" name="テキスト ボックス 489"/>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1" name="直線コネクタ 490"/>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2" name="テキスト ボックス 491"/>
        <xdr:cNvSpPr txBox="1"/>
      </xdr:nvSpPr>
      <xdr:spPr>
        <a:xfrm>
          <a:off x="15163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3" name="直線コネクタ 492"/>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4" name="テキスト ボックス 493"/>
        <xdr:cNvSpPr txBox="1"/>
      </xdr:nvSpPr>
      <xdr:spPr>
        <a:xfrm>
          <a:off x="1516334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5" name="直線コネクタ 494"/>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6" name="テキスト ボックス 495"/>
        <xdr:cNvSpPr txBox="1"/>
      </xdr:nvSpPr>
      <xdr:spPr>
        <a:xfrm>
          <a:off x="151633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500" name="直線コネクタ 499"/>
        <xdr:cNvCxnSpPr/>
      </xdr:nvCxnSpPr>
      <xdr:spPr>
        <a:xfrm flipV="1">
          <a:off x="188461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501" name="【学校施設】&#10;一人当たり面積最小値テキスト"/>
        <xdr:cNvSpPr txBox="1"/>
      </xdr:nvSpPr>
      <xdr:spPr>
        <a:xfrm>
          <a:off x="188849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502" name="直線コネクタ 501"/>
        <xdr:cNvCxnSpPr/>
      </xdr:nvCxnSpPr>
      <xdr:spPr>
        <a:xfrm>
          <a:off x="18786475" y="1096975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503" name="【学校施設】&#10;一人当たり面積最大値テキスト"/>
        <xdr:cNvSpPr txBox="1"/>
      </xdr:nvSpPr>
      <xdr:spPr>
        <a:xfrm>
          <a:off x="188849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504" name="直線コネクタ 503"/>
        <xdr:cNvCxnSpPr/>
      </xdr:nvCxnSpPr>
      <xdr:spPr>
        <a:xfrm>
          <a:off x="18786475" y="950747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71899</xdr:rowOff>
    </xdr:from>
    <xdr:ext cx="469744" cy="259045"/>
    <xdr:sp macro="" textlink="">
      <xdr:nvSpPr>
        <xdr:cNvPr id="505" name="【学校施設】&#10;一人当たり面積平均値テキスト"/>
        <xdr:cNvSpPr txBox="1"/>
      </xdr:nvSpPr>
      <xdr:spPr>
        <a:xfrm>
          <a:off x="18884900" y="10015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506" name="フローチャート: 判断 505"/>
        <xdr:cNvSpPr/>
      </xdr:nvSpPr>
      <xdr:spPr>
        <a:xfrm>
          <a:off x="187960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507" name="フローチャート: 判断 506"/>
        <xdr:cNvSpPr/>
      </xdr:nvSpPr>
      <xdr:spPr>
        <a:xfrm>
          <a:off x="18100675" y="1018819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508" name="フローチャート: 判断 507"/>
        <xdr:cNvSpPr/>
      </xdr:nvSpPr>
      <xdr:spPr>
        <a:xfrm>
          <a:off x="17325975"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123698</xdr:rowOff>
    </xdr:from>
    <xdr:to>
      <xdr:col>116</xdr:col>
      <xdr:colOff>114300</xdr:colOff>
      <xdr:row>60</xdr:row>
      <xdr:rowOff>53848</xdr:rowOff>
    </xdr:to>
    <xdr:sp macro="" textlink="">
      <xdr:nvSpPr>
        <xdr:cNvPr id="514" name="楕円 513"/>
        <xdr:cNvSpPr/>
      </xdr:nvSpPr>
      <xdr:spPr>
        <a:xfrm>
          <a:off x="18796000" y="1023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102125</xdr:rowOff>
    </xdr:from>
    <xdr:ext cx="469744" cy="259045"/>
    <xdr:sp macro="" textlink="">
      <xdr:nvSpPr>
        <xdr:cNvPr id="515" name="【学校施設】&#10;一人当たり面積該当値テキスト"/>
        <xdr:cNvSpPr txBox="1"/>
      </xdr:nvSpPr>
      <xdr:spPr>
        <a:xfrm>
          <a:off x="18884900" y="1021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148844</xdr:rowOff>
    </xdr:from>
    <xdr:to>
      <xdr:col>112</xdr:col>
      <xdr:colOff>38100</xdr:colOff>
      <xdr:row>60</xdr:row>
      <xdr:rowOff>78994</xdr:rowOff>
    </xdr:to>
    <xdr:sp macro="" textlink="">
      <xdr:nvSpPr>
        <xdr:cNvPr id="516" name="楕円 515"/>
        <xdr:cNvSpPr/>
      </xdr:nvSpPr>
      <xdr:spPr>
        <a:xfrm>
          <a:off x="18100675" y="1026439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3048</xdr:rowOff>
    </xdr:from>
    <xdr:to>
      <xdr:col>116</xdr:col>
      <xdr:colOff>63500</xdr:colOff>
      <xdr:row>60</xdr:row>
      <xdr:rowOff>28194</xdr:rowOff>
    </xdr:to>
    <xdr:cxnSp macro="">
      <xdr:nvCxnSpPr>
        <xdr:cNvPr id="517" name="直線コネクタ 516"/>
        <xdr:cNvCxnSpPr/>
      </xdr:nvCxnSpPr>
      <xdr:spPr>
        <a:xfrm flipV="1">
          <a:off x="18132425" y="10290048"/>
          <a:ext cx="714375"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149606</xdr:rowOff>
    </xdr:from>
    <xdr:to>
      <xdr:col>107</xdr:col>
      <xdr:colOff>101600</xdr:colOff>
      <xdr:row>60</xdr:row>
      <xdr:rowOff>79756</xdr:rowOff>
    </xdr:to>
    <xdr:sp macro="" textlink="">
      <xdr:nvSpPr>
        <xdr:cNvPr id="518" name="楕円 517"/>
        <xdr:cNvSpPr/>
      </xdr:nvSpPr>
      <xdr:spPr>
        <a:xfrm>
          <a:off x="17325975" y="102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28194</xdr:rowOff>
    </xdr:from>
    <xdr:to>
      <xdr:col>111</xdr:col>
      <xdr:colOff>177800</xdr:colOff>
      <xdr:row>60</xdr:row>
      <xdr:rowOff>28956</xdr:rowOff>
    </xdr:to>
    <xdr:cxnSp macro="">
      <xdr:nvCxnSpPr>
        <xdr:cNvPr id="519" name="直線コネクタ 518"/>
        <xdr:cNvCxnSpPr/>
      </xdr:nvCxnSpPr>
      <xdr:spPr>
        <a:xfrm flipV="1">
          <a:off x="17376775" y="10315194"/>
          <a:ext cx="75565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19321</xdr:rowOff>
    </xdr:from>
    <xdr:ext cx="469744" cy="259045"/>
    <xdr:sp macro="" textlink="">
      <xdr:nvSpPr>
        <xdr:cNvPr id="520" name="n_1aveValue【学校施設】&#10;一人当たり面積"/>
        <xdr:cNvSpPr txBox="1"/>
      </xdr:nvSpPr>
      <xdr:spPr>
        <a:xfrm>
          <a:off x="17932477" y="996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139717</xdr:rowOff>
    </xdr:from>
    <xdr:ext cx="469744" cy="259045"/>
    <xdr:sp macro="" textlink="">
      <xdr:nvSpPr>
        <xdr:cNvPr id="521" name="n_2aveValue【学校施設】&#10;一人当たり面積"/>
        <xdr:cNvSpPr txBox="1"/>
      </xdr:nvSpPr>
      <xdr:spPr>
        <a:xfrm>
          <a:off x="1717047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70121</xdr:rowOff>
    </xdr:from>
    <xdr:ext cx="469744" cy="259045"/>
    <xdr:sp macro="" textlink="">
      <xdr:nvSpPr>
        <xdr:cNvPr id="522" name="n_1mainValue【学校施設】&#10;一人当たり面積"/>
        <xdr:cNvSpPr txBox="1"/>
      </xdr:nvSpPr>
      <xdr:spPr>
        <a:xfrm>
          <a:off x="17932477" y="1035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70883</xdr:rowOff>
    </xdr:from>
    <xdr:ext cx="469744" cy="259045"/>
    <xdr:sp macro="" textlink="">
      <xdr:nvSpPr>
        <xdr:cNvPr id="523" name="n_2mainValue【学校施設】&#10;一人当たり面積"/>
        <xdr:cNvSpPr txBox="1"/>
      </xdr:nvSpPr>
      <xdr:spPr>
        <a:xfrm>
          <a:off x="17170477" y="10357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0588625"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xdr:cNvSpPr/>
      </xdr:nvSpPr>
      <xdr:spPr>
        <a:xfrm>
          <a:off x="155448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0" name="テキスト ボックス 549"/>
        <xdr:cNvSpPr txBox="1"/>
      </xdr:nvSpPr>
      <xdr:spPr>
        <a:xfrm>
          <a:off x="10306836"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1" name="直線コネクタ 550"/>
        <xdr:cNvCxnSpPr/>
      </xdr:nvCxnSpPr>
      <xdr:spPr>
        <a:xfrm>
          <a:off x="10588625" y="1866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52" name="テキスト ボックス 551"/>
        <xdr:cNvSpPr txBox="1"/>
      </xdr:nvSpPr>
      <xdr:spPr>
        <a:xfrm>
          <a:off x="10242716"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3" name="直線コネクタ 552"/>
        <xdr:cNvCxnSpPr/>
      </xdr:nvCxnSpPr>
      <xdr:spPr>
        <a:xfrm>
          <a:off x="10588625" y="1828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4" name="テキスト ボックス 553"/>
        <xdr:cNvSpPr txBox="1"/>
      </xdr:nvSpPr>
      <xdr:spPr>
        <a:xfrm>
          <a:off x="1024271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5" name="直線コネクタ 554"/>
        <xdr:cNvCxnSpPr/>
      </xdr:nvCxnSpPr>
      <xdr:spPr>
        <a:xfrm>
          <a:off x="10588625" y="1790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6" name="テキスト ボックス 555"/>
        <xdr:cNvSpPr txBox="1"/>
      </xdr:nvSpPr>
      <xdr:spPr>
        <a:xfrm>
          <a:off x="1024271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7" name="直線コネクタ 556"/>
        <xdr:cNvCxnSpPr/>
      </xdr:nvCxnSpPr>
      <xdr:spPr>
        <a:xfrm>
          <a:off x="10588625" y="1752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8" name="テキスト ボックス 557"/>
        <xdr:cNvSpPr txBox="1"/>
      </xdr:nvSpPr>
      <xdr:spPr>
        <a:xfrm>
          <a:off x="1024271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9" name="直線コネクタ 558"/>
        <xdr:cNvCxnSpPr/>
      </xdr:nvCxnSpPr>
      <xdr:spPr>
        <a:xfrm>
          <a:off x="10588625" y="1714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0" name="テキスト ボックス 559"/>
        <xdr:cNvSpPr txBox="1"/>
      </xdr:nvSpPr>
      <xdr:spPr>
        <a:xfrm>
          <a:off x="101976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1" name="直線コネクタ 560"/>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2" name="テキスト ボックス 561"/>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3" name="【公民館】&#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564" name="直線コネクタ 563"/>
        <xdr:cNvCxnSpPr/>
      </xdr:nvCxnSpPr>
      <xdr:spPr>
        <a:xfrm flipV="1">
          <a:off x="13889989"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565" name="【公民館】&#10;有形固定資産減価償却率最小値テキスト"/>
        <xdr:cNvSpPr txBox="1"/>
      </xdr:nvSpPr>
      <xdr:spPr>
        <a:xfrm>
          <a:off x="13928725"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566" name="直線コネクタ 565"/>
        <xdr:cNvCxnSpPr/>
      </xdr:nvCxnSpPr>
      <xdr:spPr>
        <a:xfrm>
          <a:off x="13801725" y="185108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567" name="【公民館】&#10;有形固定資産減価償却率最大値テキスト"/>
        <xdr:cNvSpPr txBox="1"/>
      </xdr:nvSpPr>
      <xdr:spPr>
        <a:xfrm>
          <a:off x="13928725"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568" name="直線コネクタ 567"/>
        <xdr:cNvCxnSpPr/>
      </xdr:nvCxnSpPr>
      <xdr:spPr>
        <a:xfrm>
          <a:off x="13801725" y="172916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113047</xdr:rowOff>
    </xdr:from>
    <xdr:ext cx="405111" cy="259045"/>
    <xdr:sp macro="" textlink="">
      <xdr:nvSpPr>
        <xdr:cNvPr id="569" name="【公民館】&#10;有形固定資産減価償却率平均値テキスト"/>
        <xdr:cNvSpPr txBox="1"/>
      </xdr:nvSpPr>
      <xdr:spPr>
        <a:xfrm>
          <a:off x="13928725" y="1777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570" name="フローチャート: 判断 569"/>
        <xdr:cNvSpPr/>
      </xdr:nvSpPr>
      <xdr:spPr>
        <a:xfrm>
          <a:off x="13839825" y="179209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571" name="フローチャート: 判断 570"/>
        <xdr:cNvSpPr/>
      </xdr:nvSpPr>
      <xdr:spPr>
        <a:xfrm>
          <a:off x="13115925"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572" name="フローチャート: 判断 571"/>
        <xdr:cNvSpPr/>
      </xdr:nvSpPr>
      <xdr:spPr>
        <a:xfrm>
          <a:off x="123698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3" name="テキスト ボックス 572"/>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4" name="テキスト ボックス 573"/>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5" name="テキスト ボックス 574"/>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6" name="テキスト ボックス 575"/>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7" name="テキスト ボックス 576"/>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13970</xdr:rowOff>
    </xdr:from>
    <xdr:to>
      <xdr:col>85</xdr:col>
      <xdr:colOff>177800</xdr:colOff>
      <xdr:row>106</xdr:row>
      <xdr:rowOff>115570</xdr:rowOff>
    </xdr:to>
    <xdr:sp macro="" textlink="">
      <xdr:nvSpPr>
        <xdr:cNvPr id="578" name="楕円 577"/>
        <xdr:cNvSpPr/>
      </xdr:nvSpPr>
      <xdr:spPr>
        <a:xfrm>
          <a:off x="13839825" y="181876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163847</xdr:rowOff>
    </xdr:from>
    <xdr:ext cx="405111" cy="259045"/>
    <xdr:sp macro="" textlink="">
      <xdr:nvSpPr>
        <xdr:cNvPr id="579" name="【公民館】&#10;有形固定資産減価償却率該当値テキスト"/>
        <xdr:cNvSpPr txBox="1"/>
      </xdr:nvSpPr>
      <xdr:spPr>
        <a:xfrm>
          <a:off x="13928725"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71120</xdr:rowOff>
    </xdr:from>
    <xdr:to>
      <xdr:col>81</xdr:col>
      <xdr:colOff>101600</xdr:colOff>
      <xdr:row>106</xdr:row>
      <xdr:rowOff>1270</xdr:rowOff>
    </xdr:to>
    <xdr:sp macro="" textlink="">
      <xdr:nvSpPr>
        <xdr:cNvPr id="580" name="楕円 579"/>
        <xdr:cNvSpPr/>
      </xdr:nvSpPr>
      <xdr:spPr>
        <a:xfrm>
          <a:off x="13115925"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121920</xdr:rowOff>
    </xdr:from>
    <xdr:to>
      <xdr:col>85</xdr:col>
      <xdr:colOff>127000</xdr:colOff>
      <xdr:row>106</xdr:row>
      <xdr:rowOff>64770</xdr:rowOff>
    </xdr:to>
    <xdr:cxnSp macro="">
      <xdr:nvCxnSpPr>
        <xdr:cNvPr id="581" name="直線コネクタ 580"/>
        <xdr:cNvCxnSpPr/>
      </xdr:nvCxnSpPr>
      <xdr:spPr>
        <a:xfrm>
          <a:off x="13166725" y="18124170"/>
          <a:ext cx="7239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113030</xdr:rowOff>
    </xdr:from>
    <xdr:to>
      <xdr:col>76</xdr:col>
      <xdr:colOff>165100</xdr:colOff>
      <xdr:row>106</xdr:row>
      <xdr:rowOff>43180</xdr:rowOff>
    </xdr:to>
    <xdr:sp macro="" textlink="">
      <xdr:nvSpPr>
        <xdr:cNvPr id="582" name="楕円 581"/>
        <xdr:cNvSpPr/>
      </xdr:nvSpPr>
      <xdr:spPr>
        <a:xfrm>
          <a:off x="123698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121920</xdr:rowOff>
    </xdr:from>
    <xdr:to>
      <xdr:col>81</xdr:col>
      <xdr:colOff>50800</xdr:colOff>
      <xdr:row>105</xdr:row>
      <xdr:rowOff>163830</xdr:rowOff>
    </xdr:to>
    <xdr:cxnSp macro="">
      <xdr:nvCxnSpPr>
        <xdr:cNvPr id="583" name="直線コネクタ 582"/>
        <xdr:cNvCxnSpPr/>
      </xdr:nvCxnSpPr>
      <xdr:spPr>
        <a:xfrm flipV="1">
          <a:off x="12420600" y="18124170"/>
          <a:ext cx="74612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48277</xdr:rowOff>
    </xdr:from>
    <xdr:ext cx="405111" cy="259045"/>
    <xdr:sp macro="" textlink="">
      <xdr:nvSpPr>
        <xdr:cNvPr id="584" name="n_1aveValue【公民館】&#10;有形固定資産減価償却率"/>
        <xdr:cNvSpPr txBox="1"/>
      </xdr:nvSpPr>
      <xdr:spPr>
        <a:xfrm>
          <a:off x="129800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585" name="n_2aveValue【公民館】&#10;有形固定資産減価償却率"/>
        <xdr:cNvSpPr txBox="1"/>
      </xdr:nvSpPr>
      <xdr:spPr>
        <a:xfrm>
          <a:off x="12246619"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163847</xdr:rowOff>
    </xdr:from>
    <xdr:ext cx="405111" cy="259045"/>
    <xdr:sp macro="" textlink="">
      <xdr:nvSpPr>
        <xdr:cNvPr id="586" name="n_1mainValue【公民館】&#10;有形固定資産減価償却率"/>
        <xdr:cNvSpPr txBox="1"/>
      </xdr:nvSpPr>
      <xdr:spPr>
        <a:xfrm>
          <a:off x="129800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34307</xdr:rowOff>
    </xdr:from>
    <xdr:ext cx="405111" cy="259045"/>
    <xdr:sp macro="" textlink="">
      <xdr:nvSpPr>
        <xdr:cNvPr id="587" name="n_2mainValue【公民館】&#10;有形固定資産減価償却率"/>
        <xdr:cNvSpPr txBox="1"/>
      </xdr:nvSpPr>
      <xdr:spPr>
        <a:xfrm>
          <a:off x="12246619" y="182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8" name="正方形/長方形 587"/>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9" name="正方形/長方形 588"/>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0" name="正方形/長方形 589"/>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1" name="正方形/長方形 590"/>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2" name="正方形/長方形 591"/>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3" name="正方形/長方形 592"/>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4" name="正方形/長方形 593"/>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5" name="正方形/長方形 594"/>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6" name="テキスト ボックス 595"/>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7" name="直線コネクタ 596"/>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8" name="直線コネクタ 597"/>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9" name="テキスト ボックス 598"/>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0" name="直線コネクタ 599"/>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1" name="テキスト ボックス 600"/>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2" name="直線コネクタ 601"/>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3" name="テキスト ボックス 602"/>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4" name="直線コネクタ 603"/>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5" name="テキスト ボックス 604"/>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6" name="直線コネクタ 605"/>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7" name="テキスト ボックス 606"/>
        <xdr:cNvSpPr txBox="1"/>
      </xdr:nvSpPr>
      <xdr:spPr>
        <a:xfrm>
          <a:off x="151633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8" name="直線コネクタ 607"/>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9" name="テキスト ボックス 608"/>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0" name="【公民館】&#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611" name="直線コネクタ 610"/>
        <xdr:cNvCxnSpPr/>
      </xdr:nvCxnSpPr>
      <xdr:spPr>
        <a:xfrm flipV="1">
          <a:off x="188461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612" name="【公民館】&#10;一人当たり面積最小値テキスト"/>
        <xdr:cNvSpPr txBox="1"/>
      </xdr:nvSpPr>
      <xdr:spPr>
        <a:xfrm>
          <a:off x="188849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613" name="直線コネクタ 612"/>
        <xdr:cNvCxnSpPr/>
      </xdr:nvCxnSpPr>
      <xdr:spPr>
        <a:xfrm>
          <a:off x="18786475" y="186423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14" name="【公民館】&#10;一人当たり面積最大値テキスト"/>
        <xdr:cNvSpPr txBox="1"/>
      </xdr:nvSpPr>
      <xdr:spPr>
        <a:xfrm>
          <a:off x="188849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15" name="直線コネクタ 614"/>
        <xdr:cNvCxnSpPr/>
      </xdr:nvCxnSpPr>
      <xdr:spPr>
        <a:xfrm>
          <a:off x="18786475" y="171069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80027</xdr:rowOff>
    </xdr:from>
    <xdr:ext cx="469744" cy="259045"/>
    <xdr:sp macro="" textlink="">
      <xdr:nvSpPr>
        <xdr:cNvPr id="616" name="【公民館】&#10;一人当たり面積平均値テキスト"/>
        <xdr:cNvSpPr txBox="1"/>
      </xdr:nvSpPr>
      <xdr:spPr>
        <a:xfrm>
          <a:off x="18884900" y="1808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617" name="フローチャート: 判断 616"/>
        <xdr:cNvSpPr/>
      </xdr:nvSpPr>
      <xdr:spPr>
        <a:xfrm>
          <a:off x="187960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618" name="フローチャート: 判断 617"/>
        <xdr:cNvSpPr/>
      </xdr:nvSpPr>
      <xdr:spPr>
        <a:xfrm>
          <a:off x="18100675" y="1811908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619" name="フローチャート: 判断 618"/>
        <xdr:cNvSpPr/>
      </xdr:nvSpPr>
      <xdr:spPr>
        <a:xfrm>
          <a:off x="17325975"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0" name="テキスト ボックス 619"/>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1" name="テキスト ボックス 620"/>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2" name="テキスト ボックス 621"/>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3" name="テキスト ボックス 622"/>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4" name="テキスト ボックス 623"/>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625" name="楕円 624"/>
        <xdr:cNvSpPr/>
      </xdr:nvSpPr>
      <xdr:spPr>
        <a:xfrm>
          <a:off x="187960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116857</xdr:rowOff>
    </xdr:from>
    <xdr:ext cx="469744" cy="259045"/>
    <xdr:sp macro="" textlink="">
      <xdr:nvSpPr>
        <xdr:cNvPr id="626" name="【公民館】&#10;一人当たり面積該当値テキスト"/>
        <xdr:cNvSpPr txBox="1"/>
      </xdr:nvSpPr>
      <xdr:spPr>
        <a:xfrm>
          <a:off x="18884900" y="1794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48261</xdr:rowOff>
    </xdr:from>
    <xdr:to>
      <xdr:col>112</xdr:col>
      <xdr:colOff>38100</xdr:colOff>
      <xdr:row>103</xdr:row>
      <xdr:rowOff>149861</xdr:rowOff>
    </xdr:to>
    <xdr:sp macro="" textlink="">
      <xdr:nvSpPr>
        <xdr:cNvPr id="627" name="楕円 626"/>
        <xdr:cNvSpPr/>
      </xdr:nvSpPr>
      <xdr:spPr>
        <a:xfrm>
          <a:off x="18100675" y="1770761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99061</xdr:rowOff>
    </xdr:from>
    <xdr:to>
      <xdr:col>116</xdr:col>
      <xdr:colOff>63500</xdr:colOff>
      <xdr:row>105</xdr:row>
      <xdr:rowOff>144780</xdr:rowOff>
    </xdr:to>
    <xdr:cxnSp macro="">
      <xdr:nvCxnSpPr>
        <xdr:cNvPr id="628" name="直線コネクタ 627"/>
        <xdr:cNvCxnSpPr/>
      </xdr:nvCxnSpPr>
      <xdr:spPr>
        <a:xfrm>
          <a:off x="18132425" y="17758411"/>
          <a:ext cx="714375" cy="38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52070</xdr:rowOff>
    </xdr:from>
    <xdr:to>
      <xdr:col>107</xdr:col>
      <xdr:colOff>101600</xdr:colOff>
      <xdr:row>103</xdr:row>
      <xdr:rowOff>153670</xdr:rowOff>
    </xdr:to>
    <xdr:sp macro="" textlink="">
      <xdr:nvSpPr>
        <xdr:cNvPr id="629" name="楕円 628"/>
        <xdr:cNvSpPr/>
      </xdr:nvSpPr>
      <xdr:spPr>
        <a:xfrm>
          <a:off x="17325975" y="177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99061</xdr:rowOff>
    </xdr:from>
    <xdr:to>
      <xdr:col>111</xdr:col>
      <xdr:colOff>177800</xdr:colOff>
      <xdr:row>103</xdr:row>
      <xdr:rowOff>102870</xdr:rowOff>
    </xdr:to>
    <xdr:cxnSp macro="">
      <xdr:nvCxnSpPr>
        <xdr:cNvPr id="630" name="直線コネクタ 629"/>
        <xdr:cNvCxnSpPr/>
      </xdr:nvCxnSpPr>
      <xdr:spPr>
        <a:xfrm flipV="1">
          <a:off x="17376775" y="17758411"/>
          <a:ext cx="75565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38116</xdr:rowOff>
    </xdr:from>
    <xdr:ext cx="469744" cy="259045"/>
    <xdr:sp macro="" textlink="">
      <xdr:nvSpPr>
        <xdr:cNvPr id="631" name="n_1aveValue【公民館】&#10;一人当たり面積"/>
        <xdr:cNvSpPr txBox="1"/>
      </xdr:nvSpPr>
      <xdr:spPr>
        <a:xfrm>
          <a:off x="1793247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xdr:rowOff>
    </xdr:from>
    <xdr:ext cx="469744" cy="259045"/>
    <xdr:sp macro="" textlink="">
      <xdr:nvSpPr>
        <xdr:cNvPr id="632" name="n_2aveValue【公民館】&#10;一人当たり面積"/>
        <xdr:cNvSpPr txBox="1"/>
      </xdr:nvSpPr>
      <xdr:spPr>
        <a:xfrm>
          <a:off x="1717047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166388</xdr:rowOff>
    </xdr:from>
    <xdr:ext cx="469744" cy="259045"/>
    <xdr:sp macro="" textlink="">
      <xdr:nvSpPr>
        <xdr:cNvPr id="633" name="n_1mainValue【公民館】&#10;一人当たり面積"/>
        <xdr:cNvSpPr txBox="1"/>
      </xdr:nvSpPr>
      <xdr:spPr>
        <a:xfrm>
          <a:off x="17932477" y="1748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170197</xdr:rowOff>
    </xdr:from>
    <xdr:ext cx="469744" cy="259045"/>
    <xdr:sp macro="" textlink="">
      <xdr:nvSpPr>
        <xdr:cNvPr id="634" name="n_2mainValue【公民館】&#10;一人当たり面積"/>
        <xdr:cNvSpPr txBox="1"/>
      </xdr:nvSpPr>
      <xdr:spPr>
        <a:xfrm>
          <a:off x="17170477" y="1748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5" name="正方形/長方形 634"/>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6" name="正方形/長方形 635"/>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7" name="テキスト ボックス 636"/>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道路及び橋りょう・トンネル，認定こども園・幼稚園・保育所，公民館の有形固定資産減価償却率は類似団体平均を下回っている</a:t>
          </a:r>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。こ</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れは，鹿嶋市公共施設等総合管理計画に則り，各施設において長寿命化や予防保全に着手してきたことが影響している。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一方で，学校施設及び公営住宅において</a:t>
          </a:r>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も，上記と同様に</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，事後保全だけではなく長寿命化や予防保全をおこなっているところではあるが，既存施設の老朽化が進んでいるため，類似団体平均を上回っている状況である。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また，一人あたりの面積等は概ね類似団体平均と同等またはやや下回っている</a:t>
          </a:r>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a:t>
          </a:r>
          <a:endParaRPr kumimoji="1" lang="en-US" altLang="ja-JP" sz="1300" strike="noStrike" baseline="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　今後も，</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各施設の集約化や公民館と学校などの周辺施設の複合化を検討し，一人当たりの面積の適正化に努める。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茨城県鹿嶋市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68,057
67,172
106.02
28,033,604
25,685,712
2,213,414
14,479,498
17,244,001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6591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662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39490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39878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3889375" y="724934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39878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3889375" y="576670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18523</xdr:rowOff>
    </xdr:from>
    <xdr:ext cx="405111" cy="259045"/>
    <xdr:sp macro="" textlink="">
      <xdr:nvSpPr>
        <xdr:cNvPr id="62" name="【図書館】&#10;有形固定資産減価償却率平均値テキスト"/>
        <xdr:cNvSpPr txBox="1"/>
      </xdr:nvSpPr>
      <xdr:spPr>
        <a:xfrm>
          <a:off x="3987800" y="6533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38989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203575" y="657315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90715</xdr:rowOff>
    </xdr:from>
    <xdr:to>
      <xdr:col>15</xdr:col>
      <xdr:colOff>101600</xdr:colOff>
      <xdr:row>39</xdr:row>
      <xdr:rowOff>20865</xdr:rowOff>
    </xdr:to>
    <xdr:sp macro="" textlink="">
      <xdr:nvSpPr>
        <xdr:cNvPr id="65" name="フローチャート: 判断 64"/>
        <xdr:cNvSpPr/>
      </xdr:nvSpPr>
      <xdr:spPr>
        <a:xfrm>
          <a:off x="2428875"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30299</xdr:rowOff>
    </xdr:from>
    <xdr:to>
      <xdr:col>24</xdr:col>
      <xdr:colOff>114300</xdr:colOff>
      <xdr:row>37</xdr:row>
      <xdr:rowOff>131899</xdr:rowOff>
    </xdr:to>
    <xdr:sp macro="" textlink="">
      <xdr:nvSpPr>
        <xdr:cNvPr id="71" name="楕円 70"/>
        <xdr:cNvSpPr/>
      </xdr:nvSpPr>
      <xdr:spPr>
        <a:xfrm>
          <a:off x="3898900" y="63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53176</xdr:rowOff>
    </xdr:from>
    <xdr:ext cx="405111" cy="259045"/>
    <xdr:sp macro="" textlink="">
      <xdr:nvSpPr>
        <xdr:cNvPr id="72" name="【図書館】&#10;有形固定資産減価償却率該当値テキスト"/>
        <xdr:cNvSpPr txBox="1"/>
      </xdr:nvSpPr>
      <xdr:spPr>
        <a:xfrm>
          <a:off x="3987800" y="622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62956</xdr:rowOff>
    </xdr:from>
    <xdr:to>
      <xdr:col>20</xdr:col>
      <xdr:colOff>38100</xdr:colOff>
      <xdr:row>37</xdr:row>
      <xdr:rowOff>164556</xdr:rowOff>
    </xdr:to>
    <xdr:sp macro="" textlink="">
      <xdr:nvSpPr>
        <xdr:cNvPr id="73" name="楕円 72"/>
        <xdr:cNvSpPr/>
      </xdr:nvSpPr>
      <xdr:spPr>
        <a:xfrm>
          <a:off x="3203575" y="640660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81099</xdr:rowOff>
    </xdr:from>
    <xdr:to>
      <xdr:col>24</xdr:col>
      <xdr:colOff>63500</xdr:colOff>
      <xdr:row>37</xdr:row>
      <xdr:rowOff>113756</xdr:rowOff>
    </xdr:to>
    <xdr:cxnSp macro="">
      <xdr:nvCxnSpPr>
        <xdr:cNvPr id="74" name="直線コネクタ 73"/>
        <xdr:cNvCxnSpPr/>
      </xdr:nvCxnSpPr>
      <xdr:spPr>
        <a:xfrm flipV="1">
          <a:off x="3235325" y="6424749"/>
          <a:ext cx="7143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97246</xdr:rowOff>
    </xdr:from>
    <xdr:to>
      <xdr:col>15</xdr:col>
      <xdr:colOff>101600</xdr:colOff>
      <xdr:row>38</xdr:row>
      <xdr:rowOff>27395</xdr:rowOff>
    </xdr:to>
    <xdr:sp macro="" textlink="">
      <xdr:nvSpPr>
        <xdr:cNvPr id="75" name="楕円 74"/>
        <xdr:cNvSpPr/>
      </xdr:nvSpPr>
      <xdr:spPr>
        <a:xfrm>
          <a:off x="2428875" y="6440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113756</xdr:rowOff>
    </xdr:from>
    <xdr:to>
      <xdr:col>19</xdr:col>
      <xdr:colOff>177800</xdr:colOff>
      <xdr:row>37</xdr:row>
      <xdr:rowOff>148046</xdr:rowOff>
    </xdr:to>
    <xdr:cxnSp macro="">
      <xdr:nvCxnSpPr>
        <xdr:cNvPr id="76" name="直線コネクタ 75"/>
        <xdr:cNvCxnSpPr/>
      </xdr:nvCxnSpPr>
      <xdr:spPr>
        <a:xfrm flipV="1">
          <a:off x="2479675" y="6457406"/>
          <a:ext cx="7556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150784</xdr:rowOff>
    </xdr:from>
    <xdr:ext cx="405111" cy="259045"/>
    <xdr:sp macro="" textlink="">
      <xdr:nvSpPr>
        <xdr:cNvPr id="77" name="n_1aveValue【図書館】&#10;有形固定資産減価償却率"/>
        <xdr:cNvSpPr txBox="1"/>
      </xdr:nvSpPr>
      <xdr:spPr>
        <a:xfrm>
          <a:off x="306769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11992</xdr:rowOff>
    </xdr:from>
    <xdr:ext cx="405111" cy="259045"/>
    <xdr:sp macro="" textlink="">
      <xdr:nvSpPr>
        <xdr:cNvPr id="78" name="n_2aveValue【図書館】&#10;有形固定資産減価償却率"/>
        <xdr:cNvSpPr txBox="1"/>
      </xdr:nvSpPr>
      <xdr:spPr>
        <a:xfrm>
          <a:off x="230569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9633</xdr:rowOff>
    </xdr:from>
    <xdr:ext cx="405111" cy="259045"/>
    <xdr:sp macro="" textlink="">
      <xdr:nvSpPr>
        <xdr:cNvPr id="79" name="n_1mainValue【図書館】&#10;有形固定資産減価償却率"/>
        <xdr:cNvSpPr txBox="1"/>
      </xdr:nvSpPr>
      <xdr:spPr>
        <a:xfrm>
          <a:off x="3067694"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43923</xdr:rowOff>
    </xdr:from>
    <xdr:ext cx="405111" cy="259045"/>
    <xdr:sp macro="" textlink="">
      <xdr:nvSpPr>
        <xdr:cNvPr id="80" name="n_2mainValue【図書館】&#10;有形固定資産減価償却率"/>
        <xdr:cNvSpPr txBox="1"/>
      </xdr:nvSpPr>
      <xdr:spPr>
        <a:xfrm>
          <a:off x="2305694" y="621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52224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52224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52224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52224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4" name="直線コネクタ 103"/>
        <xdr:cNvCxnSpPr/>
      </xdr:nvCxnSpPr>
      <xdr:spPr>
        <a:xfrm flipV="1">
          <a:off x="8905240"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5" name="【図書館】&#10;一人当たり面積最小値テキスト"/>
        <xdr:cNvSpPr txBox="1"/>
      </xdr:nvSpPr>
      <xdr:spPr>
        <a:xfrm>
          <a:off x="8943975"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6" name="直線コネクタ 105"/>
        <xdr:cNvCxnSpPr/>
      </xdr:nvCxnSpPr>
      <xdr:spPr>
        <a:xfrm>
          <a:off x="8845550" y="71374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7" name="【図書館】&#10;一人当たり面積最大値テキスト"/>
        <xdr:cNvSpPr txBox="1"/>
      </xdr:nvSpPr>
      <xdr:spPr>
        <a:xfrm>
          <a:off x="8943975"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8" name="直線コネクタ 107"/>
        <xdr:cNvCxnSpPr/>
      </xdr:nvCxnSpPr>
      <xdr:spPr>
        <a:xfrm>
          <a:off x="8845550" y="57023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09" name="【図書館】&#10;一人当たり面積平均値テキスト"/>
        <xdr:cNvSpPr txBox="1"/>
      </xdr:nvSpPr>
      <xdr:spPr>
        <a:xfrm>
          <a:off x="8943975"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0" name="フローチャート: 判断 109"/>
        <xdr:cNvSpPr/>
      </xdr:nvSpPr>
      <xdr:spPr>
        <a:xfrm>
          <a:off x="8883650" y="65405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1" name="フローチャート: 判断 110"/>
        <xdr:cNvSpPr/>
      </xdr:nvSpPr>
      <xdr:spPr>
        <a:xfrm>
          <a:off x="815975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2" name="フローチャート: 判断 111"/>
        <xdr:cNvSpPr/>
      </xdr:nvSpPr>
      <xdr:spPr>
        <a:xfrm>
          <a:off x="7413625" y="65786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95250</xdr:rowOff>
    </xdr:from>
    <xdr:to>
      <xdr:col>55</xdr:col>
      <xdr:colOff>50800</xdr:colOff>
      <xdr:row>40</xdr:row>
      <xdr:rowOff>25400</xdr:rowOff>
    </xdr:to>
    <xdr:sp macro="" textlink="">
      <xdr:nvSpPr>
        <xdr:cNvPr id="118" name="楕円 117"/>
        <xdr:cNvSpPr/>
      </xdr:nvSpPr>
      <xdr:spPr>
        <a:xfrm>
          <a:off x="8883650" y="67818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73677</xdr:rowOff>
    </xdr:from>
    <xdr:ext cx="469744" cy="259045"/>
    <xdr:sp macro="" textlink="">
      <xdr:nvSpPr>
        <xdr:cNvPr id="119" name="【図書館】&#10;一人当たり面積該当値テキスト"/>
        <xdr:cNvSpPr txBox="1"/>
      </xdr:nvSpPr>
      <xdr:spPr>
        <a:xfrm>
          <a:off x="8943975"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95250</xdr:rowOff>
    </xdr:from>
    <xdr:to>
      <xdr:col>50</xdr:col>
      <xdr:colOff>165100</xdr:colOff>
      <xdr:row>40</xdr:row>
      <xdr:rowOff>25400</xdr:rowOff>
    </xdr:to>
    <xdr:sp macro="" textlink="">
      <xdr:nvSpPr>
        <xdr:cNvPr id="120" name="楕円 119"/>
        <xdr:cNvSpPr/>
      </xdr:nvSpPr>
      <xdr:spPr>
        <a:xfrm>
          <a:off x="815975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146050</xdr:rowOff>
    </xdr:from>
    <xdr:to>
      <xdr:col>55</xdr:col>
      <xdr:colOff>0</xdr:colOff>
      <xdr:row>39</xdr:row>
      <xdr:rowOff>146050</xdr:rowOff>
    </xdr:to>
    <xdr:cxnSp macro="">
      <xdr:nvCxnSpPr>
        <xdr:cNvPr id="121" name="直線コネクタ 120"/>
        <xdr:cNvCxnSpPr/>
      </xdr:nvCxnSpPr>
      <xdr:spPr>
        <a:xfrm>
          <a:off x="8210550" y="6832600"/>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95250</xdr:rowOff>
    </xdr:from>
    <xdr:to>
      <xdr:col>46</xdr:col>
      <xdr:colOff>38100</xdr:colOff>
      <xdr:row>40</xdr:row>
      <xdr:rowOff>25400</xdr:rowOff>
    </xdr:to>
    <xdr:sp macro="" textlink="">
      <xdr:nvSpPr>
        <xdr:cNvPr id="122" name="楕円 121"/>
        <xdr:cNvSpPr/>
      </xdr:nvSpPr>
      <xdr:spPr>
        <a:xfrm>
          <a:off x="7413625" y="67818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146050</xdr:rowOff>
    </xdr:from>
    <xdr:to>
      <xdr:col>50</xdr:col>
      <xdr:colOff>114300</xdr:colOff>
      <xdr:row>39</xdr:row>
      <xdr:rowOff>146050</xdr:rowOff>
    </xdr:to>
    <xdr:cxnSp macro="">
      <xdr:nvCxnSpPr>
        <xdr:cNvPr id="123" name="直線コネクタ 122"/>
        <xdr:cNvCxnSpPr/>
      </xdr:nvCxnSpPr>
      <xdr:spPr>
        <a:xfrm>
          <a:off x="7445375" y="683260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24" name="n_1aveValue【図書館】&#10;一人当たり面積"/>
        <xdr:cNvSpPr txBox="1"/>
      </xdr:nvSpPr>
      <xdr:spPr>
        <a:xfrm>
          <a:off x="7991552"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5" name="n_2aveValue【図書館】&#10;一人当たり面積"/>
        <xdr:cNvSpPr txBox="1"/>
      </xdr:nvSpPr>
      <xdr:spPr>
        <a:xfrm>
          <a:off x="72581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16527</xdr:rowOff>
    </xdr:from>
    <xdr:ext cx="469744" cy="259045"/>
    <xdr:sp macro="" textlink="">
      <xdr:nvSpPr>
        <xdr:cNvPr id="126" name="n_1mainValue【図書館】&#10;一人当たり面積"/>
        <xdr:cNvSpPr txBox="1"/>
      </xdr:nvSpPr>
      <xdr:spPr>
        <a:xfrm>
          <a:off x="7991552"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16527</xdr:rowOff>
    </xdr:from>
    <xdr:ext cx="469744" cy="259045"/>
    <xdr:sp macro="" textlink="">
      <xdr:nvSpPr>
        <xdr:cNvPr id="127" name="n_2mainValue【図書館】&#10;一人当たり面積"/>
        <xdr:cNvSpPr txBox="1"/>
      </xdr:nvSpPr>
      <xdr:spPr>
        <a:xfrm>
          <a:off x="7258127"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36591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208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662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52" name="直線コネクタ 151"/>
        <xdr:cNvCxnSpPr/>
      </xdr:nvCxnSpPr>
      <xdr:spPr>
        <a:xfrm flipV="1">
          <a:off x="39490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53" name="【体育館・プール】&#10;有形固定資産減価償却率最小値テキスト"/>
        <xdr:cNvSpPr txBox="1"/>
      </xdr:nvSpPr>
      <xdr:spPr>
        <a:xfrm>
          <a:off x="39878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54" name="直線コネクタ 153"/>
        <xdr:cNvCxnSpPr/>
      </xdr:nvCxnSpPr>
      <xdr:spPr>
        <a:xfrm>
          <a:off x="3889375" y="111137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55" name="【体育館・プール】&#10;有形固定資産減価償却率最大値テキスト"/>
        <xdr:cNvSpPr txBox="1"/>
      </xdr:nvSpPr>
      <xdr:spPr>
        <a:xfrm>
          <a:off x="39878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6" name="直線コネクタ 155"/>
        <xdr:cNvCxnSpPr/>
      </xdr:nvCxnSpPr>
      <xdr:spPr>
        <a:xfrm>
          <a:off x="3889375" y="96126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132097</xdr:rowOff>
    </xdr:from>
    <xdr:ext cx="405111" cy="259045"/>
    <xdr:sp macro="" textlink="">
      <xdr:nvSpPr>
        <xdr:cNvPr id="157" name="【体育館・プール】&#10;有形固定資産減価償却率平均値テキスト"/>
        <xdr:cNvSpPr txBox="1"/>
      </xdr:nvSpPr>
      <xdr:spPr>
        <a:xfrm>
          <a:off x="3987800" y="1007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8" name="フローチャート: 判断 157"/>
        <xdr:cNvSpPr/>
      </xdr:nvSpPr>
      <xdr:spPr>
        <a:xfrm>
          <a:off x="38989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9" name="フローチャート: 判断 158"/>
        <xdr:cNvSpPr/>
      </xdr:nvSpPr>
      <xdr:spPr>
        <a:xfrm>
          <a:off x="3203575" y="102304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60" name="フローチャート: 判断 159"/>
        <xdr:cNvSpPr/>
      </xdr:nvSpPr>
      <xdr:spPr>
        <a:xfrm>
          <a:off x="2428875"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66" name="楕円 165"/>
        <xdr:cNvSpPr/>
      </xdr:nvSpPr>
      <xdr:spPr>
        <a:xfrm>
          <a:off x="38989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144797</xdr:rowOff>
    </xdr:from>
    <xdr:ext cx="405111" cy="259045"/>
    <xdr:sp macro="" textlink="">
      <xdr:nvSpPr>
        <xdr:cNvPr id="167" name="【体育館・プール】&#10;有形固定資産減価償却率該当値テキスト"/>
        <xdr:cNvSpPr txBox="1"/>
      </xdr:nvSpPr>
      <xdr:spPr>
        <a:xfrm>
          <a:off x="3987800"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36830</xdr:rowOff>
    </xdr:from>
    <xdr:to>
      <xdr:col>20</xdr:col>
      <xdr:colOff>38100</xdr:colOff>
      <xdr:row>61</xdr:row>
      <xdr:rowOff>138430</xdr:rowOff>
    </xdr:to>
    <xdr:sp macro="" textlink="">
      <xdr:nvSpPr>
        <xdr:cNvPr id="168" name="楕円 167"/>
        <xdr:cNvSpPr/>
      </xdr:nvSpPr>
      <xdr:spPr>
        <a:xfrm>
          <a:off x="3203575" y="104952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45720</xdr:rowOff>
    </xdr:from>
    <xdr:to>
      <xdr:col>24</xdr:col>
      <xdr:colOff>63500</xdr:colOff>
      <xdr:row>61</xdr:row>
      <xdr:rowOff>87630</xdr:rowOff>
    </xdr:to>
    <xdr:cxnSp macro="">
      <xdr:nvCxnSpPr>
        <xdr:cNvPr id="169" name="直線コネクタ 168"/>
        <xdr:cNvCxnSpPr/>
      </xdr:nvCxnSpPr>
      <xdr:spPr>
        <a:xfrm flipV="1">
          <a:off x="3235325" y="10504170"/>
          <a:ext cx="71437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78740</xdr:rowOff>
    </xdr:from>
    <xdr:to>
      <xdr:col>15</xdr:col>
      <xdr:colOff>101600</xdr:colOff>
      <xdr:row>62</xdr:row>
      <xdr:rowOff>8890</xdr:rowOff>
    </xdr:to>
    <xdr:sp macro="" textlink="">
      <xdr:nvSpPr>
        <xdr:cNvPr id="170" name="楕円 169"/>
        <xdr:cNvSpPr/>
      </xdr:nvSpPr>
      <xdr:spPr>
        <a:xfrm>
          <a:off x="2428875"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87630</xdr:rowOff>
    </xdr:from>
    <xdr:to>
      <xdr:col>19</xdr:col>
      <xdr:colOff>177800</xdr:colOff>
      <xdr:row>61</xdr:row>
      <xdr:rowOff>129540</xdr:rowOff>
    </xdr:to>
    <xdr:cxnSp macro="">
      <xdr:nvCxnSpPr>
        <xdr:cNvPr id="171" name="直線コネクタ 170"/>
        <xdr:cNvCxnSpPr/>
      </xdr:nvCxnSpPr>
      <xdr:spPr>
        <a:xfrm flipV="1">
          <a:off x="2479675" y="10546080"/>
          <a:ext cx="7556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61612</xdr:rowOff>
    </xdr:from>
    <xdr:ext cx="405111" cy="259045"/>
    <xdr:sp macro="" textlink="">
      <xdr:nvSpPr>
        <xdr:cNvPr id="172" name="n_1aveValue【体育館・プール】&#10;有形固定資産減価償却率"/>
        <xdr:cNvSpPr txBox="1"/>
      </xdr:nvSpPr>
      <xdr:spPr>
        <a:xfrm>
          <a:off x="306769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73" name="n_2aveValue【体育館・プール】&#10;有形固定資産減価償却率"/>
        <xdr:cNvSpPr txBox="1"/>
      </xdr:nvSpPr>
      <xdr:spPr>
        <a:xfrm>
          <a:off x="230569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129557</xdr:rowOff>
    </xdr:from>
    <xdr:ext cx="405111" cy="259045"/>
    <xdr:sp macro="" textlink="">
      <xdr:nvSpPr>
        <xdr:cNvPr id="174" name="n_1mainValue【体育館・プール】&#10;有形固定資産減価償却率"/>
        <xdr:cNvSpPr txBox="1"/>
      </xdr:nvSpPr>
      <xdr:spPr>
        <a:xfrm>
          <a:off x="306769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17</xdr:rowOff>
    </xdr:from>
    <xdr:ext cx="405111" cy="259045"/>
    <xdr:sp macro="" textlink="">
      <xdr:nvSpPr>
        <xdr:cNvPr id="175" name="n_2mainValue【体育館・プール】&#10;有形固定資産減価償却率"/>
        <xdr:cNvSpPr txBox="1"/>
      </xdr:nvSpPr>
      <xdr:spPr>
        <a:xfrm>
          <a:off x="230569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52224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52224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52224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52224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52224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9" name="直線コネクタ 198"/>
        <xdr:cNvCxnSpPr/>
      </xdr:nvCxnSpPr>
      <xdr:spPr>
        <a:xfrm flipV="1">
          <a:off x="8905240"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200" name="【体育館・プール】&#10;一人当たり面積最小値テキスト"/>
        <xdr:cNvSpPr txBox="1"/>
      </xdr:nvSpPr>
      <xdr:spPr>
        <a:xfrm>
          <a:off x="8943975"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201" name="直線コネクタ 200"/>
        <xdr:cNvCxnSpPr/>
      </xdr:nvCxnSpPr>
      <xdr:spPr>
        <a:xfrm>
          <a:off x="8845550" y="110032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02" name="【体育館・プール】&#10;一人当たり面積最大値テキスト"/>
        <xdr:cNvSpPr txBox="1"/>
      </xdr:nvSpPr>
      <xdr:spPr>
        <a:xfrm>
          <a:off x="8943975"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03" name="直線コネクタ 202"/>
        <xdr:cNvCxnSpPr/>
      </xdr:nvCxnSpPr>
      <xdr:spPr>
        <a:xfrm>
          <a:off x="8845550" y="96659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144797</xdr:rowOff>
    </xdr:from>
    <xdr:ext cx="469744" cy="259045"/>
    <xdr:sp macro="" textlink="">
      <xdr:nvSpPr>
        <xdr:cNvPr id="204" name="【体育館・プール】&#10;一人当たり面積平均値テキスト"/>
        <xdr:cNvSpPr txBox="1"/>
      </xdr:nvSpPr>
      <xdr:spPr>
        <a:xfrm>
          <a:off x="8943975" y="1060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205" name="フローチャート: 判断 204"/>
        <xdr:cNvSpPr/>
      </xdr:nvSpPr>
      <xdr:spPr>
        <a:xfrm>
          <a:off x="8883650" y="106248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206" name="フローチャート: 判断 205"/>
        <xdr:cNvSpPr/>
      </xdr:nvSpPr>
      <xdr:spPr>
        <a:xfrm>
          <a:off x="815975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19685</xdr:rowOff>
    </xdr:from>
    <xdr:to>
      <xdr:col>46</xdr:col>
      <xdr:colOff>38100</xdr:colOff>
      <xdr:row>62</xdr:row>
      <xdr:rowOff>121285</xdr:rowOff>
    </xdr:to>
    <xdr:sp macro="" textlink="">
      <xdr:nvSpPr>
        <xdr:cNvPr id="207" name="フローチャート: 判断 206"/>
        <xdr:cNvSpPr/>
      </xdr:nvSpPr>
      <xdr:spPr>
        <a:xfrm>
          <a:off x="7413625" y="106495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156845</xdr:rowOff>
    </xdr:from>
    <xdr:to>
      <xdr:col>55</xdr:col>
      <xdr:colOff>50800</xdr:colOff>
      <xdr:row>62</xdr:row>
      <xdr:rowOff>86995</xdr:rowOff>
    </xdr:to>
    <xdr:sp macro="" textlink="">
      <xdr:nvSpPr>
        <xdr:cNvPr id="213" name="楕円 212"/>
        <xdr:cNvSpPr/>
      </xdr:nvSpPr>
      <xdr:spPr>
        <a:xfrm>
          <a:off x="8883650" y="1061529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8272</xdr:rowOff>
    </xdr:from>
    <xdr:ext cx="469744" cy="259045"/>
    <xdr:sp macro="" textlink="">
      <xdr:nvSpPr>
        <xdr:cNvPr id="214" name="【体育館・プール】&#10;一人当たり面積該当値テキスト"/>
        <xdr:cNvSpPr txBox="1"/>
      </xdr:nvSpPr>
      <xdr:spPr>
        <a:xfrm>
          <a:off x="8943975" y="1046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158750</xdr:rowOff>
    </xdr:from>
    <xdr:to>
      <xdr:col>50</xdr:col>
      <xdr:colOff>165100</xdr:colOff>
      <xdr:row>62</xdr:row>
      <xdr:rowOff>88900</xdr:rowOff>
    </xdr:to>
    <xdr:sp macro="" textlink="">
      <xdr:nvSpPr>
        <xdr:cNvPr id="215" name="楕円 214"/>
        <xdr:cNvSpPr/>
      </xdr:nvSpPr>
      <xdr:spPr>
        <a:xfrm>
          <a:off x="815975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36195</xdr:rowOff>
    </xdr:from>
    <xdr:to>
      <xdr:col>55</xdr:col>
      <xdr:colOff>0</xdr:colOff>
      <xdr:row>62</xdr:row>
      <xdr:rowOff>38100</xdr:rowOff>
    </xdr:to>
    <xdr:cxnSp macro="">
      <xdr:nvCxnSpPr>
        <xdr:cNvPr id="216" name="直線コネクタ 215"/>
        <xdr:cNvCxnSpPr/>
      </xdr:nvCxnSpPr>
      <xdr:spPr>
        <a:xfrm flipV="1">
          <a:off x="8210550" y="10666095"/>
          <a:ext cx="695325"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158750</xdr:rowOff>
    </xdr:from>
    <xdr:to>
      <xdr:col>46</xdr:col>
      <xdr:colOff>38100</xdr:colOff>
      <xdr:row>62</xdr:row>
      <xdr:rowOff>88900</xdr:rowOff>
    </xdr:to>
    <xdr:sp macro="" textlink="">
      <xdr:nvSpPr>
        <xdr:cNvPr id="217" name="楕円 216"/>
        <xdr:cNvSpPr/>
      </xdr:nvSpPr>
      <xdr:spPr>
        <a:xfrm>
          <a:off x="7413625" y="106172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38100</xdr:rowOff>
    </xdr:from>
    <xdr:to>
      <xdr:col>50</xdr:col>
      <xdr:colOff>114300</xdr:colOff>
      <xdr:row>62</xdr:row>
      <xdr:rowOff>38100</xdr:rowOff>
    </xdr:to>
    <xdr:cxnSp macro="">
      <xdr:nvCxnSpPr>
        <xdr:cNvPr id="218" name="直線コネクタ 217"/>
        <xdr:cNvCxnSpPr/>
      </xdr:nvCxnSpPr>
      <xdr:spPr>
        <a:xfrm>
          <a:off x="7445375" y="1066800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135272</xdr:rowOff>
    </xdr:from>
    <xdr:ext cx="469744" cy="259045"/>
    <xdr:sp macro="" textlink="">
      <xdr:nvSpPr>
        <xdr:cNvPr id="219" name="n_1aveValue【体育館・プール】&#10;一人当たり面積"/>
        <xdr:cNvSpPr txBox="1"/>
      </xdr:nvSpPr>
      <xdr:spPr>
        <a:xfrm>
          <a:off x="7991552"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112412</xdr:rowOff>
    </xdr:from>
    <xdr:ext cx="469744" cy="259045"/>
    <xdr:sp macro="" textlink="">
      <xdr:nvSpPr>
        <xdr:cNvPr id="220" name="n_2aveValue【体育館・プール】&#10;一人当たり面積"/>
        <xdr:cNvSpPr txBox="1"/>
      </xdr:nvSpPr>
      <xdr:spPr>
        <a:xfrm>
          <a:off x="7258127" y="1074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105427</xdr:rowOff>
    </xdr:from>
    <xdr:ext cx="469744" cy="259045"/>
    <xdr:sp macro="" textlink="">
      <xdr:nvSpPr>
        <xdr:cNvPr id="221" name="n_1mainValue【体育館・プール】&#10;一人当たり面積"/>
        <xdr:cNvSpPr txBox="1"/>
      </xdr:nvSpPr>
      <xdr:spPr>
        <a:xfrm>
          <a:off x="7991552"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105427</xdr:rowOff>
    </xdr:from>
    <xdr:ext cx="469744" cy="259045"/>
    <xdr:sp macro="" textlink="">
      <xdr:nvSpPr>
        <xdr:cNvPr id="222" name="n_2mainValue【体育館・プール】&#10;一人当たり面積"/>
        <xdr:cNvSpPr txBox="1"/>
      </xdr:nvSpPr>
      <xdr:spPr>
        <a:xfrm>
          <a:off x="72581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3659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208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662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47" name="直線コネクタ 246"/>
        <xdr:cNvCxnSpPr/>
      </xdr:nvCxnSpPr>
      <xdr:spPr>
        <a:xfrm flipV="1">
          <a:off x="39490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48" name="【福祉施設】&#10;有形固定資産減価償却率最小値テキスト"/>
        <xdr:cNvSpPr txBox="1"/>
      </xdr:nvSpPr>
      <xdr:spPr>
        <a:xfrm>
          <a:off x="39878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49" name="直線コネクタ 248"/>
        <xdr:cNvCxnSpPr/>
      </xdr:nvCxnSpPr>
      <xdr:spPr>
        <a:xfrm>
          <a:off x="3889375" y="147904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50" name="【福祉施設】&#10;有形固定資産減価償却率最大値テキスト"/>
        <xdr:cNvSpPr txBox="1"/>
      </xdr:nvSpPr>
      <xdr:spPr>
        <a:xfrm>
          <a:off x="39878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51" name="直線コネクタ 250"/>
        <xdr:cNvCxnSpPr/>
      </xdr:nvCxnSpPr>
      <xdr:spPr>
        <a:xfrm>
          <a:off x="3889375" y="133616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252" name="【福祉施設】&#10;有形固定資産減価償却率平均値テキスト"/>
        <xdr:cNvSpPr txBox="1"/>
      </xdr:nvSpPr>
      <xdr:spPr>
        <a:xfrm>
          <a:off x="39878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53" name="フローチャート: 判断 252"/>
        <xdr:cNvSpPr/>
      </xdr:nvSpPr>
      <xdr:spPr>
        <a:xfrm>
          <a:off x="38989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54" name="フローチャート: 判断 253"/>
        <xdr:cNvSpPr/>
      </xdr:nvSpPr>
      <xdr:spPr>
        <a:xfrm>
          <a:off x="3203575" y="141338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55" name="フローチャート: 判断 254"/>
        <xdr:cNvSpPr/>
      </xdr:nvSpPr>
      <xdr:spPr>
        <a:xfrm>
          <a:off x="2428875"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48261</xdr:rowOff>
    </xdr:from>
    <xdr:to>
      <xdr:col>24</xdr:col>
      <xdr:colOff>114300</xdr:colOff>
      <xdr:row>83</xdr:row>
      <xdr:rowOff>149861</xdr:rowOff>
    </xdr:to>
    <xdr:sp macro="" textlink="">
      <xdr:nvSpPr>
        <xdr:cNvPr id="261" name="楕円 260"/>
        <xdr:cNvSpPr/>
      </xdr:nvSpPr>
      <xdr:spPr>
        <a:xfrm>
          <a:off x="38989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26688</xdr:rowOff>
    </xdr:from>
    <xdr:ext cx="405111" cy="259045"/>
    <xdr:sp macro="" textlink="">
      <xdr:nvSpPr>
        <xdr:cNvPr id="262" name="【福祉施設】&#10;有形固定資産減価償却率該当値テキスト"/>
        <xdr:cNvSpPr txBox="1"/>
      </xdr:nvSpPr>
      <xdr:spPr>
        <a:xfrm>
          <a:off x="3987800"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126364</xdr:rowOff>
    </xdr:from>
    <xdr:to>
      <xdr:col>20</xdr:col>
      <xdr:colOff>38100</xdr:colOff>
      <xdr:row>80</xdr:row>
      <xdr:rowOff>56514</xdr:rowOff>
    </xdr:to>
    <xdr:sp macro="" textlink="">
      <xdr:nvSpPr>
        <xdr:cNvPr id="263" name="楕円 262"/>
        <xdr:cNvSpPr/>
      </xdr:nvSpPr>
      <xdr:spPr>
        <a:xfrm>
          <a:off x="3203575" y="1367091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5714</xdr:rowOff>
    </xdr:from>
    <xdr:to>
      <xdr:col>24</xdr:col>
      <xdr:colOff>63500</xdr:colOff>
      <xdr:row>83</xdr:row>
      <xdr:rowOff>99061</xdr:rowOff>
    </xdr:to>
    <xdr:cxnSp macro="">
      <xdr:nvCxnSpPr>
        <xdr:cNvPr id="264" name="直線コネクタ 263"/>
        <xdr:cNvCxnSpPr/>
      </xdr:nvCxnSpPr>
      <xdr:spPr>
        <a:xfrm>
          <a:off x="3235325" y="13721714"/>
          <a:ext cx="714375" cy="60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158750</xdr:rowOff>
    </xdr:from>
    <xdr:to>
      <xdr:col>15</xdr:col>
      <xdr:colOff>101600</xdr:colOff>
      <xdr:row>80</xdr:row>
      <xdr:rowOff>88900</xdr:rowOff>
    </xdr:to>
    <xdr:sp macro="" textlink="">
      <xdr:nvSpPr>
        <xdr:cNvPr id="265" name="楕円 264"/>
        <xdr:cNvSpPr/>
      </xdr:nvSpPr>
      <xdr:spPr>
        <a:xfrm>
          <a:off x="2428875"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5714</xdr:rowOff>
    </xdr:from>
    <xdr:to>
      <xdr:col>19</xdr:col>
      <xdr:colOff>177800</xdr:colOff>
      <xdr:row>80</xdr:row>
      <xdr:rowOff>38100</xdr:rowOff>
    </xdr:to>
    <xdr:cxnSp macro="">
      <xdr:nvCxnSpPr>
        <xdr:cNvPr id="266" name="直線コネクタ 265"/>
        <xdr:cNvCxnSpPr/>
      </xdr:nvCxnSpPr>
      <xdr:spPr>
        <a:xfrm flipV="1">
          <a:off x="2479675" y="13721714"/>
          <a:ext cx="75565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167657</xdr:rowOff>
    </xdr:from>
    <xdr:ext cx="405111" cy="259045"/>
    <xdr:sp macro="" textlink="">
      <xdr:nvSpPr>
        <xdr:cNvPr id="267" name="n_1aveValue【福祉施設】&#10;有形固定資産減価償却率"/>
        <xdr:cNvSpPr txBox="1"/>
      </xdr:nvSpPr>
      <xdr:spPr>
        <a:xfrm>
          <a:off x="306769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268" name="n_2aveValue【福祉施設】&#10;有形固定資産減価償却率"/>
        <xdr:cNvSpPr txBox="1"/>
      </xdr:nvSpPr>
      <xdr:spPr>
        <a:xfrm>
          <a:off x="230569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73041</xdr:rowOff>
    </xdr:from>
    <xdr:ext cx="405111" cy="259045"/>
    <xdr:sp macro="" textlink="">
      <xdr:nvSpPr>
        <xdr:cNvPr id="269" name="n_1mainValue【福祉施設】&#10;有形固定資産減価償却率"/>
        <xdr:cNvSpPr txBox="1"/>
      </xdr:nvSpPr>
      <xdr:spPr>
        <a:xfrm>
          <a:off x="3067694" y="1344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105427</xdr:rowOff>
    </xdr:from>
    <xdr:ext cx="405111" cy="259045"/>
    <xdr:sp macro="" textlink="">
      <xdr:nvSpPr>
        <xdr:cNvPr id="270" name="n_2mainValue【福祉施設】&#10;有形固定資産減価償却率"/>
        <xdr:cNvSpPr txBox="1"/>
      </xdr:nvSpPr>
      <xdr:spPr>
        <a:xfrm>
          <a:off x="230569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1" name="直線コネクタ 280"/>
        <xdr:cNvCxnSpPr/>
      </xdr:nvCxnSpPr>
      <xdr:spPr>
        <a:xfrm>
          <a:off x="5632450" y="1478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2" name="テキスト ボックス 281"/>
        <xdr:cNvSpPr txBox="1"/>
      </xdr:nvSpPr>
      <xdr:spPr>
        <a:xfrm>
          <a:off x="52224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3" name="直線コネクタ 282"/>
        <xdr:cNvCxnSpPr/>
      </xdr:nvCxnSpPr>
      <xdr:spPr>
        <a:xfrm>
          <a:off x="5632450" y="1432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4" name="テキスト ボックス 283"/>
        <xdr:cNvSpPr txBox="1"/>
      </xdr:nvSpPr>
      <xdr:spPr>
        <a:xfrm>
          <a:off x="52224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5" name="直線コネクタ 284"/>
        <xdr:cNvCxnSpPr/>
      </xdr:nvCxnSpPr>
      <xdr:spPr>
        <a:xfrm>
          <a:off x="5632450" y="1386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6" name="テキスト ボックス 285"/>
        <xdr:cNvSpPr txBox="1"/>
      </xdr:nvSpPr>
      <xdr:spPr>
        <a:xfrm>
          <a:off x="52224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7" name="直線コネクタ 286"/>
        <xdr:cNvCxnSpPr/>
      </xdr:nvCxnSpPr>
      <xdr:spPr>
        <a:xfrm>
          <a:off x="5632450" y="1341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8" name="テキスト ボックス 287"/>
        <xdr:cNvSpPr txBox="1"/>
      </xdr:nvSpPr>
      <xdr:spPr>
        <a:xfrm>
          <a:off x="52224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福祉施設】&#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92" name="直線コネクタ 291"/>
        <xdr:cNvCxnSpPr/>
      </xdr:nvCxnSpPr>
      <xdr:spPr>
        <a:xfrm flipV="1">
          <a:off x="8905240"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93" name="【福祉施設】&#10;一人当たり面積最小値テキスト"/>
        <xdr:cNvSpPr txBox="1"/>
      </xdr:nvSpPr>
      <xdr:spPr>
        <a:xfrm>
          <a:off x="8943975"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94" name="直線コネクタ 293"/>
        <xdr:cNvCxnSpPr/>
      </xdr:nvCxnSpPr>
      <xdr:spPr>
        <a:xfrm>
          <a:off x="8845550" y="147690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95" name="【福祉施設】&#10;一人当たり面積最大値テキスト"/>
        <xdr:cNvSpPr txBox="1"/>
      </xdr:nvSpPr>
      <xdr:spPr>
        <a:xfrm>
          <a:off x="8943975"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96" name="直線コネクタ 295"/>
        <xdr:cNvCxnSpPr/>
      </xdr:nvCxnSpPr>
      <xdr:spPr>
        <a:xfrm>
          <a:off x="8845550" y="133426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123462</xdr:rowOff>
    </xdr:from>
    <xdr:ext cx="469744" cy="259045"/>
    <xdr:sp macro="" textlink="">
      <xdr:nvSpPr>
        <xdr:cNvPr id="297" name="【福祉施設】&#10;一人当たり面積平均値テキスト"/>
        <xdr:cNvSpPr txBox="1"/>
      </xdr:nvSpPr>
      <xdr:spPr>
        <a:xfrm>
          <a:off x="8943975" y="1435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98" name="フローチャート: 判断 297"/>
        <xdr:cNvSpPr/>
      </xdr:nvSpPr>
      <xdr:spPr>
        <a:xfrm>
          <a:off x="8883650" y="143753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99" name="フローチャート: 判断 298"/>
        <xdr:cNvSpPr/>
      </xdr:nvSpPr>
      <xdr:spPr>
        <a:xfrm>
          <a:off x="815975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300" name="フローチャート: 判断 299"/>
        <xdr:cNvSpPr/>
      </xdr:nvSpPr>
      <xdr:spPr>
        <a:xfrm>
          <a:off x="7413625" y="143662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06" name="楕円 305"/>
        <xdr:cNvSpPr/>
      </xdr:nvSpPr>
      <xdr:spPr>
        <a:xfrm>
          <a:off x="8883650" y="1437081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163340</xdr:rowOff>
    </xdr:from>
    <xdr:ext cx="469744" cy="259045"/>
    <xdr:sp macro="" textlink="">
      <xdr:nvSpPr>
        <xdr:cNvPr id="307" name="【福祉施設】&#10;一人当たり面積該当値テキスト"/>
        <xdr:cNvSpPr txBox="1"/>
      </xdr:nvSpPr>
      <xdr:spPr>
        <a:xfrm>
          <a:off x="8943975"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110744</xdr:rowOff>
    </xdr:from>
    <xdr:to>
      <xdr:col>50</xdr:col>
      <xdr:colOff>165100</xdr:colOff>
      <xdr:row>85</xdr:row>
      <xdr:rowOff>40894</xdr:rowOff>
    </xdr:to>
    <xdr:sp macro="" textlink="">
      <xdr:nvSpPr>
        <xdr:cNvPr id="308" name="楕円 307"/>
        <xdr:cNvSpPr/>
      </xdr:nvSpPr>
      <xdr:spPr>
        <a:xfrm>
          <a:off x="815975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19813</xdr:rowOff>
    </xdr:from>
    <xdr:to>
      <xdr:col>55</xdr:col>
      <xdr:colOff>0</xdr:colOff>
      <xdr:row>84</xdr:row>
      <xdr:rowOff>161544</xdr:rowOff>
    </xdr:to>
    <xdr:cxnSp macro="">
      <xdr:nvCxnSpPr>
        <xdr:cNvPr id="309" name="直線コネクタ 308"/>
        <xdr:cNvCxnSpPr/>
      </xdr:nvCxnSpPr>
      <xdr:spPr>
        <a:xfrm flipV="1">
          <a:off x="8210550" y="14421613"/>
          <a:ext cx="695325"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110744</xdr:rowOff>
    </xdr:from>
    <xdr:to>
      <xdr:col>46</xdr:col>
      <xdr:colOff>38100</xdr:colOff>
      <xdr:row>85</xdr:row>
      <xdr:rowOff>40894</xdr:rowOff>
    </xdr:to>
    <xdr:sp macro="" textlink="">
      <xdr:nvSpPr>
        <xdr:cNvPr id="310" name="楕円 309"/>
        <xdr:cNvSpPr/>
      </xdr:nvSpPr>
      <xdr:spPr>
        <a:xfrm>
          <a:off x="7413625" y="1451254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161544</xdr:rowOff>
    </xdr:from>
    <xdr:to>
      <xdr:col>50</xdr:col>
      <xdr:colOff>114300</xdr:colOff>
      <xdr:row>84</xdr:row>
      <xdr:rowOff>161544</xdr:rowOff>
    </xdr:to>
    <xdr:cxnSp macro="">
      <xdr:nvCxnSpPr>
        <xdr:cNvPr id="311" name="直線コネクタ 310"/>
        <xdr:cNvCxnSpPr/>
      </xdr:nvCxnSpPr>
      <xdr:spPr>
        <a:xfrm>
          <a:off x="7445375" y="14563344"/>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91712</xdr:rowOff>
    </xdr:from>
    <xdr:ext cx="469744" cy="259045"/>
    <xdr:sp macro="" textlink="">
      <xdr:nvSpPr>
        <xdr:cNvPr id="312" name="n_1aveValue【福祉施設】&#10;一人当たり面積"/>
        <xdr:cNvSpPr txBox="1"/>
      </xdr:nvSpPr>
      <xdr:spPr>
        <a:xfrm>
          <a:off x="7991552"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313" name="n_2aveValue【福祉施設】&#10;一人当たり面積"/>
        <xdr:cNvSpPr txBox="1"/>
      </xdr:nvSpPr>
      <xdr:spPr>
        <a:xfrm>
          <a:off x="72581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32021</xdr:rowOff>
    </xdr:from>
    <xdr:ext cx="469744" cy="259045"/>
    <xdr:sp macro="" textlink="">
      <xdr:nvSpPr>
        <xdr:cNvPr id="314" name="n_1mainValue【福祉施設】&#10;一人当たり面積"/>
        <xdr:cNvSpPr txBox="1"/>
      </xdr:nvSpPr>
      <xdr:spPr>
        <a:xfrm>
          <a:off x="7991552"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32021</xdr:rowOff>
    </xdr:from>
    <xdr:ext cx="469744" cy="259045"/>
    <xdr:sp macro="" textlink="">
      <xdr:nvSpPr>
        <xdr:cNvPr id="315" name="n_2mainValue【福祉施設】&#10;一人当たり面積"/>
        <xdr:cNvSpPr txBox="1"/>
      </xdr:nvSpPr>
      <xdr:spPr>
        <a:xfrm>
          <a:off x="72581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4" name="テキスト ボックス 323"/>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5" name="直線コネクタ 324"/>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6" name="直線コネクタ 325"/>
        <xdr:cNvCxnSpPr/>
      </xdr:nvCxnSpPr>
      <xdr:spPr>
        <a:xfrm>
          <a:off x="6477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7" name="テキスト ボックス 326"/>
        <xdr:cNvSpPr txBox="1"/>
      </xdr:nvSpPr>
      <xdr:spPr>
        <a:xfrm>
          <a:off x="36591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8" name="直線コネクタ 327"/>
        <xdr:cNvCxnSpPr/>
      </xdr:nvCxnSpPr>
      <xdr:spPr>
        <a:xfrm>
          <a:off x="6477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9" name="テキスト ボックス 328"/>
        <xdr:cNvSpPr txBox="1"/>
      </xdr:nvSpPr>
      <xdr:spPr>
        <a:xfrm>
          <a:off x="3208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0" name="直線コネクタ 329"/>
        <xdr:cNvCxnSpPr/>
      </xdr:nvCxnSpPr>
      <xdr:spPr>
        <a:xfrm>
          <a:off x="6477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1" name="テキスト ボックス 330"/>
        <xdr:cNvSpPr txBox="1"/>
      </xdr:nvSpPr>
      <xdr:spPr>
        <a:xfrm>
          <a:off x="3208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2" name="直線コネクタ 331"/>
        <xdr:cNvCxnSpPr/>
      </xdr:nvCxnSpPr>
      <xdr:spPr>
        <a:xfrm>
          <a:off x="6477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3" name="テキスト ボックス 332"/>
        <xdr:cNvSpPr txBox="1"/>
      </xdr:nvSpPr>
      <xdr:spPr>
        <a:xfrm>
          <a:off x="3208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4" name="直線コネクタ 333"/>
        <xdr:cNvCxnSpPr/>
      </xdr:nvCxnSpPr>
      <xdr:spPr>
        <a:xfrm>
          <a:off x="6477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5" name="テキスト ボックス 334"/>
        <xdr:cNvSpPr txBox="1"/>
      </xdr:nvSpPr>
      <xdr:spPr>
        <a:xfrm>
          <a:off x="3208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6" name="直線コネクタ 335"/>
        <xdr:cNvCxnSpPr/>
      </xdr:nvCxnSpPr>
      <xdr:spPr>
        <a:xfrm>
          <a:off x="6477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7" name="テキスト ボックス 336"/>
        <xdr:cNvSpPr txBox="1"/>
      </xdr:nvSpPr>
      <xdr:spPr>
        <a:xfrm>
          <a:off x="2662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8" name="直線コネクタ 337"/>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9" name="テキスト ボックス 338"/>
        <xdr:cNvSpPr txBox="1"/>
      </xdr:nvSpPr>
      <xdr:spPr>
        <a:xfrm>
          <a:off x="2662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0" name="【市民会館】&#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41" name="直線コネクタ 340"/>
        <xdr:cNvCxnSpPr/>
      </xdr:nvCxnSpPr>
      <xdr:spPr>
        <a:xfrm flipV="1">
          <a:off x="39490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42" name="【市民会館】&#10;有形固定資産減価償却率最小値テキスト"/>
        <xdr:cNvSpPr txBox="1"/>
      </xdr:nvSpPr>
      <xdr:spPr>
        <a:xfrm>
          <a:off x="39878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43" name="直線コネクタ 342"/>
        <xdr:cNvCxnSpPr/>
      </xdr:nvCxnSpPr>
      <xdr:spPr>
        <a:xfrm>
          <a:off x="3889375" y="1863035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44" name="【市民会館】&#10;有形固定資産減価償却率最大値テキスト"/>
        <xdr:cNvSpPr txBox="1"/>
      </xdr:nvSpPr>
      <xdr:spPr>
        <a:xfrm>
          <a:off x="39878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45" name="直線コネクタ 344"/>
        <xdr:cNvCxnSpPr/>
      </xdr:nvCxnSpPr>
      <xdr:spPr>
        <a:xfrm>
          <a:off x="3889375" y="1709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346" name="【市民会館】&#10;有形固定資産減価償却率平均値テキスト"/>
        <xdr:cNvSpPr txBox="1"/>
      </xdr:nvSpPr>
      <xdr:spPr>
        <a:xfrm>
          <a:off x="39878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47" name="フローチャート: 判断 346"/>
        <xdr:cNvSpPr/>
      </xdr:nvSpPr>
      <xdr:spPr>
        <a:xfrm>
          <a:off x="38989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48" name="フローチャート: 判断 347"/>
        <xdr:cNvSpPr/>
      </xdr:nvSpPr>
      <xdr:spPr>
        <a:xfrm>
          <a:off x="3203575" y="1785130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49" name="フローチャート: 判断 348"/>
        <xdr:cNvSpPr/>
      </xdr:nvSpPr>
      <xdr:spPr>
        <a:xfrm>
          <a:off x="2428875"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0" name="テキスト ボックス 349"/>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1" name="テキスト ボックス 350"/>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2" name="テキスト ボックス 351"/>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3" name="テキスト ボックス 352"/>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4" name="テキスト ボックス 353"/>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128270</xdr:rowOff>
    </xdr:from>
    <xdr:to>
      <xdr:col>24</xdr:col>
      <xdr:colOff>114300</xdr:colOff>
      <xdr:row>103</xdr:row>
      <xdr:rowOff>58420</xdr:rowOff>
    </xdr:to>
    <xdr:sp macro="" textlink="">
      <xdr:nvSpPr>
        <xdr:cNvPr id="355" name="楕円 354"/>
        <xdr:cNvSpPr/>
      </xdr:nvSpPr>
      <xdr:spPr>
        <a:xfrm>
          <a:off x="38989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151147</xdr:rowOff>
    </xdr:from>
    <xdr:ext cx="405111" cy="259045"/>
    <xdr:sp macro="" textlink="">
      <xdr:nvSpPr>
        <xdr:cNvPr id="356" name="【市民会館】&#10;有形固定資産減価償却率該当値テキスト"/>
        <xdr:cNvSpPr txBox="1"/>
      </xdr:nvSpPr>
      <xdr:spPr>
        <a:xfrm>
          <a:off x="3987800"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5806</xdr:rowOff>
    </xdr:from>
    <xdr:to>
      <xdr:col>20</xdr:col>
      <xdr:colOff>38100</xdr:colOff>
      <xdr:row>103</xdr:row>
      <xdr:rowOff>107406</xdr:rowOff>
    </xdr:to>
    <xdr:sp macro="" textlink="">
      <xdr:nvSpPr>
        <xdr:cNvPr id="357" name="楕円 356"/>
        <xdr:cNvSpPr/>
      </xdr:nvSpPr>
      <xdr:spPr>
        <a:xfrm>
          <a:off x="3203575" y="1766515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7620</xdr:rowOff>
    </xdr:from>
    <xdr:to>
      <xdr:col>24</xdr:col>
      <xdr:colOff>63500</xdr:colOff>
      <xdr:row>103</xdr:row>
      <xdr:rowOff>56606</xdr:rowOff>
    </xdr:to>
    <xdr:cxnSp macro="">
      <xdr:nvCxnSpPr>
        <xdr:cNvPr id="358" name="直線コネクタ 357"/>
        <xdr:cNvCxnSpPr/>
      </xdr:nvCxnSpPr>
      <xdr:spPr>
        <a:xfrm flipV="1">
          <a:off x="3235325" y="17666970"/>
          <a:ext cx="714375"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7438</xdr:rowOff>
    </xdr:from>
    <xdr:to>
      <xdr:col>15</xdr:col>
      <xdr:colOff>101600</xdr:colOff>
      <xdr:row>103</xdr:row>
      <xdr:rowOff>109038</xdr:rowOff>
    </xdr:to>
    <xdr:sp macro="" textlink="">
      <xdr:nvSpPr>
        <xdr:cNvPr id="359" name="楕円 358"/>
        <xdr:cNvSpPr/>
      </xdr:nvSpPr>
      <xdr:spPr>
        <a:xfrm>
          <a:off x="2428875"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56606</xdr:rowOff>
    </xdr:from>
    <xdr:to>
      <xdr:col>19</xdr:col>
      <xdr:colOff>177800</xdr:colOff>
      <xdr:row>103</xdr:row>
      <xdr:rowOff>58238</xdr:rowOff>
    </xdr:to>
    <xdr:cxnSp macro="">
      <xdr:nvCxnSpPr>
        <xdr:cNvPr id="360" name="直線コネクタ 359"/>
        <xdr:cNvCxnSpPr/>
      </xdr:nvCxnSpPr>
      <xdr:spPr>
        <a:xfrm flipV="1">
          <a:off x="2479675" y="17715956"/>
          <a:ext cx="75565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113228</xdr:rowOff>
    </xdr:from>
    <xdr:ext cx="405111" cy="259045"/>
    <xdr:sp macro="" textlink="">
      <xdr:nvSpPr>
        <xdr:cNvPr id="361" name="n_1aveValue【市民会館】&#10;有形固定資産減価償却率"/>
        <xdr:cNvSpPr txBox="1"/>
      </xdr:nvSpPr>
      <xdr:spPr>
        <a:xfrm>
          <a:off x="306769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108329</xdr:rowOff>
    </xdr:from>
    <xdr:ext cx="405111" cy="259045"/>
    <xdr:sp macro="" textlink="">
      <xdr:nvSpPr>
        <xdr:cNvPr id="362" name="n_2aveValue【市民会館】&#10;有形固定資産減価償却率"/>
        <xdr:cNvSpPr txBox="1"/>
      </xdr:nvSpPr>
      <xdr:spPr>
        <a:xfrm>
          <a:off x="230569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123933</xdr:rowOff>
    </xdr:from>
    <xdr:ext cx="405111" cy="259045"/>
    <xdr:sp macro="" textlink="">
      <xdr:nvSpPr>
        <xdr:cNvPr id="363" name="n_1mainValue【市民会館】&#10;有形固定資産減価償却率"/>
        <xdr:cNvSpPr txBox="1"/>
      </xdr:nvSpPr>
      <xdr:spPr>
        <a:xfrm>
          <a:off x="3067694" y="1744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125565</xdr:rowOff>
    </xdr:from>
    <xdr:ext cx="405111" cy="259045"/>
    <xdr:sp macro="" textlink="">
      <xdr:nvSpPr>
        <xdr:cNvPr id="364" name="n_2mainValue【市民会館】&#10;有形固定資産減価償却率"/>
        <xdr:cNvSpPr txBox="1"/>
      </xdr:nvSpPr>
      <xdr:spPr>
        <a:xfrm>
          <a:off x="230569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3" name="テキスト ボックス 372"/>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4" name="直線コネクタ 373"/>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5" name="直線コネクタ 374"/>
        <xdr:cNvCxnSpPr/>
      </xdr:nvCxnSpPr>
      <xdr:spPr>
        <a:xfrm>
          <a:off x="5632450" y="1872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6" name="テキスト ボックス 375"/>
        <xdr:cNvSpPr txBox="1"/>
      </xdr:nvSpPr>
      <xdr:spPr>
        <a:xfrm>
          <a:off x="52224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7" name="直線コネクタ 376"/>
        <xdr:cNvCxnSpPr/>
      </xdr:nvCxnSpPr>
      <xdr:spPr>
        <a:xfrm>
          <a:off x="5632450" y="1839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8" name="テキスト ボックス 377"/>
        <xdr:cNvSpPr txBox="1"/>
      </xdr:nvSpPr>
      <xdr:spPr>
        <a:xfrm>
          <a:off x="52224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9" name="直線コネクタ 378"/>
        <xdr:cNvCxnSpPr/>
      </xdr:nvCxnSpPr>
      <xdr:spPr>
        <a:xfrm>
          <a:off x="5632450" y="1807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80" name="テキスト ボックス 379"/>
        <xdr:cNvSpPr txBox="1"/>
      </xdr:nvSpPr>
      <xdr:spPr>
        <a:xfrm>
          <a:off x="52224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1" name="直線コネクタ 380"/>
        <xdr:cNvCxnSpPr/>
      </xdr:nvCxnSpPr>
      <xdr:spPr>
        <a:xfrm>
          <a:off x="5632450" y="1774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2" name="テキスト ボックス 381"/>
        <xdr:cNvSpPr txBox="1"/>
      </xdr:nvSpPr>
      <xdr:spPr>
        <a:xfrm>
          <a:off x="52224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3" name="直線コネクタ 382"/>
        <xdr:cNvCxnSpPr/>
      </xdr:nvCxnSpPr>
      <xdr:spPr>
        <a:xfrm>
          <a:off x="5632450" y="1741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4" name="テキスト ボックス 383"/>
        <xdr:cNvSpPr txBox="1"/>
      </xdr:nvSpPr>
      <xdr:spPr>
        <a:xfrm>
          <a:off x="52224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5" name="直線コネクタ 384"/>
        <xdr:cNvCxnSpPr/>
      </xdr:nvCxnSpPr>
      <xdr:spPr>
        <a:xfrm>
          <a:off x="5632450" y="1709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6" name="テキスト ボックス 385"/>
        <xdr:cNvSpPr txBox="1"/>
      </xdr:nvSpPr>
      <xdr:spPr>
        <a:xfrm>
          <a:off x="52224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8" name="テキスト ボックス 387"/>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市民会館】&#10;一人当たり面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90" name="直線コネクタ 389"/>
        <xdr:cNvCxnSpPr/>
      </xdr:nvCxnSpPr>
      <xdr:spPr>
        <a:xfrm flipV="1">
          <a:off x="8905240"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91" name="【市民会館】&#10;一人当たり面積最小値テキスト"/>
        <xdr:cNvSpPr txBox="1"/>
      </xdr:nvSpPr>
      <xdr:spPr>
        <a:xfrm>
          <a:off x="8943975"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92" name="直線コネクタ 391"/>
        <xdr:cNvCxnSpPr/>
      </xdr:nvCxnSpPr>
      <xdr:spPr>
        <a:xfrm>
          <a:off x="8845550" y="186679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93" name="【市民会館】&#10;一人当たり面積最大値テキスト"/>
        <xdr:cNvSpPr txBox="1"/>
      </xdr:nvSpPr>
      <xdr:spPr>
        <a:xfrm>
          <a:off x="8943975"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94" name="直線コネクタ 393"/>
        <xdr:cNvCxnSpPr/>
      </xdr:nvCxnSpPr>
      <xdr:spPr>
        <a:xfrm>
          <a:off x="8845550" y="170840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74403</xdr:rowOff>
    </xdr:from>
    <xdr:ext cx="469744" cy="259045"/>
    <xdr:sp macro="" textlink="">
      <xdr:nvSpPr>
        <xdr:cNvPr id="395" name="【市民会館】&#10;一人当たり面積平均値テキスト"/>
        <xdr:cNvSpPr txBox="1"/>
      </xdr:nvSpPr>
      <xdr:spPr>
        <a:xfrm>
          <a:off x="8943975" y="18076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96" name="フローチャート: 判断 395"/>
        <xdr:cNvSpPr/>
      </xdr:nvSpPr>
      <xdr:spPr>
        <a:xfrm>
          <a:off x="8883650" y="1822522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97" name="フローチャート: 判断 396"/>
        <xdr:cNvSpPr/>
      </xdr:nvSpPr>
      <xdr:spPr>
        <a:xfrm>
          <a:off x="815975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98" name="フローチャート: 判断 397"/>
        <xdr:cNvSpPr/>
      </xdr:nvSpPr>
      <xdr:spPr>
        <a:xfrm>
          <a:off x="7413625" y="1823175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149498</xdr:rowOff>
    </xdr:from>
    <xdr:to>
      <xdr:col>55</xdr:col>
      <xdr:colOff>50800</xdr:colOff>
      <xdr:row>107</xdr:row>
      <xdr:rowOff>79648</xdr:rowOff>
    </xdr:to>
    <xdr:sp macro="" textlink="">
      <xdr:nvSpPr>
        <xdr:cNvPr id="404" name="楕円 403"/>
        <xdr:cNvSpPr/>
      </xdr:nvSpPr>
      <xdr:spPr>
        <a:xfrm>
          <a:off x="8883650" y="1832319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127925</xdr:rowOff>
    </xdr:from>
    <xdr:ext cx="469744" cy="259045"/>
    <xdr:sp macro="" textlink="">
      <xdr:nvSpPr>
        <xdr:cNvPr id="405" name="【市民会館】&#10;一人当たり面積該当値テキスト"/>
        <xdr:cNvSpPr txBox="1"/>
      </xdr:nvSpPr>
      <xdr:spPr>
        <a:xfrm>
          <a:off x="8943975" y="1830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10705</xdr:rowOff>
    </xdr:from>
    <xdr:to>
      <xdr:col>50</xdr:col>
      <xdr:colOff>165100</xdr:colOff>
      <xdr:row>107</xdr:row>
      <xdr:rowOff>112305</xdr:rowOff>
    </xdr:to>
    <xdr:sp macro="" textlink="">
      <xdr:nvSpPr>
        <xdr:cNvPr id="406" name="楕円 405"/>
        <xdr:cNvSpPr/>
      </xdr:nvSpPr>
      <xdr:spPr>
        <a:xfrm>
          <a:off x="815975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28848</xdr:rowOff>
    </xdr:from>
    <xdr:to>
      <xdr:col>55</xdr:col>
      <xdr:colOff>0</xdr:colOff>
      <xdr:row>107</xdr:row>
      <xdr:rowOff>61505</xdr:rowOff>
    </xdr:to>
    <xdr:cxnSp macro="">
      <xdr:nvCxnSpPr>
        <xdr:cNvPr id="407" name="直線コネクタ 406"/>
        <xdr:cNvCxnSpPr/>
      </xdr:nvCxnSpPr>
      <xdr:spPr>
        <a:xfrm flipV="1">
          <a:off x="8210550" y="18373998"/>
          <a:ext cx="69532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10705</xdr:rowOff>
    </xdr:from>
    <xdr:to>
      <xdr:col>46</xdr:col>
      <xdr:colOff>38100</xdr:colOff>
      <xdr:row>107</xdr:row>
      <xdr:rowOff>112305</xdr:rowOff>
    </xdr:to>
    <xdr:sp macro="" textlink="">
      <xdr:nvSpPr>
        <xdr:cNvPr id="408" name="楕円 407"/>
        <xdr:cNvSpPr/>
      </xdr:nvSpPr>
      <xdr:spPr>
        <a:xfrm>
          <a:off x="7413625" y="1835585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61505</xdr:rowOff>
    </xdr:from>
    <xdr:to>
      <xdr:col>50</xdr:col>
      <xdr:colOff>114300</xdr:colOff>
      <xdr:row>107</xdr:row>
      <xdr:rowOff>61505</xdr:rowOff>
    </xdr:to>
    <xdr:cxnSp macro="">
      <xdr:nvCxnSpPr>
        <xdr:cNvPr id="409" name="直線コネクタ 408"/>
        <xdr:cNvCxnSpPr/>
      </xdr:nvCxnSpPr>
      <xdr:spPr>
        <a:xfrm>
          <a:off x="7445375" y="18406655"/>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10" name="n_1aveValue【市民会館】&#10;一人当たり面積"/>
        <xdr:cNvSpPr txBox="1"/>
      </xdr:nvSpPr>
      <xdr:spPr>
        <a:xfrm>
          <a:off x="7991552"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11" name="n_2aveValue【市民会館】&#10;一人当たり面積"/>
        <xdr:cNvSpPr txBox="1"/>
      </xdr:nvSpPr>
      <xdr:spPr>
        <a:xfrm>
          <a:off x="72581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103432</xdr:rowOff>
    </xdr:from>
    <xdr:ext cx="469744" cy="259045"/>
    <xdr:sp macro="" textlink="">
      <xdr:nvSpPr>
        <xdr:cNvPr id="412" name="n_1mainValue【市民会館】&#10;一人当たり面積"/>
        <xdr:cNvSpPr txBox="1"/>
      </xdr:nvSpPr>
      <xdr:spPr>
        <a:xfrm>
          <a:off x="7991552"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103432</xdr:rowOff>
    </xdr:from>
    <xdr:ext cx="469744" cy="259045"/>
    <xdr:sp macro="" textlink="">
      <xdr:nvSpPr>
        <xdr:cNvPr id="413" name="n_2mainValue【市民会館】&#10;一人当たり面積"/>
        <xdr:cNvSpPr txBox="1"/>
      </xdr:nvSpPr>
      <xdr:spPr>
        <a:xfrm>
          <a:off x="72581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2" name="テキスト ボックス 421"/>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3" name="直線コネクタ 422"/>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4" name="直線コネクタ 423"/>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5" name="テキスト ボックス 424"/>
        <xdr:cNvSpPr txBox="1"/>
      </xdr:nvSpPr>
      <xdr:spPr>
        <a:xfrm>
          <a:off x="10306836"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6" name="直線コネクタ 425"/>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7" name="テキスト ボックス 426"/>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8" name="直線コネクタ 427"/>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9" name="テキスト ボックス 428"/>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0" name="直線コネクタ 429"/>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1" name="テキスト ボックス 430"/>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2" name="直線コネクタ 431"/>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3" name="テキスト ボックス 432"/>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4" name="直線コネクタ 433"/>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5" name="テキスト ボックス 434"/>
        <xdr:cNvSpPr txBox="1"/>
      </xdr:nvSpPr>
      <xdr:spPr>
        <a:xfrm>
          <a:off x="101976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6" name="直線コネクタ 435"/>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7" name="テキスト ボックス 436"/>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8" name="【一般廃棄物処理施設】&#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439" name="直線コネクタ 438"/>
        <xdr:cNvCxnSpPr/>
      </xdr:nvCxnSpPr>
      <xdr:spPr>
        <a:xfrm flipV="1">
          <a:off x="13889989"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40" name="【一般廃棄物処理施設】&#10;有形固定資産減価償却率最小値テキスト"/>
        <xdr:cNvSpPr txBox="1"/>
      </xdr:nvSpPr>
      <xdr:spPr>
        <a:xfrm>
          <a:off x="13928725"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41" name="直線コネクタ 440"/>
        <xdr:cNvCxnSpPr/>
      </xdr:nvCxnSpPr>
      <xdr:spPr>
        <a:xfrm>
          <a:off x="13801725" y="719872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42" name="【一般廃棄物処理施設】&#10;有形固定資産減価償却率最大値テキスト"/>
        <xdr:cNvSpPr txBox="1"/>
      </xdr:nvSpPr>
      <xdr:spPr>
        <a:xfrm>
          <a:off x="13928725"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43" name="直線コネクタ 442"/>
        <xdr:cNvCxnSpPr/>
      </xdr:nvCxnSpPr>
      <xdr:spPr>
        <a:xfrm>
          <a:off x="13801725" y="57226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170378</xdr:rowOff>
    </xdr:from>
    <xdr:ext cx="405111" cy="259045"/>
    <xdr:sp macro="" textlink="">
      <xdr:nvSpPr>
        <xdr:cNvPr id="444" name="【一般廃棄物処理施設】&#10;有形固定資産減価償却率平均値テキスト"/>
        <xdr:cNvSpPr txBox="1"/>
      </xdr:nvSpPr>
      <xdr:spPr>
        <a:xfrm>
          <a:off x="13928725" y="617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445" name="フローチャート: 判断 444"/>
        <xdr:cNvSpPr/>
      </xdr:nvSpPr>
      <xdr:spPr>
        <a:xfrm>
          <a:off x="13839825" y="619270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446" name="フローチャート: 判断 445"/>
        <xdr:cNvSpPr/>
      </xdr:nvSpPr>
      <xdr:spPr>
        <a:xfrm>
          <a:off x="13115925"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102144</xdr:rowOff>
    </xdr:from>
    <xdr:to>
      <xdr:col>76</xdr:col>
      <xdr:colOff>165100</xdr:colOff>
      <xdr:row>37</xdr:row>
      <xdr:rowOff>32294</xdr:rowOff>
    </xdr:to>
    <xdr:sp macro="" textlink="">
      <xdr:nvSpPr>
        <xdr:cNvPr id="447" name="フローチャート: 判断 446"/>
        <xdr:cNvSpPr/>
      </xdr:nvSpPr>
      <xdr:spPr>
        <a:xfrm>
          <a:off x="123698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8" name="テキスト ボックス 447"/>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9" name="テキスト ボックス 448"/>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0" name="テキスト ボックス 449"/>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1" name="テキスト ボックス 450"/>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2" name="テキスト ボックス 451"/>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15603</xdr:rowOff>
    </xdr:from>
    <xdr:to>
      <xdr:col>85</xdr:col>
      <xdr:colOff>177800</xdr:colOff>
      <xdr:row>36</xdr:row>
      <xdr:rowOff>117203</xdr:rowOff>
    </xdr:to>
    <xdr:sp macro="" textlink="">
      <xdr:nvSpPr>
        <xdr:cNvPr id="453" name="楕円 452"/>
        <xdr:cNvSpPr/>
      </xdr:nvSpPr>
      <xdr:spPr>
        <a:xfrm>
          <a:off x="13839825" y="618780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38480</xdr:rowOff>
    </xdr:from>
    <xdr:ext cx="405111" cy="259045"/>
    <xdr:sp macro="" textlink="">
      <xdr:nvSpPr>
        <xdr:cNvPr id="454" name="【一般廃棄物処理施設】&#10;有形固定資産減価償却率該当値テキスト"/>
        <xdr:cNvSpPr txBox="1"/>
      </xdr:nvSpPr>
      <xdr:spPr>
        <a:xfrm>
          <a:off x="13928725" y="6039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82550</xdr:rowOff>
    </xdr:from>
    <xdr:to>
      <xdr:col>81</xdr:col>
      <xdr:colOff>101600</xdr:colOff>
      <xdr:row>37</xdr:row>
      <xdr:rowOff>12700</xdr:rowOff>
    </xdr:to>
    <xdr:sp macro="" textlink="">
      <xdr:nvSpPr>
        <xdr:cNvPr id="455" name="楕円 454"/>
        <xdr:cNvSpPr/>
      </xdr:nvSpPr>
      <xdr:spPr>
        <a:xfrm>
          <a:off x="13115925"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66403</xdr:rowOff>
    </xdr:from>
    <xdr:to>
      <xdr:col>85</xdr:col>
      <xdr:colOff>127000</xdr:colOff>
      <xdr:row>36</xdr:row>
      <xdr:rowOff>133350</xdr:rowOff>
    </xdr:to>
    <xdr:cxnSp macro="">
      <xdr:nvCxnSpPr>
        <xdr:cNvPr id="456" name="直線コネクタ 455"/>
        <xdr:cNvCxnSpPr/>
      </xdr:nvCxnSpPr>
      <xdr:spPr>
        <a:xfrm flipV="1">
          <a:off x="13166725" y="6238603"/>
          <a:ext cx="7239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23767</xdr:rowOff>
    </xdr:from>
    <xdr:to>
      <xdr:col>76</xdr:col>
      <xdr:colOff>165100</xdr:colOff>
      <xdr:row>39</xdr:row>
      <xdr:rowOff>125367</xdr:rowOff>
    </xdr:to>
    <xdr:sp macro="" textlink="">
      <xdr:nvSpPr>
        <xdr:cNvPr id="457" name="楕円 456"/>
        <xdr:cNvSpPr/>
      </xdr:nvSpPr>
      <xdr:spPr>
        <a:xfrm>
          <a:off x="12369800" y="67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133350</xdr:rowOff>
    </xdr:from>
    <xdr:to>
      <xdr:col>81</xdr:col>
      <xdr:colOff>50800</xdr:colOff>
      <xdr:row>39</xdr:row>
      <xdr:rowOff>74567</xdr:rowOff>
    </xdr:to>
    <xdr:cxnSp macro="">
      <xdr:nvCxnSpPr>
        <xdr:cNvPr id="458" name="直線コネクタ 457"/>
        <xdr:cNvCxnSpPr/>
      </xdr:nvCxnSpPr>
      <xdr:spPr>
        <a:xfrm flipV="1">
          <a:off x="12420600" y="6305550"/>
          <a:ext cx="746125" cy="45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135363</xdr:rowOff>
    </xdr:from>
    <xdr:ext cx="405111" cy="259045"/>
    <xdr:sp macro="" textlink="">
      <xdr:nvSpPr>
        <xdr:cNvPr id="459" name="n_1aveValue【一般廃棄物処理施設】&#10;有形固定資産減価償却率"/>
        <xdr:cNvSpPr txBox="1"/>
      </xdr:nvSpPr>
      <xdr:spPr>
        <a:xfrm>
          <a:off x="129800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48821</xdr:rowOff>
    </xdr:from>
    <xdr:ext cx="405111" cy="259045"/>
    <xdr:sp macro="" textlink="">
      <xdr:nvSpPr>
        <xdr:cNvPr id="460" name="n_2aveValue【一般廃棄物処理施設】&#10;有形固定資産減価償却率"/>
        <xdr:cNvSpPr txBox="1"/>
      </xdr:nvSpPr>
      <xdr:spPr>
        <a:xfrm>
          <a:off x="12246619"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3827</xdr:rowOff>
    </xdr:from>
    <xdr:ext cx="405111" cy="259045"/>
    <xdr:sp macro="" textlink="">
      <xdr:nvSpPr>
        <xdr:cNvPr id="461" name="n_1mainValue【一般廃棄物処理施設】&#10;有形固定資産減価償却率"/>
        <xdr:cNvSpPr txBox="1"/>
      </xdr:nvSpPr>
      <xdr:spPr>
        <a:xfrm>
          <a:off x="129800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116494</xdr:rowOff>
    </xdr:from>
    <xdr:ext cx="405111" cy="259045"/>
    <xdr:sp macro="" textlink="">
      <xdr:nvSpPr>
        <xdr:cNvPr id="462" name="n_2mainValue【一般廃棄物処理施設】&#10;有形固定資産減価償却率"/>
        <xdr:cNvSpPr txBox="1"/>
      </xdr:nvSpPr>
      <xdr:spPr>
        <a:xfrm>
          <a:off x="12246619" y="680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3" name="正方形/長方形 462"/>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4" name="正方形/長方形 463"/>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5" name="正方形/長方形 464"/>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6" name="正方形/長方形 465"/>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7" name="正方形/長方形 466"/>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8" name="正方形/長方形 467"/>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9" name="正方形/長方形 468"/>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0" name="正方形/長方形 469"/>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1" name="テキスト ボックス 470"/>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2" name="直線コネクタ 471"/>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3" name="直線コネクタ 472"/>
        <xdr:cNvCxnSpPr/>
      </xdr:nvCxnSpPr>
      <xdr:spPr>
        <a:xfrm>
          <a:off x="155448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4" name="テキスト ボックス 473"/>
        <xdr:cNvSpPr txBox="1"/>
      </xdr:nvSpPr>
      <xdr:spPr>
        <a:xfrm>
          <a:off x="1535316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5" name="直線コネクタ 474"/>
        <xdr:cNvCxnSpPr/>
      </xdr:nvCxnSpPr>
      <xdr:spPr>
        <a:xfrm>
          <a:off x="155448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6" name="テキスト ボックス 475"/>
        <xdr:cNvSpPr txBox="1"/>
      </xdr:nvSpPr>
      <xdr:spPr>
        <a:xfrm>
          <a:off x="150636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7" name="直線コネクタ 476"/>
        <xdr:cNvCxnSpPr/>
      </xdr:nvCxnSpPr>
      <xdr:spPr>
        <a:xfrm>
          <a:off x="155448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8" name="テキスト ボックス 477"/>
        <xdr:cNvSpPr txBox="1"/>
      </xdr:nvSpPr>
      <xdr:spPr>
        <a:xfrm>
          <a:off x="150636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9" name="直線コネクタ 478"/>
        <xdr:cNvCxnSpPr/>
      </xdr:nvCxnSpPr>
      <xdr:spPr>
        <a:xfrm>
          <a:off x="155448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80" name="テキスト ボックス 479"/>
        <xdr:cNvSpPr txBox="1"/>
      </xdr:nvSpPr>
      <xdr:spPr>
        <a:xfrm>
          <a:off x="150636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1" name="直線コネクタ 480"/>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2" name="テキスト ボックス 481"/>
        <xdr:cNvSpPr txBox="1"/>
      </xdr:nvSpPr>
      <xdr:spPr>
        <a:xfrm>
          <a:off x="150636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3" name="【一般廃棄物処理施設】&#10;一人当たり有形固定資産（償却資産）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84" name="直線コネクタ 483"/>
        <xdr:cNvCxnSpPr/>
      </xdr:nvCxnSpPr>
      <xdr:spPr>
        <a:xfrm flipV="1">
          <a:off x="188461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85" name="【一般廃棄物処理施設】&#10;一人当たり有形固定資産（償却資産）額最小値テキスト"/>
        <xdr:cNvSpPr txBox="1"/>
      </xdr:nvSpPr>
      <xdr:spPr>
        <a:xfrm>
          <a:off x="188849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86" name="直線コネクタ 485"/>
        <xdr:cNvCxnSpPr/>
      </xdr:nvCxnSpPr>
      <xdr:spPr>
        <a:xfrm>
          <a:off x="18786475" y="716250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87" name="【一般廃棄物処理施設】&#10;一人当たり有形固定資産（償却資産）額最大値テキスト"/>
        <xdr:cNvSpPr txBox="1"/>
      </xdr:nvSpPr>
      <xdr:spPr>
        <a:xfrm>
          <a:off x="188849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88" name="直線コネクタ 487"/>
        <xdr:cNvCxnSpPr/>
      </xdr:nvCxnSpPr>
      <xdr:spPr>
        <a:xfrm>
          <a:off x="18786475" y="598784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30390</xdr:rowOff>
    </xdr:from>
    <xdr:ext cx="534377" cy="259045"/>
    <xdr:sp macro="" textlink="">
      <xdr:nvSpPr>
        <xdr:cNvPr id="489" name="【一般廃棄物処理施設】&#10;一人当たり有形固定資産（償却資産）額平均値テキスト"/>
        <xdr:cNvSpPr txBox="1"/>
      </xdr:nvSpPr>
      <xdr:spPr>
        <a:xfrm>
          <a:off x="18884900" y="6716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90" name="フローチャート: 判断 489"/>
        <xdr:cNvSpPr/>
      </xdr:nvSpPr>
      <xdr:spPr>
        <a:xfrm>
          <a:off x="187960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91" name="フローチャート: 判断 490"/>
        <xdr:cNvSpPr/>
      </xdr:nvSpPr>
      <xdr:spPr>
        <a:xfrm>
          <a:off x="18100675" y="673739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63800</xdr:rowOff>
    </xdr:from>
    <xdr:to>
      <xdr:col>107</xdr:col>
      <xdr:colOff>101600</xdr:colOff>
      <xdr:row>39</xdr:row>
      <xdr:rowOff>165400</xdr:rowOff>
    </xdr:to>
    <xdr:sp macro="" textlink="">
      <xdr:nvSpPr>
        <xdr:cNvPr id="492" name="フローチャート: 判断 491"/>
        <xdr:cNvSpPr/>
      </xdr:nvSpPr>
      <xdr:spPr>
        <a:xfrm>
          <a:off x="17325975" y="67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3" name="テキスト ボックス 492"/>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4" name="テキスト ボックス 493"/>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5" name="テキスト ボックス 494"/>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6" name="テキスト ボックス 495"/>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7" name="テキスト ボックス 496"/>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10761</xdr:rowOff>
    </xdr:from>
    <xdr:to>
      <xdr:col>116</xdr:col>
      <xdr:colOff>114300</xdr:colOff>
      <xdr:row>39</xdr:row>
      <xdr:rowOff>112361</xdr:rowOff>
    </xdr:to>
    <xdr:sp macro="" textlink="">
      <xdr:nvSpPr>
        <xdr:cNvPr id="498" name="楕円 497"/>
        <xdr:cNvSpPr/>
      </xdr:nvSpPr>
      <xdr:spPr>
        <a:xfrm>
          <a:off x="18796000" y="669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33638</xdr:rowOff>
    </xdr:from>
    <xdr:ext cx="534377" cy="259045"/>
    <xdr:sp macro="" textlink="">
      <xdr:nvSpPr>
        <xdr:cNvPr id="499" name="【一般廃棄物処理施設】&#10;一人当たり有形固定資産（償却資産）額該当値テキスト"/>
        <xdr:cNvSpPr txBox="1"/>
      </xdr:nvSpPr>
      <xdr:spPr>
        <a:xfrm>
          <a:off x="18884900" y="654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11483</xdr:rowOff>
    </xdr:from>
    <xdr:to>
      <xdr:col>112</xdr:col>
      <xdr:colOff>38100</xdr:colOff>
      <xdr:row>39</xdr:row>
      <xdr:rowOff>113083</xdr:rowOff>
    </xdr:to>
    <xdr:sp macro="" textlink="">
      <xdr:nvSpPr>
        <xdr:cNvPr id="500" name="楕円 499"/>
        <xdr:cNvSpPr/>
      </xdr:nvSpPr>
      <xdr:spPr>
        <a:xfrm>
          <a:off x="18100675" y="669803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61561</xdr:rowOff>
    </xdr:from>
    <xdr:to>
      <xdr:col>116</xdr:col>
      <xdr:colOff>63500</xdr:colOff>
      <xdr:row>39</xdr:row>
      <xdr:rowOff>62283</xdr:rowOff>
    </xdr:to>
    <xdr:cxnSp macro="">
      <xdr:nvCxnSpPr>
        <xdr:cNvPr id="501" name="直線コネクタ 500"/>
        <xdr:cNvCxnSpPr/>
      </xdr:nvCxnSpPr>
      <xdr:spPr>
        <a:xfrm flipV="1">
          <a:off x="18132425" y="6748111"/>
          <a:ext cx="714375" cy="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94707</xdr:rowOff>
    </xdr:from>
    <xdr:to>
      <xdr:col>107</xdr:col>
      <xdr:colOff>101600</xdr:colOff>
      <xdr:row>41</xdr:row>
      <xdr:rowOff>24857</xdr:rowOff>
    </xdr:to>
    <xdr:sp macro="" textlink="">
      <xdr:nvSpPr>
        <xdr:cNvPr id="502" name="楕円 501"/>
        <xdr:cNvSpPr/>
      </xdr:nvSpPr>
      <xdr:spPr>
        <a:xfrm>
          <a:off x="17325975" y="695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62283</xdr:rowOff>
    </xdr:from>
    <xdr:to>
      <xdr:col>111</xdr:col>
      <xdr:colOff>177800</xdr:colOff>
      <xdr:row>40</xdr:row>
      <xdr:rowOff>145507</xdr:rowOff>
    </xdr:to>
    <xdr:cxnSp macro="">
      <xdr:nvCxnSpPr>
        <xdr:cNvPr id="503" name="直線コネクタ 502"/>
        <xdr:cNvCxnSpPr/>
      </xdr:nvCxnSpPr>
      <xdr:spPr>
        <a:xfrm flipV="1">
          <a:off x="17376775" y="6748833"/>
          <a:ext cx="755650" cy="25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143570</xdr:rowOff>
    </xdr:from>
    <xdr:ext cx="534377" cy="259045"/>
    <xdr:sp macro="" textlink="">
      <xdr:nvSpPr>
        <xdr:cNvPr id="504" name="n_1aveValue【一般廃棄物処理施設】&#10;一人当たり有形固定資産（償却資産）額"/>
        <xdr:cNvSpPr txBox="1"/>
      </xdr:nvSpPr>
      <xdr:spPr>
        <a:xfrm>
          <a:off x="17900161" y="683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10477</xdr:rowOff>
    </xdr:from>
    <xdr:ext cx="534377" cy="259045"/>
    <xdr:sp macro="" textlink="">
      <xdr:nvSpPr>
        <xdr:cNvPr id="505" name="n_2aveValue【一般廃棄物処理施設】&#10;一人当たり有形固定資産（償却資産）額"/>
        <xdr:cNvSpPr txBox="1"/>
      </xdr:nvSpPr>
      <xdr:spPr>
        <a:xfrm>
          <a:off x="17166736" y="65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129610</xdr:rowOff>
    </xdr:from>
    <xdr:ext cx="534377" cy="259045"/>
    <xdr:sp macro="" textlink="">
      <xdr:nvSpPr>
        <xdr:cNvPr id="506" name="n_1mainValue【一般廃棄物処理施設】&#10;一人当たり有形固定資産（償却資産）額"/>
        <xdr:cNvSpPr txBox="1"/>
      </xdr:nvSpPr>
      <xdr:spPr>
        <a:xfrm>
          <a:off x="17900161" y="647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15984</xdr:rowOff>
    </xdr:from>
    <xdr:ext cx="534377" cy="259045"/>
    <xdr:sp macro="" textlink="">
      <xdr:nvSpPr>
        <xdr:cNvPr id="507" name="n_2mainValue【一般廃棄物処理施設】&#10;一人当たり有形固定資産（償却資産）額"/>
        <xdr:cNvSpPr txBox="1"/>
      </xdr:nvSpPr>
      <xdr:spPr>
        <a:xfrm>
          <a:off x="17166736" y="704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9" name="テキスト ボックス 518"/>
        <xdr:cNvSpPr txBox="1"/>
      </xdr:nvSpPr>
      <xdr:spPr>
        <a:xfrm>
          <a:off x="10306836"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9" name="テキスト ボックス 528"/>
        <xdr:cNvSpPr txBox="1"/>
      </xdr:nvSpPr>
      <xdr:spPr>
        <a:xfrm>
          <a:off x="101976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1" name="テキスト ボックス 530"/>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533" name="直線コネクタ 532"/>
        <xdr:cNvCxnSpPr/>
      </xdr:nvCxnSpPr>
      <xdr:spPr>
        <a:xfrm flipV="1">
          <a:off x="13889989"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534" name="【保健センター・保健所】&#10;有形固定資産減価償却率最小値テキスト"/>
        <xdr:cNvSpPr txBox="1"/>
      </xdr:nvSpPr>
      <xdr:spPr>
        <a:xfrm>
          <a:off x="13928725"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535" name="直線コネクタ 534"/>
        <xdr:cNvCxnSpPr/>
      </xdr:nvCxnSpPr>
      <xdr:spPr>
        <a:xfrm>
          <a:off x="13801725" y="1097116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36" name="【保健センター・保健所】&#10;有形固定資産減価償却率最大値テキスト"/>
        <xdr:cNvSpPr txBox="1"/>
      </xdr:nvSpPr>
      <xdr:spPr>
        <a:xfrm>
          <a:off x="13928725"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7" name="直線コネクタ 536"/>
        <xdr:cNvCxnSpPr/>
      </xdr:nvCxnSpPr>
      <xdr:spPr>
        <a:xfrm>
          <a:off x="13801725" y="947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12899</xdr:rowOff>
    </xdr:from>
    <xdr:ext cx="405111" cy="259045"/>
    <xdr:sp macro="" textlink="">
      <xdr:nvSpPr>
        <xdr:cNvPr id="538" name="【保健センター・保健所】&#10;有形固定資産減価償却率平均値テキスト"/>
        <xdr:cNvSpPr txBox="1"/>
      </xdr:nvSpPr>
      <xdr:spPr>
        <a:xfrm>
          <a:off x="13928725" y="10128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39" name="フローチャート: 判断 538"/>
        <xdr:cNvSpPr/>
      </xdr:nvSpPr>
      <xdr:spPr>
        <a:xfrm>
          <a:off x="13839825" y="1027702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40" name="フローチャート: 判断 539"/>
        <xdr:cNvSpPr/>
      </xdr:nvSpPr>
      <xdr:spPr>
        <a:xfrm>
          <a:off x="13115925"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153307</xdr:rowOff>
    </xdr:from>
    <xdr:to>
      <xdr:col>76</xdr:col>
      <xdr:colOff>165100</xdr:colOff>
      <xdr:row>60</xdr:row>
      <xdr:rowOff>83457</xdr:rowOff>
    </xdr:to>
    <xdr:sp macro="" textlink="">
      <xdr:nvSpPr>
        <xdr:cNvPr id="541" name="フローチャート: 判断 540"/>
        <xdr:cNvSpPr/>
      </xdr:nvSpPr>
      <xdr:spPr>
        <a:xfrm>
          <a:off x="123698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119017</xdr:rowOff>
    </xdr:from>
    <xdr:to>
      <xdr:col>85</xdr:col>
      <xdr:colOff>177800</xdr:colOff>
      <xdr:row>64</xdr:row>
      <xdr:rowOff>49167</xdr:rowOff>
    </xdr:to>
    <xdr:sp macro="" textlink="">
      <xdr:nvSpPr>
        <xdr:cNvPr id="547" name="楕円 546"/>
        <xdr:cNvSpPr/>
      </xdr:nvSpPr>
      <xdr:spPr>
        <a:xfrm>
          <a:off x="13839825" y="1092036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33944</xdr:rowOff>
    </xdr:from>
    <xdr:ext cx="340478" cy="259045"/>
    <xdr:sp macro="" textlink="">
      <xdr:nvSpPr>
        <xdr:cNvPr id="548" name="【保健センター・保健所】&#10;有形固定資産減価償却率該当値テキスト"/>
        <xdr:cNvSpPr txBox="1"/>
      </xdr:nvSpPr>
      <xdr:spPr>
        <a:xfrm>
          <a:off x="13928725" y="108352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163104</xdr:rowOff>
    </xdr:from>
    <xdr:to>
      <xdr:col>81</xdr:col>
      <xdr:colOff>101600</xdr:colOff>
      <xdr:row>64</xdr:row>
      <xdr:rowOff>93254</xdr:rowOff>
    </xdr:to>
    <xdr:sp macro="" textlink="">
      <xdr:nvSpPr>
        <xdr:cNvPr id="549" name="楕円 548"/>
        <xdr:cNvSpPr/>
      </xdr:nvSpPr>
      <xdr:spPr>
        <a:xfrm>
          <a:off x="13115925" y="109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169817</xdr:rowOff>
    </xdr:from>
    <xdr:to>
      <xdr:col>85</xdr:col>
      <xdr:colOff>127000</xdr:colOff>
      <xdr:row>64</xdr:row>
      <xdr:rowOff>42454</xdr:rowOff>
    </xdr:to>
    <xdr:cxnSp macro="">
      <xdr:nvCxnSpPr>
        <xdr:cNvPr id="550" name="直線コネクタ 549"/>
        <xdr:cNvCxnSpPr/>
      </xdr:nvCxnSpPr>
      <xdr:spPr>
        <a:xfrm flipV="1">
          <a:off x="13166725" y="10971167"/>
          <a:ext cx="7239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35741</xdr:rowOff>
    </xdr:from>
    <xdr:to>
      <xdr:col>76</xdr:col>
      <xdr:colOff>165100</xdr:colOff>
      <xdr:row>64</xdr:row>
      <xdr:rowOff>137341</xdr:rowOff>
    </xdr:to>
    <xdr:sp macro="" textlink="">
      <xdr:nvSpPr>
        <xdr:cNvPr id="551" name="楕円 550"/>
        <xdr:cNvSpPr/>
      </xdr:nvSpPr>
      <xdr:spPr>
        <a:xfrm>
          <a:off x="12369800" y="1100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42454</xdr:rowOff>
    </xdr:from>
    <xdr:to>
      <xdr:col>81</xdr:col>
      <xdr:colOff>50800</xdr:colOff>
      <xdr:row>64</xdr:row>
      <xdr:rowOff>86541</xdr:rowOff>
    </xdr:to>
    <xdr:cxnSp macro="">
      <xdr:nvCxnSpPr>
        <xdr:cNvPr id="552" name="直線コネクタ 551"/>
        <xdr:cNvCxnSpPr/>
      </xdr:nvCxnSpPr>
      <xdr:spPr>
        <a:xfrm flipV="1">
          <a:off x="12420600" y="11015254"/>
          <a:ext cx="746125"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553" name="n_1aveValue【保健センター・保健所】&#10;有形固定資産減価償却率"/>
        <xdr:cNvSpPr txBox="1"/>
      </xdr:nvSpPr>
      <xdr:spPr>
        <a:xfrm>
          <a:off x="12980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99984</xdr:rowOff>
    </xdr:from>
    <xdr:ext cx="405111" cy="259045"/>
    <xdr:sp macro="" textlink="">
      <xdr:nvSpPr>
        <xdr:cNvPr id="554" name="n_2aveValue【保健センター・保健所】&#10;有形固定資産減価償却率"/>
        <xdr:cNvSpPr txBox="1"/>
      </xdr:nvSpPr>
      <xdr:spPr>
        <a:xfrm>
          <a:off x="12246619"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64</xdr:row>
      <xdr:rowOff>84381</xdr:rowOff>
    </xdr:from>
    <xdr:ext cx="340478" cy="259045"/>
    <xdr:sp macro="" textlink="">
      <xdr:nvSpPr>
        <xdr:cNvPr id="555" name="n_1mainValue【保健センター・保健所】&#10;有形固定資産減価償却率"/>
        <xdr:cNvSpPr txBox="1"/>
      </xdr:nvSpPr>
      <xdr:spPr>
        <a:xfrm>
          <a:off x="13012361" y="110571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64</xdr:row>
      <xdr:rowOff>128468</xdr:rowOff>
    </xdr:from>
    <xdr:ext cx="340478" cy="259045"/>
    <xdr:sp macro="" textlink="">
      <xdr:nvSpPr>
        <xdr:cNvPr id="556" name="n_2mainValue【保健センター・保健所】&#10;有形固定資産減価償却率"/>
        <xdr:cNvSpPr txBox="1"/>
      </xdr:nvSpPr>
      <xdr:spPr>
        <a:xfrm>
          <a:off x="12278936" y="111012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7" name="正方形/長方形 556"/>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8" name="正方形/長方形 557"/>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9" name="正方形/長方形 558"/>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0" name="正方形/長方形 559"/>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1" name="正方形/長方形 560"/>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2" name="正方形/長方形 561"/>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3" name="正方形/長方形 562"/>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4" name="正方形/長方形 563"/>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5" name="テキスト ボックス 564"/>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6" name="直線コネクタ 565"/>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7" name="直線コネクタ 566"/>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8" name="テキスト ボックス 567"/>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9" name="直線コネクタ 568"/>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0" name="テキスト ボックス 569"/>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1" name="直線コネクタ 570"/>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2" name="テキスト ボックス 571"/>
        <xdr:cNvSpPr txBox="1"/>
      </xdr:nvSpPr>
      <xdr:spPr>
        <a:xfrm>
          <a:off x="15163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3" name="直線コネクタ 572"/>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4" name="テキスト ボックス 573"/>
        <xdr:cNvSpPr txBox="1"/>
      </xdr:nvSpPr>
      <xdr:spPr>
        <a:xfrm>
          <a:off x="1516334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5" name="直線コネクタ 574"/>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6" name="テキスト ボックス 575"/>
        <xdr:cNvSpPr txBox="1"/>
      </xdr:nvSpPr>
      <xdr:spPr>
        <a:xfrm>
          <a:off x="151633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7" name="直線コネクタ 576"/>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8" name="テキスト ボックス 577"/>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9" name="【保健センター・保健所】&#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80" name="直線コネクタ 579"/>
        <xdr:cNvCxnSpPr/>
      </xdr:nvCxnSpPr>
      <xdr:spPr>
        <a:xfrm flipV="1">
          <a:off x="188461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81" name="【保健センター・保健所】&#10;一人当たり面積最小値テキスト"/>
        <xdr:cNvSpPr txBox="1"/>
      </xdr:nvSpPr>
      <xdr:spPr>
        <a:xfrm>
          <a:off x="188849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82" name="直線コネクタ 581"/>
        <xdr:cNvCxnSpPr/>
      </xdr:nvCxnSpPr>
      <xdr:spPr>
        <a:xfrm>
          <a:off x="18786475" y="110236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83" name="【保健センター・保健所】&#10;一人当たり面積最大値テキスト"/>
        <xdr:cNvSpPr txBox="1"/>
      </xdr:nvSpPr>
      <xdr:spPr>
        <a:xfrm>
          <a:off x="188849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84" name="直線コネクタ 583"/>
        <xdr:cNvCxnSpPr/>
      </xdr:nvCxnSpPr>
      <xdr:spPr>
        <a:xfrm>
          <a:off x="18786475" y="95504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3827</xdr:rowOff>
    </xdr:from>
    <xdr:ext cx="469744" cy="259045"/>
    <xdr:sp macro="" textlink="">
      <xdr:nvSpPr>
        <xdr:cNvPr id="585" name="【保健センター・保健所】&#10;一人当たり面積平均値テキスト"/>
        <xdr:cNvSpPr txBox="1"/>
      </xdr:nvSpPr>
      <xdr:spPr>
        <a:xfrm>
          <a:off x="18884900" y="1029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86" name="フローチャート: 判断 585"/>
        <xdr:cNvSpPr/>
      </xdr:nvSpPr>
      <xdr:spPr>
        <a:xfrm>
          <a:off x="187960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87" name="フローチャート: 判断 586"/>
        <xdr:cNvSpPr/>
      </xdr:nvSpPr>
      <xdr:spPr>
        <a:xfrm>
          <a:off x="18100675" y="104902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588" name="フローチャート: 判断 587"/>
        <xdr:cNvSpPr/>
      </xdr:nvSpPr>
      <xdr:spPr>
        <a:xfrm>
          <a:off x="17325975"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9" name="テキスト ボックス 588"/>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0" name="テキスト ボックス 589"/>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1" name="テキスト ボックス 590"/>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2" name="テキスト ボックス 591"/>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3" name="テキスト ボックス 592"/>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101600</xdr:rowOff>
    </xdr:from>
    <xdr:to>
      <xdr:col>116</xdr:col>
      <xdr:colOff>114300</xdr:colOff>
      <xdr:row>63</xdr:row>
      <xdr:rowOff>31750</xdr:rowOff>
    </xdr:to>
    <xdr:sp macro="" textlink="">
      <xdr:nvSpPr>
        <xdr:cNvPr id="594" name="楕円 593"/>
        <xdr:cNvSpPr/>
      </xdr:nvSpPr>
      <xdr:spPr>
        <a:xfrm>
          <a:off x="187960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80027</xdr:rowOff>
    </xdr:from>
    <xdr:ext cx="469744" cy="259045"/>
    <xdr:sp macro="" textlink="">
      <xdr:nvSpPr>
        <xdr:cNvPr id="595" name="【保健センター・保健所】&#10;一人当たり面積該当値テキスト"/>
        <xdr:cNvSpPr txBox="1"/>
      </xdr:nvSpPr>
      <xdr:spPr>
        <a:xfrm>
          <a:off x="18884900"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101600</xdr:rowOff>
    </xdr:from>
    <xdr:to>
      <xdr:col>112</xdr:col>
      <xdr:colOff>38100</xdr:colOff>
      <xdr:row>63</xdr:row>
      <xdr:rowOff>31750</xdr:rowOff>
    </xdr:to>
    <xdr:sp macro="" textlink="">
      <xdr:nvSpPr>
        <xdr:cNvPr id="596" name="楕円 595"/>
        <xdr:cNvSpPr/>
      </xdr:nvSpPr>
      <xdr:spPr>
        <a:xfrm>
          <a:off x="18100675" y="107315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152400</xdr:rowOff>
    </xdr:from>
    <xdr:to>
      <xdr:col>116</xdr:col>
      <xdr:colOff>63500</xdr:colOff>
      <xdr:row>62</xdr:row>
      <xdr:rowOff>152400</xdr:rowOff>
    </xdr:to>
    <xdr:cxnSp macro="">
      <xdr:nvCxnSpPr>
        <xdr:cNvPr id="597" name="直線コネクタ 596"/>
        <xdr:cNvCxnSpPr/>
      </xdr:nvCxnSpPr>
      <xdr:spPr>
        <a:xfrm>
          <a:off x="18132425" y="1078230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101600</xdr:rowOff>
    </xdr:from>
    <xdr:to>
      <xdr:col>107</xdr:col>
      <xdr:colOff>101600</xdr:colOff>
      <xdr:row>63</xdr:row>
      <xdr:rowOff>31750</xdr:rowOff>
    </xdr:to>
    <xdr:sp macro="" textlink="">
      <xdr:nvSpPr>
        <xdr:cNvPr id="598" name="楕円 597"/>
        <xdr:cNvSpPr/>
      </xdr:nvSpPr>
      <xdr:spPr>
        <a:xfrm>
          <a:off x="17325975"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152400</xdr:rowOff>
    </xdr:from>
    <xdr:to>
      <xdr:col>111</xdr:col>
      <xdr:colOff>177800</xdr:colOff>
      <xdr:row>62</xdr:row>
      <xdr:rowOff>152400</xdr:rowOff>
    </xdr:to>
    <xdr:cxnSp macro="">
      <xdr:nvCxnSpPr>
        <xdr:cNvPr id="599" name="直線コネクタ 598"/>
        <xdr:cNvCxnSpPr/>
      </xdr:nvCxnSpPr>
      <xdr:spPr>
        <a:xfrm>
          <a:off x="17376775" y="1078230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149877</xdr:rowOff>
    </xdr:from>
    <xdr:ext cx="469744" cy="259045"/>
    <xdr:sp macro="" textlink="">
      <xdr:nvSpPr>
        <xdr:cNvPr id="600" name="n_1aveValue【保健センター・保健所】&#10;一人当たり面積"/>
        <xdr:cNvSpPr txBox="1"/>
      </xdr:nvSpPr>
      <xdr:spPr>
        <a:xfrm>
          <a:off x="1793247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601" name="n_2aveValue【保健センター・保健所】&#10;一人当たり面積"/>
        <xdr:cNvSpPr txBox="1"/>
      </xdr:nvSpPr>
      <xdr:spPr>
        <a:xfrm>
          <a:off x="1717047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22877</xdr:rowOff>
    </xdr:from>
    <xdr:ext cx="469744" cy="259045"/>
    <xdr:sp macro="" textlink="">
      <xdr:nvSpPr>
        <xdr:cNvPr id="602" name="n_1mainValue【保健センター・保健所】&#10;一人当たり面積"/>
        <xdr:cNvSpPr txBox="1"/>
      </xdr:nvSpPr>
      <xdr:spPr>
        <a:xfrm>
          <a:off x="1793247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22877</xdr:rowOff>
    </xdr:from>
    <xdr:ext cx="469744" cy="259045"/>
    <xdr:sp macro="" textlink="">
      <xdr:nvSpPr>
        <xdr:cNvPr id="603" name="n_2mainValue【保健センター・保健所】&#10;一人当たり面積"/>
        <xdr:cNvSpPr txBox="1"/>
      </xdr:nvSpPr>
      <xdr:spPr>
        <a:xfrm>
          <a:off x="1717047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4" name="正方形/長方形 603"/>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5" name="正方形/長方形 604"/>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6" name="正方形/長方形 605"/>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7" name="正方形/長方形 606"/>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8" name="正方形/長方形 607"/>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9" name="正方形/長方形 608"/>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0" name="正方形/長方形 609"/>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1" name="正方形/長方形 610"/>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2" name="テキスト ボックス 611"/>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3" name="直線コネクタ 612"/>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4" name="テキスト ボックス 613"/>
        <xdr:cNvSpPr txBox="1"/>
      </xdr:nvSpPr>
      <xdr:spPr>
        <a:xfrm>
          <a:off x="10306836"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5" name="直線コネクタ 614"/>
        <xdr:cNvCxnSpPr/>
      </xdr:nvCxnSpPr>
      <xdr:spPr>
        <a:xfrm>
          <a:off x="10588625" y="1485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6" name="テキスト ボックス 615"/>
        <xdr:cNvSpPr txBox="1"/>
      </xdr:nvSpPr>
      <xdr:spPr>
        <a:xfrm>
          <a:off x="10242716"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7" name="直線コネクタ 616"/>
        <xdr:cNvCxnSpPr/>
      </xdr:nvCxnSpPr>
      <xdr:spPr>
        <a:xfrm>
          <a:off x="10588625" y="1447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8" name="テキスト ボックス 617"/>
        <xdr:cNvSpPr txBox="1"/>
      </xdr:nvSpPr>
      <xdr:spPr>
        <a:xfrm>
          <a:off x="102427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9" name="直線コネクタ 618"/>
        <xdr:cNvCxnSpPr/>
      </xdr:nvCxnSpPr>
      <xdr:spPr>
        <a:xfrm>
          <a:off x="10588625" y="1409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0" name="テキスト ボックス 619"/>
        <xdr:cNvSpPr txBox="1"/>
      </xdr:nvSpPr>
      <xdr:spPr>
        <a:xfrm>
          <a:off x="102427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1" name="直線コネクタ 620"/>
        <xdr:cNvCxnSpPr/>
      </xdr:nvCxnSpPr>
      <xdr:spPr>
        <a:xfrm>
          <a:off x="10588625" y="1371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2" name="テキスト ボックス 621"/>
        <xdr:cNvSpPr txBox="1"/>
      </xdr:nvSpPr>
      <xdr:spPr>
        <a:xfrm>
          <a:off x="102427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3" name="直線コネクタ 622"/>
        <xdr:cNvCxnSpPr/>
      </xdr:nvCxnSpPr>
      <xdr:spPr>
        <a:xfrm>
          <a:off x="10588625" y="1333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4" name="テキスト ボックス 623"/>
        <xdr:cNvSpPr txBox="1"/>
      </xdr:nvSpPr>
      <xdr:spPr>
        <a:xfrm>
          <a:off x="101976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5" name="直線コネクタ 624"/>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6" name="テキスト ボックス 625"/>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7" name="【消防施設】&#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628" name="直線コネクタ 627"/>
        <xdr:cNvCxnSpPr/>
      </xdr:nvCxnSpPr>
      <xdr:spPr>
        <a:xfrm flipV="1">
          <a:off x="13889989"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629" name="【消防施設】&#10;有形固定資産減価償却率最小値テキスト"/>
        <xdr:cNvSpPr txBox="1"/>
      </xdr:nvSpPr>
      <xdr:spPr>
        <a:xfrm>
          <a:off x="13928725"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630" name="直線コネクタ 629"/>
        <xdr:cNvCxnSpPr/>
      </xdr:nvCxnSpPr>
      <xdr:spPr>
        <a:xfrm>
          <a:off x="13801725" y="148532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631" name="【消防施設】&#10;有形固定資産減価償却率最大値テキスト"/>
        <xdr:cNvSpPr txBox="1"/>
      </xdr:nvSpPr>
      <xdr:spPr>
        <a:xfrm>
          <a:off x="13928725"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632" name="直線コネクタ 631"/>
        <xdr:cNvCxnSpPr/>
      </xdr:nvCxnSpPr>
      <xdr:spPr>
        <a:xfrm>
          <a:off x="13801725" y="133997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633" name="【消防施設】&#10;有形固定資産減価償却率平均値テキスト"/>
        <xdr:cNvSpPr txBox="1"/>
      </xdr:nvSpPr>
      <xdr:spPr>
        <a:xfrm>
          <a:off x="13928725"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34" name="フローチャート: 判断 633"/>
        <xdr:cNvSpPr/>
      </xdr:nvSpPr>
      <xdr:spPr>
        <a:xfrm>
          <a:off x="13839825" y="141547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635" name="フローチャート: 判断 634"/>
        <xdr:cNvSpPr/>
      </xdr:nvSpPr>
      <xdr:spPr>
        <a:xfrm>
          <a:off x="13115925"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90170</xdr:rowOff>
    </xdr:from>
    <xdr:to>
      <xdr:col>76</xdr:col>
      <xdr:colOff>165100</xdr:colOff>
      <xdr:row>83</xdr:row>
      <xdr:rowOff>20320</xdr:rowOff>
    </xdr:to>
    <xdr:sp macro="" textlink="">
      <xdr:nvSpPr>
        <xdr:cNvPr id="636" name="フローチャート: 判断 635"/>
        <xdr:cNvSpPr/>
      </xdr:nvSpPr>
      <xdr:spPr>
        <a:xfrm>
          <a:off x="123698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7" name="テキスト ボックス 636"/>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8" name="テキスト ボックス 637"/>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9" name="テキスト ボックス 638"/>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0" name="テキスト ボックス 639"/>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1" name="テキスト ボックス 640"/>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126364</xdr:rowOff>
    </xdr:from>
    <xdr:to>
      <xdr:col>85</xdr:col>
      <xdr:colOff>177800</xdr:colOff>
      <xdr:row>82</xdr:row>
      <xdr:rowOff>56514</xdr:rowOff>
    </xdr:to>
    <xdr:sp macro="" textlink="">
      <xdr:nvSpPr>
        <xdr:cNvPr id="642" name="楕円 641"/>
        <xdr:cNvSpPr/>
      </xdr:nvSpPr>
      <xdr:spPr>
        <a:xfrm>
          <a:off x="13839825" y="140138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149241</xdr:rowOff>
    </xdr:from>
    <xdr:ext cx="405111" cy="259045"/>
    <xdr:sp macro="" textlink="">
      <xdr:nvSpPr>
        <xdr:cNvPr id="643" name="【消防施設】&#10;有形固定資産減価償却率該当値テキスト"/>
        <xdr:cNvSpPr txBox="1"/>
      </xdr:nvSpPr>
      <xdr:spPr>
        <a:xfrm>
          <a:off x="13928725"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12064</xdr:rowOff>
    </xdr:from>
    <xdr:to>
      <xdr:col>81</xdr:col>
      <xdr:colOff>101600</xdr:colOff>
      <xdr:row>82</xdr:row>
      <xdr:rowOff>113664</xdr:rowOff>
    </xdr:to>
    <xdr:sp macro="" textlink="">
      <xdr:nvSpPr>
        <xdr:cNvPr id="644" name="楕円 643"/>
        <xdr:cNvSpPr/>
      </xdr:nvSpPr>
      <xdr:spPr>
        <a:xfrm>
          <a:off x="13115925"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5714</xdr:rowOff>
    </xdr:from>
    <xdr:to>
      <xdr:col>85</xdr:col>
      <xdr:colOff>127000</xdr:colOff>
      <xdr:row>82</xdr:row>
      <xdr:rowOff>62864</xdr:rowOff>
    </xdr:to>
    <xdr:cxnSp macro="">
      <xdr:nvCxnSpPr>
        <xdr:cNvPr id="645" name="直線コネクタ 644"/>
        <xdr:cNvCxnSpPr/>
      </xdr:nvCxnSpPr>
      <xdr:spPr>
        <a:xfrm flipV="1">
          <a:off x="13166725" y="14064614"/>
          <a:ext cx="7239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130175</xdr:rowOff>
    </xdr:from>
    <xdr:to>
      <xdr:col>76</xdr:col>
      <xdr:colOff>165100</xdr:colOff>
      <xdr:row>83</xdr:row>
      <xdr:rowOff>60325</xdr:rowOff>
    </xdr:to>
    <xdr:sp macro="" textlink="">
      <xdr:nvSpPr>
        <xdr:cNvPr id="646" name="楕円 645"/>
        <xdr:cNvSpPr/>
      </xdr:nvSpPr>
      <xdr:spPr>
        <a:xfrm>
          <a:off x="123698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62864</xdr:rowOff>
    </xdr:from>
    <xdr:to>
      <xdr:col>81</xdr:col>
      <xdr:colOff>50800</xdr:colOff>
      <xdr:row>83</xdr:row>
      <xdr:rowOff>9525</xdr:rowOff>
    </xdr:to>
    <xdr:cxnSp macro="">
      <xdr:nvCxnSpPr>
        <xdr:cNvPr id="647" name="直線コネクタ 646"/>
        <xdr:cNvCxnSpPr/>
      </xdr:nvCxnSpPr>
      <xdr:spPr>
        <a:xfrm flipV="1">
          <a:off x="12420600" y="14121764"/>
          <a:ext cx="746125"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70502</xdr:rowOff>
    </xdr:from>
    <xdr:ext cx="405111" cy="259045"/>
    <xdr:sp macro="" textlink="">
      <xdr:nvSpPr>
        <xdr:cNvPr id="648" name="n_1aveValue【消防施設】&#10;有形固定資産減価償却率"/>
        <xdr:cNvSpPr txBox="1"/>
      </xdr:nvSpPr>
      <xdr:spPr>
        <a:xfrm>
          <a:off x="129800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36847</xdr:rowOff>
    </xdr:from>
    <xdr:ext cx="405111" cy="259045"/>
    <xdr:sp macro="" textlink="">
      <xdr:nvSpPr>
        <xdr:cNvPr id="649" name="n_2aveValue【消防施設】&#10;有形固定資産減価償却率"/>
        <xdr:cNvSpPr txBox="1"/>
      </xdr:nvSpPr>
      <xdr:spPr>
        <a:xfrm>
          <a:off x="12246619"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130191</xdr:rowOff>
    </xdr:from>
    <xdr:ext cx="405111" cy="259045"/>
    <xdr:sp macro="" textlink="">
      <xdr:nvSpPr>
        <xdr:cNvPr id="650" name="n_1mainValue【消防施設】&#10;有形固定資産減価償却率"/>
        <xdr:cNvSpPr txBox="1"/>
      </xdr:nvSpPr>
      <xdr:spPr>
        <a:xfrm>
          <a:off x="12980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51452</xdr:rowOff>
    </xdr:from>
    <xdr:ext cx="405111" cy="259045"/>
    <xdr:sp macro="" textlink="">
      <xdr:nvSpPr>
        <xdr:cNvPr id="651" name="n_2mainValue【消防施設】&#10;有形固定資産減価償却率"/>
        <xdr:cNvSpPr txBox="1"/>
      </xdr:nvSpPr>
      <xdr:spPr>
        <a:xfrm>
          <a:off x="12246619" y="1428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2" name="正方形/長方形 651"/>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3" name="正方形/長方形 652"/>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4" name="正方形/長方形 653"/>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5" name="正方形/長方形 654"/>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6" name="正方形/長方形 655"/>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7" name="正方形/長方形 656"/>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8" name="正方形/長方形 657"/>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9" name="正方形/長方形 658"/>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0" name="テキスト ボックス 659"/>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1" name="直線コネクタ 660"/>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2" name="直線コネクタ 661"/>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3" name="テキスト ボックス 662"/>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4" name="直線コネクタ 663"/>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5" name="テキスト ボックス 664"/>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6" name="直線コネクタ 665"/>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7" name="テキスト ボックス 666"/>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8" name="直線コネクタ 667"/>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9" name="テキスト ボックス 668"/>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1" name="テキスト ボックス 670"/>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消防施設】&#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673" name="直線コネクタ 672"/>
        <xdr:cNvCxnSpPr/>
      </xdr:nvCxnSpPr>
      <xdr:spPr>
        <a:xfrm flipV="1">
          <a:off x="188461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74" name="【消防施設】&#10;一人当たり面積最小値テキスト"/>
        <xdr:cNvSpPr txBox="1"/>
      </xdr:nvSpPr>
      <xdr:spPr>
        <a:xfrm>
          <a:off x="188849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75" name="直線コネクタ 674"/>
        <xdr:cNvCxnSpPr/>
      </xdr:nvCxnSpPr>
      <xdr:spPr>
        <a:xfrm>
          <a:off x="18786475" y="147690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676" name="【消防施設】&#10;一人当たり面積最大値テキスト"/>
        <xdr:cNvSpPr txBox="1"/>
      </xdr:nvSpPr>
      <xdr:spPr>
        <a:xfrm>
          <a:off x="188849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677" name="直線コネクタ 676"/>
        <xdr:cNvCxnSpPr/>
      </xdr:nvCxnSpPr>
      <xdr:spPr>
        <a:xfrm>
          <a:off x="18786475" y="132831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678" name="【消防施設】&#10;一人当たり面積平均値テキスト"/>
        <xdr:cNvSpPr txBox="1"/>
      </xdr:nvSpPr>
      <xdr:spPr>
        <a:xfrm>
          <a:off x="188849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79" name="フローチャート: 判断 678"/>
        <xdr:cNvSpPr/>
      </xdr:nvSpPr>
      <xdr:spPr>
        <a:xfrm>
          <a:off x="187960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680" name="フローチャート: 判断 679"/>
        <xdr:cNvSpPr/>
      </xdr:nvSpPr>
      <xdr:spPr>
        <a:xfrm>
          <a:off x="18100675" y="1433880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681" name="フローチャート: 判断 680"/>
        <xdr:cNvSpPr/>
      </xdr:nvSpPr>
      <xdr:spPr>
        <a:xfrm>
          <a:off x="17325975"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2" name="テキスト ボックス 681"/>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3" name="テキスト ボックス 682"/>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4" name="テキスト ボックス 683"/>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5" name="テキスト ボックス 684"/>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6" name="テキスト ボックス 685"/>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687" name="楕円 686"/>
        <xdr:cNvSpPr/>
      </xdr:nvSpPr>
      <xdr:spPr>
        <a:xfrm>
          <a:off x="187960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134890</xdr:rowOff>
    </xdr:from>
    <xdr:ext cx="469744" cy="259045"/>
    <xdr:sp macro="" textlink="">
      <xdr:nvSpPr>
        <xdr:cNvPr id="688" name="【消防施設】&#10;一人当たり面積該当値テキスト"/>
        <xdr:cNvSpPr txBox="1"/>
      </xdr:nvSpPr>
      <xdr:spPr>
        <a:xfrm>
          <a:off x="18884900"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138176</xdr:rowOff>
    </xdr:from>
    <xdr:to>
      <xdr:col>112</xdr:col>
      <xdr:colOff>38100</xdr:colOff>
      <xdr:row>85</xdr:row>
      <xdr:rowOff>68326</xdr:rowOff>
    </xdr:to>
    <xdr:sp macro="" textlink="">
      <xdr:nvSpPr>
        <xdr:cNvPr id="689" name="楕円 688"/>
        <xdr:cNvSpPr/>
      </xdr:nvSpPr>
      <xdr:spPr>
        <a:xfrm>
          <a:off x="18100675" y="1453997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17526</xdr:rowOff>
    </xdr:from>
    <xdr:to>
      <xdr:col>116</xdr:col>
      <xdr:colOff>63500</xdr:colOff>
      <xdr:row>85</xdr:row>
      <xdr:rowOff>35813</xdr:rowOff>
    </xdr:to>
    <xdr:cxnSp macro="">
      <xdr:nvCxnSpPr>
        <xdr:cNvPr id="690" name="直線コネクタ 689"/>
        <xdr:cNvCxnSpPr/>
      </xdr:nvCxnSpPr>
      <xdr:spPr>
        <a:xfrm>
          <a:off x="18132425" y="14590776"/>
          <a:ext cx="714375"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133604</xdr:rowOff>
    </xdr:from>
    <xdr:to>
      <xdr:col>107</xdr:col>
      <xdr:colOff>101600</xdr:colOff>
      <xdr:row>85</xdr:row>
      <xdr:rowOff>63754</xdr:rowOff>
    </xdr:to>
    <xdr:sp macro="" textlink="">
      <xdr:nvSpPr>
        <xdr:cNvPr id="691" name="楕円 690"/>
        <xdr:cNvSpPr/>
      </xdr:nvSpPr>
      <xdr:spPr>
        <a:xfrm>
          <a:off x="17325975"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12954</xdr:rowOff>
    </xdr:from>
    <xdr:to>
      <xdr:col>111</xdr:col>
      <xdr:colOff>177800</xdr:colOff>
      <xdr:row>85</xdr:row>
      <xdr:rowOff>17526</xdr:rowOff>
    </xdr:to>
    <xdr:cxnSp macro="">
      <xdr:nvCxnSpPr>
        <xdr:cNvPr id="692" name="直線コネクタ 691"/>
        <xdr:cNvCxnSpPr/>
      </xdr:nvCxnSpPr>
      <xdr:spPr>
        <a:xfrm>
          <a:off x="17376775" y="14586204"/>
          <a:ext cx="7556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55135</xdr:rowOff>
    </xdr:from>
    <xdr:ext cx="469744" cy="259045"/>
    <xdr:sp macro="" textlink="">
      <xdr:nvSpPr>
        <xdr:cNvPr id="693" name="n_1aveValue【消防施設】&#10;一人当たり面積"/>
        <xdr:cNvSpPr txBox="1"/>
      </xdr:nvSpPr>
      <xdr:spPr>
        <a:xfrm>
          <a:off x="1793247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694" name="n_2aveValue【消防施設】&#10;一人当たり面積"/>
        <xdr:cNvSpPr txBox="1"/>
      </xdr:nvSpPr>
      <xdr:spPr>
        <a:xfrm>
          <a:off x="1717047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59453</xdr:rowOff>
    </xdr:from>
    <xdr:ext cx="469744" cy="259045"/>
    <xdr:sp macro="" textlink="">
      <xdr:nvSpPr>
        <xdr:cNvPr id="695" name="n_1mainValue【消防施設】&#10;一人当たり面積"/>
        <xdr:cNvSpPr txBox="1"/>
      </xdr:nvSpPr>
      <xdr:spPr>
        <a:xfrm>
          <a:off x="1793247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54881</xdr:rowOff>
    </xdr:from>
    <xdr:ext cx="469744" cy="259045"/>
    <xdr:sp macro="" textlink="">
      <xdr:nvSpPr>
        <xdr:cNvPr id="696" name="n_2mainValue【消防施設】&#10;一人当たり面積"/>
        <xdr:cNvSpPr txBox="1"/>
      </xdr:nvSpPr>
      <xdr:spPr>
        <a:xfrm>
          <a:off x="1717047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7" name="正方形/長方形 696"/>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8" name="正方形/長方形 697"/>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9" name="正方形/長方形 698"/>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0" name="正方形/長方形 699"/>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1" name="正方形/長方形 700"/>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2" name="正方形/長方形 701"/>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3" name="正方形/長方形 702"/>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4" name="正方形/長方形 703"/>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5" name="テキスト ボックス 704"/>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6" name="直線コネクタ 705"/>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7" name="直線コネクタ 706"/>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8" name="テキスト ボックス 707"/>
        <xdr:cNvSpPr txBox="1"/>
      </xdr:nvSpPr>
      <xdr:spPr>
        <a:xfrm>
          <a:off x="10306836"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9" name="直線コネクタ 708"/>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0" name="テキスト ボックス 709"/>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1" name="直線コネクタ 710"/>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2" name="テキスト ボックス 711"/>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3" name="直線コネクタ 712"/>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4" name="テキスト ボックス 713"/>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5" name="直線コネクタ 714"/>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6" name="テキスト ボックス 715"/>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7" name="直線コネクタ 716"/>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8" name="テキスト ボックス 717"/>
        <xdr:cNvSpPr txBox="1"/>
      </xdr:nvSpPr>
      <xdr:spPr>
        <a:xfrm>
          <a:off x="101976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0" name="テキスト ボックス 719"/>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1" name="【庁舎】&#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722" name="直線コネクタ 721"/>
        <xdr:cNvCxnSpPr/>
      </xdr:nvCxnSpPr>
      <xdr:spPr>
        <a:xfrm flipV="1">
          <a:off x="13889989"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723" name="【庁舎】&#10;有形固定資産減価償却率最小値テキスト"/>
        <xdr:cNvSpPr txBox="1"/>
      </xdr:nvSpPr>
      <xdr:spPr>
        <a:xfrm>
          <a:off x="13928725"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724" name="直線コネクタ 723"/>
        <xdr:cNvCxnSpPr/>
      </xdr:nvCxnSpPr>
      <xdr:spPr>
        <a:xfrm>
          <a:off x="13801725" y="185699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25" name="【庁舎】&#10;有形固定資産減価償却率最大値テキスト"/>
        <xdr:cNvSpPr txBox="1"/>
      </xdr:nvSpPr>
      <xdr:spPr>
        <a:xfrm>
          <a:off x="13928725"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26" name="直線コネクタ 725"/>
        <xdr:cNvCxnSpPr/>
      </xdr:nvCxnSpPr>
      <xdr:spPr>
        <a:xfrm>
          <a:off x="13801725" y="1709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10721</xdr:rowOff>
    </xdr:from>
    <xdr:ext cx="405111" cy="259045"/>
    <xdr:sp macro="" textlink="">
      <xdr:nvSpPr>
        <xdr:cNvPr id="727" name="【庁舎】&#10;有形固定資産減価償却率平均値テキスト"/>
        <xdr:cNvSpPr txBox="1"/>
      </xdr:nvSpPr>
      <xdr:spPr>
        <a:xfrm>
          <a:off x="13928725" y="17498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728" name="フローチャート: 判断 727"/>
        <xdr:cNvSpPr/>
      </xdr:nvSpPr>
      <xdr:spPr>
        <a:xfrm>
          <a:off x="13839825" y="176471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729" name="フローチャート: 判断 728"/>
        <xdr:cNvSpPr/>
      </xdr:nvSpPr>
      <xdr:spPr>
        <a:xfrm>
          <a:off x="13115925"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74386</xdr:rowOff>
    </xdr:from>
    <xdr:to>
      <xdr:col>76</xdr:col>
      <xdr:colOff>165100</xdr:colOff>
      <xdr:row>104</xdr:row>
      <xdr:rowOff>4536</xdr:rowOff>
    </xdr:to>
    <xdr:sp macro="" textlink="">
      <xdr:nvSpPr>
        <xdr:cNvPr id="730" name="フローチャート: 判断 729"/>
        <xdr:cNvSpPr/>
      </xdr:nvSpPr>
      <xdr:spPr>
        <a:xfrm>
          <a:off x="123698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1" name="テキスト ボックス 730"/>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2" name="テキスト ボックス 731"/>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3" name="テキスト ボックス 732"/>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4" name="テキスト ボックス 733"/>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5" name="テキスト ボックス 734"/>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103777</xdr:rowOff>
    </xdr:from>
    <xdr:to>
      <xdr:col>85</xdr:col>
      <xdr:colOff>177800</xdr:colOff>
      <xdr:row>105</xdr:row>
      <xdr:rowOff>33927</xdr:rowOff>
    </xdr:to>
    <xdr:sp macro="" textlink="">
      <xdr:nvSpPr>
        <xdr:cNvPr id="736" name="楕円 735"/>
        <xdr:cNvSpPr/>
      </xdr:nvSpPr>
      <xdr:spPr>
        <a:xfrm>
          <a:off x="13839825" y="1793457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82204</xdr:rowOff>
    </xdr:from>
    <xdr:ext cx="405111" cy="259045"/>
    <xdr:sp macro="" textlink="">
      <xdr:nvSpPr>
        <xdr:cNvPr id="737" name="【庁舎】&#10;有形固定資産減価償却率該当値テキスト"/>
        <xdr:cNvSpPr txBox="1"/>
      </xdr:nvSpPr>
      <xdr:spPr>
        <a:xfrm>
          <a:off x="13928725" y="1791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56424</xdr:rowOff>
    </xdr:from>
    <xdr:to>
      <xdr:col>81</xdr:col>
      <xdr:colOff>101600</xdr:colOff>
      <xdr:row>104</xdr:row>
      <xdr:rowOff>158024</xdr:rowOff>
    </xdr:to>
    <xdr:sp macro="" textlink="">
      <xdr:nvSpPr>
        <xdr:cNvPr id="738" name="楕円 737"/>
        <xdr:cNvSpPr/>
      </xdr:nvSpPr>
      <xdr:spPr>
        <a:xfrm>
          <a:off x="13115925"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107224</xdr:rowOff>
    </xdr:from>
    <xdr:to>
      <xdr:col>85</xdr:col>
      <xdr:colOff>127000</xdr:colOff>
      <xdr:row>104</xdr:row>
      <xdr:rowOff>154577</xdr:rowOff>
    </xdr:to>
    <xdr:cxnSp macro="">
      <xdr:nvCxnSpPr>
        <xdr:cNvPr id="739" name="直線コネクタ 738"/>
        <xdr:cNvCxnSpPr/>
      </xdr:nvCxnSpPr>
      <xdr:spPr>
        <a:xfrm>
          <a:off x="13166725" y="17938024"/>
          <a:ext cx="7239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740" name="楕円 739"/>
        <xdr:cNvSpPr/>
      </xdr:nvSpPr>
      <xdr:spPr>
        <a:xfrm>
          <a:off x="123698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107224</xdr:rowOff>
    </xdr:from>
    <xdr:to>
      <xdr:col>81</xdr:col>
      <xdr:colOff>50800</xdr:colOff>
      <xdr:row>104</xdr:row>
      <xdr:rowOff>148045</xdr:rowOff>
    </xdr:to>
    <xdr:cxnSp macro="">
      <xdr:nvCxnSpPr>
        <xdr:cNvPr id="741" name="直線コネクタ 740"/>
        <xdr:cNvCxnSpPr/>
      </xdr:nvCxnSpPr>
      <xdr:spPr>
        <a:xfrm flipV="1">
          <a:off x="12420600" y="17938024"/>
          <a:ext cx="746125"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154957</xdr:rowOff>
    </xdr:from>
    <xdr:ext cx="405111" cy="259045"/>
    <xdr:sp macro="" textlink="">
      <xdr:nvSpPr>
        <xdr:cNvPr id="742" name="n_1aveValue【庁舎】&#10;有形固定資産減価償却率"/>
        <xdr:cNvSpPr txBox="1"/>
      </xdr:nvSpPr>
      <xdr:spPr>
        <a:xfrm>
          <a:off x="12980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21063</xdr:rowOff>
    </xdr:from>
    <xdr:ext cx="405111" cy="259045"/>
    <xdr:sp macro="" textlink="">
      <xdr:nvSpPr>
        <xdr:cNvPr id="743" name="n_2aveValue【庁舎】&#10;有形固定資産減価償却率"/>
        <xdr:cNvSpPr txBox="1"/>
      </xdr:nvSpPr>
      <xdr:spPr>
        <a:xfrm>
          <a:off x="12246619"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149151</xdr:rowOff>
    </xdr:from>
    <xdr:ext cx="405111" cy="259045"/>
    <xdr:sp macro="" textlink="">
      <xdr:nvSpPr>
        <xdr:cNvPr id="744" name="n_1mainValue【庁舎】&#10;有形固定資産減価償却率"/>
        <xdr:cNvSpPr txBox="1"/>
      </xdr:nvSpPr>
      <xdr:spPr>
        <a:xfrm>
          <a:off x="129800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18522</xdr:rowOff>
    </xdr:from>
    <xdr:ext cx="405111" cy="259045"/>
    <xdr:sp macro="" textlink="">
      <xdr:nvSpPr>
        <xdr:cNvPr id="745" name="n_2mainValue【庁舎】&#10;有形固定資産減価償却率"/>
        <xdr:cNvSpPr txBox="1"/>
      </xdr:nvSpPr>
      <xdr:spPr>
        <a:xfrm>
          <a:off x="12246619"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7" name="正方形/長方形 746"/>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8" name="正方形/長方形 747"/>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9" name="正方形/長方形 748"/>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0" name="正方形/長方形 749"/>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1" name="正方形/長方形 750"/>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2" name="正方形/長方形 751"/>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4" name="テキスト ボックス 753"/>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5" name="直線コネクタ 754"/>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56" name="テキスト ボックス 755"/>
        <xdr:cNvSpPr txBox="1"/>
      </xdr:nvSpPr>
      <xdr:spPr>
        <a:xfrm>
          <a:off x="151633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57" name="直線コネクタ 756"/>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8" name="テキスト ボックス 757"/>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9" name="直線コネクタ 758"/>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0" name="テキスト ボックス 759"/>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1" name="直線コネクタ 760"/>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2" name="テキスト ボックス 761"/>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3" name="直線コネクタ 762"/>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4" name="テキスト ボックス 763"/>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5" name="直線コネクタ 764"/>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6" name="テキスト ボックス 765"/>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7" name="直線コネクタ 766"/>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8" name="テキスト ボックス 767"/>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9" name="直線コネクタ 768"/>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0" name="テキスト ボックス 769"/>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1" name="【庁舎】&#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772" name="直線コネクタ 771"/>
        <xdr:cNvCxnSpPr/>
      </xdr:nvCxnSpPr>
      <xdr:spPr>
        <a:xfrm flipV="1">
          <a:off x="188461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773" name="【庁舎】&#10;一人当たり面積最小値テキスト"/>
        <xdr:cNvSpPr txBox="1"/>
      </xdr:nvSpPr>
      <xdr:spPr>
        <a:xfrm>
          <a:off x="188849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774" name="直線コネクタ 773"/>
        <xdr:cNvCxnSpPr/>
      </xdr:nvCxnSpPr>
      <xdr:spPr>
        <a:xfrm>
          <a:off x="18786475" y="1880180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75" name="【庁舎】&#10;一人当たり面積最大値テキスト"/>
        <xdr:cNvSpPr txBox="1"/>
      </xdr:nvSpPr>
      <xdr:spPr>
        <a:xfrm>
          <a:off x="188849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76" name="直線コネクタ 775"/>
        <xdr:cNvCxnSpPr/>
      </xdr:nvCxnSpPr>
      <xdr:spPr>
        <a:xfrm>
          <a:off x="18786475" y="1722773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169108</xdr:rowOff>
    </xdr:from>
    <xdr:ext cx="469744" cy="259045"/>
    <xdr:sp macro="" textlink="">
      <xdr:nvSpPr>
        <xdr:cNvPr id="777" name="【庁舎】&#10;一人当たり面積平均値テキスト"/>
        <xdr:cNvSpPr txBox="1"/>
      </xdr:nvSpPr>
      <xdr:spPr>
        <a:xfrm>
          <a:off x="18884900" y="18171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778" name="フローチャート: 判断 777"/>
        <xdr:cNvSpPr/>
      </xdr:nvSpPr>
      <xdr:spPr>
        <a:xfrm>
          <a:off x="187960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79" name="フローチャート: 判断 778"/>
        <xdr:cNvSpPr/>
      </xdr:nvSpPr>
      <xdr:spPr>
        <a:xfrm>
          <a:off x="18100675" y="1832646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120106</xdr:rowOff>
    </xdr:from>
    <xdr:to>
      <xdr:col>107</xdr:col>
      <xdr:colOff>101600</xdr:colOff>
      <xdr:row>107</xdr:row>
      <xdr:rowOff>50256</xdr:rowOff>
    </xdr:to>
    <xdr:sp macro="" textlink="">
      <xdr:nvSpPr>
        <xdr:cNvPr id="780" name="フローチャート: 判断 779"/>
        <xdr:cNvSpPr/>
      </xdr:nvSpPr>
      <xdr:spPr>
        <a:xfrm>
          <a:off x="17325975"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1" name="テキスト ボックス 780"/>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2" name="テキスト ボックス 781"/>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3" name="テキスト ボックス 782"/>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4" name="テキスト ボックス 783"/>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5" name="テキスト ボックス 784"/>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87449</xdr:rowOff>
    </xdr:from>
    <xdr:to>
      <xdr:col>116</xdr:col>
      <xdr:colOff>114300</xdr:colOff>
      <xdr:row>109</xdr:row>
      <xdr:rowOff>17599</xdr:rowOff>
    </xdr:to>
    <xdr:sp macro="" textlink="">
      <xdr:nvSpPr>
        <xdr:cNvPr id="786" name="楕円 785"/>
        <xdr:cNvSpPr/>
      </xdr:nvSpPr>
      <xdr:spPr>
        <a:xfrm>
          <a:off x="187960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65876</xdr:rowOff>
    </xdr:from>
    <xdr:ext cx="469744" cy="259045"/>
    <xdr:sp macro="" textlink="">
      <xdr:nvSpPr>
        <xdr:cNvPr id="787" name="【庁舎】&#10;一人当たり面積該当値テキスト"/>
        <xdr:cNvSpPr txBox="1"/>
      </xdr:nvSpPr>
      <xdr:spPr>
        <a:xfrm>
          <a:off x="18884900" y="1858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133169</xdr:rowOff>
    </xdr:from>
    <xdr:to>
      <xdr:col>112</xdr:col>
      <xdr:colOff>38100</xdr:colOff>
      <xdr:row>109</xdr:row>
      <xdr:rowOff>63319</xdr:rowOff>
    </xdr:to>
    <xdr:sp macro="" textlink="">
      <xdr:nvSpPr>
        <xdr:cNvPr id="788" name="楕円 787"/>
        <xdr:cNvSpPr/>
      </xdr:nvSpPr>
      <xdr:spPr>
        <a:xfrm>
          <a:off x="18100675" y="1864976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138249</xdr:rowOff>
    </xdr:from>
    <xdr:to>
      <xdr:col>116</xdr:col>
      <xdr:colOff>63500</xdr:colOff>
      <xdr:row>109</xdr:row>
      <xdr:rowOff>12519</xdr:rowOff>
    </xdr:to>
    <xdr:cxnSp macro="">
      <xdr:nvCxnSpPr>
        <xdr:cNvPr id="789" name="直線コネクタ 788"/>
        <xdr:cNvCxnSpPr/>
      </xdr:nvCxnSpPr>
      <xdr:spPr>
        <a:xfrm flipV="1">
          <a:off x="18132425" y="18654849"/>
          <a:ext cx="71437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133169</xdr:rowOff>
    </xdr:from>
    <xdr:to>
      <xdr:col>107</xdr:col>
      <xdr:colOff>101600</xdr:colOff>
      <xdr:row>109</xdr:row>
      <xdr:rowOff>63319</xdr:rowOff>
    </xdr:to>
    <xdr:sp macro="" textlink="">
      <xdr:nvSpPr>
        <xdr:cNvPr id="790" name="楕円 789"/>
        <xdr:cNvSpPr/>
      </xdr:nvSpPr>
      <xdr:spPr>
        <a:xfrm>
          <a:off x="17325975" y="1864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12519</xdr:rowOff>
    </xdr:from>
    <xdr:to>
      <xdr:col>111</xdr:col>
      <xdr:colOff>177800</xdr:colOff>
      <xdr:row>109</xdr:row>
      <xdr:rowOff>12519</xdr:rowOff>
    </xdr:to>
    <xdr:cxnSp macro="">
      <xdr:nvCxnSpPr>
        <xdr:cNvPr id="791" name="直線コネクタ 790"/>
        <xdr:cNvCxnSpPr/>
      </xdr:nvCxnSpPr>
      <xdr:spPr>
        <a:xfrm>
          <a:off x="17376775" y="18700569"/>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99440</xdr:rowOff>
    </xdr:from>
    <xdr:ext cx="469744" cy="259045"/>
    <xdr:sp macro="" textlink="">
      <xdr:nvSpPr>
        <xdr:cNvPr id="792" name="n_1aveValue【庁舎】&#10;一人当たり面積"/>
        <xdr:cNvSpPr txBox="1"/>
      </xdr:nvSpPr>
      <xdr:spPr>
        <a:xfrm>
          <a:off x="1793247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66783</xdr:rowOff>
    </xdr:from>
    <xdr:ext cx="469744" cy="259045"/>
    <xdr:sp macro="" textlink="">
      <xdr:nvSpPr>
        <xdr:cNvPr id="793" name="n_2aveValue【庁舎】&#10;一人当たり面積"/>
        <xdr:cNvSpPr txBox="1"/>
      </xdr:nvSpPr>
      <xdr:spPr>
        <a:xfrm>
          <a:off x="1717047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54446</xdr:rowOff>
    </xdr:from>
    <xdr:ext cx="469744" cy="259045"/>
    <xdr:sp macro="" textlink="">
      <xdr:nvSpPr>
        <xdr:cNvPr id="794" name="n_1mainValue【庁舎】&#10;一人当たり面積"/>
        <xdr:cNvSpPr txBox="1"/>
      </xdr:nvSpPr>
      <xdr:spPr>
        <a:xfrm>
          <a:off x="17932477" y="1874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54446</xdr:rowOff>
    </xdr:from>
    <xdr:ext cx="469744" cy="259045"/>
    <xdr:sp macro="" textlink="">
      <xdr:nvSpPr>
        <xdr:cNvPr id="795" name="n_2mainValue【庁舎】&#10;一人当たり面積"/>
        <xdr:cNvSpPr txBox="1"/>
      </xdr:nvSpPr>
      <xdr:spPr>
        <a:xfrm>
          <a:off x="17170477" y="1874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6" name="正方形/長方形 795"/>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7" name="正方形/長方形 796"/>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8" name="テキスト ボックス 797"/>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体育館・プールや保健センター・保健所，福祉施設，庁舎の有形固定資産減価償却率は類似団体平均を下回っている</a:t>
          </a:r>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これは鹿嶋市公共施設等総合管理計画に則り，庁舎の長寿命化や保健センターの建て替えに着手してきたことが影響している。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一方で，図書館や一般廃棄物処理施設，消防施設，市民会館においても，上記と同様に，事後保全だけではなく長寿命化や予防保全を行っているところではあるが，既存施設の老朽化が進んでいるため，類似団体平均を上回っている状況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また，一人あたりの面積等は概ね類似団体平均と同等またはやや下回っている。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今後も，</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一般廃棄物処理施設の集約化をはじめ，各施設の集約化・複合化</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を計画的に進めることにより，一人当たりの面積の適正化に努める。</a:t>
          </a:r>
          <a:endParaRPr kumimoji="1" lang="ja-JP" altLang="en-US" sz="1100">
            <a:solidFill>
              <a:sysClr val="windowText" lastClr="000000"/>
            </a:solidFill>
            <a:effectLst/>
            <a:latin typeface="+mn-lt"/>
            <a:ea typeface="+mn-ea"/>
            <a:cs typeface="+mn-cs"/>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茨城県鹿嶋市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68,057
67,172
106.02
28,033,604
25,685,712
2,213,414
14,479,498
17,244,001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本市は，鹿島臨海工業地帯を有しており，企業からの市税収入が多く，類似団体平均と比較して</a:t>
          </a:r>
          <a:r>
            <a:rPr kumimoji="1" lang="en-US" altLang="ja-JP" sz="1300">
              <a:latin typeface="ＭＳ Ｐゴシック" panose="020B0600070205080204" pitchFamily="50" charset="-128"/>
              <a:ea typeface="ＭＳ Ｐゴシック" panose="020B0600070205080204" pitchFamily="50" charset="-128"/>
            </a:rPr>
            <a:t>0.24</a:t>
          </a:r>
          <a:r>
            <a:rPr kumimoji="1" lang="ja-JP" altLang="en-US" sz="1300">
              <a:latin typeface="ＭＳ Ｐゴシック" panose="020B0600070205080204" pitchFamily="50" charset="-128"/>
              <a:ea typeface="ＭＳ Ｐゴシック" panose="020B0600070205080204" pitchFamily="50" charset="-128"/>
            </a:rPr>
            <a:t>ポイント高くなっている。単年度財政力指数は近年概ね横ばい傾向にあるため，今後も市税等の収納率の向上等により，自主財源の確保に努める。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19755</xdr:rowOff>
    </xdr:from>
    <xdr:to>
      <xdr:col>23</xdr:col>
      <xdr:colOff>133350</xdr:colOff>
      <xdr:row>40</xdr:row>
      <xdr:rowOff>19755</xdr:rowOff>
    </xdr:to>
    <xdr:cxnSp macro="">
      <xdr:nvCxnSpPr>
        <xdr:cNvPr id="69" name="直線コネクタ 68"/>
        <xdr:cNvCxnSpPr/>
      </xdr:nvCxnSpPr>
      <xdr:spPr>
        <a:xfrm>
          <a:off x="4114800" y="68777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19755</xdr:rowOff>
    </xdr:from>
    <xdr:to>
      <xdr:col>19</xdr:col>
      <xdr:colOff>133350</xdr:colOff>
      <xdr:row>40</xdr:row>
      <xdr:rowOff>19755</xdr:rowOff>
    </xdr:to>
    <xdr:cxnSp macro="">
      <xdr:nvCxnSpPr>
        <xdr:cNvPr id="72" name="直線コネクタ 71"/>
        <xdr:cNvCxnSpPr/>
      </xdr:nvCxnSpPr>
      <xdr:spPr>
        <a:xfrm>
          <a:off x="3225800" y="6877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19755</xdr:rowOff>
    </xdr:from>
    <xdr:to>
      <xdr:col>15</xdr:col>
      <xdr:colOff>82550</xdr:colOff>
      <xdr:row>40</xdr:row>
      <xdr:rowOff>19755</xdr:rowOff>
    </xdr:to>
    <xdr:cxnSp macro="">
      <xdr:nvCxnSpPr>
        <xdr:cNvPr id="75" name="直線コネクタ 74"/>
        <xdr:cNvCxnSpPr/>
      </xdr:nvCxnSpPr>
      <xdr:spPr>
        <a:xfrm>
          <a:off x="2336800" y="6877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19755</xdr:rowOff>
    </xdr:from>
    <xdr:to>
      <xdr:col>11</xdr:col>
      <xdr:colOff>31750</xdr:colOff>
      <xdr:row>40</xdr:row>
      <xdr:rowOff>19755</xdr:rowOff>
    </xdr:to>
    <xdr:cxnSp macro="">
      <xdr:nvCxnSpPr>
        <xdr:cNvPr id="78" name="直線コネクタ 77"/>
        <xdr:cNvCxnSpPr/>
      </xdr:nvCxnSpPr>
      <xdr:spPr>
        <a:xfrm>
          <a:off x="1447800" y="6877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140405</xdr:rowOff>
    </xdr:from>
    <xdr:to>
      <xdr:col>23</xdr:col>
      <xdr:colOff>184150</xdr:colOff>
      <xdr:row>40</xdr:row>
      <xdr:rowOff>70555</xdr:rowOff>
    </xdr:to>
    <xdr:sp macro="" textlink="">
      <xdr:nvSpPr>
        <xdr:cNvPr id="88" name="楕円 87"/>
        <xdr:cNvSpPr/>
      </xdr:nvSpPr>
      <xdr:spPr>
        <a:xfrm>
          <a:off x="49022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156932</xdr:rowOff>
    </xdr:from>
    <xdr:ext cx="762000" cy="259045"/>
    <xdr:sp macro="" textlink="">
      <xdr:nvSpPr>
        <xdr:cNvPr id="89" name="財政力該当値テキスト"/>
        <xdr:cNvSpPr txBox="1"/>
      </xdr:nvSpPr>
      <xdr:spPr>
        <a:xfrm>
          <a:off x="5041900" y="667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140405</xdr:rowOff>
    </xdr:from>
    <xdr:to>
      <xdr:col>19</xdr:col>
      <xdr:colOff>184150</xdr:colOff>
      <xdr:row>40</xdr:row>
      <xdr:rowOff>70555</xdr:rowOff>
    </xdr:to>
    <xdr:sp macro="" textlink="">
      <xdr:nvSpPr>
        <xdr:cNvPr id="90" name="楕円 89"/>
        <xdr:cNvSpPr/>
      </xdr:nvSpPr>
      <xdr:spPr>
        <a:xfrm>
          <a:off x="4064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80732</xdr:rowOff>
    </xdr:from>
    <xdr:ext cx="736600" cy="259045"/>
    <xdr:sp macro="" textlink="">
      <xdr:nvSpPr>
        <xdr:cNvPr id="91" name="テキスト ボックス 90"/>
        <xdr:cNvSpPr txBox="1"/>
      </xdr:nvSpPr>
      <xdr:spPr>
        <a:xfrm>
          <a:off x="3733800"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140405</xdr:rowOff>
    </xdr:from>
    <xdr:to>
      <xdr:col>15</xdr:col>
      <xdr:colOff>133350</xdr:colOff>
      <xdr:row>40</xdr:row>
      <xdr:rowOff>70555</xdr:rowOff>
    </xdr:to>
    <xdr:sp macro="" textlink="">
      <xdr:nvSpPr>
        <xdr:cNvPr id="92" name="楕円 91"/>
        <xdr:cNvSpPr/>
      </xdr:nvSpPr>
      <xdr:spPr>
        <a:xfrm>
          <a:off x="3175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80732</xdr:rowOff>
    </xdr:from>
    <xdr:ext cx="762000" cy="259045"/>
    <xdr:sp macro="" textlink="">
      <xdr:nvSpPr>
        <xdr:cNvPr id="93" name="テキスト ボックス 92"/>
        <xdr:cNvSpPr txBox="1"/>
      </xdr:nvSpPr>
      <xdr:spPr>
        <a:xfrm>
          <a:off x="2844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140405</xdr:rowOff>
    </xdr:from>
    <xdr:to>
      <xdr:col>11</xdr:col>
      <xdr:colOff>82550</xdr:colOff>
      <xdr:row>40</xdr:row>
      <xdr:rowOff>70555</xdr:rowOff>
    </xdr:to>
    <xdr:sp macro="" textlink="">
      <xdr:nvSpPr>
        <xdr:cNvPr id="94" name="楕円 93"/>
        <xdr:cNvSpPr/>
      </xdr:nvSpPr>
      <xdr:spPr>
        <a:xfrm>
          <a:off x="2286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80732</xdr:rowOff>
    </xdr:from>
    <xdr:ext cx="762000" cy="259045"/>
    <xdr:sp macro="" textlink="">
      <xdr:nvSpPr>
        <xdr:cNvPr id="95" name="テキスト ボックス 94"/>
        <xdr:cNvSpPr txBox="1"/>
      </xdr:nvSpPr>
      <xdr:spPr>
        <a:xfrm>
          <a:off x="1955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140405</xdr:rowOff>
    </xdr:from>
    <xdr:to>
      <xdr:col>7</xdr:col>
      <xdr:colOff>31750</xdr:colOff>
      <xdr:row>40</xdr:row>
      <xdr:rowOff>70555</xdr:rowOff>
    </xdr:to>
    <xdr:sp macro="" textlink="">
      <xdr:nvSpPr>
        <xdr:cNvPr id="96" name="楕円 95"/>
        <xdr:cNvSpPr/>
      </xdr:nvSpPr>
      <xdr:spPr>
        <a:xfrm>
          <a:off x="1397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80732</xdr:rowOff>
    </xdr:from>
    <xdr:ext cx="762000" cy="259045"/>
    <xdr:sp macro="" textlink="">
      <xdr:nvSpPr>
        <xdr:cNvPr id="97" name="テキスト ボックス 96"/>
        <xdr:cNvSpPr txBox="1"/>
      </xdr:nvSpPr>
      <xdr:spPr>
        <a:xfrm>
          <a:off x="1066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ポイント高く，類似団体平均と比較して</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ポイント高くなっている。</a:t>
          </a:r>
        </a:p>
        <a:p>
          <a:r>
            <a:rPr kumimoji="1" lang="ja-JP" altLang="en-US" sz="1300">
              <a:latin typeface="ＭＳ Ｐゴシック" panose="020B0600070205080204" pitchFamily="50" charset="-128"/>
              <a:ea typeface="ＭＳ Ｐゴシック" panose="020B0600070205080204" pitchFamily="50" charset="-128"/>
            </a:rPr>
            <a:t>　比率が増加した要因としては，経常一般財源等が，臨時財政対策債の減により減少したことが挙げられる。</a:t>
          </a:r>
        </a:p>
        <a:p>
          <a:r>
            <a:rPr kumimoji="1" lang="ja-JP" altLang="en-US" sz="1300">
              <a:latin typeface="ＭＳ Ｐゴシック" panose="020B0600070205080204" pitchFamily="50" charset="-128"/>
              <a:ea typeface="ＭＳ Ｐゴシック" panose="020B0600070205080204" pitchFamily="50" charset="-128"/>
            </a:rPr>
            <a:t>　今後数年は市税の増が見込めず，一方で経常経費は扶助費が増加する見通しである。今後も継続的な行財政改革の推進により，経常経費全体の圧縮に努める。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44450</xdr:rowOff>
    </xdr:from>
    <xdr:to>
      <xdr:col>23</xdr:col>
      <xdr:colOff>133350</xdr:colOff>
      <xdr:row>62</xdr:row>
      <xdr:rowOff>83058</xdr:rowOff>
    </xdr:to>
    <xdr:cxnSp macro="">
      <xdr:nvCxnSpPr>
        <xdr:cNvPr id="130" name="直線コネクタ 129"/>
        <xdr:cNvCxnSpPr/>
      </xdr:nvCxnSpPr>
      <xdr:spPr>
        <a:xfrm>
          <a:off x="4114800" y="1067435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138193</xdr:rowOff>
    </xdr:from>
    <xdr:ext cx="762000" cy="259045"/>
    <xdr:sp macro="" textlink="">
      <xdr:nvSpPr>
        <xdr:cNvPr id="131" name="財政構造の弾力性平均値テキスト"/>
        <xdr:cNvSpPr txBox="1"/>
      </xdr:nvSpPr>
      <xdr:spPr>
        <a:xfrm>
          <a:off x="5041900" y="104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148336</xdr:rowOff>
    </xdr:from>
    <xdr:to>
      <xdr:col>19</xdr:col>
      <xdr:colOff>133350</xdr:colOff>
      <xdr:row>62</xdr:row>
      <xdr:rowOff>44450</xdr:rowOff>
    </xdr:to>
    <xdr:cxnSp macro="">
      <xdr:nvCxnSpPr>
        <xdr:cNvPr id="133" name="直線コネクタ 132"/>
        <xdr:cNvCxnSpPr/>
      </xdr:nvCxnSpPr>
      <xdr:spPr>
        <a:xfrm>
          <a:off x="3225800" y="1060678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42689</xdr:rowOff>
    </xdr:from>
    <xdr:ext cx="736600" cy="259045"/>
    <xdr:sp macro="" textlink="">
      <xdr:nvSpPr>
        <xdr:cNvPr id="135" name="テキスト ボックス 134"/>
        <xdr:cNvSpPr txBox="1"/>
      </xdr:nvSpPr>
      <xdr:spPr>
        <a:xfrm>
          <a:off x="3733800" y="1032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80772</xdr:rowOff>
    </xdr:from>
    <xdr:to>
      <xdr:col>15</xdr:col>
      <xdr:colOff>82550</xdr:colOff>
      <xdr:row>61</xdr:row>
      <xdr:rowOff>148336</xdr:rowOff>
    </xdr:to>
    <xdr:cxnSp macro="">
      <xdr:nvCxnSpPr>
        <xdr:cNvPr id="136" name="直線コネクタ 135"/>
        <xdr:cNvCxnSpPr/>
      </xdr:nvCxnSpPr>
      <xdr:spPr>
        <a:xfrm>
          <a:off x="2336800" y="1053922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93489</xdr:rowOff>
    </xdr:from>
    <xdr:ext cx="762000" cy="259045"/>
    <xdr:sp macro="" textlink="">
      <xdr:nvSpPr>
        <xdr:cNvPr id="138" name="テキスト ボックス 137"/>
        <xdr:cNvSpPr txBox="1"/>
      </xdr:nvSpPr>
      <xdr:spPr>
        <a:xfrm>
          <a:off x="2844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66294</xdr:rowOff>
    </xdr:from>
    <xdr:to>
      <xdr:col>11</xdr:col>
      <xdr:colOff>31750</xdr:colOff>
      <xdr:row>61</xdr:row>
      <xdr:rowOff>80772</xdr:rowOff>
    </xdr:to>
    <xdr:cxnSp macro="">
      <xdr:nvCxnSpPr>
        <xdr:cNvPr id="139" name="直線コネクタ 138"/>
        <xdr:cNvCxnSpPr/>
      </xdr:nvCxnSpPr>
      <xdr:spPr>
        <a:xfrm>
          <a:off x="1447800" y="1052474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2811</xdr:rowOff>
    </xdr:from>
    <xdr:ext cx="762000" cy="259045"/>
    <xdr:sp macro="" textlink="">
      <xdr:nvSpPr>
        <xdr:cNvPr id="141" name="テキスト ボックス 140"/>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25146</xdr:rowOff>
    </xdr:from>
    <xdr:to>
      <xdr:col>7</xdr:col>
      <xdr:colOff>31750</xdr:colOff>
      <xdr:row>61</xdr:row>
      <xdr:rowOff>126746</xdr:rowOff>
    </xdr:to>
    <xdr:sp macro="" textlink="">
      <xdr:nvSpPr>
        <xdr:cNvPr id="142" name="フローチャート: 判断 141"/>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111523</xdr:rowOff>
    </xdr:from>
    <xdr:ext cx="762000" cy="259045"/>
    <xdr:sp macro="" textlink="">
      <xdr:nvSpPr>
        <xdr:cNvPr id="143" name="テキスト ボックス 142"/>
        <xdr:cNvSpPr txBox="1"/>
      </xdr:nvSpPr>
      <xdr:spPr>
        <a:xfrm>
          <a:off x="1066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49" name="楕円 148"/>
        <xdr:cNvSpPr/>
      </xdr:nvSpPr>
      <xdr:spPr>
        <a:xfrm>
          <a:off x="49022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4335</xdr:rowOff>
    </xdr:from>
    <xdr:ext cx="762000" cy="259045"/>
    <xdr:sp macro="" textlink="">
      <xdr:nvSpPr>
        <xdr:cNvPr id="150" name="財政構造の弾力性該当値テキスト"/>
        <xdr:cNvSpPr txBox="1"/>
      </xdr:nvSpPr>
      <xdr:spPr>
        <a:xfrm>
          <a:off x="5041900" y="10634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51" name="楕円 150"/>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52" name="テキスト ボックス 151"/>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97536</xdr:rowOff>
    </xdr:from>
    <xdr:to>
      <xdr:col>15</xdr:col>
      <xdr:colOff>133350</xdr:colOff>
      <xdr:row>62</xdr:row>
      <xdr:rowOff>27686</xdr:rowOff>
    </xdr:to>
    <xdr:sp macro="" textlink="">
      <xdr:nvSpPr>
        <xdr:cNvPr id="153" name="楕円 152"/>
        <xdr:cNvSpPr/>
      </xdr:nvSpPr>
      <xdr:spPr>
        <a:xfrm>
          <a:off x="3175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12463</xdr:rowOff>
    </xdr:from>
    <xdr:ext cx="762000" cy="259045"/>
    <xdr:sp macro="" textlink="">
      <xdr:nvSpPr>
        <xdr:cNvPr id="154" name="テキスト ボックス 153"/>
        <xdr:cNvSpPr txBox="1"/>
      </xdr:nvSpPr>
      <xdr:spPr>
        <a:xfrm>
          <a:off x="28448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29972</xdr:rowOff>
    </xdr:from>
    <xdr:to>
      <xdr:col>11</xdr:col>
      <xdr:colOff>82550</xdr:colOff>
      <xdr:row>61</xdr:row>
      <xdr:rowOff>131572</xdr:rowOff>
    </xdr:to>
    <xdr:sp macro="" textlink="">
      <xdr:nvSpPr>
        <xdr:cNvPr id="155" name="楕円 154"/>
        <xdr:cNvSpPr/>
      </xdr:nvSpPr>
      <xdr:spPr>
        <a:xfrm>
          <a:off x="2286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141749</xdr:rowOff>
    </xdr:from>
    <xdr:ext cx="762000" cy="259045"/>
    <xdr:sp macro="" textlink="">
      <xdr:nvSpPr>
        <xdr:cNvPr id="156" name="テキスト ボックス 155"/>
        <xdr:cNvSpPr txBox="1"/>
      </xdr:nvSpPr>
      <xdr:spPr>
        <a:xfrm>
          <a:off x="1955800" y="1025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15494</xdr:rowOff>
    </xdr:from>
    <xdr:to>
      <xdr:col>7</xdr:col>
      <xdr:colOff>31750</xdr:colOff>
      <xdr:row>61</xdr:row>
      <xdr:rowOff>117094</xdr:rowOff>
    </xdr:to>
    <xdr:sp macro="" textlink="">
      <xdr:nvSpPr>
        <xdr:cNvPr id="157" name="楕円 156"/>
        <xdr:cNvSpPr/>
      </xdr:nvSpPr>
      <xdr:spPr>
        <a:xfrm>
          <a:off x="1397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127271</xdr:rowOff>
    </xdr:from>
    <xdr:ext cx="762000" cy="259045"/>
    <xdr:sp macro="" textlink="">
      <xdr:nvSpPr>
        <xdr:cNvPr id="158" name="テキスト ボックス 157"/>
        <xdr:cNvSpPr txBox="1"/>
      </xdr:nvSpPr>
      <xdr:spPr>
        <a:xfrm>
          <a:off x="1066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[110,240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2,349</a:t>
          </a:r>
          <a:r>
            <a:rPr kumimoji="1" lang="ja-JP" altLang="en-US" sz="1300">
              <a:latin typeface="ＭＳ Ｐゴシック" panose="020B0600070205080204" pitchFamily="50" charset="-128"/>
              <a:ea typeface="ＭＳ Ｐゴシック" panose="020B0600070205080204" pitchFamily="50" charset="-128"/>
            </a:rPr>
            <a:t>円高くなっているが，類似団体平均，全国平均をともに下回る額となっている。前年度からの増加要因としては，ふるさと納税業務委託料の増などに伴う物件費の増が要因として挙げられる。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今後も定員管理計画の着実な推進による人件費の抑制や入札に伴う物件費のコスト削減を図る。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116402</xdr:rowOff>
    </xdr:from>
    <xdr:to>
      <xdr:col>23</xdr:col>
      <xdr:colOff>133350</xdr:colOff>
      <xdr:row>80</xdr:row>
      <xdr:rowOff>125848</xdr:rowOff>
    </xdr:to>
    <xdr:cxnSp macro="">
      <xdr:nvCxnSpPr>
        <xdr:cNvPr id="193" name="直線コネクタ 192"/>
        <xdr:cNvCxnSpPr/>
      </xdr:nvCxnSpPr>
      <xdr:spPr>
        <a:xfrm>
          <a:off x="4114800" y="13832402"/>
          <a:ext cx="838200" cy="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110625</xdr:rowOff>
    </xdr:from>
    <xdr:ext cx="762000" cy="259045"/>
    <xdr:sp macro="" textlink="">
      <xdr:nvSpPr>
        <xdr:cNvPr id="194" name="人件費・物件費等の状況平均値テキスト"/>
        <xdr:cNvSpPr txBox="1"/>
      </xdr:nvSpPr>
      <xdr:spPr>
        <a:xfrm>
          <a:off x="5041900" y="13826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116402</xdr:rowOff>
    </xdr:from>
    <xdr:to>
      <xdr:col>19</xdr:col>
      <xdr:colOff>133350</xdr:colOff>
      <xdr:row>80</xdr:row>
      <xdr:rowOff>126383</xdr:rowOff>
    </xdr:to>
    <xdr:cxnSp macro="">
      <xdr:nvCxnSpPr>
        <xdr:cNvPr id="196" name="直線コネクタ 195"/>
        <xdr:cNvCxnSpPr/>
      </xdr:nvCxnSpPr>
      <xdr:spPr>
        <a:xfrm flipV="1">
          <a:off x="3225800" y="13832402"/>
          <a:ext cx="889000" cy="9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65068</xdr:rowOff>
    </xdr:from>
    <xdr:ext cx="736600" cy="259045"/>
    <xdr:sp macro="" textlink="">
      <xdr:nvSpPr>
        <xdr:cNvPr id="198" name="テキスト ボックス 197"/>
        <xdr:cNvSpPr txBox="1"/>
      </xdr:nvSpPr>
      <xdr:spPr>
        <a:xfrm>
          <a:off x="3733800" y="139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114314</xdr:rowOff>
    </xdr:from>
    <xdr:to>
      <xdr:col>15</xdr:col>
      <xdr:colOff>82550</xdr:colOff>
      <xdr:row>80</xdr:row>
      <xdr:rowOff>126383</xdr:rowOff>
    </xdr:to>
    <xdr:cxnSp macro="">
      <xdr:nvCxnSpPr>
        <xdr:cNvPr id="199" name="直線コネクタ 198"/>
        <xdr:cNvCxnSpPr/>
      </xdr:nvCxnSpPr>
      <xdr:spPr>
        <a:xfrm>
          <a:off x="2336800" y="13830314"/>
          <a:ext cx="889000" cy="1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23283</xdr:rowOff>
    </xdr:from>
    <xdr:ext cx="762000" cy="259045"/>
    <xdr:sp macro="" textlink="">
      <xdr:nvSpPr>
        <xdr:cNvPr id="201" name="テキスト ボックス 200"/>
        <xdr:cNvSpPr txBox="1"/>
      </xdr:nvSpPr>
      <xdr:spPr>
        <a:xfrm>
          <a:off x="2844800" y="1391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114314</xdr:rowOff>
    </xdr:from>
    <xdr:to>
      <xdr:col>11</xdr:col>
      <xdr:colOff>31750</xdr:colOff>
      <xdr:row>80</xdr:row>
      <xdr:rowOff>131572</xdr:rowOff>
    </xdr:to>
    <xdr:cxnSp macro="">
      <xdr:nvCxnSpPr>
        <xdr:cNvPr id="202" name="直線コネクタ 201"/>
        <xdr:cNvCxnSpPr/>
      </xdr:nvCxnSpPr>
      <xdr:spPr>
        <a:xfrm flipV="1">
          <a:off x="1447800" y="13830314"/>
          <a:ext cx="889000" cy="1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119577</xdr:rowOff>
    </xdr:from>
    <xdr:to>
      <xdr:col>11</xdr:col>
      <xdr:colOff>82550</xdr:colOff>
      <xdr:row>81</xdr:row>
      <xdr:rowOff>49727</xdr:rowOff>
    </xdr:to>
    <xdr:sp macro="" textlink="">
      <xdr:nvSpPr>
        <xdr:cNvPr id="203" name="フローチャート: 判断 202"/>
        <xdr:cNvSpPr/>
      </xdr:nvSpPr>
      <xdr:spPr>
        <a:xfrm>
          <a:off x="2286000" y="1383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34504</xdr:rowOff>
    </xdr:from>
    <xdr:ext cx="762000" cy="259045"/>
    <xdr:sp macro="" textlink="">
      <xdr:nvSpPr>
        <xdr:cNvPr id="204" name="テキスト ボックス 203"/>
        <xdr:cNvSpPr txBox="1"/>
      </xdr:nvSpPr>
      <xdr:spPr>
        <a:xfrm>
          <a:off x="1955800" y="1392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115615</xdr:rowOff>
    </xdr:from>
    <xdr:to>
      <xdr:col>7</xdr:col>
      <xdr:colOff>31750</xdr:colOff>
      <xdr:row>81</xdr:row>
      <xdr:rowOff>45765</xdr:rowOff>
    </xdr:to>
    <xdr:sp macro="" textlink="">
      <xdr:nvSpPr>
        <xdr:cNvPr id="205" name="フローチャート: 判断 204"/>
        <xdr:cNvSpPr/>
      </xdr:nvSpPr>
      <xdr:spPr>
        <a:xfrm>
          <a:off x="1397000" y="1383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30542</xdr:rowOff>
    </xdr:from>
    <xdr:ext cx="762000" cy="259045"/>
    <xdr:sp macro="" textlink="">
      <xdr:nvSpPr>
        <xdr:cNvPr id="206" name="テキスト ボックス 205"/>
        <xdr:cNvSpPr txBox="1"/>
      </xdr:nvSpPr>
      <xdr:spPr>
        <a:xfrm>
          <a:off x="1066800" y="1391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75048</xdr:rowOff>
    </xdr:from>
    <xdr:to>
      <xdr:col>23</xdr:col>
      <xdr:colOff>184150</xdr:colOff>
      <xdr:row>81</xdr:row>
      <xdr:rowOff>5198</xdr:rowOff>
    </xdr:to>
    <xdr:sp macro="" textlink="">
      <xdr:nvSpPr>
        <xdr:cNvPr id="212" name="楕円 211"/>
        <xdr:cNvSpPr/>
      </xdr:nvSpPr>
      <xdr:spPr>
        <a:xfrm>
          <a:off x="4902200" y="1379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167775</xdr:rowOff>
    </xdr:from>
    <xdr:ext cx="762000" cy="259045"/>
    <xdr:sp macro="" textlink="">
      <xdr:nvSpPr>
        <xdr:cNvPr id="213" name="人件費・物件費等の状況該当値テキスト"/>
        <xdr:cNvSpPr txBox="1"/>
      </xdr:nvSpPr>
      <xdr:spPr>
        <a:xfrm>
          <a:off x="5041900" y="137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65602</xdr:rowOff>
    </xdr:from>
    <xdr:to>
      <xdr:col>19</xdr:col>
      <xdr:colOff>184150</xdr:colOff>
      <xdr:row>80</xdr:row>
      <xdr:rowOff>167202</xdr:rowOff>
    </xdr:to>
    <xdr:sp macro="" textlink="">
      <xdr:nvSpPr>
        <xdr:cNvPr id="214" name="楕円 213"/>
        <xdr:cNvSpPr/>
      </xdr:nvSpPr>
      <xdr:spPr>
        <a:xfrm>
          <a:off x="4064000" y="1378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5929</xdr:rowOff>
    </xdr:from>
    <xdr:ext cx="736600" cy="259045"/>
    <xdr:sp macro="" textlink="">
      <xdr:nvSpPr>
        <xdr:cNvPr id="215" name="テキスト ボックス 214"/>
        <xdr:cNvSpPr txBox="1"/>
      </xdr:nvSpPr>
      <xdr:spPr>
        <a:xfrm>
          <a:off x="3733800" y="13550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75583</xdr:rowOff>
    </xdr:from>
    <xdr:to>
      <xdr:col>15</xdr:col>
      <xdr:colOff>133350</xdr:colOff>
      <xdr:row>81</xdr:row>
      <xdr:rowOff>5733</xdr:rowOff>
    </xdr:to>
    <xdr:sp macro="" textlink="">
      <xdr:nvSpPr>
        <xdr:cNvPr id="216" name="楕円 215"/>
        <xdr:cNvSpPr/>
      </xdr:nvSpPr>
      <xdr:spPr>
        <a:xfrm>
          <a:off x="3175000" y="1379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15910</xdr:rowOff>
    </xdr:from>
    <xdr:ext cx="762000" cy="259045"/>
    <xdr:sp macro="" textlink="">
      <xdr:nvSpPr>
        <xdr:cNvPr id="217" name="テキスト ボックス 216"/>
        <xdr:cNvSpPr txBox="1"/>
      </xdr:nvSpPr>
      <xdr:spPr>
        <a:xfrm>
          <a:off x="2844800" y="13560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63514</xdr:rowOff>
    </xdr:from>
    <xdr:to>
      <xdr:col>11</xdr:col>
      <xdr:colOff>82550</xdr:colOff>
      <xdr:row>80</xdr:row>
      <xdr:rowOff>165114</xdr:rowOff>
    </xdr:to>
    <xdr:sp macro="" textlink="">
      <xdr:nvSpPr>
        <xdr:cNvPr id="218" name="楕円 217"/>
        <xdr:cNvSpPr/>
      </xdr:nvSpPr>
      <xdr:spPr>
        <a:xfrm>
          <a:off x="2286000" y="1377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3841</xdr:rowOff>
    </xdr:from>
    <xdr:ext cx="762000" cy="259045"/>
    <xdr:sp macro="" textlink="">
      <xdr:nvSpPr>
        <xdr:cNvPr id="219" name="テキスト ボックス 218"/>
        <xdr:cNvSpPr txBox="1"/>
      </xdr:nvSpPr>
      <xdr:spPr>
        <a:xfrm>
          <a:off x="1955800" y="1354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80772</xdr:rowOff>
    </xdr:from>
    <xdr:to>
      <xdr:col>7</xdr:col>
      <xdr:colOff>31750</xdr:colOff>
      <xdr:row>81</xdr:row>
      <xdr:rowOff>10922</xdr:rowOff>
    </xdr:to>
    <xdr:sp macro="" textlink="">
      <xdr:nvSpPr>
        <xdr:cNvPr id="220" name="楕円 219"/>
        <xdr:cNvSpPr/>
      </xdr:nvSpPr>
      <xdr:spPr>
        <a:xfrm>
          <a:off x="1397000" y="1379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21099</xdr:rowOff>
    </xdr:from>
    <xdr:ext cx="762000" cy="259045"/>
    <xdr:sp macro="" textlink="">
      <xdr:nvSpPr>
        <xdr:cNvPr id="221" name="テキスト ボックス 220"/>
        <xdr:cNvSpPr txBox="1"/>
      </xdr:nvSpPr>
      <xdr:spPr>
        <a:xfrm>
          <a:off x="1066800" y="1356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以降の給与構造見直し等により，地域民間給与の反映，年功的な給与上昇の抑制と職務・職責に応じた給料構造への転換，勤務実績の給与への反映など，国と同様の考え方による取組みを推進してきており，国とほぼ同水準となっている。（なお，</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については前年度数値を引用している。）</a:t>
          </a:r>
        </a:p>
        <a:p>
          <a:r>
            <a:rPr kumimoji="1" lang="ja-JP" altLang="en-US" sz="1300">
              <a:latin typeface="ＭＳ Ｐゴシック" panose="020B0600070205080204" pitchFamily="50" charset="-128"/>
              <a:ea typeface="ＭＳ Ｐゴシック" panose="020B0600070205080204" pitchFamily="50" charset="-128"/>
            </a:rPr>
            <a:t>　今後も一層の給与の適正化に努めていく。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55" name="直線コネクタ 254"/>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6"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112184</xdr:rowOff>
    </xdr:to>
    <xdr:cxnSp macro="">
      <xdr:nvCxnSpPr>
        <xdr:cNvPr id="258" name="直線コネクタ 257"/>
        <xdr:cNvCxnSpPr/>
      </xdr:nvCxnSpPr>
      <xdr:spPr>
        <a:xfrm flipV="1">
          <a:off x="15290800" y="146050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0" name="テキスト ボックス 259"/>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142875</xdr:rowOff>
    </xdr:from>
    <xdr:to>
      <xdr:col>72</xdr:col>
      <xdr:colOff>203200</xdr:colOff>
      <xdr:row>85</xdr:row>
      <xdr:rowOff>112184</xdr:rowOff>
    </xdr:to>
    <xdr:cxnSp macro="">
      <xdr:nvCxnSpPr>
        <xdr:cNvPr id="261" name="直線コネクタ 260"/>
        <xdr:cNvCxnSpPr/>
      </xdr:nvCxnSpPr>
      <xdr:spPr>
        <a:xfrm>
          <a:off x="14401800" y="14544675"/>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3" name="テキスト ボックス 262"/>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142875</xdr:rowOff>
    </xdr:from>
    <xdr:to>
      <xdr:col>68</xdr:col>
      <xdr:colOff>152400</xdr:colOff>
      <xdr:row>86</xdr:row>
      <xdr:rowOff>1059</xdr:rowOff>
    </xdr:to>
    <xdr:cxnSp macro="">
      <xdr:nvCxnSpPr>
        <xdr:cNvPr id="264" name="直線コネクタ 263"/>
        <xdr:cNvCxnSpPr/>
      </xdr:nvCxnSpPr>
      <xdr:spPr>
        <a:xfrm flipV="1">
          <a:off x="13512800" y="14544675"/>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5" name="フローチャート: 判断 264"/>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6" name="テキスト ボックス 265"/>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68" name="テキスト ボックス 267"/>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4" name="楕円 273"/>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5"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6" name="楕円 275"/>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7" name="テキスト ボックス 276"/>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78" name="楕円 277"/>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79" name="テキスト ボックス 278"/>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92075</xdr:rowOff>
    </xdr:from>
    <xdr:to>
      <xdr:col>68</xdr:col>
      <xdr:colOff>203200</xdr:colOff>
      <xdr:row>85</xdr:row>
      <xdr:rowOff>22225</xdr:rowOff>
    </xdr:to>
    <xdr:sp macro="" textlink="">
      <xdr:nvSpPr>
        <xdr:cNvPr id="280" name="楕円 279"/>
        <xdr:cNvSpPr/>
      </xdr:nvSpPr>
      <xdr:spPr>
        <a:xfrm>
          <a:off x="14351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32402</xdr:rowOff>
    </xdr:from>
    <xdr:ext cx="762000" cy="259045"/>
    <xdr:sp macro="" textlink="">
      <xdr:nvSpPr>
        <xdr:cNvPr id="281" name="テキスト ボックス 280"/>
        <xdr:cNvSpPr txBox="1"/>
      </xdr:nvSpPr>
      <xdr:spPr>
        <a:xfrm>
          <a:off x="14020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121709</xdr:rowOff>
    </xdr:from>
    <xdr:to>
      <xdr:col>64</xdr:col>
      <xdr:colOff>152400</xdr:colOff>
      <xdr:row>86</xdr:row>
      <xdr:rowOff>51859</xdr:rowOff>
    </xdr:to>
    <xdr:sp macro="" textlink="">
      <xdr:nvSpPr>
        <xdr:cNvPr id="282" name="楕円 281"/>
        <xdr:cNvSpPr/>
      </xdr:nvSpPr>
      <xdr:spPr>
        <a:xfrm>
          <a:off x="13462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36636</xdr:rowOff>
    </xdr:from>
    <xdr:ext cx="762000" cy="259045"/>
    <xdr:sp macro="" textlink="">
      <xdr:nvSpPr>
        <xdr:cNvPr id="283" name="テキスト ボックス 282"/>
        <xdr:cNvSpPr txBox="1"/>
      </xdr:nvSpPr>
      <xdr:spPr>
        <a:xfrm>
          <a:off x="13131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定員適正化の取組みにより，類似団体平均と比較して人口千人当たり職員数は</a:t>
          </a:r>
          <a:r>
            <a:rPr kumimoji="1" lang="en-US" altLang="ja-JP" sz="1300">
              <a:latin typeface="ＭＳ Ｐゴシック" panose="020B0600070205080204" pitchFamily="50" charset="-128"/>
              <a:ea typeface="ＭＳ Ｐゴシック" panose="020B0600070205080204" pitchFamily="50" charset="-128"/>
            </a:rPr>
            <a:t>1.48</a:t>
          </a:r>
          <a:r>
            <a:rPr kumimoji="1" lang="ja-JP" altLang="en-US" sz="1300">
              <a:latin typeface="ＭＳ Ｐゴシック" panose="020B0600070205080204" pitchFamily="50" charset="-128"/>
              <a:ea typeface="ＭＳ Ｐゴシック" panose="020B0600070205080204" pitchFamily="50" charset="-128"/>
            </a:rPr>
            <a:t>人少ない数値となっている。刻々と変化する社会情勢と施策の進捗状況を見据えつつ，引き続き，鹿嶋市定員管理計画（</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年度）に基づき計画的な定員管理に努めるとともに，職員個々の資質及び能力の向上を図り，市民サービスの質の確保に努める。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55563</xdr:rowOff>
    </xdr:from>
    <xdr:to>
      <xdr:col>81</xdr:col>
      <xdr:colOff>44450</xdr:colOff>
      <xdr:row>60</xdr:row>
      <xdr:rowOff>57573</xdr:rowOff>
    </xdr:to>
    <xdr:cxnSp macro="">
      <xdr:nvCxnSpPr>
        <xdr:cNvPr id="318" name="直線コネクタ 317"/>
        <xdr:cNvCxnSpPr/>
      </xdr:nvCxnSpPr>
      <xdr:spPr>
        <a:xfrm>
          <a:off x="16179800" y="10342563"/>
          <a:ext cx="8382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105004</xdr:rowOff>
    </xdr:from>
    <xdr:ext cx="762000" cy="259045"/>
    <xdr:sp macro="" textlink="">
      <xdr:nvSpPr>
        <xdr:cNvPr id="319" name="定員管理の状況平均値テキスト"/>
        <xdr:cNvSpPr txBox="1"/>
      </xdr:nvSpPr>
      <xdr:spPr>
        <a:xfrm>
          <a:off x="17106900" y="10563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13335</xdr:rowOff>
    </xdr:from>
    <xdr:to>
      <xdr:col>77</xdr:col>
      <xdr:colOff>44450</xdr:colOff>
      <xdr:row>60</xdr:row>
      <xdr:rowOff>55563</xdr:rowOff>
    </xdr:to>
    <xdr:cxnSp macro="">
      <xdr:nvCxnSpPr>
        <xdr:cNvPr id="321" name="直線コネクタ 320"/>
        <xdr:cNvCxnSpPr/>
      </xdr:nvCxnSpPr>
      <xdr:spPr>
        <a:xfrm>
          <a:off x="15290800" y="1030033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43832</xdr:rowOff>
    </xdr:from>
    <xdr:ext cx="736600" cy="259045"/>
    <xdr:sp macro="" textlink="">
      <xdr:nvSpPr>
        <xdr:cNvPr id="323" name="テキスト ボックス 322"/>
        <xdr:cNvSpPr txBox="1"/>
      </xdr:nvSpPr>
      <xdr:spPr>
        <a:xfrm>
          <a:off x="15798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150601</xdr:rowOff>
    </xdr:from>
    <xdr:to>
      <xdr:col>72</xdr:col>
      <xdr:colOff>203200</xdr:colOff>
      <xdr:row>60</xdr:row>
      <xdr:rowOff>13335</xdr:rowOff>
    </xdr:to>
    <xdr:cxnSp macro="">
      <xdr:nvCxnSpPr>
        <xdr:cNvPr id="324" name="直線コネクタ 323"/>
        <xdr:cNvCxnSpPr/>
      </xdr:nvCxnSpPr>
      <xdr:spPr>
        <a:xfrm>
          <a:off x="14401800" y="10266151"/>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19702</xdr:rowOff>
    </xdr:from>
    <xdr:ext cx="762000" cy="259045"/>
    <xdr:sp macro="" textlink="">
      <xdr:nvSpPr>
        <xdr:cNvPr id="326" name="テキスト ボックス 325"/>
        <xdr:cNvSpPr txBox="1"/>
      </xdr:nvSpPr>
      <xdr:spPr>
        <a:xfrm>
          <a:off x="14909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146579</xdr:rowOff>
    </xdr:from>
    <xdr:to>
      <xdr:col>68</xdr:col>
      <xdr:colOff>152400</xdr:colOff>
      <xdr:row>59</xdr:row>
      <xdr:rowOff>150601</xdr:rowOff>
    </xdr:to>
    <xdr:cxnSp macro="">
      <xdr:nvCxnSpPr>
        <xdr:cNvPr id="327" name="直線コネクタ 326"/>
        <xdr:cNvCxnSpPr/>
      </xdr:nvCxnSpPr>
      <xdr:spPr>
        <a:xfrm>
          <a:off x="13512800" y="1026212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28" name="フローチャート: 判断 327"/>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29" name="テキスト ボックス 328"/>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0" name="フローチャート: 判断 329"/>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1" name="テキスト ボックス 330"/>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6773</xdr:rowOff>
    </xdr:from>
    <xdr:to>
      <xdr:col>81</xdr:col>
      <xdr:colOff>95250</xdr:colOff>
      <xdr:row>60</xdr:row>
      <xdr:rowOff>108373</xdr:rowOff>
    </xdr:to>
    <xdr:sp macro="" textlink="">
      <xdr:nvSpPr>
        <xdr:cNvPr id="337" name="楕円 336"/>
        <xdr:cNvSpPr/>
      </xdr:nvSpPr>
      <xdr:spPr>
        <a:xfrm>
          <a:off x="169672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23300</xdr:rowOff>
    </xdr:from>
    <xdr:ext cx="762000" cy="259045"/>
    <xdr:sp macro="" textlink="">
      <xdr:nvSpPr>
        <xdr:cNvPr id="338" name="定員管理の状況該当値テキスト"/>
        <xdr:cNvSpPr txBox="1"/>
      </xdr:nvSpPr>
      <xdr:spPr>
        <a:xfrm>
          <a:off x="17106900" y="1013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4763</xdr:rowOff>
    </xdr:from>
    <xdr:to>
      <xdr:col>77</xdr:col>
      <xdr:colOff>95250</xdr:colOff>
      <xdr:row>60</xdr:row>
      <xdr:rowOff>106363</xdr:rowOff>
    </xdr:to>
    <xdr:sp macro="" textlink="">
      <xdr:nvSpPr>
        <xdr:cNvPr id="339" name="楕円 338"/>
        <xdr:cNvSpPr/>
      </xdr:nvSpPr>
      <xdr:spPr>
        <a:xfrm>
          <a:off x="16129000" y="102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116540</xdr:rowOff>
    </xdr:from>
    <xdr:ext cx="736600" cy="259045"/>
    <xdr:sp macro="" textlink="">
      <xdr:nvSpPr>
        <xdr:cNvPr id="340" name="テキスト ボックス 339"/>
        <xdr:cNvSpPr txBox="1"/>
      </xdr:nvSpPr>
      <xdr:spPr>
        <a:xfrm>
          <a:off x="15798800" y="1006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133985</xdr:rowOff>
    </xdr:from>
    <xdr:to>
      <xdr:col>73</xdr:col>
      <xdr:colOff>44450</xdr:colOff>
      <xdr:row>60</xdr:row>
      <xdr:rowOff>64135</xdr:rowOff>
    </xdr:to>
    <xdr:sp macro="" textlink="">
      <xdr:nvSpPr>
        <xdr:cNvPr id="341" name="楕円 340"/>
        <xdr:cNvSpPr/>
      </xdr:nvSpPr>
      <xdr:spPr>
        <a:xfrm>
          <a:off x="15240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74312</xdr:rowOff>
    </xdr:from>
    <xdr:ext cx="762000" cy="259045"/>
    <xdr:sp macro="" textlink="">
      <xdr:nvSpPr>
        <xdr:cNvPr id="342" name="テキスト ボックス 341"/>
        <xdr:cNvSpPr txBox="1"/>
      </xdr:nvSpPr>
      <xdr:spPr>
        <a:xfrm>
          <a:off x="14909800" y="1001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99801</xdr:rowOff>
    </xdr:from>
    <xdr:to>
      <xdr:col>68</xdr:col>
      <xdr:colOff>203200</xdr:colOff>
      <xdr:row>60</xdr:row>
      <xdr:rowOff>29951</xdr:rowOff>
    </xdr:to>
    <xdr:sp macro="" textlink="">
      <xdr:nvSpPr>
        <xdr:cNvPr id="343" name="楕円 342"/>
        <xdr:cNvSpPr/>
      </xdr:nvSpPr>
      <xdr:spPr>
        <a:xfrm>
          <a:off x="14351000" y="102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40128</xdr:rowOff>
    </xdr:from>
    <xdr:ext cx="762000" cy="259045"/>
    <xdr:sp macro="" textlink="">
      <xdr:nvSpPr>
        <xdr:cNvPr id="344" name="テキスト ボックス 343"/>
        <xdr:cNvSpPr txBox="1"/>
      </xdr:nvSpPr>
      <xdr:spPr>
        <a:xfrm>
          <a:off x="14020800" y="998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95779</xdr:rowOff>
    </xdr:from>
    <xdr:to>
      <xdr:col>64</xdr:col>
      <xdr:colOff>152400</xdr:colOff>
      <xdr:row>60</xdr:row>
      <xdr:rowOff>25929</xdr:rowOff>
    </xdr:to>
    <xdr:sp macro="" textlink="">
      <xdr:nvSpPr>
        <xdr:cNvPr id="345" name="楕円 344"/>
        <xdr:cNvSpPr/>
      </xdr:nvSpPr>
      <xdr:spPr>
        <a:xfrm>
          <a:off x="13462000" y="1021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36106</xdr:rowOff>
    </xdr:from>
    <xdr:ext cx="762000" cy="259045"/>
    <xdr:sp macro="" textlink="">
      <xdr:nvSpPr>
        <xdr:cNvPr id="346" name="テキスト ボックス 345"/>
        <xdr:cNvSpPr txBox="1"/>
      </xdr:nvSpPr>
      <xdr:spPr>
        <a:xfrm>
          <a:off x="13131800" y="998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本市の実質公債費比率は，類似団体平均より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ポイント低く，前年度に比べ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降した。下降の要因としては，市税の増に伴う標準税収入額の増による分母の増加と，組合等への負担金・補助金のうち組合等が起こした地方債の償還財源に充てたと認められる額の減や公債費に準ずる債務負担行為額の減により分子が減少したことが挙げられる。</a:t>
          </a:r>
        </a:p>
        <a:p>
          <a:r>
            <a:rPr kumimoji="1" lang="ja-JP" altLang="en-US" sz="1300">
              <a:latin typeface="ＭＳ Ｐゴシック" panose="020B0600070205080204" pitchFamily="50" charset="-128"/>
              <a:ea typeface="ＭＳ Ｐゴシック" panose="020B0600070205080204" pitchFamily="50" charset="-128"/>
            </a:rPr>
            <a:t>　住民ニーズや事業の緊急度を的確に把握し事業を選択し，起債に大きく頼ることのない財政運営に努める。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71846</xdr:rowOff>
    </xdr:from>
    <xdr:to>
      <xdr:col>81</xdr:col>
      <xdr:colOff>44450</xdr:colOff>
      <xdr:row>40</xdr:row>
      <xdr:rowOff>113212</xdr:rowOff>
    </xdr:to>
    <xdr:cxnSp macro="">
      <xdr:nvCxnSpPr>
        <xdr:cNvPr id="381" name="直線コネクタ 380"/>
        <xdr:cNvCxnSpPr/>
      </xdr:nvCxnSpPr>
      <xdr:spPr>
        <a:xfrm flipV="1">
          <a:off x="16179800" y="6929846"/>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27594</xdr:rowOff>
    </xdr:from>
    <xdr:ext cx="762000" cy="259045"/>
    <xdr:sp macro="" textlink="">
      <xdr:nvSpPr>
        <xdr:cNvPr id="382" name="公債費負担の状況平均値テキスト"/>
        <xdr:cNvSpPr txBox="1"/>
      </xdr:nvSpPr>
      <xdr:spPr>
        <a:xfrm>
          <a:off x="17106900" y="68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113212</xdr:rowOff>
    </xdr:from>
    <xdr:to>
      <xdr:col>77</xdr:col>
      <xdr:colOff>44450</xdr:colOff>
      <xdr:row>40</xdr:row>
      <xdr:rowOff>168366</xdr:rowOff>
    </xdr:to>
    <xdr:cxnSp macro="">
      <xdr:nvCxnSpPr>
        <xdr:cNvPr id="384" name="直線コネクタ 383"/>
        <xdr:cNvCxnSpPr/>
      </xdr:nvCxnSpPr>
      <xdr:spPr>
        <a:xfrm flipV="1">
          <a:off x="15290800" y="6971212"/>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168366</xdr:rowOff>
    </xdr:from>
    <xdr:to>
      <xdr:col>72</xdr:col>
      <xdr:colOff>203200</xdr:colOff>
      <xdr:row>43</xdr:row>
      <xdr:rowOff>19413</xdr:rowOff>
    </xdr:to>
    <xdr:cxnSp macro="">
      <xdr:nvCxnSpPr>
        <xdr:cNvPr id="387" name="直線コネクタ 386"/>
        <xdr:cNvCxnSpPr/>
      </xdr:nvCxnSpPr>
      <xdr:spPr>
        <a:xfrm flipV="1">
          <a:off x="14401800" y="7026366"/>
          <a:ext cx="889000" cy="36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8" name="フローチャート: 判断 387"/>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37210</xdr:rowOff>
    </xdr:from>
    <xdr:ext cx="762000" cy="259045"/>
    <xdr:sp macro="" textlink="">
      <xdr:nvSpPr>
        <xdr:cNvPr id="389" name="テキスト ボックス 388"/>
        <xdr:cNvSpPr txBox="1"/>
      </xdr:nvSpPr>
      <xdr:spPr>
        <a:xfrm>
          <a:off x="14909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19413</xdr:rowOff>
    </xdr:from>
    <xdr:to>
      <xdr:col>68</xdr:col>
      <xdr:colOff>152400</xdr:colOff>
      <xdr:row>43</xdr:row>
      <xdr:rowOff>74567</xdr:rowOff>
    </xdr:to>
    <xdr:cxnSp macro="">
      <xdr:nvCxnSpPr>
        <xdr:cNvPr id="390" name="直線コネクタ 389"/>
        <xdr:cNvCxnSpPr/>
      </xdr:nvCxnSpPr>
      <xdr:spPr>
        <a:xfrm flipV="1">
          <a:off x="13512800" y="7391763"/>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165826</xdr:rowOff>
    </xdr:from>
    <xdr:to>
      <xdr:col>68</xdr:col>
      <xdr:colOff>203200</xdr:colOff>
      <xdr:row>41</xdr:row>
      <xdr:rowOff>95976</xdr:rowOff>
    </xdr:to>
    <xdr:sp macro="" textlink="">
      <xdr:nvSpPr>
        <xdr:cNvPr id="391" name="フローチャート: 判断 390"/>
        <xdr:cNvSpPr/>
      </xdr:nvSpPr>
      <xdr:spPr>
        <a:xfrm>
          <a:off x="14351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106153</xdr:rowOff>
    </xdr:from>
    <xdr:ext cx="762000" cy="259045"/>
    <xdr:sp macro="" textlink="">
      <xdr:nvSpPr>
        <xdr:cNvPr id="392" name="テキスト ボックス 391"/>
        <xdr:cNvSpPr txBox="1"/>
      </xdr:nvSpPr>
      <xdr:spPr>
        <a:xfrm>
          <a:off x="14020800" y="6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4" name="テキスト ボックス 393"/>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400" name="楕円 399"/>
        <xdr:cNvSpPr/>
      </xdr:nvSpPr>
      <xdr:spPr>
        <a:xfrm>
          <a:off x="169672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37573</xdr:rowOff>
    </xdr:from>
    <xdr:ext cx="762000" cy="259045"/>
    <xdr:sp macro="" textlink="">
      <xdr:nvSpPr>
        <xdr:cNvPr id="401" name="公債費負担の状況該当値テキスト"/>
        <xdr:cNvSpPr txBox="1"/>
      </xdr:nvSpPr>
      <xdr:spPr>
        <a:xfrm>
          <a:off x="17106900" y="672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62412</xdr:rowOff>
    </xdr:from>
    <xdr:to>
      <xdr:col>77</xdr:col>
      <xdr:colOff>95250</xdr:colOff>
      <xdr:row>40</xdr:row>
      <xdr:rowOff>164012</xdr:rowOff>
    </xdr:to>
    <xdr:sp macro="" textlink="">
      <xdr:nvSpPr>
        <xdr:cNvPr id="402" name="楕円 401"/>
        <xdr:cNvSpPr/>
      </xdr:nvSpPr>
      <xdr:spPr>
        <a:xfrm>
          <a:off x="16129000" y="692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2739</xdr:rowOff>
    </xdr:from>
    <xdr:ext cx="736600" cy="259045"/>
    <xdr:sp macro="" textlink="">
      <xdr:nvSpPr>
        <xdr:cNvPr id="403" name="テキスト ボックス 402"/>
        <xdr:cNvSpPr txBox="1"/>
      </xdr:nvSpPr>
      <xdr:spPr>
        <a:xfrm>
          <a:off x="15798800" y="6689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117566</xdr:rowOff>
    </xdr:from>
    <xdr:to>
      <xdr:col>73</xdr:col>
      <xdr:colOff>44450</xdr:colOff>
      <xdr:row>41</xdr:row>
      <xdr:rowOff>47716</xdr:rowOff>
    </xdr:to>
    <xdr:sp macro="" textlink="">
      <xdr:nvSpPr>
        <xdr:cNvPr id="404" name="楕円 403"/>
        <xdr:cNvSpPr/>
      </xdr:nvSpPr>
      <xdr:spPr>
        <a:xfrm>
          <a:off x="15240000" y="69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32493</xdr:rowOff>
    </xdr:from>
    <xdr:ext cx="762000" cy="259045"/>
    <xdr:sp macro="" textlink="">
      <xdr:nvSpPr>
        <xdr:cNvPr id="405" name="テキスト ボックス 404"/>
        <xdr:cNvSpPr txBox="1"/>
      </xdr:nvSpPr>
      <xdr:spPr>
        <a:xfrm>
          <a:off x="14909800" y="706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140063</xdr:rowOff>
    </xdr:from>
    <xdr:to>
      <xdr:col>68</xdr:col>
      <xdr:colOff>203200</xdr:colOff>
      <xdr:row>43</xdr:row>
      <xdr:rowOff>70213</xdr:rowOff>
    </xdr:to>
    <xdr:sp macro="" textlink="">
      <xdr:nvSpPr>
        <xdr:cNvPr id="406" name="楕円 405"/>
        <xdr:cNvSpPr/>
      </xdr:nvSpPr>
      <xdr:spPr>
        <a:xfrm>
          <a:off x="14351000" y="734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54990</xdr:rowOff>
    </xdr:from>
    <xdr:ext cx="762000" cy="259045"/>
    <xdr:sp macro="" textlink="">
      <xdr:nvSpPr>
        <xdr:cNvPr id="407" name="テキスト ボックス 406"/>
        <xdr:cNvSpPr txBox="1"/>
      </xdr:nvSpPr>
      <xdr:spPr>
        <a:xfrm>
          <a:off x="14020800" y="742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23767</xdr:rowOff>
    </xdr:from>
    <xdr:to>
      <xdr:col>64</xdr:col>
      <xdr:colOff>152400</xdr:colOff>
      <xdr:row>43</xdr:row>
      <xdr:rowOff>125367</xdr:rowOff>
    </xdr:to>
    <xdr:sp macro="" textlink="">
      <xdr:nvSpPr>
        <xdr:cNvPr id="408" name="楕円 407"/>
        <xdr:cNvSpPr/>
      </xdr:nvSpPr>
      <xdr:spPr>
        <a:xfrm>
          <a:off x="13462000" y="739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110144</xdr:rowOff>
    </xdr:from>
    <xdr:ext cx="762000" cy="259045"/>
    <xdr:sp macro="" textlink="">
      <xdr:nvSpPr>
        <xdr:cNvPr id="409" name="テキスト ボックス 408"/>
        <xdr:cNvSpPr txBox="1"/>
      </xdr:nvSpPr>
      <xdr:spPr>
        <a:xfrm>
          <a:off x="13131800" y="748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ポイント上昇し，類似団体平均と比較して</a:t>
          </a:r>
          <a:r>
            <a:rPr kumimoji="1" lang="en-US" altLang="ja-JP" sz="1300">
              <a:latin typeface="ＭＳ Ｐゴシック" panose="020B0600070205080204" pitchFamily="50" charset="-128"/>
              <a:ea typeface="ＭＳ Ｐゴシック" panose="020B0600070205080204" pitchFamily="50" charset="-128"/>
            </a:rPr>
            <a:t>24.5</a:t>
          </a:r>
          <a:r>
            <a:rPr kumimoji="1" lang="ja-JP" altLang="en-US" sz="1300">
              <a:latin typeface="ＭＳ Ｐゴシック" panose="020B0600070205080204" pitchFamily="50" charset="-128"/>
              <a:ea typeface="ＭＳ Ｐゴシック" panose="020B0600070205080204" pitchFamily="50" charset="-128"/>
            </a:rPr>
            <a:t>ポイント高くなっている。前年度からの上昇要因としては，財政調整基金の減に伴う充当可能基金の減，臨時財政対策債償還費の減に伴う基準財政需要額算入見込額の減により，充当可能財源等が減少したことが挙げられる。</a:t>
          </a:r>
        </a:p>
        <a:p>
          <a:r>
            <a:rPr kumimoji="1" lang="ja-JP" altLang="en-US" sz="1300">
              <a:latin typeface="ＭＳ Ｐゴシック" panose="020B0600070205080204" pitchFamily="50" charset="-128"/>
              <a:ea typeface="ＭＳ Ｐゴシック" panose="020B0600070205080204" pitchFamily="50" charset="-128"/>
            </a:rPr>
            <a:t>　今後も，後世への負担を少しでも軽減するよう，事業の精査及び人員配置の適正化を図っていく。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14351</xdr:rowOff>
    </xdr:from>
    <xdr:to>
      <xdr:col>81</xdr:col>
      <xdr:colOff>44450</xdr:colOff>
      <xdr:row>16</xdr:row>
      <xdr:rowOff>76285</xdr:rowOff>
    </xdr:to>
    <xdr:cxnSp macro="">
      <xdr:nvCxnSpPr>
        <xdr:cNvPr id="443" name="直線コネクタ 442"/>
        <xdr:cNvCxnSpPr/>
      </xdr:nvCxnSpPr>
      <xdr:spPr>
        <a:xfrm>
          <a:off x="16179800" y="2757551"/>
          <a:ext cx="838200" cy="6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16400</xdr:rowOff>
    </xdr:from>
    <xdr:ext cx="762000" cy="259045"/>
    <xdr:sp macro="" textlink="">
      <xdr:nvSpPr>
        <xdr:cNvPr id="444" name="将来負担の状況平均値テキスト"/>
        <xdr:cNvSpPr txBox="1"/>
      </xdr:nvSpPr>
      <xdr:spPr>
        <a:xfrm>
          <a:off x="17106900" y="2416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5" name="フローチャート: 判断 444"/>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14351</xdr:rowOff>
    </xdr:from>
    <xdr:to>
      <xdr:col>77</xdr:col>
      <xdr:colOff>44450</xdr:colOff>
      <xdr:row>16</xdr:row>
      <xdr:rowOff>49742</xdr:rowOff>
    </xdr:to>
    <xdr:cxnSp macro="">
      <xdr:nvCxnSpPr>
        <xdr:cNvPr id="446" name="直線コネクタ 445"/>
        <xdr:cNvCxnSpPr/>
      </xdr:nvCxnSpPr>
      <xdr:spPr>
        <a:xfrm flipV="1">
          <a:off x="15290800" y="2757551"/>
          <a:ext cx="8890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7" name="フローチャート: 判断 446"/>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126128</xdr:rowOff>
    </xdr:from>
    <xdr:ext cx="736600" cy="259045"/>
    <xdr:sp macro="" textlink="">
      <xdr:nvSpPr>
        <xdr:cNvPr id="448" name="テキスト ボックス 447"/>
        <xdr:cNvSpPr txBox="1"/>
      </xdr:nvSpPr>
      <xdr:spPr>
        <a:xfrm>
          <a:off x="15798800" y="235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49742</xdr:rowOff>
    </xdr:from>
    <xdr:to>
      <xdr:col>72</xdr:col>
      <xdr:colOff>203200</xdr:colOff>
      <xdr:row>16</xdr:row>
      <xdr:rowOff>107654</xdr:rowOff>
    </xdr:to>
    <xdr:cxnSp macro="">
      <xdr:nvCxnSpPr>
        <xdr:cNvPr id="449" name="直線コネクタ 448"/>
        <xdr:cNvCxnSpPr/>
      </xdr:nvCxnSpPr>
      <xdr:spPr>
        <a:xfrm flipV="1">
          <a:off x="14401800" y="279294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48133</xdr:rowOff>
    </xdr:from>
    <xdr:to>
      <xdr:col>73</xdr:col>
      <xdr:colOff>44450</xdr:colOff>
      <xdr:row>15</xdr:row>
      <xdr:rowOff>149733</xdr:rowOff>
    </xdr:to>
    <xdr:sp macro="" textlink="">
      <xdr:nvSpPr>
        <xdr:cNvPr id="450" name="フローチャート: 判断 449"/>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159910</xdr:rowOff>
    </xdr:from>
    <xdr:ext cx="762000" cy="259045"/>
    <xdr:sp macro="" textlink="">
      <xdr:nvSpPr>
        <xdr:cNvPr id="451" name="テキスト ボックス 450"/>
        <xdr:cNvSpPr txBox="1"/>
      </xdr:nvSpPr>
      <xdr:spPr>
        <a:xfrm>
          <a:off x="14909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146389</xdr:rowOff>
    </xdr:from>
    <xdr:to>
      <xdr:col>68</xdr:col>
      <xdr:colOff>152400</xdr:colOff>
      <xdr:row>16</xdr:row>
      <xdr:rowOff>107654</xdr:rowOff>
    </xdr:to>
    <xdr:cxnSp macro="">
      <xdr:nvCxnSpPr>
        <xdr:cNvPr id="452" name="直線コネクタ 451"/>
        <xdr:cNvCxnSpPr/>
      </xdr:nvCxnSpPr>
      <xdr:spPr>
        <a:xfrm>
          <a:off x="13512800" y="2718139"/>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3" name="フローチャート: 判断 452"/>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4" name="テキスト ボックス 453"/>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5" name="フローチャート: 判断 454"/>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6" name="テキスト ボックス 455"/>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25485</xdr:rowOff>
    </xdr:from>
    <xdr:to>
      <xdr:col>81</xdr:col>
      <xdr:colOff>95250</xdr:colOff>
      <xdr:row>16</xdr:row>
      <xdr:rowOff>127085</xdr:rowOff>
    </xdr:to>
    <xdr:sp macro="" textlink="">
      <xdr:nvSpPr>
        <xdr:cNvPr id="462" name="楕円 461"/>
        <xdr:cNvSpPr/>
      </xdr:nvSpPr>
      <xdr:spPr>
        <a:xfrm>
          <a:off x="16967200" y="276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169012</xdr:rowOff>
    </xdr:from>
    <xdr:ext cx="762000" cy="259045"/>
    <xdr:sp macro="" textlink="">
      <xdr:nvSpPr>
        <xdr:cNvPr id="463" name="将来負担の状況該当値テキスト"/>
        <xdr:cNvSpPr txBox="1"/>
      </xdr:nvSpPr>
      <xdr:spPr>
        <a:xfrm>
          <a:off x="17106900" y="274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135001</xdr:rowOff>
    </xdr:from>
    <xdr:to>
      <xdr:col>77</xdr:col>
      <xdr:colOff>95250</xdr:colOff>
      <xdr:row>16</xdr:row>
      <xdr:rowOff>65151</xdr:rowOff>
    </xdr:to>
    <xdr:sp macro="" textlink="">
      <xdr:nvSpPr>
        <xdr:cNvPr id="464" name="楕円 463"/>
        <xdr:cNvSpPr/>
      </xdr:nvSpPr>
      <xdr:spPr>
        <a:xfrm>
          <a:off x="16129000" y="270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49928</xdr:rowOff>
    </xdr:from>
    <xdr:ext cx="736600" cy="259045"/>
    <xdr:sp macro="" textlink="">
      <xdr:nvSpPr>
        <xdr:cNvPr id="465" name="テキスト ボックス 464"/>
        <xdr:cNvSpPr txBox="1"/>
      </xdr:nvSpPr>
      <xdr:spPr>
        <a:xfrm>
          <a:off x="15798800" y="2793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170392</xdr:rowOff>
    </xdr:from>
    <xdr:to>
      <xdr:col>73</xdr:col>
      <xdr:colOff>44450</xdr:colOff>
      <xdr:row>16</xdr:row>
      <xdr:rowOff>100542</xdr:rowOff>
    </xdr:to>
    <xdr:sp macro="" textlink="">
      <xdr:nvSpPr>
        <xdr:cNvPr id="466" name="楕円 465"/>
        <xdr:cNvSpPr/>
      </xdr:nvSpPr>
      <xdr:spPr>
        <a:xfrm>
          <a:off x="15240000" y="274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85319</xdr:rowOff>
    </xdr:from>
    <xdr:ext cx="762000" cy="259045"/>
    <xdr:sp macro="" textlink="">
      <xdr:nvSpPr>
        <xdr:cNvPr id="467" name="テキスト ボックス 466"/>
        <xdr:cNvSpPr txBox="1"/>
      </xdr:nvSpPr>
      <xdr:spPr>
        <a:xfrm>
          <a:off x="14909800" y="282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56854</xdr:rowOff>
    </xdr:from>
    <xdr:to>
      <xdr:col>68</xdr:col>
      <xdr:colOff>203200</xdr:colOff>
      <xdr:row>16</xdr:row>
      <xdr:rowOff>158454</xdr:rowOff>
    </xdr:to>
    <xdr:sp macro="" textlink="">
      <xdr:nvSpPr>
        <xdr:cNvPr id="468" name="楕円 467"/>
        <xdr:cNvSpPr/>
      </xdr:nvSpPr>
      <xdr:spPr>
        <a:xfrm>
          <a:off x="14351000" y="280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143231</xdr:rowOff>
    </xdr:from>
    <xdr:ext cx="762000" cy="259045"/>
    <xdr:sp macro="" textlink="">
      <xdr:nvSpPr>
        <xdr:cNvPr id="469" name="テキスト ボックス 468"/>
        <xdr:cNvSpPr txBox="1"/>
      </xdr:nvSpPr>
      <xdr:spPr>
        <a:xfrm>
          <a:off x="14020800" y="288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95589</xdr:rowOff>
    </xdr:from>
    <xdr:to>
      <xdr:col>64</xdr:col>
      <xdr:colOff>152400</xdr:colOff>
      <xdr:row>16</xdr:row>
      <xdr:rowOff>25739</xdr:rowOff>
    </xdr:to>
    <xdr:sp macro="" textlink="">
      <xdr:nvSpPr>
        <xdr:cNvPr id="470" name="楕円 469"/>
        <xdr:cNvSpPr/>
      </xdr:nvSpPr>
      <xdr:spPr>
        <a:xfrm>
          <a:off x="13462000" y="266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35916</xdr:rowOff>
    </xdr:from>
    <xdr:ext cx="762000" cy="259045"/>
    <xdr:sp macro="" textlink="">
      <xdr:nvSpPr>
        <xdr:cNvPr id="471" name="テキスト ボックス 470"/>
        <xdr:cNvSpPr txBox="1"/>
      </xdr:nvSpPr>
      <xdr:spPr>
        <a:xfrm>
          <a:off x="13131800" y="243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茨城県鹿嶋市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68,057
67,172
106.02
28,033,604
25,685,712
2,213,414
14,479,498
17,244,001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人件費は前年度と比較し</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ポイント下降したが，類似団体平均よりも</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ポイント高くなっている。前年度からの減少要因としては，退職手当負担金の減が要因として挙げられる。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今後も定員管理計画の着実な推進と民間委託の推進により人件費の抑制に努める。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38</xdr:row>
      <xdr:rowOff>50800</xdr:rowOff>
    </xdr:to>
    <xdr:cxnSp macro="">
      <xdr:nvCxnSpPr>
        <xdr:cNvPr id="66" name="直線コネクタ 65"/>
        <xdr:cNvCxnSpPr/>
      </xdr:nvCxnSpPr>
      <xdr:spPr>
        <a:xfrm flipV="1">
          <a:off x="3987800" y="64820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20320</xdr:rowOff>
    </xdr:from>
    <xdr:to>
      <xdr:col>19</xdr:col>
      <xdr:colOff>187325</xdr:colOff>
      <xdr:row>38</xdr:row>
      <xdr:rowOff>50800</xdr:rowOff>
    </xdr:to>
    <xdr:cxnSp macro="">
      <xdr:nvCxnSpPr>
        <xdr:cNvPr id="69" name="直線コネクタ 68"/>
        <xdr:cNvCxnSpPr/>
      </xdr:nvCxnSpPr>
      <xdr:spPr>
        <a:xfrm>
          <a:off x="3098800" y="6535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146050</xdr:rowOff>
    </xdr:from>
    <xdr:to>
      <xdr:col>15</xdr:col>
      <xdr:colOff>98425</xdr:colOff>
      <xdr:row>38</xdr:row>
      <xdr:rowOff>20320</xdr:rowOff>
    </xdr:to>
    <xdr:cxnSp macro="">
      <xdr:nvCxnSpPr>
        <xdr:cNvPr id="72" name="直線コネクタ 71"/>
        <xdr:cNvCxnSpPr/>
      </xdr:nvCxnSpPr>
      <xdr:spPr>
        <a:xfrm>
          <a:off x="2209800" y="6489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146050</xdr:rowOff>
    </xdr:from>
    <xdr:to>
      <xdr:col>11</xdr:col>
      <xdr:colOff>9525</xdr:colOff>
      <xdr:row>38</xdr:row>
      <xdr:rowOff>27940</xdr:rowOff>
    </xdr:to>
    <xdr:cxnSp macro="">
      <xdr:nvCxnSpPr>
        <xdr:cNvPr id="75" name="直線コネクタ 74"/>
        <xdr:cNvCxnSpPr/>
      </xdr:nvCxnSpPr>
      <xdr:spPr>
        <a:xfrm flipV="1">
          <a:off x="1320800" y="6489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5" name="楕円 84"/>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6"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0</xdr:rowOff>
    </xdr:from>
    <xdr:to>
      <xdr:col>20</xdr:col>
      <xdr:colOff>38100</xdr:colOff>
      <xdr:row>38</xdr:row>
      <xdr:rowOff>101600</xdr:rowOff>
    </xdr:to>
    <xdr:sp macro="" textlink="">
      <xdr:nvSpPr>
        <xdr:cNvPr id="87" name="楕円 86"/>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86377</xdr:rowOff>
    </xdr:from>
    <xdr:ext cx="736600" cy="259045"/>
    <xdr:sp macro="" textlink="">
      <xdr:nvSpPr>
        <xdr:cNvPr id="88" name="テキスト ボックス 87"/>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140970</xdr:rowOff>
    </xdr:from>
    <xdr:to>
      <xdr:col>15</xdr:col>
      <xdr:colOff>149225</xdr:colOff>
      <xdr:row>38</xdr:row>
      <xdr:rowOff>71120</xdr:rowOff>
    </xdr:to>
    <xdr:sp macro="" textlink="">
      <xdr:nvSpPr>
        <xdr:cNvPr id="89" name="楕円 88"/>
        <xdr:cNvSpPr/>
      </xdr:nvSpPr>
      <xdr:spPr>
        <a:xfrm>
          <a:off x="3048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55897</xdr:rowOff>
    </xdr:from>
    <xdr:ext cx="762000" cy="259045"/>
    <xdr:sp macro="" textlink="">
      <xdr:nvSpPr>
        <xdr:cNvPr id="90" name="テキスト ボックス 89"/>
        <xdr:cNvSpPr txBox="1"/>
      </xdr:nvSpPr>
      <xdr:spPr>
        <a:xfrm>
          <a:off x="2717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95250</xdr:rowOff>
    </xdr:from>
    <xdr:to>
      <xdr:col>11</xdr:col>
      <xdr:colOff>60325</xdr:colOff>
      <xdr:row>38</xdr:row>
      <xdr:rowOff>25400</xdr:rowOff>
    </xdr:to>
    <xdr:sp macro="" textlink="">
      <xdr:nvSpPr>
        <xdr:cNvPr id="91" name="楕円 90"/>
        <xdr:cNvSpPr/>
      </xdr:nvSpPr>
      <xdr:spPr>
        <a:xfrm>
          <a:off x="2159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10177</xdr:rowOff>
    </xdr:from>
    <xdr:ext cx="762000" cy="259045"/>
    <xdr:sp macro="" textlink="">
      <xdr:nvSpPr>
        <xdr:cNvPr id="92" name="テキスト ボックス 91"/>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148590</xdr:rowOff>
    </xdr:from>
    <xdr:to>
      <xdr:col>6</xdr:col>
      <xdr:colOff>171450</xdr:colOff>
      <xdr:row>38</xdr:row>
      <xdr:rowOff>78740</xdr:rowOff>
    </xdr:to>
    <xdr:sp macro="" textlink="">
      <xdr:nvSpPr>
        <xdr:cNvPr id="93" name="楕円 92"/>
        <xdr:cNvSpPr/>
      </xdr:nvSpPr>
      <xdr:spPr>
        <a:xfrm>
          <a:off x="1270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63517</xdr:rowOff>
    </xdr:from>
    <xdr:ext cx="762000" cy="259045"/>
    <xdr:sp macro="" textlink="">
      <xdr:nvSpPr>
        <xdr:cNvPr id="94" name="テキスト ボックス 93"/>
        <xdr:cNvSpPr txBox="1"/>
      </xdr:nvSpPr>
      <xdr:spPr>
        <a:xfrm>
          <a:off x="939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物件費は前年度と比較し</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ポイント下降し，類似団体平均よりも</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ポイント低くなっている。これは，小中学校管理運営事務経費の減が要因として挙げられる。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今後も引き続き，入札等による競争性確保や既存事業の見直しなどにより，物件費の適正化に努める。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51888</xdr:rowOff>
    </xdr:from>
    <xdr:to>
      <xdr:col>82</xdr:col>
      <xdr:colOff>107950</xdr:colOff>
      <xdr:row>16</xdr:row>
      <xdr:rowOff>91077</xdr:rowOff>
    </xdr:to>
    <xdr:cxnSp macro="">
      <xdr:nvCxnSpPr>
        <xdr:cNvPr id="129" name="直線コネクタ 128"/>
        <xdr:cNvCxnSpPr/>
      </xdr:nvCxnSpPr>
      <xdr:spPr>
        <a:xfrm flipV="1">
          <a:off x="15671800" y="2795088"/>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71137</xdr:rowOff>
    </xdr:from>
    <xdr:ext cx="762000" cy="259045"/>
    <xdr:sp macro="" textlink="">
      <xdr:nvSpPr>
        <xdr:cNvPr id="130"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91077</xdr:rowOff>
    </xdr:from>
    <xdr:to>
      <xdr:col>78</xdr:col>
      <xdr:colOff>69850</xdr:colOff>
      <xdr:row>16</xdr:row>
      <xdr:rowOff>143329</xdr:rowOff>
    </xdr:to>
    <xdr:cxnSp macro="">
      <xdr:nvCxnSpPr>
        <xdr:cNvPr id="132" name="直線コネクタ 131"/>
        <xdr:cNvCxnSpPr/>
      </xdr:nvCxnSpPr>
      <xdr:spPr>
        <a:xfrm flipV="1">
          <a:off x="14782800" y="283427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924</xdr:rowOff>
    </xdr:from>
    <xdr:ext cx="736600" cy="259045"/>
    <xdr:sp macro="" textlink="">
      <xdr:nvSpPr>
        <xdr:cNvPr id="134" name="テキスト ボックス 133"/>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130266</xdr:rowOff>
    </xdr:from>
    <xdr:to>
      <xdr:col>73</xdr:col>
      <xdr:colOff>180975</xdr:colOff>
      <xdr:row>16</xdr:row>
      <xdr:rowOff>143329</xdr:rowOff>
    </xdr:to>
    <xdr:cxnSp macro="">
      <xdr:nvCxnSpPr>
        <xdr:cNvPr id="135" name="直線コネクタ 134"/>
        <xdr:cNvCxnSpPr/>
      </xdr:nvCxnSpPr>
      <xdr:spPr>
        <a:xfrm>
          <a:off x="13893800" y="287346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7" name="テキスト ボックス 136"/>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25763</xdr:rowOff>
    </xdr:from>
    <xdr:to>
      <xdr:col>69</xdr:col>
      <xdr:colOff>92075</xdr:colOff>
      <xdr:row>16</xdr:row>
      <xdr:rowOff>130266</xdr:rowOff>
    </xdr:to>
    <xdr:cxnSp macro="">
      <xdr:nvCxnSpPr>
        <xdr:cNvPr id="138" name="直線コネクタ 137"/>
        <xdr:cNvCxnSpPr/>
      </xdr:nvCxnSpPr>
      <xdr:spPr>
        <a:xfrm>
          <a:off x="13004800" y="2768963"/>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1088</xdr:rowOff>
    </xdr:from>
    <xdr:to>
      <xdr:col>69</xdr:col>
      <xdr:colOff>142875</xdr:colOff>
      <xdr:row>16</xdr:row>
      <xdr:rowOff>102688</xdr:rowOff>
    </xdr:to>
    <xdr:sp macro="" textlink="">
      <xdr:nvSpPr>
        <xdr:cNvPr id="139" name="フローチャート: 判断 138"/>
        <xdr:cNvSpPr/>
      </xdr:nvSpPr>
      <xdr:spPr>
        <a:xfrm>
          <a:off x="13843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112865</xdr:rowOff>
    </xdr:from>
    <xdr:ext cx="762000" cy="259045"/>
    <xdr:sp macro="" textlink="">
      <xdr:nvSpPr>
        <xdr:cNvPr id="140" name="テキスト ボックス 139"/>
        <xdr:cNvSpPr txBox="1"/>
      </xdr:nvSpPr>
      <xdr:spPr>
        <a:xfrm>
          <a:off x="13512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126819</xdr:rowOff>
    </xdr:from>
    <xdr:to>
      <xdr:col>65</xdr:col>
      <xdr:colOff>53975</xdr:colOff>
      <xdr:row>16</xdr:row>
      <xdr:rowOff>56969</xdr:rowOff>
    </xdr:to>
    <xdr:sp macro="" textlink="">
      <xdr:nvSpPr>
        <xdr:cNvPr id="141" name="フローチャート: 判断 140"/>
        <xdr:cNvSpPr/>
      </xdr:nvSpPr>
      <xdr:spPr>
        <a:xfrm>
          <a:off x="12954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67146</xdr:rowOff>
    </xdr:from>
    <xdr:ext cx="762000" cy="259045"/>
    <xdr:sp macro="" textlink="">
      <xdr:nvSpPr>
        <xdr:cNvPr id="142" name="テキスト ボックス 141"/>
        <xdr:cNvSpPr txBox="1"/>
      </xdr:nvSpPr>
      <xdr:spPr>
        <a:xfrm>
          <a:off x="12623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1088</xdr:rowOff>
    </xdr:from>
    <xdr:to>
      <xdr:col>82</xdr:col>
      <xdr:colOff>158750</xdr:colOff>
      <xdr:row>16</xdr:row>
      <xdr:rowOff>102688</xdr:rowOff>
    </xdr:to>
    <xdr:sp macro="" textlink="">
      <xdr:nvSpPr>
        <xdr:cNvPr id="148" name="楕円 147"/>
        <xdr:cNvSpPr/>
      </xdr:nvSpPr>
      <xdr:spPr>
        <a:xfrm>
          <a:off x="16459200" y="274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17615</xdr:rowOff>
    </xdr:from>
    <xdr:ext cx="762000" cy="259045"/>
    <xdr:sp macro="" textlink="">
      <xdr:nvSpPr>
        <xdr:cNvPr id="149" name="物件費該当値テキスト"/>
        <xdr:cNvSpPr txBox="1"/>
      </xdr:nvSpPr>
      <xdr:spPr>
        <a:xfrm>
          <a:off x="16598900" y="258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40277</xdr:rowOff>
    </xdr:from>
    <xdr:to>
      <xdr:col>78</xdr:col>
      <xdr:colOff>120650</xdr:colOff>
      <xdr:row>16</xdr:row>
      <xdr:rowOff>141877</xdr:rowOff>
    </xdr:to>
    <xdr:sp macro="" textlink="">
      <xdr:nvSpPr>
        <xdr:cNvPr id="150" name="楕円 149"/>
        <xdr:cNvSpPr/>
      </xdr:nvSpPr>
      <xdr:spPr>
        <a:xfrm>
          <a:off x="15621000" y="27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152054</xdr:rowOff>
    </xdr:from>
    <xdr:ext cx="736600" cy="259045"/>
    <xdr:sp macro="" textlink="">
      <xdr:nvSpPr>
        <xdr:cNvPr id="151" name="テキスト ボックス 150"/>
        <xdr:cNvSpPr txBox="1"/>
      </xdr:nvSpPr>
      <xdr:spPr>
        <a:xfrm>
          <a:off x="15290800" y="2552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92529</xdr:rowOff>
    </xdr:from>
    <xdr:to>
      <xdr:col>74</xdr:col>
      <xdr:colOff>31750</xdr:colOff>
      <xdr:row>17</xdr:row>
      <xdr:rowOff>22679</xdr:rowOff>
    </xdr:to>
    <xdr:sp macro="" textlink="">
      <xdr:nvSpPr>
        <xdr:cNvPr id="152" name="楕円 151"/>
        <xdr:cNvSpPr/>
      </xdr:nvSpPr>
      <xdr:spPr>
        <a:xfrm>
          <a:off x="14732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7456</xdr:rowOff>
    </xdr:from>
    <xdr:ext cx="762000" cy="259045"/>
    <xdr:sp macro="" textlink="">
      <xdr:nvSpPr>
        <xdr:cNvPr id="153" name="テキスト ボックス 152"/>
        <xdr:cNvSpPr txBox="1"/>
      </xdr:nvSpPr>
      <xdr:spPr>
        <a:xfrm>
          <a:off x="14401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79466</xdr:rowOff>
    </xdr:from>
    <xdr:to>
      <xdr:col>69</xdr:col>
      <xdr:colOff>142875</xdr:colOff>
      <xdr:row>17</xdr:row>
      <xdr:rowOff>9616</xdr:rowOff>
    </xdr:to>
    <xdr:sp macro="" textlink="">
      <xdr:nvSpPr>
        <xdr:cNvPr id="154" name="楕円 153"/>
        <xdr:cNvSpPr/>
      </xdr:nvSpPr>
      <xdr:spPr>
        <a:xfrm>
          <a:off x="13843000" y="282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165843</xdr:rowOff>
    </xdr:from>
    <xdr:ext cx="762000" cy="259045"/>
    <xdr:sp macro="" textlink="">
      <xdr:nvSpPr>
        <xdr:cNvPr id="155" name="テキスト ボックス 154"/>
        <xdr:cNvSpPr txBox="1"/>
      </xdr:nvSpPr>
      <xdr:spPr>
        <a:xfrm>
          <a:off x="13512800" y="290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146413</xdr:rowOff>
    </xdr:from>
    <xdr:to>
      <xdr:col>65</xdr:col>
      <xdr:colOff>53975</xdr:colOff>
      <xdr:row>16</xdr:row>
      <xdr:rowOff>76563</xdr:rowOff>
    </xdr:to>
    <xdr:sp macro="" textlink="">
      <xdr:nvSpPr>
        <xdr:cNvPr id="156" name="楕円 155"/>
        <xdr:cNvSpPr/>
      </xdr:nvSpPr>
      <xdr:spPr>
        <a:xfrm>
          <a:off x="12954000" y="271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61340</xdr:rowOff>
    </xdr:from>
    <xdr:ext cx="762000" cy="259045"/>
    <xdr:sp macro="" textlink="">
      <xdr:nvSpPr>
        <xdr:cNvPr id="157" name="テキスト ボックス 156"/>
        <xdr:cNvSpPr txBox="1"/>
      </xdr:nvSpPr>
      <xdr:spPr>
        <a:xfrm>
          <a:off x="12623800" y="280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扶助費は前年度と比較し，</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ポイント上昇し，類似団体平均よりも</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ポイント高くなっている。これは，教育・保育施設入所支援事業の増，自立支援給付事業の増が要因として挙げられる。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今後も少子高齢化により扶助費の上昇傾向が続くことが見込まれるが，国の制度改正に適切に対応し，資格審査等の適正化を進めていくことで，財政を圧迫している上昇傾向に歯止めをかけるよう努める。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78994</xdr:rowOff>
    </xdr:from>
    <xdr:to>
      <xdr:col>24</xdr:col>
      <xdr:colOff>25400</xdr:colOff>
      <xdr:row>58</xdr:row>
      <xdr:rowOff>8128</xdr:rowOff>
    </xdr:to>
    <xdr:cxnSp macro="">
      <xdr:nvCxnSpPr>
        <xdr:cNvPr id="188" name="直線コネクタ 187"/>
        <xdr:cNvCxnSpPr/>
      </xdr:nvCxnSpPr>
      <xdr:spPr>
        <a:xfrm>
          <a:off x="3987800" y="985164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33291</xdr:rowOff>
    </xdr:from>
    <xdr:ext cx="762000" cy="259045"/>
    <xdr:sp macro="" textlink="">
      <xdr:nvSpPr>
        <xdr:cNvPr id="189" name="扶助費平均値テキスト"/>
        <xdr:cNvSpPr txBox="1"/>
      </xdr:nvSpPr>
      <xdr:spPr>
        <a:xfrm>
          <a:off x="4914900" y="9463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33274</xdr:rowOff>
    </xdr:from>
    <xdr:to>
      <xdr:col>19</xdr:col>
      <xdr:colOff>187325</xdr:colOff>
      <xdr:row>57</xdr:row>
      <xdr:rowOff>78994</xdr:rowOff>
    </xdr:to>
    <xdr:cxnSp macro="">
      <xdr:nvCxnSpPr>
        <xdr:cNvPr id="191" name="直線コネクタ 190"/>
        <xdr:cNvCxnSpPr/>
      </xdr:nvCxnSpPr>
      <xdr:spPr>
        <a:xfrm>
          <a:off x="3098800" y="98059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193" name="テキスト ボックス 192"/>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140716</xdr:rowOff>
    </xdr:from>
    <xdr:to>
      <xdr:col>15</xdr:col>
      <xdr:colOff>98425</xdr:colOff>
      <xdr:row>57</xdr:row>
      <xdr:rowOff>33274</xdr:rowOff>
    </xdr:to>
    <xdr:cxnSp macro="">
      <xdr:nvCxnSpPr>
        <xdr:cNvPr id="194" name="直線コネクタ 193"/>
        <xdr:cNvCxnSpPr/>
      </xdr:nvCxnSpPr>
      <xdr:spPr>
        <a:xfrm>
          <a:off x="2209800" y="97419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64533</xdr:rowOff>
    </xdr:from>
    <xdr:ext cx="762000" cy="259045"/>
    <xdr:sp macro="" textlink="">
      <xdr:nvSpPr>
        <xdr:cNvPr id="196" name="テキスト ボックス 195"/>
        <xdr:cNvSpPr txBox="1"/>
      </xdr:nvSpPr>
      <xdr:spPr>
        <a:xfrm>
          <a:off x="2717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165862</xdr:rowOff>
    </xdr:from>
    <xdr:to>
      <xdr:col>11</xdr:col>
      <xdr:colOff>9525</xdr:colOff>
      <xdr:row>56</xdr:row>
      <xdr:rowOff>140716</xdr:rowOff>
    </xdr:to>
    <xdr:cxnSp macro="">
      <xdr:nvCxnSpPr>
        <xdr:cNvPr id="197" name="直線コネクタ 196"/>
        <xdr:cNvCxnSpPr/>
      </xdr:nvCxnSpPr>
      <xdr:spPr>
        <a:xfrm>
          <a:off x="1320800" y="959561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142494</xdr:rowOff>
    </xdr:from>
    <xdr:to>
      <xdr:col>11</xdr:col>
      <xdr:colOff>60325</xdr:colOff>
      <xdr:row>56</xdr:row>
      <xdr:rowOff>72644</xdr:rowOff>
    </xdr:to>
    <xdr:sp macro="" textlink="">
      <xdr:nvSpPr>
        <xdr:cNvPr id="198" name="フローチャート: 判断 197"/>
        <xdr:cNvSpPr/>
      </xdr:nvSpPr>
      <xdr:spPr>
        <a:xfrm>
          <a:off x="2159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82821</xdr:rowOff>
    </xdr:from>
    <xdr:ext cx="762000" cy="259045"/>
    <xdr:sp macro="" textlink="">
      <xdr:nvSpPr>
        <xdr:cNvPr id="199" name="テキスト ボックス 198"/>
        <xdr:cNvSpPr txBox="1"/>
      </xdr:nvSpPr>
      <xdr:spPr>
        <a:xfrm>
          <a:off x="1828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200" name="フローチャート: 判断 199"/>
        <xdr:cNvSpPr/>
      </xdr:nvSpPr>
      <xdr:spPr>
        <a:xfrm>
          <a:off x="1270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46245</xdr:rowOff>
    </xdr:from>
    <xdr:ext cx="762000" cy="259045"/>
    <xdr:sp macro="" textlink="">
      <xdr:nvSpPr>
        <xdr:cNvPr id="201" name="テキスト ボックス 200"/>
        <xdr:cNvSpPr txBox="1"/>
      </xdr:nvSpPr>
      <xdr:spPr>
        <a:xfrm>
          <a:off x="939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128778</xdr:rowOff>
    </xdr:from>
    <xdr:to>
      <xdr:col>24</xdr:col>
      <xdr:colOff>76200</xdr:colOff>
      <xdr:row>58</xdr:row>
      <xdr:rowOff>58928</xdr:rowOff>
    </xdr:to>
    <xdr:sp macro="" textlink="">
      <xdr:nvSpPr>
        <xdr:cNvPr id="207" name="楕円 206"/>
        <xdr:cNvSpPr/>
      </xdr:nvSpPr>
      <xdr:spPr>
        <a:xfrm>
          <a:off x="4775200" y="99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100855</xdr:rowOff>
    </xdr:from>
    <xdr:ext cx="762000" cy="259045"/>
    <xdr:sp macro="" textlink="">
      <xdr:nvSpPr>
        <xdr:cNvPr id="208" name="扶助費該当値テキスト"/>
        <xdr:cNvSpPr txBox="1"/>
      </xdr:nvSpPr>
      <xdr:spPr>
        <a:xfrm>
          <a:off x="49149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28194</xdr:rowOff>
    </xdr:from>
    <xdr:to>
      <xdr:col>20</xdr:col>
      <xdr:colOff>38100</xdr:colOff>
      <xdr:row>57</xdr:row>
      <xdr:rowOff>129794</xdr:rowOff>
    </xdr:to>
    <xdr:sp macro="" textlink="">
      <xdr:nvSpPr>
        <xdr:cNvPr id="209" name="楕円 208"/>
        <xdr:cNvSpPr/>
      </xdr:nvSpPr>
      <xdr:spPr>
        <a:xfrm>
          <a:off x="3937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114571</xdr:rowOff>
    </xdr:from>
    <xdr:ext cx="736600" cy="259045"/>
    <xdr:sp macro="" textlink="">
      <xdr:nvSpPr>
        <xdr:cNvPr id="210" name="テキスト ボックス 209"/>
        <xdr:cNvSpPr txBox="1"/>
      </xdr:nvSpPr>
      <xdr:spPr>
        <a:xfrm>
          <a:off x="3606800" y="9887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153924</xdr:rowOff>
    </xdr:from>
    <xdr:to>
      <xdr:col>15</xdr:col>
      <xdr:colOff>149225</xdr:colOff>
      <xdr:row>57</xdr:row>
      <xdr:rowOff>84074</xdr:rowOff>
    </xdr:to>
    <xdr:sp macro="" textlink="">
      <xdr:nvSpPr>
        <xdr:cNvPr id="211" name="楕円 210"/>
        <xdr:cNvSpPr/>
      </xdr:nvSpPr>
      <xdr:spPr>
        <a:xfrm>
          <a:off x="3048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68851</xdr:rowOff>
    </xdr:from>
    <xdr:ext cx="762000" cy="259045"/>
    <xdr:sp macro="" textlink="">
      <xdr:nvSpPr>
        <xdr:cNvPr id="212" name="テキスト ボックス 211"/>
        <xdr:cNvSpPr txBox="1"/>
      </xdr:nvSpPr>
      <xdr:spPr>
        <a:xfrm>
          <a:off x="2717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89916</xdr:rowOff>
    </xdr:from>
    <xdr:to>
      <xdr:col>11</xdr:col>
      <xdr:colOff>60325</xdr:colOff>
      <xdr:row>57</xdr:row>
      <xdr:rowOff>20066</xdr:rowOff>
    </xdr:to>
    <xdr:sp macro="" textlink="">
      <xdr:nvSpPr>
        <xdr:cNvPr id="213" name="楕円 212"/>
        <xdr:cNvSpPr/>
      </xdr:nvSpPr>
      <xdr:spPr>
        <a:xfrm>
          <a:off x="2159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4843</xdr:rowOff>
    </xdr:from>
    <xdr:ext cx="762000" cy="259045"/>
    <xdr:sp macro="" textlink="">
      <xdr:nvSpPr>
        <xdr:cNvPr id="214" name="テキスト ボックス 213"/>
        <xdr:cNvSpPr txBox="1"/>
      </xdr:nvSpPr>
      <xdr:spPr>
        <a:xfrm>
          <a:off x="1828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115062</xdr:rowOff>
    </xdr:from>
    <xdr:to>
      <xdr:col>6</xdr:col>
      <xdr:colOff>171450</xdr:colOff>
      <xdr:row>56</xdr:row>
      <xdr:rowOff>45212</xdr:rowOff>
    </xdr:to>
    <xdr:sp macro="" textlink="">
      <xdr:nvSpPr>
        <xdr:cNvPr id="215" name="楕円 214"/>
        <xdr:cNvSpPr/>
      </xdr:nvSpPr>
      <xdr:spPr>
        <a:xfrm>
          <a:off x="1270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29989</xdr:rowOff>
    </xdr:from>
    <xdr:ext cx="762000" cy="259045"/>
    <xdr:sp macro="" textlink="">
      <xdr:nvSpPr>
        <xdr:cNvPr id="216" name="テキスト ボックス 215"/>
        <xdr:cNvSpPr txBox="1"/>
      </xdr:nvSpPr>
      <xdr:spPr>
        <a:xfrm>
          <a:off x="939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その他の経費は前年度と比較し，</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ポイント上昇し，類似団体平均よりも</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ポイント高くなっている。これは，介護保険特別会計繰出金の増，老人医療給付経費の増が要因として挙げられる。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今後，各会計への繰出金について必要額の精査を引き続き行い，適正な執行に努めていく。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31750</xdr:rowOff>
    </xdr:from>
    <xdr:to>
      <xdr:col>82</xdr:col>
      <xdr:colOff>107950</xdr:colOff>
      <xdr:row>57</xdr:row>
      <xdr:rowOff>107950</xdr:rowOff>
    </xdr:to>
    <xdr:cxnSp macro="">
      <xdr:nvCxnSpPr>
        <xdr:cNvPr id="249" name="直線コネクタ 248"/>
        <xdr:cNvCxnSpPr/>
      </xdr:nvCxnSpPr>
      <xdr:spPr>
        <a:xfrm>
          <a:off x="15671800" y="9804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0"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149860</xdr:rowOff>
    </xdr:from>
    <xdr:to>
      <xdr:col>78</xdr:col>
      <xdr:colOff>69850</xdr:colOff>
      <xdr:row>57</xdr:row>
      <xdr:rowOff>31750</xdr:rowOff>
    </xdr:to>
    <xdr:cxnSp macro="">
      <xdr:nvCxnSpPr>
        <xdr:cNvPr id="252" name="直線コネクタ 251"/>
        <xdr:cNvCxnSpPr/>
      </xdr:nvCxnSpPr>
      <xdr:spPr>
        <a:xfrm>
          <a:off x="14782800" y="9751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4" name="テキスト ボックス 253"/>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56</xdr:row>
      <xdr:rowOff>149860</xdr:rowOff>
    </xdr:to>
    <xdr:cxnSp macro="">
      <xdr:nvCxnSpPr>
        <xdr:cNvPr id="255" name="直線コネクタ 254"/>
        <xdr:cNvCxnSpPr/>
      </xdr:nvCxnSpPr>
      <xdr:spPr>
        <a:xfrm>
          <a:off x="13893800" y="9751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57" name="テキスト ボックス 256"/>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149860</xdr:rowOff>
    </xdr:from>
    <xdr:to>
      <xdr:col>69</xdr:col>
      <xdr:colOff>92075</xdr:colOff>
      <xdr:row>57</xdr:row>
      <xdr:rowOff>100330</xdr:rowOff>
    </xdr:to>
    <xdr:cxnSp macro="">
      <xdr:nvCxnSpPr>
        <xdr:cNvPr id="258" name="直線コネクタ 257"/>
        <xdr:cNvCxnSpPr/>
      </xdr:nvCxnSpPr>
      <xdr:spPr>
        <a:xfrm flipV="1">
          <a:off x="13004800" y="97510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68" name="楕円 267"/>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29227</xdr:rowOff>
    </xdr:from>
    <xdr:ext cx="762000" cy="259045"/>
    <xdr:sp macro="" textlink="">
      <xdr:nvSpPr>
        <xdr:cNvPr id="269" name="その他該当値テキスト"/>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152400</xdr:rowOff>
    </xdr:from>
    <xdr:to>
      <xdr:col>78</xdr:col>
      <xdr:colOff>120650</xdr:colOff>
      <xdr:row>57</xdr:row>
      <xdr:rowOff>82550</xdr:rowOff>
    </xdr:to>
    <xdr:sp macro="" textlink="">
      <xdr:nvSpPr>
        <xdr:cNvPr id="270" name="楕円 269"/>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71" name="テキスト ボックス 270"/>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99060</xdr:rowOff>
    </xdr:from>
    <xdr:to>
      <xdr:col>74</xdr:col>
      <xdr:colOff>31750</xdr:colOff>
      <xdr:row>57</xdr:row>
      <xdr:rowOff>29210</xdr:rowOff>
    </xdr:to>
    <xdr:sp macro="" textlink="">
      <xdr:nvSpPr>
        <xdr:cNvPr id="272" name="楕円 271"/>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73" name="テキスト ボックス 272"/>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74" name="楕円 273"/>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75" name="テキスト ボックス 274"/>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76" name="楕円 275"/>
        <xdr:cNvSpPr/>
      </xdr:nvSpPr>
      <xdr:spPr>
        <a:xfrm>
          <a:off x="12954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77" name="テキスト ボックス 276"/>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補助費等は前年度と比較し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ポイント下降し，類似団体平均よりも</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ポイント低くなっている。これは，鹿島地方事務組合負担金の減が要因として挙げられる。</a:t>
          </a:r>
        </a:p>
        <a:p>
          <a:r>
            <a:rPr kumimoji="1" lang="ja-JP" altLang="en-US" sz="1300">
              <a:latin typeface="ＭＳ Ｐゴシック" panose="020B0600070205080204" pitchFamily="50" charset="-128"/>
              <a:ea typeface="ＭＳ Ｐゴシック" panose="020B0600070205080204" pitchFamily="50" charset="-128"/>
            </a:rPr>
            <a:t>　今後も各種団体・事務組合等への補助金・負担金については，補助の内容が適正であるのか，負担金額が妥当であるのか審議を行いながら経費の縮減に努めていく。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109855</xdr:rowOff>
    </xdr:from>
    <xdr:to>
      <xdr:col>82</xdr:col>
      <xdr:colOff>107950</xdr:colOff>
      <xdr:row>37</xdr:row>
      <xdr:rowOff>121285</xdr:rowOff>
    </xdr:to>
    <xdr:cxnSp macro="">
      <xdr:nvCxnSpPr>
        <xdr:cNvPr id="305" name="直線コネクタ 304"/>
        <xdr:cNvCxnSpPr/>
      </xdr:nvCxnSpPr>
      <xdr:spPr>
        <a:xfrm flipV="1">
          <a:off x="15671800" y="645350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88282</xdr:rowOff>
    </xdr:from>
    <xdr:ext cx="762000" cy="259045"/>
    <xdr:sp macro="" textlink="">
      <xdr:nvSpPr>
        <xdr:cNvPr id="306" name="補助費等平均値テキスト"/>
        <xdr:cNvSpPr txBox="1"/>
      </xdr:nvSpPr>
      <xdr:spPr>
        <a:xfrm>
          <a:off x="16598900" y="6431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109855</xdr:rowOff>
    </xdr:from>
    <xdr:to>
      <xdr:col>78</xdr:col>
      <xdr:colOff>69850</xdr:colOff>
      <xdr:row>37</xdr:row>
      <xdr:rowOff>121285</xdr:rowOff>
    </xdr:to>
    <xdr:cxnSp macro="">
      <xdr:nvCxnSpPr>
        <xdr:cNvPr id="308" name="直線コネクタ 307"/>
        <xdr:cNvCxnSpPr/>
      </xdr:nvCxnSpPr>
      <xdr:spPr>
        <a:xfrm>
          <a:off x="14782800" y="64535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10" name="テキスト ボックス 309"/>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81280</xdr:rowOff>
    </xdr:from>
    <xdr:to>
      <xdr:col>73</xdr:col>
      <xdr:colOff>180975</xdr:colOff>
      <xdr:row>37</xdr:row>
      <xdr:rowOff>109855</xdr:rowOff>
    </xdr:to>
    <xdr:cxnSp macro="">
      <xdr:nvCxnSpPr>
        <xdr:cNvPr id="311" name="直線コネクタ 310"/>
        <xdr:cNvCxnSpPr/>
      </xdr:nvCxnSpPr>
      <xdr:spPr>
        <a:xfrm>
          <a:off x="13893800" y="64249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156862</xdr:rowOff>
    </xdr:from>
    <xdr:ext cx="762000" cy="259045"/>
    <xdr:sp macro="" textlink="">
      <xdr:nvSpPr>
        <xdr:cNvPr id="313" name="テキスト ボックス 312"/>
        <xdr:cNvSpPr txBox="1"/>
      </xdr:nvSpPr>
      <xdr:spPr>
        <a:xfrm>
          <a:off x="14401800" y="650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81280</xdr:rowOff>
    </xdr:from>
    <xdr:to>
      <xdr:col>69</xdr:col>
      <xdr:colOff>92075</xdr:colOff>
      <xdr:row>37</xdr:row>
      <xdr:rowOff>109855</xdr:rowOff>
    </xdr:to>
    <xdr:cxnSp macro="">
      <xdr:nvCxnSpPr>
        <xdr:cNvPr id="314" name="直線コネクタ 313"/>
        <xdr:cNvCxnSpPr/>
      </xdr:nvCxnSpPr>
      <xdr:spPr>
        <a:xfrm flipV="1">
          <a:off x="13004800" y="64249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36195</xdr:rowOff>
    </xdr:from>
    <xdr:to>
      <xdr:col>69</xdr:col>
      <xdr:colOff>142875</xdr:colOff>
      <xdr:row>37</xdr:row>
      <xdr:rowOff>137795</xdr:rowOff>
    </xdr:to>
    <xdr:sp macro="" textlink="">
      <xdr:nvSpPr>
        <xdr:cNvPr id="315" name="フローチャート: 判断 314"/>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122572</xdr:rowOff>
    </xdr:from>
    <xdr:ext cx="762000" cy="259045"/>
    <xdr:sp macro="" textlink="">
      <xdr:nvSpPr>
        <xdr:cNvPr id="316" name="テキスト ボックス 315"/>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7" name="フローチャート: 判断 316"/>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147972</xdr:rowOff>
    </xdr:from>
    <xdr:ext cx="762000" cy="259045"/>
    <xdr:sp macro="" textlink="">
      <xdr:nvSpPr>
        <xdr:cNvPr id="318" name="テキスト ボックス 317"/>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59055</xdr:rowOff>
    </xdr:from>
    <xdr:to>
      <xdr:col>82</xdr:col>
      <xdr:colOff>158750</xdr:colOff>
      <xdr:row>37</xdr:row>
      <xdr:rowOff>160655</xdr:rowOff>
    </xdr:to>
    <xdr:sp macro="" textlink="">
      <xdr:nvSpPr>
        <xdr:cNvPr id="324" name="楕円 323"/>
        <xdr:cNvSpPr/>
      </xdr:nvSpPr>
      <xdr:spPr>
        <a:xfrm>
          <a:off x="16459200" y="64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75582</xdr:rowOff>
    </xdr:from>
    <xdr:ext cx="762000" cy="259045"/>
    <xdr:sp macro="" textlink="">
      <xdr:nvSpPr>
        <xdr:cNvPr id="325" name="補助費等該当値テキスト"/>
        <xdr:cNvSpPr txBox="1"/>
      </xdr:nvSpPr>
      <xdr:spPr>
        <a:xfrm>
          <a:off x="16598900" y="624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70485</xdr:rowOff>
    </xdr:from>
    <xdr:to>
      <xdr:col>78</xdr:col>
      <xdr:colOff>120650</xdr:colOff>
      <xdr:row>38</xdr:row>
      <xdr:rowOff>635</xdr:rowOff>
    </xdr:to>
    <xdr:sp macro="" textlink="">
      <xdr:nvSpPr>
        <xdr:cNvPr id="326" name="楕円 325"/>
        <xdr:cNvSpPr/>
      </xdr:nvSpPr>
      <xdr:spPr>
        <a:xfrm>
          <a:off x="15621000" y="641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10812</xdr:rowOff>
    </xdr:from>
    <xdr:ext cx="736600" cy="259045"/>
    <xdr:sp macro="" textlink="">
      <xdr:nvSpPr>
        <xdr:cNvPr id="327" name="テキスト ボックス 326"/>
        <xdr:cNvSpPr txBox="1"/>
      </xdr:nvSpPr>
      <xdr:spPr>
        <a:xfrm>
          <a:off x="15290800" y="6183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59055</xdr:rowOff>
    </xdr:from>
    <xdr:to>
      <xdr:col>74</xdr:col>
      <xdr:colOff>31750</xdr:colOff>
      <xdr:row>37</xdr:row>
      <xdr:rowOff>160655</xdr:rowOff>
    </xdr:to>
    <xdr:sp macro="" textlink="">
      <xdr:nvSpPr>
        <xdr:cNvPr id="328" name="楕円 327"/>
        <xdr:cNvSpPr/>
      </xdr:nvSpPr>
      <xdr:spPr>
        <a:xfrm>
          <a:off x="14732000" y="64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170832</xdr:rowOff>
    </xdr:from>
    <xdr:ext cx="762000" cy="259045"/>
    <xdr:sp macro="" textlink="">
      <xdr:nvSpPr>
        <xdr:cNvPr id="329" name="テキスト ボックス 328"/>
        <xdr:cNvSpPr txBox="1"/>
      </xdr:nvSpPr>
      <xdr:spPr>
        <a:xfrm>
          <a:off x="14401800" y="617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30480</xdr:rowOff>
    </xdr:from>
    <xdr:to>
      <xdr:col>69</xdr:col>
      <xdr:colOff>142875</xdr:colOff>
      <xdr:row>37</xdr:row>
      <xdr:rowOff>132080</xdr:rowOff>
    </xdr:to>
    <xdr:sp macro="" textlink="">
      <xdr:nvSpPr>
        <xdr:cNvPr id="330" name="楕円 329"/>
        <xdr:cNvSpPr/>
      </xdr:nvSpPr>
      <xdr:spPr>
        <a:xfrm>
          <a:off x="13843000" y="63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142257</xdr:rowOff>
    </xdr:from>
    <xdr:ext cx="762000" cy="259045"/>
    <xdr:sp macro="" textlink="">
      <xdr:nvSpPr>
        <xdr:cNvPr id="331" name="テキスト ボックス 330"/>
        <xdr:cNvSpPr txBox="1"/>
      </xdr:nvSpPr>
      <xdr:spPr>
        <a:xfrm>
          <a:off x="13512800" y="614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59055</xdr:rowOff>
    </xdr:from>
    <xdr:to>
      <xdr:col>65</xdr:col>
      <xdr:colOff>53975</xdr:colOff>
      <xdr:row>37</xdr:row>
      <xdr:rowOff>160655</xdr:rowOff>
    </xdr:to>
    <xdr:sp macro="" textlink="">
      <xdr:nvSpPr>
        <xdr:cNvPr id="332" name="楕円 331"/>
        <xdr:cNvSpPr/>
      </xdr:nvSpPr>
      <xdr:spPr>
        <a:xfrm>
          <a:off x="12954000" y="64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145432</xdr:rowOff>
    </xdr:from>
    <xdr:ext cx="762000" cy="259045"/>
    <xdr:sp macro="" textlink="">
      <xdr:nvSpPr>
        <xdr:cNvPr id="333" name="テキスト ボックス 332"/>
        <xdr:cNvSpPr txBox="1"/>
      </xdr:nvSpPr>
      <xdr:spPr>
        <a:xfrm>
          <a:off x="12623800" y="648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公債費は前年度と比較し，</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ポイント上昇したが，類似団体平均よりも</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ポイント低くなっている。前年度からの増加要因としては，道路整備事業などに係る長期債元金の増が要因として挙げられる。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今後も大型施設整備事業の償還が始まることによる公債費の上昇が見込まれるため，引き続き適正な地方債の管理に努める。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117856</xdr:rowOff>
    </xdr:from>
    <xdr:to>
      <xdr:col>24</xdr:col>
      <xdr:colOff>25400</xdr:colOff>
      <xdr:row>76</xdr:row>
      <xdr:rowOff>145287</xdr:rowOff>
    </xdr:to>
    <xdr:cxnSp macro="">
      <xdr:nvCxnSpPr>
        <xdr:cNvPr id="363" name="直線コネクタ 362"/>
        <xdr:cNvCxnSpPr/>
      </xdr:nvCxnSpPr>
      <xdr:spPr>
        <a:xfrm>
          <a:off x="3987800" y="13148056"/>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4"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99568</xdr:rowOff>
    </xdr:from>
    <xdr:to>
      <xdr:col>19</xdr:col>
      <xdr:colOff>187325</xdr:colOff>
      <xdr:row>76</xdr:row>
      <xdr:rowOff>117856</xdr:rowOff>
    </xdr:to>
    <xdr:cxnSp macro="">
      <xdr:nvCxnSpPr>
        <xdr:cNvPr id="366" name="直線コネクタ 365"/>
        <xdr:cNvCxnSpPr/>
      </xdr:nvCxnSpPr>
      <xdr:spPr>
        <a:xfrm>
          <a:off x="3098800" y="131297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68" name="テキスト ボックス 367"/>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99568</xdr:rowOff>
    </xdr:from>
    <xdr:to>
      <xdr:col>15</xdr:col>
      <xdr:colOff>98425</xdr:colOff>
      <xdr:row>76</xdr:row>
      <xdr:rowOff>127000</xdr:rowOff>
    </xdr:to>
    <xdr:cxnSp macro="">
      <xdr:nvCxnSpPr>
        <xdr:cNvPr id="369" name="直線コネクタ 368"/>
        <xdr:cNvCxnSpPr/>
      </xdr:nvCxnSpPr>
      <xdr:spPr>
        <a:xfrm flipV="1">
          <a:off x="2209800" y="13129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1" name="テキスト ボックス 370"/>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127000</xdr:rowOff>
    </xdr:from>
    <xdr:to>
      <xdr:col>11</xdr:col>
      <xdr:colOff>9525</xdr:colOff>
      <xdr:row>76</xdr:row>
      <xdr:rowOff>131572</xdr:rowOff>
    </xdr:to>
    <xdr:cxnSp macro="">
      <xdr:nvCxnSpPr>
        <xdr:cNvPr id="372" name="直線コネクタ 371"/>
        <xdr:cNvCxnSpPr/>
      </xdr:nvCxnSpPr>
      <xdr:spPr>
        <a:xfrm flipV="1">
          <a:off x="1320800" y="13157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3" name="フローチャート: 判断 372"/>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4" name="テキスト ボックス 373"/>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5" name="フローチャート: 判断 374"/>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6" name="テキスト ボックス 375"/>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94487</xdr:rowOff>
    </xdr:from>
    <xdr:to>
      <xdr:col>24</xdr:col>
      <xdr:colOff>76200</xdr:colOff>
      <xdr:row>77</xdr:row>
      <xdr:rowOff>24637</xdr:rowOff>
    </xdr:to>
    <xdr:sp macro="" textlink="">
      <xdr:nvSpPr>
        <xdr:cNvPr id="382" name="楕円 381"/>
        <xdr:cNvSpPr/>
      </xdr:nvSpPr>
      <xdr:spPr>
        <a:xfrm>
          <a:off x="4775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111014</xdr:rowOff>
    </xdr:from>
    <xdr:ext cx="762000" cy="259045"/>
    <xdr:sp macro="" textlink="">
      <xdr:nvSpPr>
        <xdr:cNvPr id="383" name="公債費該当値テキスト"/>
        <xdr:cNvSpPr txBox="1"/>
      </xdr:nvSpPr>
      <xdr:spPr>
        <a:xfrm>
          <a:off x="4914900" y="1296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67056</xdr:rowOff>
    </xdr:from>
    <xdr:to>
      <xdr:col>20</xdr:col>
      <xdr:colOff>38100</xdr:colOff>
      <xdr:row>76</xdr:row>
      <xdr:rowOff>168656</xdr:rowOff>
    </xdr:to>
    <xdr:sp macro="" textlink="">
      <xdr:nvSpPr>
        <xdr:cNvPr id="384" name="楕円 383"/>
        <xdr:cNvSpPr/>
      </xdr:nvSpPr>
      <xdr:spPr>
        <a:xfrm>
          <a:off x="3937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7383</xdr:rowOff>
    </xdr:from>
    <xdr:ext cx="736600" cy="259045"/>
    <xdr:sp macro="" textlink="">
      <xdr:nvSpPr>
        <xdr:cNvPr id="385" name="テキスト ボックス 384"/>
        <xdr:cNvSpPr txBox="1"/>
      </xdr:nvSpPr>
      <xdr:spPr>
        <a:xfrm>
          <a:off x="3606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48768</xdr:rowOff>
    </xdr:from>
    <xdr:to>
      <xdr:col>15</xdr:col>
      <xdr:colOff>149225</xdr:colOff>
      <xdr:row>76</xdr:row>
      <xdr:rowOff>150368</xdr:rowOff>
    </xdr:to>
    <xdr:sp macro="" textlink="">
      <xdr:nvSpPr>
        <xdr:cNvPr id="386" name="楕円 385"/>
        <xdr:cNvSpPr/>
      </xdr:nvSpPr>
      <xdr:spPr>
        <a:xfrm>
          <a:off x="3048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160545</xdr:rowOff>
    </xdr:from>
    <xdr:ext cx="762000" cy="259045"/>
    <xdr:sp macro="" textlink="">
      <xdr:nvSpPr>
        <xdr:cNvPr id="387" name="テキスト ボックス 386"/>
        <xdr:cNvSpPr txBox="1"/>
      </xdr:nvSpPr>
      <xdr:spPr>
        <a:xfrm>
          <a:off x="2717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76200</xdr:rowOff>
    </xdr:from>
    <xdr:to>
      <xdr:col>11</xdr:col>
      <xdr:colOff>60325</xdr:colOff>
      <xdr:row>77</xdr:row>
      <xdr:rowOff>6350</xdr:rowOff>
    </xdr:to>
    <xdr:sp macro="" textlink="">
      <xdr:nvSpPr>
        <xdr:cNvPr id="388" name="楕円 387"/>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16527</xdr:rowOff>
    </xdr:from>
    <xdr:ext cx="762000" cy="259045"/>
    <xdr:sp macro="" textlink="">
      <xdr:nvSpPr>
        <xdr:cNvPr id="389" name="テキスト ボックス 388"/>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80772</xdr:rowOff>
    </xdr:from>
    <xdr:to>
      <xdr:col>6</xdr:col>
      <xdr:colOff>171450</xdr:colOff>
      <xdr:row>77</xdr:row>
      <xdr:rowOff>10922</xdr:rowOff>
    </xdr:to>
    <xdr:sp macro="" textlink="">
      <xdr:nvSpPr>
        <xdr:cNvPr id="390" name="楕円 389"/>
        <xdr:cNvSpPr/>
      </xdr:nvSpPr>
      <xdr:spPr>
        <a:xfrm>
          <a:off x="1270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21099</xdr:rowOff>
    </xdr:from>
    <xdr:ext cx="762000" cy="259045"/>
    <xdr:sp macro="" textlink="">
      <xdr:nvSpPr>
        <xdr:cNvPr id="391" name="テキスト ボックス 390"/>
        <xdr:cNvSpPr txBox="1"/>
      </xdr:nvSpPr>
      <xdr:spPr>
        <a:xfrm>
          <a:off x="939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ポイント上昇し，類似団体平均よりも</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ポイント高くなっている。これは，扶助費の増，その他の経費の増が要因として挙げられる。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今後も，引き続き行政評価等を活用しながら既存事業の見直しを行い，経常経費の圧縮に努める。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21844</xdr:rowOff>
    </xdr:from>
    <xdr:to>
      <xdr:col>82</xdr:col>
      <xdr:colOff>107950</xdr:colOff>
      <xdr:row>76</xdr:row>
      <xdr:rowOff>30987</xdr:rowOff>
    </xdr:to>
    <xdr:cxnSp macro="">
      <xdr:nvCxnSpPr>
        <xdr:cNvPr id="422" name="直線コネクタ 421"/>
        <xdr:cNvCxnSpPr/>
      </xdr:nvCxnSpPr>
      <xdr:spPr>
        <a:xfrm>
          <a:off x="15671800" y="13052044"/>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115587</xdr:rowOff>
    </xdr:from>
    <xdr:ext cx="762000" cy="259045"/>
    <xdr:sp macro="" textlink="">
      <xdr:nvSpPr>
        <xdr:cNvPr id="423" name="公債費以外平均値テキスト"/>
        <xdr:cNvSpPr txBox="1"/>
      </xdr:nvSpPr>
      <xdr:spPr>
        <a:xfrm>
          <a:off x="16598900" y="1263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147574</xdr:rowOff>
    </xdr:from>
    <xdr:to>
      <xdr:col>78</xdr:col>
      <xdr:colOff>69850</xdr:colOff>
      <xdr:row>76</xdr:row>
      <xdr:rowOff>21844</xdr:rowOff>
    </xdr:to>
    <xdr:cxnSp macro="">
      <xdr:nvCxnSpPr>
        <xdr:cNvPr id="425" name="直線コネクタ 424"/>
        <xdr:cNvCxnSpPr/>
      </xdr:nvCxnSpPr>
      <xdr:spPr>
        <a:xfrm>
          <a:off x="14782800" y="130063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27" name="テキスト ボックス 426"/>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56134</xdr:rowOff>
    </xdr:from>
    <xdr:to>
      <xdr:col>73</xdr:col>
      <xdr:colOff>180975</xdr:colOff>
      <xdr:row>75</xdr:row>
      <xdr:rowOff>147574</xdr:rowOff>
    </xdr:to>
    <xdr:cxnSp macro="">
      <xdr:nvCxnSpPr>
        <xdr:cNvPr id="428" name="直線コネクタ 427"/>
        <xdr:cNvCxnSpPr/>
      </xdr:nvCxnSpPr>
      <xdr:spPr>
        <a:xfrm>
          <a:off x="13893800" y="1291488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142494</xdr:rowOff>
    </xdr:from>
    <xdr:to>
      <xdr:col>74</xdr:col>
      <xdr:colOff>31750</xdr:colOff>
      <xdr:row>74</xdr:row>
      <xdr:rowOff>72644</xdr:rowOff>
    </xdr:to>
    <xdr:sp macro="" textlink="">
      <xdr:nvSpPr>
        <xdr:cNvPr id="429" name="フローチャート: 判断 428"/>
        <xdr:cNvSpPr/>
      </xdr:nvSpPr>
      <xdr:spPr>
        <a:xfrm>
          <a:off x="14732000" y="1265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82821</xdr:rowOff>
    </xdr:from>
    <xdr:ext cx="762000" cy="259045"/>
    <xdr:sp macro="" textlink="">
      <xdr:nvSpPr>
        <xdr:cNvPr id="430" name="テキスト ボックス 429"/>
        <xdr:cNvSpPr txBox="1"/>
      </xdr:nvSpPr>
      <xdr:spPr>
        <a:xfrm>
          <a:off x="14401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37846</xdr:rowOff>
    </xdr:from>
    <xdr:to>
      <xdr:col>69</xdr:col>
      <xdr:colOff>92075</xdr:colOff>
      <xdr:row>75</xdr:row>
      <xdr:rowOff>56134</xdr:rowOff>
    </xdr:to>
    <xdr:cxnSp macro="">
      <xdr:nvCxnSpPr>
        <xdr:cNvPr id="431" name="直線コネクタ 430"/>
        <xdr:cNvCxnSpPr/>
      </xdr:nvCxnSpPr>
      <xdr:spPr>
        <a:xfrm>
          <a:off x="13004800" y="128965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3048</xdr:rowOff>
    </xdr:from>
    <xdr:to>
      <xdr:col>69</xdr:col>
      <xdr:colOff>142875</xdr:colOff>
      <xdr:row>74</xdr:row>
      <xdr:rowOff>104648</xdr:rowOff>
    </xdr:to>
    <xdr:sp macro="" textlink="">
      <xdr:nvSpPr>
        <xdr:cNvPr id="432" name="フローチャート: 判断 431"/>
        <xdr:cNvSpPr/>
      </xdr:nvSpPr>
      <xdr:spPr>
        <a:xfrm>
          <a:off x="13843000" y="1269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114825</xdr:rowOff>
    </xdr:from>
    <xdr:ext cx="762000" cy="259045"/>
    <xdr:sp macro="" textlink="">
      <xdr:nvSpPr>
        <xdr:cNvPr id="433" name="テキスト ボックス 432"/>
        <xdr:cNvSpPr txBox="1"/>
      </xdr:nvSpPr>
      <xdr:spPr>
        <a:xfrm>
          <a:off x="13512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34" name="フローチャート: 判断 433"/>
        <xdr:cNvSpPr/>
      </xdr:nvSpPr>
      <xdr:spPr>
        <a:xfrm>
          <a:off x="12954000" y="126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50817</xdr:rowOff>
    </xdr:from>
    <xdr:ext cx="762000" cy="259045"/>
    <xdr:sp macro="" textlink="">
      <xdr:nvSpPr>
        <xdr:cNvPr id="435" name="テキスト ボックス 434"/>
        <xdr:cNvSpPr txBox="1"/>
      </xdr:nvSpPr>
      <xdr:spPr>
        <a:xfrm>
          <a:off x="12623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151637</xdr:rowOff>
    </xdr:from>
    <xdr:to>
      <xdr:col>82</xdr:col>
      <xdr:colOff>158750</xdr:colOff>
      <xdr:row>76</xdr:row>
      <xdr:rowOff>81787</xdr:rowOff>
    </xdr:to>
    <xdr:sp macro="" textlink="">
      <xdr:nvSpPr>
        <xdr:cNvPr id="441" name="楕円 440"/>
        <xdr:cNvSpPr/>
      </xdr:nvSpPr>
      <xdr:spPr>
        <a:xfrm>
          <a:off x="16459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123714</xdr:rowOff>
    </xdr:from>
    <xdr:ext cx="762000" cy="259045"/>
    <xdr:sp macro="" textlink="">
      <xdr:nvSpPr>
        <xdr:cNvPr id="442" name="公債費以外該当値テキスト"/>
        <xdr:cNvSpPr txBox="1"/>
      </xdr:nvSpPr>
      <xdr:spPr>
        <a:xfrm>
          <a:off x="16598900" y="1298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142494</xdr:rowOff>
    </xdr:from>
    <xdr:to>
      <xdr:col>78</xdr:col>
      <xdr:colOff>120650</xdr:colOff>
      <xdr:row>76</xdr:row>
      <xdr:rowOff>72644</xdr:rowOff>
    </xdr:to>
    <xdr:sp macro="" textlink="">
      <xdr:nvSpPr>
        <xdr:cNvPr id="443" name="楕円 442"/>
        <xdr:cNvSpPr/>
      </xdr:nvSpPr>
      <xdr:spPr>
        <a:xfrm>
          <a:off x="15621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57421</xdr:rowOff>
    </xdr:from>
    <xdr:ext cx="736600" cy="259045"/>
    <xdr:sp macro="" textlink="">
      <xdr:nvSpPr>
        <xdr:cNvPr id="444" name="テキスト ボックス 443"/>
        <xdr:cNvSpPr txBox="1"/>
      </xdr:nvSpPr>
      <xdr:spPr>
        <a:xfrm>
          <a:off x="15290800" y="1308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96774</xdr:rowOff>
    </xdr:from>
    <xdr:to>
      <xdr:col>74</xdr:col>
      <xdr:colOff>31750</xdr:colOff>
      <xdr:row>76</xdr:row>
      <xdr:rowOff>26924</xdr:rowOff>
    </xdr:to>
    <xdr:sp macro="" textlink="">
      <xdr:nvSpPr>
        <xdr:cNvPr id="445" name="楕円 444"/>
        <xdr:cNvSpPr/>
      </xdr:nvSpPr>
      <xdr:spPr>
        <a:xfrm>
          <a:off x="14732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11701</xdr:rowOff>
    </xdr:from>
    <xdr:ext cx="762000" cy="259045"/>
    <xdr:sp macro="" textlink="">
      <xdr:nvSpPr>
        <xdr:cNvPr id="446" name="テキスト ボックス 445"/>
        <xdr:cNvSpPr txBox="1"/>
      </xdr:nvSpPr>
      <xdr:spPr>
        <a:xfrm>
          <a:off x="144018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5334</xdr:rowOff>
    </xdr:from>
    <xdr:to>
      <xdr:col>69</xdr:col>
      <xdr:colOff>142875</xdr:colOff>
      <xdr:row>75</xdr:row>
      <xdr:rowOff>106934</xdr:rowOff>
    </xdr:to>
    <xdr:sp macro="" textlink="">
      <xdr:nvSpPr>
        <xdr:cNvPr id="447" name="楕円 446"/>
        <xdr:cNvSpPr/>
      </xdr:nvSpPr>
      <xdr:spPr>
        <a:xfrm>
          <a:off x="13843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91712</xdr:rowOff>
    </xdr:from>
    <xdr:ext cx="762000" cy="259045"/>
    <xdr:sp macro="" textlink="">
      <xdr:nvSpPr>
        <xdr:cNvPr id="448" name="テキスト ボックス 447"/>
        <xdr:cNvSpPr txBox="1"/>
      </xdr:nvSpPr>
      <xdr:spPr>
        <a:xfrm>
          <a:off x="13512800" y="1295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158496</xdr:rowOff>
    </xdr:from>
    <xdr:to>
      <xdr:col>65</xdr:col>
      <xdr:colOff>53975</xdr:colOff>
      <xdr:row>75</xdr:row>
      <xdr:rowOff>88646</xdr:rowOff>
    </xdr:to>
    <xdr:sp macro="" textlink="">
      <xdr:nvSpPr>
        <xdr:cNvPr id="449" name="楕円 448"/>
        <xdr:cNvSpPr/>
      </xdr:nvSpPr>
      <xdr:spPr>
        <a:xfrm>
          <a:off x="12954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73423</xdr:rowOff>
    </xdr:from>
    <xdr:ext cx="762000" cy="259045"/>
    <xdr:sp macro="" textlink="">
      <xdr:nvSpPr>
        <xdr:cNvPr id="450" name="テキスト ボックス 449"/>
        <xdr:cNvSpPr txBox="1"/>
      </xdr:nvSpPr>
      <xdr:spPr>
        <a:xfrm>
          <a:off x="12623800" y="1293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茨城県鹿嶋市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40894</xdr:rowOff>
    </xdr:from>
    <xdr:to>
      <xdr:col>29</xdr:col>
      <xdr:colOff>127000</xdr:colOff>
      <xdr:row>17</xdr:row>
      <xdr:rowOff>54096</xdr:rowOff>
    </xdr:to>
    <xdr:cxnSp macro="">
      <xdr:nvCxnSpPr>
        <xdr:cNvPr id="50" name="直線コネクタ 49"/>
        <xdr:cNvCxnSpPr/>
      </xdr:nvCxnSpPr>
      <xdr:spPr bwMode="auto">
        <a:xfrm flipV="1">
          <a:off x="5003800" y="3003169"/>
          <a:ext cx="647700" cy="13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91813</xdr:rowOff>
    </xdr:from>
    <xdr:ext cx="762000" cy="259045"/>
    <xdr:sp macro="" textlink="">
      <xdr:nvSpPr>
        <xdr:cNvPr id="51" name="人口1人当たり決算額の推移平均値テキスト130"/>
        <xdr:cNvSpPr txBox="1"/>
      </xdr:nvSpPr>
      <xdr:spPr>
        <a:xfrm>
          <a:off x="5740400" y="271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48247</xdr:rowOff>
    </xdr:from>
    <xdr:to>
      <xdr:col>26</xdr:col>
      <xdr:colOff>50800</xdr:colOff>
      <xdr:row>17</xdr:row>
      <xdr:rowOff>54096</xdr:rowOff>
    </xdr:to>
    <xdr:cxnSp macro="">
      <xdr:nvCxnSpPr>
        <xdr:cNvPr id="53" name="直線コネクタ 52"/>
        <xdr:cNvCxnSpPr/>
      </xdr:nvCxnSpPr>
      <xdr:spPr bwMode="auto">
        <a:xfrm>
          <a:off x="4305300" y="3010522"/>
          <a:ext cx="698500" cy="5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32434</xdr:rowOff>
    </xdr:from>
    <xdr:ext cx="736600" cy="259045"/>
    <xdr:sp macro="" textlink="">
      <xdr:nvSpPr>
        <xdr:cNvPr id="55" name="テキスト ボックス 54"/>
        <xdr:cNvSpPr txBox="1"/>
      </xdr:nvSpPr>
      <xdr:spPr>
        <a:xfrm>
          <a:off x="4622800" y="265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48247</xdr:rowOff>
    </xdr:from>
    <xdr:to>
      <xdr:col>22</xdr:col>
      <xdr:colOff>114300</xdr:colOff>
      <xdr:row>17</xdr:row>
      <xdr:rowOff>81318</xdr:rowOff>
    </xdr:to>
    <xdr:cxnSp macro="">
      <xdr:nvCxnSpPr>
        <xdr:cNvPr id="56" name="直線コネクタ 55"/>
        <xdr:cNvCxnSpPr/>
      </xdr:nvCxnSpPr>
      <xdr:spPr bwMode="auto">
        <a:xfrm flipV="1">
          <a:off x="3606800" y="3010522"/>
          <a:ext cx="698500" cy="33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43978</xdr:rowOff>
    </xdr:from>
    <xdr:ext cx="762000" cy="259045"/>
    <xdr:sp macro="" textlink="">
      <xdr:nvSpPr>
        <xdr:cNvPr id="58" name="テキスト ボックス 57"/>
        <xdr:cNvSpPr txBox="1"/>
      </xdr:nvSpPr>
      <xdr:spPr>
        <a:xfrm>
          <a:off x="3924300" y="266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77641</xdr:rowOff>
    </xdr:from>
    <xdr:to>
      <xdr:col>18</xdr:col>
      <xdr:colOff>177800</xdr:colOff>
      <xdr:row>17</xdr:row>
      <xdr:rowOff>81318</xdr:rowOff>
    </xdr:to>
    <xdr:cxnSp macro="">
      <xdr:nvCxnSpPr>
        <xdr:cNvPr id="59" name="直線コネクタ 58"/>
        <xdr:cNvCxnSpPr/>
      </xdr:nvCxnSpPr>
      <xdr:spPr bwMode="auto">
        <a:xfrm>
          <a:off x="2908300" y="3039916"/>
          <a:ext cx="698500" cy="3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161544</xdr:rowOff>
    </xdr:from>
    <xdr:to>
      <xdr:col>29</xdr:col>
      <xdr:colOff>177800</xdr:colOff>
      <xdr:row>17</xdr:row>
      <xdr:rowOff>91694</xdr:rowOff>
    </xdr:to>
    <xdr:sp macro="" textlink="">
      <xdr:nvSpPr>
        <xdr:cNvPr id="69" name="楕円 68"/>
        <xdr:cNvSpPr/>
      </xdr:nvSpPr>
      <xdr:spPr bwMode="auto">
        <a:xfrm>
          <a:off x="5600700" y="2952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133621</xdr:rowOff>
    </xdr:from>
    <xdr:ext cx="762000" cy="259045"/>
    <xdr:sp macro="" textlink="">
      <xdr:nvSpPr>
        <xdr:cNvPr id="70" name="人口1人当たり決算額の推移該当値テキスト130"/>
        <xdr:cNvSpPr txBox="1"/>
      </xdr:nvSpPr>
      <xdr:spPr>
        <a:xfrm>
          <a:off x="5740400" y="292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3296</xdr:rowOff>
    </xdr:from>
    <xdr:to>
      <xdr:col>26</xdr:col>
      <xdr:colOff>101600</xdr:colOff>
      <xdr:row>17</xdr:row>
      <xdr:rowOff>104896</xdr:rowOff>
    </xdr:to>
    <xdr:sp macro="" textlink="">
      <xdr:nvSpPr>
        <xdr:cNvPr id="71" name="楕円 70"/>
        <xdr:cNvSpPr/>
      </xdr:nvSpPr>
      <xdr:spPr bwMode="auto">
        <a:xfrm>
          <a:off x="4953000" y="2965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89673</xdr:rowOff>
    </xdr:from>
    <xdr:ext cx="736600" cy="259045"/>
    <xdr:sp macro="" textlink="">
      <xdr:nvSpPr>
        <xdr:cNvPr id="72" name="テキスト ボックス 71"/>
        <xdr:cNvSpPr txBox="1"/>
      </xdr:nvSpPr>
      <xdr:spPr>
        <a:xfrm>
          <a:off x="4622800" y="305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168897</xdr:rowOff>
    </xdr:from>
    <xdr:to>
      <xdr:col>22</xdr:col>
      <xdr:colOff>165100</xdr:colOff>
      <xdr:row>17</xdr:row>
      <xdr:rowOff>99047</xdr:rowOff>
    </xdr:to>
    <xdr:sp macro="" textlink="">
      <xdr:nvSpPr>
        <xdr:cNvPr id="73" name="楕円 72"/>
        <xdr:cNvSpPr/>
      </xdr:nvSpPr>
      <xdr:spPr bwMode="auto">
        <a:xfrm>
          <a:off x="4254500" y="2959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83824</xdr:rowOff>
    </xdr:from>
    <xdr:ext cx="762000" cy="259045"/>
    <xdr:sp macro="" textlink="">
      <xdr:nvSpPr>
        <xdr:cNvPr id="74" name="テキスト ボックス 73"/>
        <xdr:cNvSpPr txBox="1"/>
      </xdr:nvSpPr>
      <xdr:spPr>
        <a:xfrm>
          <a:off x="3924300" y="304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30518</xdr:rowOff>
    </xdr:from>
    <xdr:to>
      <xdr:col>19</xdr:col>
      <xdr:colOff>38100</xdr:colOff>
      <xdr:row>17</xdr:row>
      <xdr:rowOff>132118</xdr:rowOff>
    </xdr:to>
    <xdr:sp macro="" textlink="">
      <xdr:nvSpPr>
        <xdr:cNvPr id="75" name="楕円 74"/>
        <xdr:cNvSpPr/>
      </xdr:nvSpPr>
      <xdr:spPr bwMode="auto">
        <a:xfrm>
          <a:off x="3556000" y="2992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116895</xdr:rowOff>
    </xdr:from>
    <xdr:ext cx="762000" cy="259045"/>
    <xdr:sp macro="" textlink="">
      <xdr:nvSpPr>
        <xdr:cNvPr id="76" name="テキスト ボックス 75"/>
        <xdr:cNvSpPr txBox="1"/>
      </xdr:nvSpPr>
      <xdr:spPr>
        <a:xfrm>
          <a:off x="3225800" y="307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26841</xdr:rowOff>
    </xdr:from>
    <xdr:to>
      <xdr:col>15</xdr:col>
      <xdr:colOff>101600</xdr:colOff>
      <xdr:row>17</xdr:row>
      <xdr:rowOff>128441</xdr:rowOff>
    </xdr:to>
    <xdr:sp macro="" textlink="">
      <xdr:nvSpPr>
        <xdr:cNvPr id="77" name="楕円 76"/>
        <xdr:cNvSpPr/>
      </xdr:nvSpPr>
      <xdr:spPr bwMode="auto">
        <a:xfrm>
          <a:off x="2857500" y="2989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113218</xdr:rowOff>
    </xdr:from>
    <xdr:ext cx="762000" cy="259045"/>
    <xdr:sp macro="" textlink="">
      <xdr:nvSpPr>
        <xdr:cNvPr id="78" name="テキスト ボックス 77"/>
        <xdr:cNvSpPr txBox="1"/>
      </xdr:nvSpPr>
      <xdr:spPr>
        <a:xfrm>
          <a:off x="2527300" y="307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276439</xdr:rowOff>
    </xdr:from>
    <xdr:to>
      <xdr:col>29</xdr:col>
      <xdr:colOff>127000</xdr:colOff>
      <xdr:row>35</xdr:row>
      <xdr:rowOff>286400</xdr:rowOff>
    </xdr:to>
    <xdr:cxnSp macro="">
      <xdr:nvCxnSpPr>
        <xdr:cNvPr id="113" name="直線コネクタ 112"/>
        <xdr:cNvCxnSpPr/>
      </xdr:nvCxnSpPr>
      <xdr:spPr bwMode="auto">
        <a:xfrm>
          <a:off x="5003800" y="6886789"/>
          <a:ext cx="647700" cy="9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1189</xdr:rowOff>
    </xdr:from>
    <xdr:ext cx="762000" cy="259045"/>
    <xdr:sp macro="" textlink="">
      <xdr:nvSpPr>
        <xdr:cNvPr id="114" name="人口1人当たり決算額の推移平均値テキスト445"/>
        <xdr:cNvSpPr txBox="1"/>
      </xdr:nvSpPr>
      <xdr:spPr>
        <a:xfrm>
          <a:off x="5740400" y="6611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226474</xdr:rowOff>
    </xdr:from>
    <xdr:to>
      <xdr:col>26</xdr:col>
      <xdr:colOff>50800</xdr:colOff>
      <xdr:row>35</xdr:row>
      <xdr:rowOff>276439</xdr:rowOff>
    </xdr:to>
    <xdr:cxnSp macro="">
      <xdr:nvCxnSpPr>
        <xdr:cNvPr id="116" name="直線コネクタ 115"/>
        <xdr:cNvCxnSpPr/>
      </xdr:nvCxnSpPr>
      <xdr:spPr bwMode="auto">
        <a:xfrm>
          <a:off x="4305300" y="6836824"/>
          <a:ext cx="698500" cy="49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256296</xdr:rowOff>
    </xdr:from>
    <xdr:ext cx="736600" cy="259045"/>
    <xdr:sp macro="" textlink="">
      <xdr:nvSpPr>
        <xdr:cNvPr id="118" name="テキスト ボックス 117"/>
        <xdr:cNvSpPr txBox="1"/>
      </xdr:nvSpPr>
      <xdr:spPr>
        <a:xfrm>
          <a:off x="4622800" y="6523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200968</xdr:rowOff>
    </xdr:from>
    <xdr:to>
      <xdr:col>22</xdr:col>
      <xdr:colOff>114300</xdr:colOff>
      <xdr:row>35</xdr:row>
      <xdr:rowOff>226474</xdr:rowOff>
    </xdr:to>
    <xdr:cxnSp macro="">
      <xdr:nvCxnSpPr>
        <xdr:cNvPr id="119" name="直線コネクタ 118"/>
        <xdr:cNvCxnSpPr/>
      </xdr:nvCxnSpPr>
      <xdr:spPr bwMode="auto">
        <a:xfrm>
          <a:off x="3606800" y="6811318"/>
          <a:ext cx="698500" cy="25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246694</xdr:rowOff>
    </xdr:from>
    <xdr:ext cx="762000" cy="259045"/>
    <xdr:sp macro="" textlink="">
      <xdr:nvSpPr>
        <xdr:cNvPr id="121" name="テキスト ボックス 120"/>
        <xdr:cNvSpPr txBox="1"/>
      </xdr:nvSpPr>
      <xdr:spPr>
        <a:xfrm>
          <a:off x="3924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152832</xdr:rowOff>
    </xdr:from>
    <xdr:to>
      <xdr:col>18</xdr:col>
      <xdr:colOff>177800</xdr:colOff>
      <xdr:row>35</xdr:row>
      <xdr:rowOff>200968</xdr:rowOff>
    </xdr:to>
    <xdr:cxnSp macro="">
      <xdr:nvCxnSpPr>
        <xdr:cNvPr id="122" name="直線コネクタ 121"/>
        <xdr:cNvCxnSpPr/>
      </xdr:nvCxnSpPr>
      <xdr:spPr bwMode="auto">
        <a:xfrm>
          <a:off x="2908300" y="6763182"/>
          <a:ext cx="698500" cy="48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235600</xdr:rowOff>
    </xdr:from>
    <xdr:to>
      <xdr:col>29</xdr:col>
      <xdr:colOff>177800</xdr:colOff>
      <xdr:row>35</xdr:row>
      <xdr:rowOff>337200</xdr:rowOff>
    </xdr:to>
    <xdr:sp macro="" textlink="">
      <xdr:nvSpPr>
        <xdr:cNvPr id="132" name="楕円 131"/>
        <xdr:cNvSpPr/>
      </xdr:nvSpPr>
      <xdr:spPr bwMode="auto">
        <a:xfrm>
          <a:off x="5600700" y="6845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207677</xdr:rowOff>
    </xdr:from>
    <xdr:ext cx="762000" cy="259045"/>
    <xdr:sp macro="" textlink="">
      <xdr:nvSpPr>
        <xdr:cNvPr id="133" name="人口1人当たり決算額の推移該当値テキスト445"/>
        <xdr:cNvSpPr txBox="1"/>
      </xdr:nvSpPr>
      <xdr:spPr>
        <a:xfrm>
          <a:off x="5740400" y="681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225639</xdr:rowOff>
    </xdr:from>
    <xdr:to>
      <xdr:col>26</xdr:col>
      <xdr:colOff>101600</xdr:colOff>
      <xdr:row>35</xdr:row>
      <xdr:rowOff>327239</xdr:rowOff>
    </xdr:to>
    <xdr:sp macro="" textlink="">
      <xdr:nvSpPr>
        <xdr:cNvPr id="134" name="楕円 133"/>
        <xdr:cNvSpPr/>
      </xdr:nvSpPr>
      <xdr:spPr bwMode="auto">
        <a:xfrm>
          <a:off x="4953000" y="6835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312016</xdr:rowOff>
    </xdr:from>
    <xdr:ext cx="736600" cy="259045"/>
    <xdr:sp macro="" textlink="">
      <xdr:nvSpPr>
        <xdr:cNvPr id="135" name="テキスト ボックス 134"/>
        <xdr:cNvSpPr txBox="1"/>
      </xdr:nvSpPr>
      <xdr:spPr>
        <a:xfrm>
          <a:off x="4622800" y="6922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175674</xdr:rowOff>
    </xdr:from>
    <xdr:to>
      <xdr:col>22</xdr:col>
      <xdr:colOff>165100</xdr:colOff>
      <xdr:row>35</xdr:row>
      <xdr:rowOff>277274</xdr:rowOff>
    </xdr:to>
    <xdr:sp macro="" textlink="">
      <xdr:nvSpPr>
        <xdr:cNvPr id="136" name="楕円 135"/>
        <xdr:cNvSpPr/>
      </xdr:nvSpPr>
      <xdr:spPr bwMode="auto">
        <a:xfrm>
          <a:off x="4254500" y="6786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262051</xdr:rowOff>
    </xdr:from>
    <xdr:ext cx="762000" cy="259045"/>
    <xdr:sp macro="" textlink="">
      <xdr:nvSpPr>
        <xdr:cNvPr id="137" name="テキスト ボックス 136"/>
        <xdr:cNvSpPr txBox="1"/>
      </xdr:nvSpPr>
      <xdr:spPr>
        <a:xfrm>
          <a:off x="3924300" y="687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150168</xdr:rowOff>
    </xdr:from>
    <xdr:to>
      <xdr:col>19</xdr:col>
      <xdr:colOff>38100</xdr:colOff>
      <xdr:row>35</xdr:row>
      <xdr:rowOff>251768</xdr:rowOff>
    </xdr:to>
    <xdr:sp macro="" textlink="">
      <xdr:nvSpPr>
        <xdr:cNvPr id="138" name="楕円 137"/>
        <xdr:cNvSpPr/>
      </xdr:nvSpPr>
      <xdr:spPr bwMode="auto">
        <a:xfrm>
          <a:off x="3556000" y="6760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236545</xdr:rowOff>
    </xdr:from>
    <xdr:ext cx="762000" cy="259045"/>
    <xdr:sp macro="" textlink="">
      <xdr:nvSpPr>
        <xdr:cNvPr id="139" name="テキスト ボックス 138"/>
        <xdr:cNvSpPr txBox="1"/>
      </xdr:nvSpPr>
      <xdr:spPr>
        <a:xfrm>
          <a:off x="3225800" y="684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102032</xdr:rowOff>
    </xdr:from>
    <xdr:to>
      <xdr:col>15</xdr:col>
      <xdr:colOff>101600</xdr:colOff>
      <xdr:row>35</xdr:row>
      <xdr:rowOff>203632</xdr:rowOff>
    </xdr:to>
    <xdr:sp macro="" textlink="">
      <xdr:nvSpPr>
        <xdr:cNvPr id="140" name="楕円 139"/>
        <xdr:cNvSpPr/>
      </xdr:nvSpPr>
      <xdr:spPr bwMode="auto">
        <a:xfrm>
          <a:off x="2857500" y="6712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188409</xdr:rowOff>
    </xdr:from>
    <xdr:ext cx="762000" cy="259045"/>
    <xdr:sp macro="" textlink="">
      <xdr:nvSpPr>
        <xdr:cNvPr id="141" name="テキスト ボックス 140"/>
        <xdr:cNvSpPr txBox="1"/>
      </xdr:nvSpPr>
      <xdr:spPr>
        <a:xfrm>
          <a:off x="2527300" y="679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茨城県鹿嶋市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68,057
67,172
106.02
28,033,604
25,685,712
2,213,414
14,479,498
17,244,001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109456</xdr:rowOff>
    </xdr:from>
    <xdr:to>
      <xdr:col>24</xdr:col>
      <xdr:colOff>63500</xdr:colOff>
      <xdr:row>36</xdr:row>
      <xdr:rowOff>110325</xdr:rowOff>
    </xdr:to>
    <xdr:cxnSp macro="">
      <xdr:nvCxnSpPr>
        <xdr:cNvPr id="59" name="直線コネクタ 58"/>
        <xdr:cNvCxnSpPr/>
      </xdr:nvCxnSpPr>
      <xdr:spPr>
        <a:xfrm flipV="1">
          <a:off x="3797300" y="6281656"/>
          <a:ext cx="8382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126727</xdr:rowOff>
    </xdr:from>
    <xdr:ext cx="534377" cy="259045"/>
    <xdr:sp macro="" textlink="">
      <xdr:nvSpPr>
        <xdr:cNvPr id="60" name="人件費平均値テキスト"/>
        <xdr:cNvSpPr txBox="1"/>
      </xdr:nvSpPr>
      <xdr:spPr>
        <a:xfrm>
          <a:off x="4686300" y="5956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103215</xdr:rowOff>
    </xdr:from>
    <xdr:to>
      <xdr:col>19</xdr:col>
      <xdr:colOff>177800</xdr:colOff>
      <xdr:row>36</xdr:row>
      <xdr:rowOff>110325</xdr:rowOff>
    </xdr:to>
    <xdr:cxnSp macro="">
      <xdr:nvCxnSpPr>
        <xdr:cNvPr id="62" name="直線コネクタ 61"/>
        <xdr:cNvCxnSpPr/>
      </xdr:nvCxnSpPr>
      <xdr:spPr>
        <a:xfrm>
          <a:off x="2908300" y="6275415"/>
          <a:ext cx="889000" cy="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45841</xdr:rowOff>
    </xdr:from>
    <xdr:ext cx="534377" cy="259045"/>
    <xdr:sp macro="" textlink="">
      <xdr:nvSpPr>
        <xdr:cNvPr id="64" name="テキスト ボックス 63"/>
        <xdr:cNvSpPr txBox="1"/>
      </xdr:nvSpPr>
      <xdr:spPr>
        <a:xfrm>
          <a:off x="3530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103215</xdr:rowOff>
    </xdr:from>
    <xdr:to>
      <xdr:col>15</xdr:col>
      <xdr:colOff>50800</xdr:colOff>
      <xdr:row>36</xdr:row>
      <xdr:rowOff>125641</xdr:rowOff>
    </xdr:to>
    <xdr:cxnSp macro="">
      <xdr:nvCxnSpPr>
        <xdr:cNvPr id="65" name="直線コネクタ 64"/>
        <xdr:cNvCxnSpPr/>
      </xdr:nvCxnSpPr>
      <xdr:spPr>
        <a:xfrm flipV="1">
          <a:off x="2019300" y="6275415"/>
          <a:ext cx="889000" cy="2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37497</xdr:rowOff>
    </xdr:from>
    <xdr:ext cx="534377" cy="259045"/>
    <xdr:sp macro="" textlink="">
      <xdr:nvSpPr>
        <xdr:cNvPr id="67" name="テキスト ボックス 66"/>
        <xdr:cNvSpPr txBox="1"/>
      </xdr:nvSpPr>
      <xdr:spPr>
        <a:xfrm>
          <a:off x="2641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65199</xdr:rowOff>
    </xdr:from>
    <xdr:to>
      <xdr:col>10</xdr:col>
      <xdr:colOff>114300</xdr:colOff>
      <xdr:row>36</xdr:row>
      <xdr:rowOff>125641</xdr:rowOff>
    </xdr:to>
    <xdr:cxnSp macro="">
      <xdr:nvCxnSpPr>
        <xdr:cNvPr id="68" name="直線コネクタ 67"/>
        <xdr:cNvCxnSpPr/>
      </xdr:nvCxnSpPr>
      <xdr:spPr>
        <a:xfrm>
          <a:off x="1130300" y="6237399"/>
          <a:ext cx="889000" cy="6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29144</xdr:rowOff>
    </xdr:from>
    <xdr:to>
      <xdr:col>10</xdr:col>
      <xdr:colOff>165100</xdr:colOff>
      <xdr:row>35</xdr:row>
      <xdr:rowOff>130744</xdr:rowOff>
    </xdr:to>
    <xdr:sp macro="" textlink="">
      <xdr:nvSpPr>
        <xdr:cNvPr id="69" name="フローチャート: 判断 68"/>
        <xdr:cNvSpPr/>
      </xdr:nvSpPr>
      <xdr:spPr>
        <a:xfrm>
          <a:off x="1968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147271</xdr:rowOff>
    </xdr:from>
    <xdr:ext cx="534377" cy="259045"/>
    <xdr:sp macro="" textlink="">
      <xdr:nvSpPr>
        <xdr:cNvPr id="70" name="テキスト ボックス 69"/>
        <xdr:cNvSpPr txBox="1"/>
      </xdr:nvSpPr>
      <xdr:spPr>
        <a:xfrm>
          <a:off x="1752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37762</xdr:rowOff>
    </xdr:from>
    <xdr:to>
      <xdr:col>6</xdr:col>
      <xdr:colOff>38100</xdr:colOff>
      <xdr:row>35</xdr:row>
      <xdr:rowOff>139362</xdr:rowOff>
    </xdr:to>
    <xdr:sp macro="" textlink="">
      <xdr:nvSpPr>
        <xdr:cNvPr id="71" name="フローチャート: 判断 70"/>
        <xdr:cNvSpPr/>
      </xdr:nvSpPr>
      <xdr:spPr>
        <a:xfrm>
          <a:off x="1079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155889</xdr:rowOff>
    </xdr:from>
    <xdr:ext cx="534377" cy="259045"/>
    <xdr:sp macro="" textlink="">
      <xdr:nvSpPr>
        <xdr:cNvPr id="72" name="テキスト ボックス 71"/>
        <xdr:cNvSpPr txBox="1"/>
      </xdr:nvSpPr>
      <xdr:spPr>
        <a:xfrm>
          <a:off x="863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58656</xdr:rowOff>
    </xdr:from>
    <xdr:to>
      <xdr:col>24</xdr:col>
      <xdr:colOff>114300</xdr:colOff>
      <xdr:row>36</xdr:row>
      <xdr:rowOff>160256</xdr:rowOff>
    </xdr:to>
    <xdr:sp macro="" textlink="">
      <xdr:nvSpPr>
        <xdr:cNvPr id="78" name="楕円 77"/>
        <xdr:cNvSpPr/>
      </xdr:nvSpPr>
      <xdr:spPr>
        <a:xfrm>
          <a:off x="4584700" y="623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37083</xdr:rowOff>
    </xdr:from>
    <xdr:ext cx="534377" cy="259045"/>
    <xdr:sp macro="" textlink="">
      <xdr:nvSpPr>
        <xdr:cNvPr id="79" name="人件費該当値テキスト"/>
        <xdr:cNvSpPr txBox="1"/>
      </xdr:nvSpPr>
      <xdr:spPr>
        <a:xfrm>
          <a:off x="4686300" y="620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59525</xdr:rowOff>
    </xdr:from>
    <xdr:to>
      <xdr:col>20</xdr:col>
      <xdr:colOff>38100</xdr:colOff>
      <xdr:row>36</xdr:row>
      <xdr:rowOff>161125</xdr:rowOff>
    </xdr:to>
    <xdr:sp macro="" textlink="">
      <xdr:nvSpPr>
        <xdr:cNvPr id="80" name="楕円 79"/>
        <xdr:cNvSpPr/>
      </xdr:nvSpPr>
      <xdr:spPr>
        <a:xfrm>
          <a:off x="3746500" y="623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152252</xdr:rowOff>
    </xdr:from>
    <xdr:ext cx="534377" cy="259045"/>
    <xdr:sp macro="" textlink="">
      <xdr:nvSpPr>
        <xdr:cNvPr id="81" name="テキスト ボックス 80"/>
        <xdr:cNvSpPr txBox="1"/>
      </xdr:nvSpPr>
      <xdr:spPr>
        <a:xfrm>
          <a:off x="3530111" y="632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52415</xdr:rowOff>
    </xdr:from>
    <xdr:to>
      <xdr:col>15</xdr:col>
      <xdr:colOff>101600</xdr:colOff>
      <xdr:row>36</xdr:row>
      <xdr:rowOff>154015</xdr:rowOff>
    </xdr:to>
    <xdr:sp macro="" textlink="">
      <xdr:nvSpPr>
        <xdr:cNvPr id="82" name="楕円 81"/>
        <xdr:cNvSpPr/>
      </xdr:nvSpPr>
      <xdr:spPr>
        <a:xfrm>
          <a:off x="2857500" y="622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145142</xdr:rowOff>
    </xdr:from>
    <xdr:ext cx="534377" cy="259045"/>
    <xdr:sp macro="" textlink="">
      <xdr:nvSpPr>
        <xdr:cNvPr id="83" name="テキスト ボックス 82"/>
        <xdr:cNvSpPr txBox="1"/>
      </xdr:nvSpPr>
      <xdr:spPr>
        <a:xfrm>
          <a:off x="2641111" y="631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74841</xdr:rowOff>
    </xdr:from>
    <xdr:to>
      <xdr:col>10</xdr:col>
      <xdr:colOff>165100</xdr:colOff>
      <xdr:row>37</xdr:row>
      <xdr:rowOff>4991</xdr:rowOff>
    </xdr:to>
    <xdr:sp macro="" textlink="">
      <xdr:nvSpPr>
        <xdr:cNvPr id="84" name="楕円 83"/>
        <xdr:cNvSpPr/>
      </xdr:nvSpPr>
      <xdr:spPr>
        <a:xfrm>
          <a:off x="1968500" y="624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167568</xdr:rowOff>
    </xdr:from>
    <xdr:ext cx="534377" cy="259045"/>
    <xdr:sp macro="" textlink="">
      <xdr:nvSpPr>
        <xdr:cNvPr id="85" name="テキスト ボックス 84"/>
        <xdr:cNvSpPr txBox="1"/>
      </xdr:nvSpPr>
      <xdr:spPr>
        <a:xfrm>
          <a:off x="1752111" y="633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14399</xdr:rowOff>
    </xdr:from>
    <xdr:to>
      <xdr:col>6</xdr:col>
      <xdr:colOff>38100</xdr:colOff>
      <xdr:row>36</xdr:row>
      <xdr:rowOff>115999</xdr:rowOff>
    </xdr:to>
    <xdr:sp macro="" textlink="">
      <xdr:nvSpPr>
        <xdr:cNvPr id="86" name="楕円 85"/>
        <xdr:cNvSpPr/>
      </xdr:nvSpPr>
      <xdr:spPr>
        <a:xfrm>
          <a:off x="1079500" y="618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107126</xdr:rowOff>
    </xdr:from>
    <xdr:ext cx="534377" cy="259045"/>
    <xdr:sp macro="" textlink="">
      <xdr:nvSpPr>
        <xdr:cNvPr id="87" name="テキスト ボックス 86"/>
        <xdr:cNvSpPr txBox="1"/>
      </xdr:nvSpPr>
      <xdr:spPr>
        <a:xfrm>
          <a:off x="863111" y="627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13322</xdr:rowOff>
    </xdr:from>
    <xdr:to>
      <xdr:col>24</xdr:col>
      <xdr:colOff>63500</xdr:colOff>
      <xdr:row>58</xdr:row>
      <xdr:rowOff>19403</xdr:rowOff>
    </xdr:to>
    <xdr:cxnSp macro="">
      <xdr:nvCxnSpPr>
        <xdr:cNvPr id="116" name="直線コネクタ 115"/>
        <xdr:cNvCxnSpPr/>
      </xdr:nvCxnSpPr>
      <xdr:spPr>
        <a:xfrm flipV="1">
          <a:off x="3797300" y="9957422"/>
          <a:ext cx="8382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125089</xdr:rowOff>
    </xdr:from>
    <xdr:ext cx="534377" cy="259045"/>
    <xdr:sp macro="" textlink="">
      <xdr:nvSpPr>
        <xdr:cNvPr id="117" name="物件費平均値テキスト"/>
        <xdr:cNvSpPr txBox="1"/>
      </xdr:nvSpPr>
      <xdr:spPr>
        <a:xfrm>
          <a:off x="4686300" y="972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7535</xdr:rowOff>
    </xdr:from>
    <xdr:to>
      <xdr:col>19</xdr:col>
      <xdr:colOff>177800</xdr:colOff>
      <xdr:row>58</xdr:row>
      <xdr:rowOff>19403</xdr:rowOff>
    </xdr:to>
    <xdr:cxnSp macro="">
      <xdr:nvCxnSpPr>
        <xdr:cNvPr id="119" name="直線コネクタ 118"/>
        <xdr:cNvCxnSpPr/>
      </xdr:nvCxnSpPr>
      <xdr:spPr>
        <a:xfrm>
          <a:off x="2908300" y="9951635"/>
          <a:ext cx="889000" cy="1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7535</xdr:rowOff>
    </xdr:from>
    <xdr:to>
      <xdr:col>15</xdr:col>
      <xdr:colOff>50800</xdr:colOff>
      <xdr:row>58</xdr:row>
      <xdr:rowOff>16546</xdr:rowOff>
    </xdr:to>
    <xdr:cxnSp macro="">
      <xdr:nvCxnSpPr>
        <xdr:cNvPr id="122" name="直線コネクタ 121"/>
        <xdr:cNvCxnSpPr/>
      </xdr:nvCxnSpPr>
      <xdr:spPr>
        <a:xfrm flipV="1">
          <a:off x="2019300" y="9951635"/>
          <a:ext cx="889000" cy="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66160</xdr:rowOff>
    </xdr:from>
    <xdr:ext cx="534377" cy="259045"/>
    <xdr:sp macro="" textlink="">
      <xdr:nvSpPr>
        <xdr:cNvPr id="124" name="テキスト ボックス 123"/>
        <xdr:cNvSpPr txBox="1"/>
      </xdr:nvSpPr>
      <xdr:spPr>
        <a:xfrm>
          <a:off x="2641111" y="966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13105</xdr:rowOff>
    </xdr:from>
    <xdr:to>
      <xdr:col>10</xdr:col>
      <xdr:colOff>114300</xdr:colOff>
      <xdr:row>58</xdr:row>
      <xdr:rowOff>16546</xdr:rowOff>
    </xdr:to>
    <xdr:cxnSp macro="">
      <xdr:nvCxnSpPr>
        <xdr:cNvPr id="125" name="直線コネクタ 124"/>
        <xdr:cNvCxnSpPr/>
      </xdr:nvCxnSpPr>
      <xdr:spPr>
        <a:xfrm>
          <a:off x="1130300" y="9957205"/>
          <a:ext cx="889000" cy="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119521</xdr:rowOff>
    </xdr:from>
    <xdr:to>
      <xdr:col>10</xdr:col>
      <xdr:colOff>165100</xdr:colOff>
      <xdr:row>58</xdr:row>
      <xdr:rowOff>49671</xdr:rowOff>
    </xdr:to>
    <xdr:sp macro="" textlink="">
      <xdr:nvSpPr>
        <xdr:cNvPr id="126" name="フローチャート: 判断 125"/>
        <xdr:cNvSpPr/>
      </xdr:nvSpPr>
      <xdr:spPr>
        <a:xfrm>
          <a:off x="1968500" y="989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66198</xdr:rowOff>
    </xdr:from>
    <xdr:ext cx="534377" cy="259045"/>
    <xdr:sp macro="" textlink="">
      <xdr:nvSpPr>
        <xdr:cNvPr id="127" name="テキスト ボックス 126"/>
        <xdr:cNvSpPr txBox="1"/>
      </xdr:nvSpPr>
      <xdr:spPr>
        <a:xfrm>
          <a:off x="1752111" y="966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117734</xdr:rowOff>
    </xdr:from>
    <xdr:to>
      <xdr:col>6</xdr:col>
      <xdr:colOff>38100</xdr:colOff>
      <xdr:row>58</xdr:row>
      <xdr:rowOff>47884</xdr:rowOff>
    </xdr:to>
    <xdr:sp macro="" textlink="">
      <xdr:nvSpPr>
        <xdr:cNvPr id="128" name="フローチャート: 判断 127"/>
        <xdr:cNvSpPr/>
      </xdr:nvSpPr>
      <xdr:spPr>
        <a:xfrm>
          <a:off x="1079500" y="98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64411</xdr:rowOff>
    </xdr:from>
    <xdr:ext cx="534377" cy="259045"/>
    <xdr:sp macro="" textlink="">
      <xdr:nvSpPr>
        <xdr:cNvPr id="129" name="テキスト ボックス 128"/>
        <xdr:cNvSpPr txBox="1"/>
      </xdr:nvSpPr>
      <xdr:spPr>
        <a:xfrm>
          <a:off x="863111" y="96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133972</xdr:rowOff>
    </xdr:from>
    <xdr:to>
      <xdr:col>24</xdr:col>
      <xdr:colOff>114300</xdr:colOff>
      <xdr:row>58</xdr:row>
      <xdr:rowOff>64122</xdr:rowOff>
    </xdr:to>
    <xdr:sp macro="" textlink="">
      <xdr:nvSpPr>
        <xdr:cNvPr id="135" name="楕円 134"/>
        <xdr:cNvSpPr/>
      </xdr:nvSpPr>
      <xdr:spPr>
        <a:xfrm>
          <a:off x="4584700" y="990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80639</xdr:rowOff>
    </xdr:from>
    <xdr:ext cx="534377" cy="259045"/>
    <xdr:sp macro="" textlink="">
      <xdr:nvSpPr>
        <xdr:cNvPr id="136" name="物件費該当値テキスト"/>
        <xdr:cNvSpPr txBox="1"/>
      </xdr:nvSpPr>
      <xdr:spPr>
        <a:xfrm>
          <a:off x="4686300" y="985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140053</xdr:rowOff>
    </xdr:from>
    <xdr:to>
      <xdr:col>20</xdr:col>
      <xdr:colOff>38100</xdr:colOff>
      <xdr:row>58</xdr:row>
      <xdr:rowOff>70203</xdr:rowOff>
    </xdr:to>
    <xdr:sp macro="" textlink="">
      <xdr:nvSpPr>
        <xdr:cNvPr id="137" name="楕円 136"/>
        <xdr:cNvSpPr/>
      </xdr:nvSpPr>
      <xdr:spPr>
        <a:xfrm>
          <a:off x="3746500" y="991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61330</xdr:rowOff>
    </xdr:from>
    <xdr:ext cx="534377" cy="259045"/>
    <xdr:sp macro="" textlink="">
      <xdr:nvSpPr>
        <xdr:cNvPr id="138" name="テキスト ボックス 137"/>
        <xdr:cNvSpPr txBox="1"/>
      </xdr:nvSpPr>
      <xdr:spPr>
        <a:xfrm>
          <a:off x="3530111" y="1000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128185</xdr:rowOff>
    </xdr:from>
    <xdr:to>
      <xdr:col>15</xdr:col>
      <xdr:colOff>101600</xdr:colOff>
      <xdr:row>58</xdr:row>
      <xdr:rowOff>58335</xdr:rowOff>
    </xdr:to>
    <xdr:sp macro="" textlink="">
      <xdr:nvSpPr>
        <xdr:cNvPr id="139" name="楕円 138"/>
        <xdr:cNvSpPr/>
      </xdr:nvSpPr>
      <xdr:spPr>
        <a:xfrm>
          <a:off x="2857500" y="990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49462</xdr:rowOff>
    </xdr:from>
    <xdr:ext cx="534377" cy="259045"/>
    <xdr:sp macro="" textlink="">
      <xdr:nvSpPr>
        <xdr:cNvPr id="140" name="テキスト ボックス 139"/>
        <xdr:cNvSpPr txBox="1"/>
      </xdr:nvSpPr>
      <xdr:spPr>
        <a:xfrm>
          <a:off x="2641111" y="999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137196</xdr:rowOff>
    </xdr:from>
    <xdr:to>
      <xdr:col>10</xdr:col>
      <xdr:colOff>165100</xdr:colOff>
      <xdr:row>58</xdr:row>
      <xdr:rowOff>67346</xdr:rowOff>
    </xdr:to>
    <xdr:sp macro="" textlink="">
      <xdr:nvSpPr>
        <xdr:cNvPr id="141" name="楕円 140"/>
        <xdr:cNvSpPr/>
      </xdr:nvSpPr>
      <xdr:spPr>
        <a:xfrm>
          <a:off x="1968500" y="990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58473</xdr:rowOff>
    </xdr:from>
    <xdr:ext cx="534377" cy="259045"/>
    <xdr:sp macro="" textlink="">
      <xdr:nvSpPr>
        <xdr:cNvPr id="142" name="テキスト ボックス 141"/>
        <xdr:cNvSpPr txBox="1"/>
      </xdr:nvSpPr>
      <xdr:spPr>
        <a:xfrm>
          <a:off x="1752111" y="1000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133755</xdr:rowOff>
    </xdr:from>
    <xdr:to>
      <xdr:col>6</xdr:col>
      <xdr:colOff>38100</xdr:colOff>
      <xdr:row>58</xdr:row>
      <xdr:rowOff>63905</xdr:rowOff>
    </xdr:to>
    <xdr:sp macro="" textlink="">
      <xdr:nvSpPr>
        <xdr:cNvPr id="143" name="楕円 142"/>
        <xdr:cNvSpPr/>
      </xdr:nvSpPr>
      <xdr:spPr>
        <a:xfrm>
          <a:off x="1079500" y="990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55032</xdr:rowOff>
    </xdr:from>
    <xdr:ext cx="534377" cy="259045"/>
    <xdr:sp macro="" textlink="">
      <xdr:nvSpPr>
        <xdr:cNvPr id="144" name="テキスト ボックス 143"/>
        <xdr:cNvSpPr txBox="1"/>
      </xdr:nvSpPr>
      <xdr:spPr>
        <a:xfrm>
          <a:off x="863111" y="999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21400</xdr:rowOff>
    </xdr:from>
    <xdr:to>
      <xdr:col>24</xdr:col>
      <xdr:colOff>63500</xdr:colOff>
      <xdr:row>77</xdr:row>
      <xdr:rowOff>48316</xdr:rowOff>
    </xdr:to>
    <xdr:cxnSp macro="">
      <xdr:nvCxnSpPr>
        <xdr:cNvPr id="169" name="直線コネクタ 168"/>
        <xdr:cNvCxnSpPr/>
      </xdr:nvCxnSpPr>
      <xdr:spPr>
        <a:xfrm>
          <a:off x="3797300" y="13223050"/>
          <a:ext cx="838200" cy="2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58113</xdr:rowOff>
    </xdr:from>
    <xdr:ext cx="469744" cy="259045"/>
    <xdr:sp macro="" textlink="">
      <xdr:nvSpPr>
        <xdr:cNvPr id="170" name="維持補修費平均値テキスト"/>
        <xdr:cNvSpPr txBox="1"/>
      </xdr:nvSpPr>
      <xdr:spPr>
        <a:xfrm>
          <a:off x="4686300" y="1291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21400</xdr:rowOff>
    </xdr:from>
    <xdr:to>
      <xdr:col>19</xdr:col>
      <xdr:colOff>177800</xdr:colOff>
      <xdr:row>77</xdr:row>
      <xdr:rowOff>53060</xdr:rowOff>
    </xdr:to>
    <xdr:cxnSp macro="">
      <xdr:nvCxnSpPr>
        <xdr:cNvPr id="172" name="直線コネクタ 171"/>
        <xdr:cNvCxnSpPr/>
      </xdr:nvCxnSpPr>
      <xdr:spPr>
        <a:xfrm flipV="1">
          <a:off x="2908300" y="13223050"/>
          <a:ext cx="889000" cy="3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36263</xdr:rowOff>
    </xdr:from>
    <xdr:ext cx="469744" cy="259045"/>
    <xdr:sp macro="" textlink="">
      <xdr:nvSpPr>
        <xdr:cNvPr id="174" name="テキスト ボックス 173"/>
        <xdr:cNvSpPr txBox="1"/>
      </xdr:nvSpPr>
      <xdr:spPr>
        <a:xfrm>
          <a:off x="3562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21171</xdr:rowOff>
    </xdr:from>
    <xdr:to>
      <xdr:col>15</xdr:col>
      <xdr:colOff>50800</xdr:colOff>
      <xdr:row>77</xdr:row>
      <xdr:rowOff>53060</xdr:rowOff>
    </xdr:to>
    <xdr:cxnSp macro="">
      <xdr:nvCxnSpPr>
        <xdr:cNvPr id="175" name="直線コネクタ 174"/>
        <xdr:cNvCxnSpPr/>
      </xdr:nvCxnSpPr>
      <xdr:spPr>
        <a:xfrm>
          <a:off x="2019300" y="13222821"/>
          <a:ext cx="889000" cy="3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45578</xdr:rowOff>
    </xdr:from>
    <xdr:ext cx="469744" cy="259045"/>
    <xdr:sp macro="" textlink="">
      <xdr:nvSpPr>
        <xdr:cNvPr id="177" name="テキスト ボックス 176"/>
        <xdr:cNvSpPr txBox="1"/>
      </xdr:nvSpPr>
      <xdr:spPr>
        <a:xfrm>
          <a:off x="2673428" y="1290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20943</xdr:rowOff>
    </xdr:from>
    <xdr:to>
      <xdr:col>10</xdr:col>
      <xdr:colOff>114300</xdr:colOff>
      <xdr:row>77</xdr:row>
      <xdr:rowOff>21171</xdr:rowOff>
    </xdr:to>
    <xdr:cxnSp macro="">
      <xdr:nvCxnSpPr>
        <xdr:cNvPr id="178" name="直線コネクタ 177"/>
        <xdr:cNvCxnSpPr/>
      </xdr:nvCxnSpPr>
      <xdr:spPr>
        <a:xfrm>
          <a:off x="1130300" y="13051143"/>
          <a:ext cx="889000" cy="17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57010</xdr:rowOff>
    </xdr:from>
    <xdr:to>
      <xdr:col>10</xdr:col>
      <xdr:colOff>165100</xdr:colOff>
      <xdr:row>76</xdr:row>
      <xdr:rowOff>158610</xdr:rowOff>
    </xdr:to>
    <xdr:sp macro="" textlink="">
      <xdr:nvSpPr>
        <xdr:cNvPr id="179" name="フローチャート: 判断 178"/>
        <xdr:cNvSpPr/>
      </xdr:nvSpPr>
      <xdr:spPr>
        <a:xfrm>
          <a:off x="1968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3687</xdr:rowOff>
    </xdr:from>
    <xdr:ext cx="469744" cy="259045"/>
    <xdr:sp macro="" textlink="">
      <xdr:nvSpPr>
        <xdr:cNvPr id="180" name="テキスト ボックス 179"/>
        <xdr:cNvSpPr txBox="1"/>
      </xdr:nvSpPr>
      <xdr:spPr>
        <a:xfrm>
          <a:off x="1784428"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67926</xdr:rowOff>
    </xdr:from>
    <xdr:to>
      <xdr:col>6</xdr:col>
      <xdr:colOff>38100</xdr:colOff>
      <xdr:row>76</xdr:row>
      <xdr:rowOff>169526</xdr:rowOff>
    </xdr:to>
    <xdr:sp macro="" textlink="">
      <xdr:nvSpPr>
        <xdr:cNvPr id="181" name="フローチャート: 判断 180"/>
        <xdr:cNvSpPr/>
      </xdr:nvSpPr>
      <xdr:spPr>
        <a:xfrm>
          <a:off x="1079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160653</xdr:rowOff>
    </xdr:from>
    <xdr:ext cx="469744" cy="259045"/>
    <xdr:sp macro="" textlink="">
      <xdr:nvSpPr>
        <xdr:cNvPr id="182" name="テキスト ボックス 181"/>
        <xdr:cNvSpPr txBox="1"/>
      </xdr:nvSpPr>
      <xdr:spPr>
        <a:xfrm>
          <a:off x="895428" y="1319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168966</xdr:rowOff>
    </xdr:from>
    <xdr:to>
      <xdr:col>24</xdr:col>
      <xdr:colOff>114300</xdr:colOff>
      <xdr:row>77</xdr:row>
      <xdr:rowOff>99116</xdr:rowOff>
    </xdr:to>
    <xdr:sp macro="" textlink="">
      <xdr:nvSpPr>
        <xdr:cNvPr id="188" name="楕円 187"/>
        <xdr:cNvSpPr/>
      </xdr:nvSpPr>
      <xdr:spPr>
        <a:xfrm>
          <a:off x="4584700" y="1319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83893</xdr:rowOff>
    </xdr:from>
    <xdr:ext cx="469744" cy="259045"/>
    <xdr:sp macro="" textlink="">
      <xdr:nvSpPr>
        <xdr:cNvPr id="189" name="維持補修費該当値テキスト"/>
        <xdr:cNvSpPr txBox="1"/>
      </xdr:nvSpPr>
      <xdr:spPr>
        <a:xfrm>
          <a:off x="4686300" y="1311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142050</xdr:rowOff>
    </xdr:from>
    <xdr:to>
      <xdr:col>20</xdr:col>
      <xdr:colOff>38100</xdr:colOff>
      <xdr:row>77</xdr:row>
      <xdr:rowOff>72200</xdr:rowOff>
    </xdr:to>
    <xdr:sp macro="" textlink="">
      <xdr:nvSpPr>
        <xdr:cNvPr id="190" name="楕円 189"/>
        <xdr:cNvSpPr/>
      </xdr:nvSpPr>
      <xdr:spPr>
        <a:xfrm>
          <a:off x="3746500" y="131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63327</xdr:rowOff>
    </xdr:from>
    <xdr:ext cx="469744" cy="259045"/>
    <xdr:sp macro="" textlink="">
      <xdr:nvSpPr>
        <xdr:cNvPr id="191" name="テキスト ボックス 190"/>
        <xdr:cNvSpPr txBox="1"/>
      </xdr:nvSpPr>
      <xdr:spPr>
        <a:xfrm>
          <a:off x="3562428" y="132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2260</xdr:rowOff>
    </xdr:from>
    <xdr:to>
      <xdr:col>15</xdr:col>
      <xdr:colOff>101600</xdr:colOff>
      <xdr:row>77</xdr:row>
      <xdr:rowOff>103860</xdr:rowOff>
    </xdr:to>
    <xdr:sp macro="" textlink="">
      <xdr:nvSpPr>
        <xdr:cNvPr id="192" name="楕円 191"/>
        <xdr:cNvSpPr/>
      </xdr:nvSpPr>
      <xdr:spPr>
        <a:xfrm>
          <a:off x="2857500" y="1320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94987</xdr:rowOff>
    </xdr:from>
    <xdr:ext cx="469744" cy="259045"/>
    <xdr:sp macro="" textlink="">
      <xdr:nvSpPr>
        <xdr:cNvPr id="193" name="テキスト ボックス 192"/>
        <xdr:cNvSpPr txBox="1"/>
      </xdr:nvSpPr>
      <xdr:spPr>
        <a:xfrm>
          <a:off x="2673428" y="1329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141821</xdr:rowOff>
    </xdr:from>
    <xdr:to>
      <xdr:col>10</xdr:col>
      <xdr:colOff>165100</xdr:colOff>
      <xdr:row>77</xdr:row>
      <xdr:rowOff>71971</xdr:rowOff>
    </xdr:to>
    <xdr:sp macro="" textlink="">
      <xdr:nvSpPr>
        <xdr:cNvPr id="194" name="楕円 193"/>
        <xdr:cNvSpPr/>
      </xdr:nvSpPr>
      <xdr:spPr>
        <a:xfrm>
          <a:off x="1968500" y="1317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63098</xdr:rowOff>
    </xdr:from>
    <xdr:ext cx="469744" cy="259045"/>
    <xdr:sp macro="" textlink="">
      <xdr:nvSpPr>
        <xdr:cNvPr id="195" name="テキスト ボックス 194"/>
        <xdr:cNvSpPr txBox="1"/>
      </xdr:nvSpPr>
      <xdr:spPr>
        <a:xfrm>
          <a:off x="1784428" y="1326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141592</xdr:rowOff>
    </xdr:from>
    <xdr:to>
      <xdr:col>6</xdr:col>
      <xdr:colOff>38100</xdr:colOff>
      <xdr:row>76</xdr:row>
      <xdr:rowOff>71741</xdr:rowOff>
    </xdr:to>
    <xdr:sp macro="" textlink="">
      <xdr:nvSpPr>
        <xdr:cNvPr id="196" name="楕円 195"/>
        <xdr:cNvSpPr/>
      </xdr:nvSpPr>
      <xdr:spPr>
        <a:xfrm>
          <a:off x="1079500" y="130003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88269</xdr:rowOff>
    </xdr:from>
    <xdr:ext cx="469744" cy="259045"/>
    <xdr:sp macro="" textlink="">
      <xdr:nvSpPr>
        <xdr:cNvPr id="197" name="テキスト ボックス 196"/>
        <xdr:cNvSpPr txBox="1"/>
      </xdr:nvSpPr>
      <xdr:spPr>
        <a:xfrm>
          <a:off x="895428" y="1277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133311</xdr:rowOff>
    </xdr:from>
    <xdr:to>
      <xdr:col>24</xdr:col>
      <xdr:colOff>63500</xdr:colOff>
      <xdr:row>94</xdr:row>
      <xdr:rowOff>163881</xdr:rowOff>
    </xdr:to>
    <xdr:cxnSp macro="">
      <xdr:nvCxnSpPr>
        <xdr:cNvPr id="227" name="直線コネクタ 226"/>
        <xdr:cNvCxnSpPr/>
      </xdr:nvCxnSpPr>
      <xdr:spPr>
        <a:xfrm flipV="1">
          <a:off x="3797300" y="16249611"/>
          <a:ext cx="838200" cy="3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24579</xdr:rowOff>
    </xdr:from>
    <xdr:ext cx="534377" cy="259045"/>
    <xdr:sp macro="" textlink="">
      <xdr:nvSpPr>
        <xdr:cNvPr id="228" name="扶助費平均値テキスト"/>
        <xdr:cNvSpPr txBox="1"/>
      </xdr:nvSpPr>
      <xdr:spPr>
        <a:xfrm>
          <a:off x="4686300" y="16312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163881</xdr:rowOff>
    </xdr:from>
    <xdr:to>
      <xdr:col>19</xdr:col>
      <xdr:colOff>177800</xdr:colOff>
      <xdr:row>95</xdr:row>
      <xdr:rowOff>120014</xdr:rowOff>
    </xdr:to>
    <xdr:cxnSp macro="">
      <xdr:nvCxnSpPr>
        <xdr:cNvPr id="230" name="直線コネクタ 229"/>
        <xdr:cNvCxnSpPr/>
      </xdr:nvCxnSpPr>
      <xdr:spPr>
        <a:xfrm flipV="1">
          <a:off x="2908300" y="16280181"/>
          <a:ext cx="889000" cy="12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147578</xdr:rowOff>
    </xdr:from>
    <xdr:ext cx="534377" cy="259045"/>
    <xdr:sp macro="" textlink="">
      <xdr:nvSpPr>
        <xdr:cNvPr id="232" name="テキスト ボックス 231"/>
        <xdr:cNvSpPr txBox="1"/>
      </xdr:nvSpPr>
      <xdr:spPr>
        <a:xfrm>
          <a:off x="3530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120014</xdr:rowOff>
    </xdr:from>
    <xdr:to>
      <xdr:col>15</xdr:col>
      <xdr:colOff>50800</xdr:colOff>
      <xdr:row>95</xdr:row>
      <xdr:rowOff>157390</xdr:rowOff>
    </xdr:to>
    <xdr:cxnSp macro="">
      <xdr:nvCxnSpPr>
        <xdr:cNvPr id="233" name="直線コネクタ 232"/>
        <xdr:cNvCxnSpPr/>
      </xdr:nvCxnSpPr>
      <xdr:spPr>
        <a:xfrm flipV="1">
          <a:off x="2019300" y="16407764"/>
          <a:ext cx="8890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38777</xdr:rowOff>
    </xdr:from>
    <xdr:ext cx="534377" cy="259045"/>
    <xdr:sp macro="" textlink="">
      <xdr:nvSpPr>
        <xdr:cNvPr id="235" name="テキスト ボックス 234"/>
        <xdr:cNvSpPr txBox="1"/>
      </xdr:nvSpPr>
      <xdr:spPr>
        <a:xfrm>
          <a:off x="2641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157390</xdr:rowOff>
    </xdr:from>
    <xdr:to>
      <xdr:col>10</xdr:col>
      <xdr:colOff>114300</xdr:colOff>
      <xdr:row>96</xdr:row>
      <xdr:rowOff>62864</xdr:rowOff>
    </xdr:to>
    <xdr:cxnSp macro="">
      <xdr:nvCxnSpPr>
        <xdr:cNvPr id="236" name="直線コネクタ 235"/>
        <xdr:cNvCxnSpPr/>
      </xdr:nvCxnSpPr>
      <xdr:spPr>
        <a:xfrm flipV="1">
          <a:off x="1130300" y="16445140"/>
          <a:ext cx="889000" cy="7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23901</xdr:rowOff>
    </xdr:from>
    <xdr:to>
      <xdr:col>10</xdr:col>
      <xdr:colOff>165100</xdr:colOff>
      <xdr:row>95</xdr:row>
      <xdr:rowOff>125501</xdr:rowOff>
    </xdr:to>
    <xdr:sp macro="" textlink="">
      <xdr:nvSpPr>
        <xdr:cNvPr id="237" name="フローチャート: 判断 236"/>
        <xdr:cNvSpPr/>
      </xdr:nvSpPr>
      <xdr:spPr>
        <a:xfrm>
          <a:off x="1968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142028</xdr:rowOff>
    </xdr:from>
    <xdr:ext cx="534377" cy="259045"/>
    <xdr:sp macro="" textlink="">
      <xdr:nvSpPr>
        <xdr:cNvPr id="238" name="テキスト ボックス 237"/>
        <xdr:cNvSpPr txBox="1"/>
      </xdr:nvSpPr>
      <xdr:spPr>
        <a:xfrm>
          <a:off x="1752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101702</xdr:rowOff>
    </xdr:from>
    <xdr:to>
      <xdr:col>6</xdr:col>
      <xdr:colOff>38100</xdr:colOff>
      <xdr:row>96</xdr:row>
      <xdr:rowOff>31852</xdr:rowOff>
    </xdr:to>
    <xdr:sp macro="" textlink="">
      <xdr:nvSpPr>
        <xdr:cNvPr id="239" name="フローチャート: 判断 238"/>
        <xdr:cNvSpPr/>
      </xdr:nvSpPr>
      <xdr:spPr>
        <a:xfrm>
          <a:off x="1079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48379</xdr:rowOff>
    </xdr:from>
    <xdr:ext cx="534377" cy="259045"/>
    <xdr:sp macro="" textlink="">
      <xdr:nvSpPr>
        <xdr:cNvPr id="240" name="テキスト ボックス 239"/>
        <xdr:cNvSpPr txBox="1"/>
      </xdr:nvSpPr>
      <xdr:spPr>
        <a:xfrm>
          <a:off x="863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82511</xdr:rowOff>
    </xdr:from>
    <xdr:to>
      <xdr:col>24</xdr:col>
      <xdr:colOff>114300</xdr:colOff>
      <xdr:row>95</xdr:row>
      <xdr:rowOff>12661</xdr:rowOff>
    </xdr:to>
    <xdr:sp macro="" textlink="">
      <xdr:nvSpPr>
        <xdr:cNvPr id="246" name="楕円 245"/>
        <xdr:cNvSpPr/>
      </xdr:nvSpPr>
      <xdr:spPr>
        <a:xfrm>
          <a:off x="4584700" y="1619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105388</xdr:rowOff>
    </xdr:from>
    <xdr:ext cx="534377" cy="259045"/>
    <xdr:sp macro="" textlink="">
      <xdr:nvSpPr>
        <xdr:cNvPr id="247" name="扶助費該当値テキスト"/>
        <xdr:cNvSpPr txBox="1"/>
      </xdr:nvSpPr>
      <xdr:spPr>
        <a:xfrm>
          <a:off x="4686300" y="1605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113081</xdr:rowOff>
    </xdr:from>
    <xdr:to>
      <xdr:col>20</xdr:col>
      <xdr:colOff>38100</xdr:colOff>
      <xdr:row>95</xdr:row>
      <xdr:rowOff>43231</xdr:rowOff>
    </xdr:to>
    <xdr:sp macro="" textlink="">
      <xdr:nvSpPr>
        <xdr:cNvPr id="248" name="楕円 247"/>
        <xdr:cNvSpPr/>
      </xdr:nvSpPr>
      <xdr:spPr>
        <a:xfrm>
          <a:off x="3746500" y="1622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59758</xdr:rowOff>
    </xdr:from>
    <xdr:ext cx="534377" cy="259045"/>
    <xdr:sp macro="" textlink="">
      <xdr:nvSpPr>
        <xdr:cNvPr id="249" name="テキスト ボックス 248"/>
        <xdr:cNvSpPr txBox="1"/>
      </xdr:nvSpPr>
      <xdr:spPr>
        <a:xfrm>
          <a:off x="3530111" y="1600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69214</xdr:rowOff>
    </xdr:from>
    <xdr:to>
      <xdr:col>15</xdr:col>
      <xdr:colOff>101600</xdr:colOff>
      <xdr:row>95</xdr:row>
      <xdr:rowOff>170814</xdr:rowOff>
    </xdr:to>
    <xdr:sp macro="" textlink="">
      <xdr:nvSpPr>
        <xdr:cNvPr id="250" name="楕円 249"/>
        <xdr:cNvSpPr/>
      </xdr:nvSpPr>
      <xdr:spPr>
        <a:xfrm>
          <a:off x="2857500" y="1635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15891</xdr:rowOff>
    </xdr:from>
    <xdr:ext cx="534377" cy="259045"/>
    <xdr:sp macro="" textlink="">
      <xdr:nvSpPr>
        <xdr:cNvPr id="251" name="テキスト ボックス 250"/>
        <xdr:cNvSpPr txBox="1"/>
      </xdr:nvSpPr>
      <xdr:spPr>
        <a:xfrm>
          <a:off x="2641111" y="1613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106590</xdr:rowOff>
    </xdr:from>
    <xdr:to>
      <xdr:col>10</xdr:col>
      <xdr:colOff>165100</xdr:colOff>
      <xdr:row>96</xdr:row>
      <xdr:rowOff>36740</xdr:rowOff>
    </xdr:to>
    <xdr:sp macro="" textlink="">
      <xdr:nvSpPr>
        <xdr:cNvPr id="252" name="楕円 251"/>
        <xdr:cNvSpPr/>
      </xdr:nvSpPr>
      <xdr:spPr>
        <a:xfrm>
          <a:off x="1968500" y="163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27867</xdr:rowOff>
    </xdr:from>
    <xdr:ext cx="534377" cy="259045"/>
    <xdr:sp macro="" textlink="">
      <xdr:nvSpPr>
        <xdr:cNvPr id="253" name="テキスト ボックス 252"/>
        <xdr:cNvSpPr txBox="1"/>
      </xdr:nvSpPr>
      <xdr:spPr>
        <a:xfrm>
          <a:off x="1752111" y="1648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12064</xdr:rowOff>
    </xdr:from>
    <xdr:to>
      <xdr:col>6</xdr:col>
      <xdr:colOff>38100</xdr:colOff>
      <xdr:row>96</xdr:row>
      <xdr:rowOff>113664</xdr:rowOff>
    </xdr:to>
    <xdr:sp macro="" textlink="">
      <xdr:nvSpPr>
        <xdr:cNvPr id="254" name="楕円 253"/>
        <xdr:cNvSpPr/>
      </xdr:nvSpPr>
      <xdr:spPr>
        <a:xfrm>
          <a:off x="1079500" y="1647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104791</xdr:rowOff>
    </xdr:from>
    <xdr:ext cx="534377" cy="259045"/>
    <xdr:sp macro="" textlink="">
      <xdr:nvSpPr>
        <xdr:cNvPr id="255" name="テキスト ボックス 254"/>
        <xdr:cNvSpPr txBox="1"/>
      </xdr:nvSpPr>
      <xdr:spPr>
        <a:xfrm>
          <a:off x="863111" y="1656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113995</xdr:rowOff>
    </xdr:from>
    <xdr:to>
      <xdr:col>55</xdr:col>
      <xdr:colOff>0</xdr:colOff>
      <xdr:row>36</xdr:row>
      <xdr:rowOff>129654</xdr:rowOff>
    </xdr:to>
    <xdr:cxnSp macro="">
      <xdr:nvCxnSpPr>
        <xdr:cNvPr id="284" name="直線コネクタ 283"/>
        <xdr:cNvCxnSpPr/>
      </xdr:nvCxnSpPr>
      <xdr:spPr>
        <a:xfrm>
          <a:off x="9639300" y="6286195"/>
          <a:ext cx="8382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144861</xdr:rowOff>
    </xdr:from>
    <xdr:ext cx="534377" cy="259045"/>
    <xdr:sp macro="" textlink="">
      <xdr:nvSpPr>
        <xdr:cNvPr id="285" name="補助費等平均値テキスト"/>
        <xdr:cNvSpPr txBox="1"/>
      </xdr:nvSpPr>
      <xdr:spPr>
        <a:xfrm>
          <a:off x="10528300" y="59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111684</xdr:rowOff>
    </xdr:from>
    <xdr:to>
      <xdr:col>50</xdr:col>
      <xdr:colOff>114300</xdr:colOff>
      <xdr:row>36</xdr:row>
      <xdr:rowOff>113995</xdr:rowOff>
    </xdr:to>
    <xdr:cxnSp macro="">
      <xdr:nvCxnSpPr>
        <xdr:cNvPr id="287" name="直線コネクタ 286"/>
        <xdr:cNvCxnSpPr/>
      </xdr:nvCxnSpPr>
      <xdr:spPr>
        <a:xfrm>
          <a:off x="8750300" y="6283884"/>
          <a:ext cx="889000" cy="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71709</xdr:rowOff>
    </xdr:from>
    <xdr:ext cx="534377" cy="259045"/>
    <xdr:sp macro="" textlink="">
      <xdr:nvSpPr>
        <xdr:cNvPr id="289" name="テキスト ボックス 288"/>
        <xdr:cNvSpPr txBox="1"/>
      </xdr:nvSpPr>
      <xdr:spPr>
        <a:xfrm>
          <a:off x="9372111" y="59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91732</xdr:rowOff>
    </xdr:from>
    <xdr:to>
      <xdr:col>45</xdr:col>
      <xdr:colOff>177800</xdr:colOff>
      <xdr:row>36</xdr:row>
      <xdr:rowOff>111684</xdr:rowOff>
    </xdr:to>
    <xdr:cxnSp macro="">
      <xdr:nvCxnSpPr>
        <xdr:cNvPr id="290" name="直線コネクタ 289"/>
        <xdr:cNvCxnSpPr/>
      </xdr:nvCxnSpPr>
      <xdr:spPr>
        <a:xfrm>
          <a:off x="7861300" y="6263932"/>
          <a:ext cx="889000" cy="1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69143</xdr:rowOff>
    </xdr:from>
    <xdr:ext cx="534377" cy="259045"/>
    <xdr:sp macro="" textlink="">
      <xdr:nvSpPr>
        <xdr:cNvPr id="292" name="テキスト ボックス 291"/>
        <xdr:cNvSpPr txBox="1"/>
      </xdr:nvSpPr>
      <xdr:spPr>
        <a:xfrm>
          <a:off x="8483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91732</xdr:rowOff>
    </xdr:from>
    <xdr:to>
      <xdr:col>41</xdr:col>
      <xdr:colOff>50800</xdr:colOff>
      <xdr:row>36</xdr:row>
      <xdr:rowOff>110312</xdr:rowOff>
    </xdr:to>
    <xdr:cxnSp macro="">
      <xdr:nvCxnSpPr>
        <xdr:cNvPr id="293" name="直線コネクタ 292"/>
        <xdr:cNvCxnSpPr/>
      </xdr:nvCxnSpPr>
      <xdr:spPr>
        <a:xfrm flipV="1">
          <a:off x="6972300" y="6263932"/>
          <a:ext cx="889000" cy="1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4" name="フローチャート: 判断 293"/>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124947</xdr:rowOff>
    </xdr:from>
    <xdr:ext cx="534377" cy="259045"/>
    <xdr:sp macro="" textlink="">
      <xdr:nvSpPr>
        <xdr:cNvPr id="295" name="テキスト ボックス 294"/>
        <xdr:cNvSpPr txBox="1"/>
      </xdr:nvSpPr>
      <xdr:spPr>
        <a:xfrm>
          <a:off x="7594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296" name="フローチャート: 判断 295"/>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297" name="テキスト ボックス 296"/>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78854</xdr:rowOff>
    </xdr:from>
    <xdr:to>
      <xdr:col>55</xdr:col>
      <xdr:colOff>50800</xdr:colOff>
      <xdr:row>37</xdr:row>
      <xdr:rowOff>9004</xdr:rowOff>
    </xdr:to>
    <xdr:sp macro="" textlink="">
      <xdr:nvSpPr>
        <xdr:cNvPr id="303" name="楕円 302"/>
        <xdr:cNvSpPr/>
      </xdr:nvSpPr>
      <xdr:spPr>
        <a:xfrm>
          <a:off x="10426700" y="625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57281</xdr:rowOff>
    </xdr:from>
    <xdr:ext cx="534377" cy="259045"/>
    <xdr:sp macro="" textlink="">
      <xdr:nvSpPr>
        <xdr:cNvPr id="304" name="補助費等該当値テキスト"/>
        <xdr:cNvSpPr txBox="1"/>
      </xdr:nvSpPr>
      <xdr:spPr>
        <a:xfrm>
          <a:off x="10528300" y="622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63195</xdr:rowOff>
    </xdr:from>
    <xdr:to>
      <xdr:col>50</xdr:col>
      <xdr:colOff>165100</xdr:colOff>
      <xdr:row>36</xdr:row>
      <xdr:rowOff>164795</xdr:rowOff>
    </xdr:to>
    <xdr:sp macro="" textlink="">
      <xdr:nvSpPr>
        <xdr:cNvPr id="305" name="楕円 304"/>
        <xdr:cNvSpPr/>
      </xdr:nvSpPr>
      <xdr:spPr>
        <a:xfrm>
          <a:off x="9588500" y="62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155922</xdr:rowOff>
    </xdr:from>
    <xdr:ext cx="534377" cy="259045"/>
    <xdr:sp macro="" textlink="">
      <xdr:nvSpPr>
        <xdr:cNvPr id="306" name="テキスト ボックス 305"/>
        <xdr:cNvSpPr txBox="1"/>
      </xdr:nvSpPr>
      <xdr:spPr>
        <a:xfrm>
          <a:off x="9372111" y="632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60884</xdr:rowOff>
    </xdr:from>
    <xdr:to>
      <xdr:col>46</xdr:col>
      <xdr:colOff>38100</xdr:colOff>
      <xdr:row>36</xdr:row>
      <xdr:rowOff>162484</xdr:rowOff>
    </xdr:to>
    <xdr:sp macro="" textlink="">
      <xdr:nvSpPr>
        <xdr:cNvPr id="307" name="楕円 306"/>
        <xdr:cNvSpPr/>
      </xdr:nvSpPr>
      <xdr:spPr>
        <a:xfrm>
          <a:off x="8699500" y="623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153611</xdr:rowOff>
    </xdr:from>
    <xdr:ext cx="534377" cy="259045"/>
    <xdr:sp macro="" textlink="">
      <xdr:nvSpPr>
        <xdr:cNvPr id="308" name="テキスト ボックス 307"/>
        <xdr:cNvSpPr txBox="1"/>
      </xdr:nvSpPr>
      <xdr:spPr>
        <a:xfrm>
          <a:off x="8483111" y="632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40932</xdr:rowOff>
    </xdr:from>
    <xdr:to>
      <xdr:col>41</xdr:col>
      <xdr:colOff>101600</xdr:colOff>
      <xdr:row>36</xdr:row>
      <xdr:rowOff>142532</xdr:rowOff>
    </xdr:to>
    <xdr:sp macro="" textlink="">
      <xdr:nvSpPr>
        <xdr:cNvPr id="309" name="楕円 308"/>
        <xdr:cNvSpPr/>
      </xdr:nvSpPr>
      <xdr:spPr>
        <a:xfrm>
          <a:off x="7810500" y="621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133659</xdr:rowOff>
    </xdr:from>
    <xdr:ext cx="534377" cy="259045"/>
    <xdr:sp macro="" textlink="">
      <xdr:nvSpPr>
        <xdr:cNvPr id="310" name="テキスト ボックス 309"/>
        <xdr:cNvSpPr txBox="1"/>
      </xdr:nvSpPr>
      <xdr:spPr>
        <a:xfrm>
          <a:off x="7594111" y="630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59512</xdr:rowOff>
    </xdr:from>
    <xdr:to>
      <xdr:col>36</xdr:col>
      <xdr:colOff>165100</xdr:colOff>
      <xdr:row>36</xdr:row>
      <xdr:rowOff>161112</xdr:rowOff>
    </xdr:to>
    <xdr:sp macro="" textlink="">
      <xdr:nvSpPr>
        <xdr:cNvPr id="311" name="楕円 310"/>
        <xdr:cNvSpPr/>
      </xdr:nvSpPr>
      <xdr:spPr>
        <a:xfrm>
          <a:off x="6921500" y="623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152239</xdr:rowOff>
    </xdr:from>
    <xdr:ext cx="534377" cy="259045"/>
    <xdr:sp macro="" textlink="">
      <xdr:nvSpPr>
        <xdr:cNvPr id="312" name="テキスト ボックス 311"/>
        <xdr:cNvSpPr txBox="1"/>
      </xdr:nvSpPr>
      <xdr:spPr>
        <a:xfrm>
          <a:off x="6705111" y="632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73203</xdr:rowOff>
    </xdr:from>
    <xdr:to>
      <xdr:col>55</xdr:col>
      <xdr:colOff>0</xdr:colOff>
      <xdr:row>58</xdr:row>
      <xdr:rowOff>76418</xdr:rowOff>
    </xdr:to>
    <xdr:cxnSp macro="">
      <xdr:nvCxnSpPr>
        <xdr:cNvPr id="341" name="直線コネクタ 340"/>
        <xdr:cNvCxnSpPr/>
      </xdr:nvCxnSpPr>
      <xdr:spPr>
        <a:xfrm flipV="1">
          <a:off x="9639300" y="10017303"/>
          <a:ext cx="838200" cy="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40447</xdr:rowOff>
    </xdr:from>
    <xdr:ext cx="534377" cy="259045"/>
    <xdr:sp macro="" textlink="">
      <xdr:nvSpPr>
        <xdr:cNvPr id="342" name="普通建設事業費平均値テキスト"/>
        <xdr:cNvSpPr txBox="1"/>
      </xdr:nvSpPr>
      <xdr:spPr>
        <a:xfrm>
          <a:off x="10528300" y="9984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76418</xdr:rowOff>
    </xdr:from>
    <xdr:to>
      <xdr:col>50</xdr:col>
      <xdr:colOff>114300</xdr:colOff>
      <xdr:row>58</xdr:row>
      <xdr:rowOff>107614</xdr:rowOff>
    </xdr:to>
    <xdr:cxnSp macro="">
      <xdr:nvCxnSpPr>
        <xdr:cNvPr id="344" name="直線コネクタ 343"/>
        <xdr:cNvCxnSpPr/>
      </xdr:nvCxnSpPr>
      <xdr:spPr>
        <a:xfrm flipV="1">
          <a:off x="8750300" y="10020518"/>
          <a:ext cx="889000" cy="3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148680</xdr:rowOff>
    </xdr:from>
    <xdr:ext cx="534377" cy="259045"/>
    <xdr:sp macro="" textlink="">
      <xdr:nvSpPr>
        <xdr:cNvPr id="346" name="テキスト ボックス 345"/>
        <xdr:cNvSpPr txBox="1"/>
      </xdr:nvSpPr>
      <xdr:spPr>
        <a:xfrm>
          <a:off x="9372111" y="1009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87886</xdr:rowOff>
    </xdr:from>
    <xdr:to>
      <xdr:col>45</xdr:col>
      <xdr:colOff>177800</xdr:colOff>
      <xdr:row>58</xdr:row>
      <xdr:rowOff>107614</xdr:rowOff>
    </xdr:to>
    <xdr:cxnSp macro="">
      <xdr:nvCxnSpPr>
        <xdr:cNvPr id="347" name="直線コネクタ 346"/>
        <xdr:cNvCxnSpPr/>
      </xdr:nvCxnSpPr>
      <xdr:spPr>
        <a:xfrm>
          <a:off x="7861300" y="10031986"/>
          <a:ext cx="889000" cy="1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154525</xdr:rowOff>
    </xdr:from>
    <xdr:ext cx="534377" cy="259045"/>
    <xdr:sp macro="" textlink="">
      <xdr:nvSpPr>
        <xdr:cNvPr id="349" name="テキスト ボックス 348"/>
        <xdr:cNvSpPr txBox="1"/>
      </xdr:nvSpPr>
      <xdr:spPr>
        <a:xfrm>
          <a:off x="8483111" y="100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87886</xdr:rowOff>
    </xdr:from>
    <xdr:to>
      <xdr:col>41</xdr:col>
      <xdr:colOff>50800</xdr:colOff>
      <xdr:row>58</xdr:row>
      <xdr:rowOff>127249</xdr:rowOff>
    </xdr:to>
    <xdr:cxnSp macro="">
      <xdr:nvCxnSpPr>
        <xdr:cNvPr id="350" name="直線コネクタ 349"/>
        <xdr:cNvCxnSpPr/>
      </xdr:nvCxnSpPr>
      <xdr:spPr>
        <a:xfrm flipV="1">
          <a:off x="6972300" y="10031986"/>
          <a:ext cx="889000" cy="3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38884</xdr:rowOff>
    </xdr:from>
    <xdr:to>
      <xdr:col>41</xdr:col>
      <xdr:colOff>101600</xdr:colOff>
      <xdr:row>58</xdr:row>
      <xdr:rowOff>140484</xdr:rowOff>
    </xdr:to>
    <xdr:sp macro="" textlink="">
      <xdr:nvSpPr>
        <xdr:cNvPr id="351" name="フローチャート: 判断 350"/>
        <xdr:cNvSpPr/>
      </xdr:nvSpPr>
      <xdr:spPr>
        <a:xfrm>
          <a:off x="7810500" y="998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131611</xdr:rowOff>
    </xdr:from>
    <xdr:ext cx="534377" cy="259045"/>
    <xdr:sp macro="" textlink="">
      <xdr:nvSpPr>
        <xdr:cNvPr id="352" name="テキスト ボックス 351"/>
        <xdr:cNvSpPr txBox="1"/>
      </xdr:nvSpPr>
      <xdr:spPr>
        <a:xfrm>
          <a:off x="7594111" y="1007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43264</xdr:rowOff>
    </xdr:from>
    <xdr:to>
      <xdr:col>36</xdr:col>
      <xdr:colOff>165100</xdr:colOff>
      <xdr:row>58</xdr:row>
      <xdr:rowOff>144864</xdr:rowOff>
    </xdr:to>
    <xdr:sp macro="" textlink="">
      <xdr:nvSpPr>
        <xdr:cNvPr id="353" name="フローチャート: 判断 352"/>
        <xdr:cNvSpPr/>
      </xdr:nvSpPr>
      <xdr:spPr>
        <a:xfrm>
          <a:off x="6921500" y="99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161391</xdr:rowOff>
    </xdr:from>
    <xdr:ext cx="534377" cy="259045"/>
    <xdr:sp macro="" textlink="">
      <xdr:nvSpPr>
        <xdr:cNvPr id="354" name="テキスト ボックス 353"/>
        <xdr:cNvSpPr txBox="1"/>
      </xdr:nvSpPr>
      <xdr:spPr>
        <a:xfrm>
          <a:off x="6705111" y="97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22403</xdr:rowOff>
    </xdr:from>
    <xdr:to>
      <xdr:col>55</xdr:col>
      <xdr:colOff>50800</xdr:colOff>
      <xdr:row>58</xdr:row>
      <xdr:rowOff>124003</xdr:rowOff>
    </xdr:to>
    <xdr:sp macro="" textlink="">
      <xdr:nvSpPr>
        <xdr:cNvPr id="360" name="楕円 359"/>
        <xdr:cNvSpPr/>
      </xdr:nvSpPr>
      <xdr:spPr>
        <a:xfrm>
          <a:off x="10426700" y="996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153230</xdr:rowOff>
    </xdr:from>
    <xdr:ext cx="534377" cy="259045"/>
    <xdr:sp macro="" textlink="">
      <xdr:nvSpPr>
        <xdr:cNvPr id="361" name="普通建設事業費該当値テキスト"/>
        <xdr:cNvSpPr txBox="1"/>
      </xdr:nvSpPr>
      <xdr:spPr>
        <a:xfrm>
          <a:off x="10528300" y="975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25618</xdr:rowOff>
    </xdr:from>
    <xdr:to>
      <xdr:col>50</xdr:col>
      <xdr:colOff>165100</xdr:colOff>
      <xdr:row>58</xdr:row>
      <xdr:rowOff>127218</xdr:rowOff>
    </xdr:to>
    <xdr:sp macro="" textlink="">
      <xdr:nvSpPr>
        <xdr:cNvPr id="362" name="楕円 361"/>
        <xdr:cNvSpPr/>
      </xdr:nvSpPr>
      <xdr:spPr>
        <a:xfrm>
          <a:off x="9588500" y="996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143745</xdr:rowOff>
    </xdr:from>
    <xdr:ext cx="534377" cy="259045"/>
    <xdr:sp macro="" textlink="">
      <xdr:nvSpPr>
        <xdr:cNvPr id="363" name="テキスト ボックス 362"/>
        <xdr:cNvSpPr txBox="1"/>
      </xdr:nvSpPr>
      <xdr:spPr>
        <a:xfrm>
          <a:off x="9372111" y="974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56814</xdr:rowOff>
    </xdr:from>
    <xdr:to>
      <xdr:col>46</xdr:col>
      <xdr:colOff>38100</xdr:colOff>
      <xdr:row>58</xdr:row>
      <xdr:rowOff>158414</xdr:rowOff>
    </xdr:to>
    <xdr:sp macro="" textlink="">
      <xdr:nvSpPr>
        <xdr:cNvPr id="364" name="楕円 363"/>
        <xdr:cNvSpPr/>
      </xdr:nvSpPr>
      <xdr:spPr>
        <a:xfrm>
          <a:off x="8699500" y="1000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3491</xdr:rowOff>
    </xdr:from>
    <xdr:ext cx="534377" cy="259045"/>
    <xdr:sp macro="" textlink="">
      <xdr:nvSpPr>
        <xdr:cNvPr id="365" name="テキスト ボックス 364"/>
        <xdr:cNvSpPr txBox="1"/>
      </xdr:nvSpPr>
      <xdr:spPr>
        <a:xfrm>
          <a:off x="8483111" y="977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37086</xdr:rowOff>
    </xdr:from>
    <xdr:to>
      <xdr:col>41</xdr:col>
      <xdr:colOff>101600</xdr:colOff>
      <xdr:row>58</xdr:row>
      <xdr:rowOff>138686</xdr:rowOff>
    </xdr:to>
    <xdr:sp macro="" textlink="">
      <xdr:nvSpPr>
        <xdr:cNvPr id="366" name="楕円 365"/>
        <xdr:cNvSpPr/>
      </xdr:nvSpPr>
      <xdr:spPr>
        <a:xfrm>
          <a:off x="7810500" y="998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155213</xdr:rowOff>
    </xdr:from>
    <xdr:ext cx="534377" cy="259045"/>
    <xdr:sp macro="" textlink="">
      <xdr:nvSpPr>
        <xdr:cNvPr id="367" name="テキスト ボックス 366"/>
        <xdr:cNvSpPr txBox="1"/>
      </xdr:nvSpPr>
      <xdr:spPr>
        <a:xfrm>
          <a:off x="7594111" y="975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76449</xdr:rowOff>
    </xdr:from>
    <xdr:to>
      <xdr:col>36</xdr:col>
      <xdr:colOff>165100</xdr:colOff>
      <xdr:row>59</xdr:row>
      <xdr:rowOff>6599</xdr:rowOff>
    </xdr:to>
    <xdr:sp macro="" textlink="">
      <xdr:nvSpPr>
        <xdr:cNvPr id="368" name="楕円 367"/>
        <xdr:cNvSpPr/>
      </xdr:nvSpPr>
      <xdr:spPr>
        <a:xfrm>
          <a:off x="6921500" y="1002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169176</xdr:rowOff>
    </xdr:from>
    <xdr:ext cx="534377" cy="259045"/>
    <xdr:sp macro="" textlink="">
      <xdr:nvSpPr>
        <xdr:cNvPr id="369" name="テキスト ボックス 368"/>
        <xdr:cNvSpPr txBox="1"/>
      </xdr:nvSpPr>
      <xdr:spPr>
        <a:xfrm>
          <a:off x="6705111" y="1011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18715</xdr:rowOff>
    </xdr:from>
    <xdr:to>
      <xdr:col>55</xdr:col>
      <xdr:colOff>0</xdr:colOff>
      <xdr:row>78</xdr:row>
      <xdr:rowOff>25040</xdr:rowOff>
    </xdr:to>
    <xdr:cxnSp macro="">
      <xdr:nvCxnSpPr>
        <xdr:cNvPr id="396" name="直線コネクタ 395"/>
        <xdr:cNvCxnSpPr/>
      </xdr:nvCxnSpPr>
      <xdr:spPr>
        <a:xfrm>
          <a:off x="9639300" y="13391815"/>
          <a:ext cx="8382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30529</xdr:rowOff>
    </xdr:from>
    <xdr:ext cx="534377" cy="259045"/>
    <xdr:sp macro="" textlink="">
      <xdr:nvSpPr>
        <xdr:cNvPr id="397" name="普通建設事業費 （ うち新規整備　）平均値テキスト"/>
        <xdr:cNvSpPr txBox="1"/>
      </xdr:nvSpPr>
      <xdr:spPr>
        <a:xfrm>
          <a:off x="10528300" y="13403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18715</xdr:rowOff>
    </xdr:from>
    <xdr:to>
      <xdr:col>50</xdr:col>
      <xdr:colOff>114300</xdr:colOff>
      <xdr:row>78</xdr:row>
      <xdr:rowOff>57722</xdr:rowOff>
    </xdr:to>
    <xdr:cxnSp macro="">
      <xdr:nvCxnSpPr>
        <xdr:cNvPr id="399" name="直線コネクタ 398"/>
        <xdr:cNvCxnSpPr/>
      </xdr:nvCxnSpPr>
      <xdr:spPr>
        <a:xfrm flipV="1">
          <a:off x="8750300" y="13391815"/>
          <a:ext cx="889000" cy="3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136796</xdr:rowOff>
    </xdr:from>
    <xdr:ext cx="534377" cy="259045"/>
    <xdr:sp macro="" textlink="">
      <xdr:nvSpPr>
        <xdr:cNvPr id="401" name="テキスト ボックス 400"/>
        <xdr:cNvSpPr txBox="1"/>
      </xdr:nvSpPr>
      <xdr:spPr>
        <a:xfrm>
          <a:off x="9372111" y="1350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34071</xdr:rowOff>
    </xdr:from>
    <xdr:to>
      <xdr:col>45</xdr:col>
      <xdr:colOff>177800</xdr:colOff>
      <xdr:row>78</xdr:row>
      <xdr:rowOff>57722</xdr:rowOff>
    </xdr:to>
    <xdr:cxnSp macro="">
      <xdr:nvCxnSpPr>
        <xdr:cNvPr id="402" name="直線コネクタ 401"/>
        <xdr:cNvCxnSpPr/>
      </xdr:nvCxnSpPr>
      <xdr:spPr>
        <a:xfrm>
          <a:off x="7861300" y="13407171"/>
          <a:ext cx="889000" cy="2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133495</xdr:rowOff>
    </xdr:from>
    <xdr:ext cx="534377" cy="259045"/>
    <xdr:sp macro="" textlink="">
      <xdr:nvSpPr>
        <xdr:cNvPr id="404" name="テキスト ボックス 403"/>
        <xdr:cNvSpPr txBox="1"/>
      </xdr:nvSpPr>
      <xdr:spPr>
        <a:xfrm>
          <a:off x="8483111" y="1350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24823</xdr:rowOff>
    </xdr:from>
    <xdr:to>
      <xdr:col>41</xdr:col>
      <xdr:colOff>101600</xdr:colOff>
      <xdr:row>78</xdr:row>
      <xdr:rowOff>126423</xdr:rowOff>
    </xdr:to>
    <xdr:sp macro="" textlink="">
      <xdr:nvSpPr>
        <xdr:cNvPr id="405" name="フローチャート: 判断 404"/>
        <xdr:cNvSpPr/>
      </xdr:nvSpPr>
      <xdr:spPr>
        <a:xfrm>
          <a:off x="7810500" y="1339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117550</xdr:rowOff>
    </xdr:from>
    <xdr:ext cx="534377" cy="259045"/>
    <xdr:sp macro="" textlink="">
      <xdr:nvSpPr>
        <xdr:cNvPr id="406" name="テキスト ボックス 405"/>
        <xdr:cNvSpPr txBox="1"/>
      </xdr:nvSpPr>
      <xdr:spPr>
        <a:xfrm>
          <a:off x="7594111" y="1349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145690</xdr:rowOff>
    </xdr:from>
    <xdr:to>
      <xdr:col>55</xdr:col>
      <xdr:colOff>50800</xdr:colOff>
      <xdr:row>78</xdr:row>
      <xdr:rowOff>75840</xdr:rowOff>
    </xdr:to>
    <xdr:sp macro="" textlink="">
      <xdr:nvSpPr>
        <xdr:cNvPr id="412" name="楕円 411"/>
        <xdr:cNvSpPr/>
      </xdr:nvSpPr>
      <xdr:spPr>
        <a:xfrm>
          <a:off x="10426700" y="1334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105067</xdr:rowOff>
    </xdr:from>
    <xdr:ext cx="534377" cy="259045"/>
    <xdr:sp macro="" textlink="">
      <xdr:nvSpPr>
        <xdr:cNvPr id="413" name="普通建設事業費 （ うち新規整備　）該当値テキスト"/>
        <xdr:cNvSpPr txBox="1"/>
      </xdr:nvSpPr>
      <xdr:spPr>
        <a:xfrm>
          <a:off x="10528300" y="1313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139365</xdr:rowOff>
    </xdr:from>
    <xdr:to>
      <xdr:col>50</xdr:col>
      <xdr:colOff>165100</xdr:colOff>
      <xdr:row>78</xdr:row>
      <xdr:rowOff>69515</xdr:rowOff>
    </xdr:to>
    <xdr:sp macro="" textlink="">
      <xdr:nvSpPr>
        <xdr:cNvPr id="414" name="楕円 413"/>
        <xdr:cNvSpPr/>
      </xdr:nvSpPr>
      <xdr:spPr>
        <a:xfrm>
          <a:off x="9588500" y="1334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86042</xdr:rowOff>
    </xdr:from>
    <xdr:ext cx="534377" cy="259045"/>
    <xdr:sp macro="" textlink="">
      <xdr:nvSpPr>
        <xdr:cNvPr id="415" name="テキスト ボックス 414"/>
        <xdr:cNvSpPr txBox="1"/>
      </xdr:nvSpPr>
      <xdr:spPr>
        <a:xfrm>
          <a:off x="9372111" y="1311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6922</xdr:rowOff>
    </xdr:from>
    <xdr:to>
      <xdr:col>46</xdr:col>
      <xdr:colOff>38100</xdr:colOff>
      <xdr:row>78</xdr:row>
      <xdr:rowOff>108522</xdr:rowOff>
    </xdr:to>
    <xdr:sp macro="" textlink="">
      <xdr:nvSpPr>
        <xdr:cNvPr id="416" name="楕円 415"/>
        <xdr:cNvSpPr/>
      </xdr:nvSpPr>
      <xdr:spPr>
        <a:xfrm>
          <a:off x="8699500" y="1338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125049</xdr:rowOff>
    </xdr:from>
    <xdr:ext cx="534377" cy="259045"/>
    <xdr:sp macro="" textlink="">
      <xdr:nvSpPr>
        <xdr:cNvPr id="417" name="テキスト ボックス 416"/>
        <xdr:cNvSpPr txBox="1"/>
      </xdr:nvSpPr>
      <xdr:spPr>
        <a:xfrm>
          <a:off x="8483111" y="1315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154721</xdr:rowOff>
    </xdr:from>
    <xdr:to>
      <xdr:col>41</xdr:col>
      <xdr:colOff>101600</xdr:colOff>
      <xdr:row>78</xdr:row>
      <xdr:rowOff>84871</xdr:rowOff>
    </xdr:to>
    <xdr:sp macro="" textlink="">
      <xdr:nvSpPr>
        <xdr:cNvPr id="418" name="楕円 417"/>
        <xdr:cNvSpPr/>
      </xdr:nvSpPr>
      <xdr:spPr>
        <a:xfrm>
          <a:off x="7810500" y="1335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101398</xdr:rowOff>
    </xdr:from>
    <xdr:ext cx="534377" cy="259045"/>
    <xdr:sp macro="" textlink="">
      <xdr:nvSpPr>
        <xdr:cNvPr id="419" name="テキスト ボックス 418"/>
        <xdr:cNvSpPr txBox="1"/>
      </xdr:nvSpPr>
      <xdr:spPr>
        <a:xfrm>
          <a:off x="7594111" y="1313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159398</xdr:rowOff>
    </xdr:from>
    <xdr:to>
      <xdr:col>55</xdr:col>
      <xdr:colOff>0</xdr:colOff>
      <xdr:row>97</xdr:row>
      <xdr:rowOff>87103</xdr:rowOff>
    </xdr:to>
    <xdr:cxnSp macro="">
      <xdr:nvCxnSpPr>
        <xdr:cNvPr id="448" name="直線コネクタ 447"/>
        <xdr:cNvCxnSpPr/>
      </xdr:nvCxnSpPr>
      <xdr:spPr>
        <a:xfrm flipV="1">
          <a:off x="9639300" y="16618598"/>
          <a:ext cx="838200" cy="9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5554</xdr:rowOff>
    </xdr:from>
    <xdr:ext cx="534377" cy="259045"/>
    <xdr:sp macro="" textlink="">
      <xdr:nvSpPr>
        <xdr:cNvPr id="449" name="普通建設事業費 （ うち更新整備　）平均値テキスト"/>
        <xdr:cNvSpPr txBox="1"/>
      </xdr:nvSpPr>
      <xdr:spPr>
        <a:xfrm>
          <a:off x="10528300" y="16293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87103</xdr:rowOff>
    </xdr:from>
    <xdr:to>
      <xdr:col>50</xdr:col>
      <xdr:colOff>114300</xdr:colOff>
      <xdr:row>97</xdr:row>
      <xdr:rowOff>148310</xdr:rowOff>
    </xdr:to>
    <xdr:cxnSp macro="">
      <xdr:nvCxnSpPr>
        <xdr:cNvPr id="451" name="直線コネクタ 450"/>
        <xdr:cNvCxnSpPr/>
      </xdr:nvCxnSpPr>
      <xdr:spPr>
        <a:xfrm flipV="1">
          <a:off x="8750300" y="16717753"/>
          <a:ext cx="889000" cy="6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82745</xdr:rowOff>
    </xdr:from>
    <xdr:ext cx="534377" cy="259045"/>
    <xdr:sp macro="" textlink="">
      <xdr:nvSpPr>
        <xdr:cNvPr id="453" name="テキスト ボックス 452"/>
        <xdr:cNvSpPr txBox="1"/>
      </xdr:nvSpPr>
      <xdr:spPr>
        <a:xfrm>
          <a:off x="9372111" y="161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148310</xdr:rowOff>
    </xdr:from>
    <xdr:to>
      <xdr:col>45</xdr:col>
      <xdr:colOff>177800</xdr:colOff>
      <xdr:row>98</xdr:row>
      <xdr:rowOff>65233</xdr:rowOff>
    </xdr:to>
    <xdr:cxnSp macro="">
      <xdr:nvCxnSpPr>
        <xdr:cNvPr id="454" name="直線コネクタ 453"/>
        <xdr:cNvCxnSpPr/>
      </xdr:nvCxnSpPr>
      <xdr:spPr>
        <a:xfrm flipV="1">
          <a:off x="7861300" y="16778960"/>
          <a:ext cx="889000" cy="8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169899</xdr:rowOff>
    </xdr:from>
    <xdr:ext cx="534377" cy="259045"/>
    <xdr:sp macro="" textlink="">
      <xdr:nvSpPr>
        <xdr:cNvPr id="456" name="テキスト ボックス 455"/>
        <xdr:cNvSpPr txBox="1"/>
      </xdr:nvSpPr>
      <xdr:spPr>
        <a:xfrm>
          <a:off x="8483111" y="162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16814</xdr:rowOff>
    </xdr:from>
    <xdr:to>
      <xdr:col>41</xdr:col>
      <xdr:colOff>101600</xdr:colOff>
      <xdr:row>96</xdr:row>
      <xdr:rowOff>118414</xdr:rowOff>
    </xdr:to>
    <xdr:sp macro="" textlink="">
      <xdr:nvSpPr>
        <xdr:cNvPr id="457" name="フローチャート: 判断 456"/>
        <xdr:cNvSpPr/>
      </xdr:nvSpPr>
      <xdr:spPr>
        <a:xfrm>
          <a:off x="7810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134941</xdr:rowOff>
    </xdr:from>
    <xdr:ext cx="534377" cy="259045"/>
    <xdr:sp macro="" textlink="">
      <xdr:nvSpPr>
        <xdr:cNvPr id="458" name="テキスト ボックス 457"/>
        <xdr:cNvSpPr txBox="1"/>
      </xdr:nvSpPr>
      <xdr:spPr>
        <a:xfrm>
          <a:off x="7594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108598</xdr:rowOff>
    </xdr:from>
    <xdr:to>
      <xdr:col>55</xdr:col>
      <xdr:colOff>50800</xdr:colOff>
      <xdr:row>97</xdr:row>
      <xdr:rowOff>38748</xdr:rowOff>
    </xdr:to>
    <xdr:sp macro="" textlink="">
      <xdr:nvSpPr>
        <xdr:cNvPr id="464" name="楕円 463"/>
        <xdr:cNvSpPr/>
      </xdr:nvSpPr>
      <xdr:spPr>
        <a:xfrm>
          <a:off x="10426700" y="1656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87025</xdr:rowOff>
    </xdr:from>
    <xdr:ext cx="534377" cy="259045"/>
    <xdr:sp macro="" textlink="">
      <xdr:nvSpPr>
        <xdr:cNvPr id="465" name="普通建設事業費 （ うち更新整備　）該当値テキスト"/>
        <xdr:cNvSpPr txBox="1"/>
      </xdr:nvSpPr>
      <xdr:spPr>
        <a:xfrm>
          <a:off x="10528300" y="1654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36303</xdr:rowOff>
    </xdr:from>
    <xdr:to>
      <xdr:col>50</xdr:col>
      <xdr:colOff>165100</xdr:colOff>
      <xdr:row>97</xdr:row>
      <xdr:rowOff>137903</xdr:rowOff>
    </xdr:to>
    <xdr:sp macro="" textlink="">
      <xdr:nvSpPr>
        <xdr:cNvPr id="466" name="楕円 465"/>
        <xdr:cNvSpPr/>
      </xdr:nvSpPr>
      <xdr:spPr>
        <a:xfrm>
          <a:off x="9588500" y="1666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129030</xdr:rowOff>
    </xdr:from>
    <xdr:ext cx="534377" cy="259045"/>
    <xdr:sp macro="" textlink="">
      <xdr:nvSpPr>
        <xdr:cNvPr id="467" name="テキスト ボックス 466"/>
        <xdr:cNvSpPr txBox="1"/>
      </xdr:nvSpPr>
      <xdr:spPr>
        <a:xfrm>
          <a:off x="9372111" y="167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97510</xdr:rowOff>
    </xdr:from>
    <xdr:to>
      <xdr:col>46</xdr:col>
      <xdr:colOff>38100</xdr:colOff>
      <xdr:row>98</xdr:row>
      <xdr:rowOff>27660</xdr:rowOff>
    </xdr:to>
    <xdr:sp macro="" textlink="">
      <xdr:nvSpPr>
        <xdr:cNvPr id="468" name="楕円 467"/>
        <xdr:cNvSpPr/>
      </xdr:nvSpPr>
      <xdr:spPr>
        <a:xfrm>
          <a:off x="8699500" y="1672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18787</xdr:rowOff>
    </xdr:from>
    <xdr:ext cx="534377" cy="259045"/>
    <xdr:sp macro="" textlink="">
      <xdr:nvSpPr>
        <xdr:cNvPr id="469" name="テキスト ボックス 468"/>
        <xdr:cNvSpPr txBox="1"/>
      </xdr:nvSpPr>
      <xdr:spPr>
        <a:xfrm>
          <a:off x="8483111" y="1682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14433</xdr:rowOff>
    </xdr:from>
    <xdr:to>
      <xdr:col>41</xdr:col>
      <xdr:colOff>101600</xdr:colOff>
      <xdr:row>98</xdr:row>
      <xdr:rowOff>116033</xdr:rowOff>
    </xdr:to>
    <xdr:sp macro="" textlink="">
      <xdr:nvSpPr>
        <xdr:cNvPr id="470" name="楕円 469"/>
        <xdr:cNvSpPr/>
      </xdr:nvSpPr>
      <xdr:spPr>
        <a:xfrm>
          <a:off x="7810500" y="1681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107160</xdr:rowOff>
    </xdr:from>
    <xdr:ext cx="469744" cy="259045"/>
    <xdr:sp macro="" textlink="">
      <xdr:nvSpPr>
        <xdr:cNvPr id="471" name="テキスト ボックス 470"/>
        <xdr:cNvSpPr txBox="1"/>
      </xdr:nvSpPr>
      <xdr:spPr>
        <a:xfrm>
          <a:off x="7626428" y="16909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19888</xdr:rowOff>
    </xdr:from>
    <xdr:to>
      <xdr:col>85</xdr:col>
      <xdr:colOff>127000</xdr:colOff>
      <xdr:row>39</xdr:row>
      <xdr:rowOff>21437</xdr:rowOff>
    </xdr:to>
    <xdr:cxnSp macro="">
      <xdr:nvCxnSpPr>
        <xdr:cNvPr id="500" name="直線コネクタ 499"/>
        <xdr:cNvCxnSpPr/>
      </xdr:nvCxnSpPr>
      <xdr:spPr>
        <a:xfrm flipV="1">
          <a:off x="15481300" y="6706438"/>
          <a:ext cx="838200" cy="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126916</xdr:rowOff>
    </xdr:from>
    <xdr:ext cx="469744" cy="259045"/>
    <xdr:sp macro="" textlink="">
      <xdr:nvSpPr>
        <xdr:cNvPr id="501" name="災害復旧事業費平均値テキスト"/>
        <xdr:cNvSpPr txBox="1"/>
      </xdr:nvSpPr>
      <xdr:spPr>
        <a:xfrm>
          <a:off x="16370300" y="6642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21437</xdr:rowOff>
    </xdr:from>
    <xdr:to>
      <xdr:col>81</xdr:col>
      <xdr:colOff>50800</xdr:colOff>
      <xdr:row>39</xdr:row>
      <xdr:rowOff>24612</xdr:rowOff>
    </xdr:to>
    <xdr:cxnSp macro="">
      <xdr:nvCxnSpPr>
        <xdr:cNvPr id="503" name="直線コネクタ 502"/>
        <xdr:cNvCxnSpPr/>
      </xdr:nvCxnSpPr>
      <xdr:spPr>
        <a:xfrm flipV="1">
          <a:off x="14592300" y="6707987"/>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146596</xdr:rowOff>
    </xdr:from>
    <xdr:to>
      <xdr:col>76</xdr:col>
      <xdr:colOff>114300</xdr:colOff>
      <xdr:row>39</xdr:row>
      <xdr:rowOff>24612</xdr:rowOff>
    </xdr:to>
    <xdr:cxnSp macro="">
      <xdr:nvCxnSpPr>
        <xdr:cNvPr id="506" name="直線コネクタ 505"/>
        <xdr:cNvCxnSpPr/>
      </xdr:nvCxnSpPr>
      <xdr:spPr>
        <a:xfrm>
          <a:off x="13703300" y="6661696"/>
          <a:ext cx="889000" cy="4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68051</xdr:rowOff>
    </xdr:from>
    <xdr:ext cx="469744" cy="259045"/>
    <xdr:sp macro="" textlink="">
      <xdr:nvSpPr>
        <xdr:cNvPr id="508" name="テキスト ボックス 507"/>
        <xdr:cNvSpPr txBox="1"/>
      </xdr:nvSpPr>
      <xdr:spPr>
        <a:xfrm>
          <a:off x="14357428" y="675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170434</xdr:rowOff>
    </xdr:from>
    <xdr:to>
      <xdr:col>71</xdr:col>
      <xdr:colOff>177800</xdr:colOff>
      <xdr:row>38</xdr:row>
      <xdr:rowOff>146596</xdr:rowOff>
    </xdr:to>
    <xdr:cxnSp macro="">
      <xdr:nvCxnSpPr>
        <xdr:cNvPr id="509" name="直線コネクタ 508"/>
        <xdr:cNvCxnSpPr/>
      </xdr:nvCxnSpPr>
      <xdr:spPr>
        <a:xfrm>
          <a:off x="12814300" y="6342634"/>
          <a:ext cx="889000" cy="31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115710</xdr:rowOff>
    </xdr:from>
    <xdr:to>
      <xdr:col>72</xdr:col>
      <xdr:colOff>38100</xdr:colOff>
      <xdr:row>39</xdr:row>
      <xdr:rowOff>45860</xdr:rowOff>
    </xdr:to>
    <xdr:sp macro="" textlink="">
      <xdr:nvSpPr>
        <xdr:cNvPr id="510" name="フローチャート: 判断 509"/>
        <xdr:cNvSpPr/>
      </xdr:nvSpPr>
      <xdr:spPr>
        <a:xfrm>
          <a:off x="13652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36987</xdr:rowOff>
    </xdr:from>
    <xdr:ext cx="469744" cy="259045"/>
    <xdr:sp macro="" textlink="">
      <xdr:nvSpPr>
        <xdr:cNvPr id="511" name="テキスト ボックス 510"/>
        <xdr:cNvSpPr txBox="1"/>
      </xdr:nvSpPr>
      <xdr:spPr>
        <a:xfrm>
          <a:off x="13468428" y="672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112040</xdr:rowOff>
    </xdr:from>
    <xdr:to>
      <xdr:col>67</xdr:col>
      <xdr:colOff>101600</xdr:colOff>
      <xdr:row>39</xdr:row>
      <xdr:rowOff>42190</xdr:rowOff>
    </xdr:to>
    <xdr:sp macro="" textlink="">
      <xdr:nvSpPr>
        <xdr:cNvPr id="512" name="フローチャート: 判断 511"/>
        <xdr:cNvSpPr/>
      </xdr:nvSpPr>
      <xdr:spPr>
        <a:xfrm>
          <a:off x="12763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33317</xdr:rowOff>
    </xdr:from>
    <xdr:ext cx="469744" cy="259045"/>
    <xdr:sp macro="" textlink="">
      <xdr:nvSpPr>
        <xdr:cNvPr id="513" name="テキスト ボックス 512"/>
        <xdr:cNvSpPr txBox="1"/>
      </xdr:nvSpPr>
      <xdr:spPr>
        <a:xfrm>
          <a:off x="12579428" y="67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140538</xdr:rowOff>
    </xdr:from>
    <xdr:to>
      <xdr:col>85</xdr:col>
      <xdr:colOff>177800</xdr:colOff>
      <xdr:row>39</xdr:row>
      <xdr:rowOff>70688</xdr:rowOff>
    </xdr:to>
    <xdr:sp macro="" textlink="">
      <xdr:nvSpPr>
        <xdr:cNvPr id="519" name="楕円 518"/>
        <xdr:cNvSpPr/>
      </xdr:nvSpPr>
      <xdr:spPr>
        <a:xfrm>
          <a:off x="16268700" y="665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99915</xdr:rowOff>
    </xdr:from>
    <xdr:ext cx="469744" cy="259045"/>
    <xdr:sp macro="" textlink="">
      <xdr:nvSpPr>
        <xdr:cNvPr id="520" name="災害復旧事業費該当値テキスト"/>
        <xdr:cNvSpPr txBox="1"/>
      </xdr:nvSpPr>
      <xdr:spPr>
        <a:xfrm>
          <a:off x="16370300" y="64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142087</xdr:rowOff>
    </xdr:from>
    <xdr:to>
      <xdr:col>81</xdr:col>
      <xdr:colOff>101600</xdr:colOff>
      <xdr:row>39</xdr:row>
      <xdr:rowOff>72237</xdr:rowOff>
    </xdr:to>
    <xdr:sp macro="" textlink="">
      <xdr:nvSpPr>
        <xdr:cNvPr id="521" name="楕円 520"/>
        <xdr:cNvSpPr/>
      </xdr:nvSpPr>
      <xdr:spPr>
        <a:xfrm>
          <a:off x="15430500" y="665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63364</xdr:rowOff>
    </xdr:from>
    <xdr:ext cx="469744" cy="259045"/>
    <xdr:sp macro="" textlink="">
      <xdr:nvSpPr>
        <xdr:cNvPr id="522" name="テキスト ボックス 521"/>
        <xdr:cNvSpPr txBox="1"/>
      </xdr:nvSpPr>
      <xdr:spPr>
        <a:xfrm>
          <a:off x="15246428" y="6749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145262</xdr:rowOff>
    </xdr:from>
    <xdr:to>
      <xdr:col>76</xdr:col>
      <xdr:colOff>165100</xdr:colOff>
      <xdr:row>39</xdr:row>
      <xdr:rowOff>75412</xdr:rowOff>
    </xdr:to>
    <xdr:sp macro="" textlink="">
      <xdr:nvSpPr>
        <xdr:cNvPr id="523" name="楕円 522"/>
        <xdr:cNvSpPr/>
      </xdr:nvSpPr>
      <xdr:spPr>
        <a:xfrm>
          <a:off x="14541500" y="666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91939</xdr:rowOff>
    </xdr:from>
    <xdr:ext cx="469744" cy="259045"/>
    <xdr:sp macro="" textlink="">
      <xdr:nvSpPr>
        <xdr:cNvPr id="524" name="テキスト ボックス 523"/>
        <xdr:cNvSpPr txBox="1"/>
      </xdr:nvSpPr>
      <xdr:spPr>
        <a:xfrm>
          <a:off x="14357428" y="643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95796</xdr:rowOff>
    </xdr:from>
    <xdr:to>
      <xdr:col>72</xdr:col>
      <xdr:colOff>38100</xdr:colOff>
      <xdr:row>39</xdr:row>
      <xdr:rowOff>25946</xdr:rowOff>
    </xdr:to>
    <xdr:sp macro="" textlink="">
      <xdr:nvSpPr>
        <xdr:cNvPr id="525" name="楕円 524"/>
        <xdr:cNvSpPr/>
      </xdr:nvSpPr>
      <xdr:spPr>
        <a:xfrm>
          <a:off x="13652500" y="661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42473</xdr:rowOff>
    </xdr:from>
    <xdr:ext cx="469744" cy="259045"/>
    <xdr:sp macro="" textlink="">
      <xdr:nvSpPr>
        <xdr:cNvPr id="526" name="テキスト ボックス 525"/>
        <xdr:cNvSpPr txBox="1"/>
      </xdr:nvSpPr>
      <xdr:spPr>
        <a:xfrm>
          <a:off x="13468428" y="638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119634</xdr:rowOff>
    </xdr:from>
    <xdr:to>
      <xdr:col>67</xdr:col>
      <xdr:colOff>101600</xdr:colOff>
      <xdr:row>37</xdr:row>
      <xdr:rowOff>49784</xdr:rowOff>
    </xdr:to>
    <xdr:sp macro="" textlink="">
      <xdr:nvSpPr>
        <xdr:cNvPr id="527" name="楕円 526"/>
        <xdr:cNvSpPr/>
      </xdr:nvSpPr>
      <xdr:spPr>
        <a:xfrm>
          <a:off x="12763500" y="629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66311</xdr:rowOff>
    </xdr:from>
    <xdr:ext cx="534377" cy="259045"/>
    <xdr:sp macro="" textlink="">
      <xdr:nvSpPr>
        <xdr:cNvPr id="528" name="テキスト ボックス 527"/>
        <xdr:cNvSpPr txBox="1"/>
      </xdr:nvSpPr>
      <xdr:spPr>
        <a:xfrm>
          <a:off x="12547111" y="606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56604</xdr:rowOff>
    </xdr:from>
    <xdr:to>
      <xdr:col>85</xdr:col>
      <xdr:colOff>127000</xdr:colOff>
      <xdr:row>77</xdr:row>
      <xdr:rowOff>67284</xdr:rowOff>
    </xdr:to>
    <xdr:cxnSp macro="">
      <xdr:nvCxnSpPr>
        <xdr:cNvPr id="606" name="直線コネクタ 605"/>
        <xdr:cNvCxnSpPr/>
      </xdr:nvCxnSpPr>
      <xdr:spPr>
        <a:xfrm flipV="1">
          <a:off x="15481300" y="13258254"/>
          <a:ext cx="838200" cy="1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12882</xdr:rowOff>
    </xdr:from>
    <xdr:ext cx="534377" cy="259045"/>
    <xdr:sp macro="" textlink="">
      <xdr:nvSpPr>
        <xdr:cNvPr id="607" name="公債費平均値テキスト"/>
        <xdr:cNvSpPr txBox="1"/>
      </xdr:nvSpPr>
      <xdr:spPr>
        <a:xfrm>
          <a:off x="16370300" y="1287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67284</xdr:rowOff>
    </xdr:from>
    <xdr:to>
      <xdr:col>81</xdr:col>
      <xdr:colOff>50800</xdr:colOff>
      <xdr:row>77</xdr:row>
      <xdr:rowOff>72847</xdr:rowOff>
    </xdr:to>
    <xdr:cxnSp macro="">
      <xdr:nvCxnSpPr>
        <xdr:cNvPr id="609" name="直線コネクタ 608"/>
        <xdr:cNvCxnSpPr/>
      </xdr:nvCxnSpPr>
      <xdr:spPr>
        <a:xfrm flipV="1">
          <a:off x="14592300" y="13268934"/>
          <a:ext cx="8890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108272</xdr:rowOff>
    </xdr:from>
    <xdr:ext cx="534377" cy="259045"/>
    <xdr:sp macro="" textlink="">
      <xdr:nvSpPr>
        <xdr:cNvPr id="611" name="テキスト ボックス 610"/>
        <xdr:cNvSpPr txBox="1"/>
      </xdr:nvSpPr>
      <xdr:spPr>
        <a:xfrm>
          <a:off x="15214111" y="1279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59792</xdr:rowOff>
    </xdr:from>
    <xdr:to>
      <xdr:col>76</xdr:col>
      <xdr:colOff>114300</xdr:colOff>
      <xdr:row>77</xdr:row>
      <xdr:rowOff>72847</xdr:rowOff>
    </xdr:to>
    <xdr:cxnSp macro="">
      <xdr:nvCxnSpPr>
        <xdr:cNvPr id="612" name="直線コネクタ 611"/>
        <xdr:cNvCxnSpPr/>
      </xdr:nvCxnSpPr>
      <xdr:spPr>
        <a:xfrm>
          <a:off x="13703300" y="13261442"/>
          <a:ext cx="889000" cy="1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103764</xdr:rowOff>
    </xdr:from>
    <xdr:ext cx="534377" cy="259045"/>
    <xdr:sp macro="" textlink="">
      <xdr:nvSpPr>
        <xdr:cNvPr id="614" name="テキスト ボックス 613"/>
        <xdr:cNvSpPr txBox="1"/>
      </xdr:nvSpPr>
      <xdr:spPr>
        <a:xfrm>
          <a:off x="14325111" y="127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51969</xdr:rowOff>
    </xdr:from>
    <xdr:to>
      <xdr:col>71</xdr:col>
      <xdr:colOff>177800</xdr:colOff>
      <xdr:row>77</xdr:row>
      <xdr:rowOff>59792</xdr:rowOff>
    </xdr:to>
    <xdr:cxnSp macro="">
      <xdr:nvCxnSpPr>
        <xdr:cNvPr id="615" name="直線コネクタ 614"/>
        <xdr:cNvCxnSpPr/>
      </xdr:nvCxnSpPr>
      <xdr:spPr>
        <a:xfrm>
          <a:off x="12814300" y="13253619"/>
          <a:ext cx="889000" cy="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16" name="フローチャート: 判断 61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17" name="テキスト ボックス 616"/>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18" name="フローチャート: 判断 61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19" name="テキスト ボックス 618"/>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5804</xdr:rowOff>
    </xdr:from>
    <xdr:to>
      <xdr:col>85</xdr:col>
      <xdr:colOff>177800</xdr:colOff>
      <xdr:row>77</xdr:row>
      <xdr:rowOff>107404</xdr:rowOff>
    </xdr:to>
    <xdr:sp macro="" textlink="">
      <xdr:nvSpPr>
        <xdr:cNvPr id="625" name="楕円 624"/>
        <xdr:cNvSpPr/>
      </xdr:nvSpPr>
      <xdr:spPr>
        <a:xfrm>
          <a:off x="16268700" y="1320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155681</xdr:rowOff>
    </xdr:from>
    <xdr:ext cx="534377" cy="259045"/>
    <xdr:sp macro="" textlink="">
      <xdr:nvSpPr>
        <xdr:cNvPr id="626" name="公債費該当値テキスト"/>
        <xdr:cNvSpPr txBox="1"/>
      </xdr:nvSpPr>
      <xdr:spPr>
        <a:xfrm>
          <a:off x="16370300" y="1318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16484</xdr:rowOff>
    </xdr:from>
    <xdr:to>
      <xdr:col>81</xdr:col>
      <xdr:colOff>101600</xdr:colOff>
      <xdr:row>77</xdr:row>
      <xdr:rowOff>118084</xdr:rowOff>
    </xdr:to>
    <xdr:sp macro="" textlink="">
      <xdr:nvSpPr>
        <xdr:cNvPr id="627" name="楕円 626"/>
        <xdr:cNvSpPr/>
      </xdr:nvSpPr>
      <xdr:spPr>
        <a:xfrm>
          <a:off x="15430500" y="1321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109211</xdr:rowOff>
    </xdr:from>
    <xdr:ext cx="534377" cy="259045"/>
    <xdr:sp macro="" textlink="">
      <xdr:nvSpPr>
        <xdr:cNvPr id="628" name="テキスト ボックス 627"/>
        <xdr:cNvSpPr txBox="1"/>
      </xdr:nvSpPr>
      <xdr:spPr>
        <a:xfrm>
          <a:off x="15214111" y="1331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22047</xdr:rowOff>
    </xdr:from>
    <xdr:to>
      <xdr:col>76</xdr:col>
      <xdr:colOff>165100</xdr:colOff>
      <xdr:row>77</xdr:row>
      <xdr:rowOff>123647</xdr:rowOff>
    </xdr:to>
    <xdr:sp macro="" textlink="">
      <xdr:nvSpPr>
        <xdr:cNvPr id="629" name="楕円 628"/>
        <xdr:cNvSpPr/>
      </xdr:nvSpPr>
      <xdr:spPr>
        <a:xfrm>
          <a:off x="14541500" y="1322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114774</xdr:rowOff>
    </xdr:from>
    <xdr:ext cx="534377" cy="259045"/>
    <xdr:sp macro="" textlink="">
      <xdr:nvSpPr>
        <xdr:cNvPr id="630" name="テキスト ボックス 629"/>
        <xdr:cNvSpPr txBox="1"/>
      </xdr:nvSpPr>
      <xdr:spPr>
        <a:xfrm>
          <a:off x="14325111" y="1331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8992</xdr:rowOff>
    </xdr:from>
    <xdr:to>
      <xdr:col>72</xdr:col>
      <xdr:colOff>38100</xdr:colOff>
      <xdr:row>77</xdr:row>
      <xdr:rowOff>110592</xdr:rowOff>
    </xdr:to>
    <xdr:sp macro="" textlink="">
      <xdr:nvSpPr>
        <xdr:cNvPr id="631" name="楕円 630"/>
        <xdr:cNvSpPr/>
      </xdr:nvSpPr>
      <xdr:spPr>
        <a:xfrm>
          <a:off x="13652500" y="1321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101719</xdr:rowOff>
    </xdr:from>
    <xdr:ext cx="534377" cy="259045"/>
    <xdr:sp macro="" textlink="">
      <xdr:nvSpPr>
        <xdr:cNvPr id="632" name="テキスト ボックス 631"/>
        <xdr:cNvSpPr txBox="1"/>
      </xdr:nvSpPr>
      <xdr:spPr>
        <a:xfrm>
          <a:off x="13436111" y="1330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1169</xdr:rowOff>
    </xdr:from>
    <xdr:to>
      <xdr:col>67</xdr:col>
      <xdr:colOff>101600</xdr:colOff>
      <xdr:row>77</xdr:row>
      <xdr:rowOff>102769</xdr:rowOff>
    </xdr:to>
    <xdr:sp macro="" textlink="">
      <xdr:nvSpPr>
        <xdr:cNvPr id="633" name="楕円 632"/>
        <xdr:cNvSpPr/>
      </xdr:nvSpPr>
      <xdr:spPr>
        <a:xfrm>
          <a:off x="12763500" y="1320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93896</xdr:rowOff>
    </xdr:from>
    <xdr:ext cx="534377" cy="259045"/>
    <xdr:sp macro="" textlink="">
      <xdr:nvSpPr>
        <xdr:cNvPr id="634" name="テキスト ボックス 633"/>
        <xdr:cNvSpPr txBox="1"/>
      </xdr:nvSpPr>
      <xdr:spPr>
        <a:xfrm>
          <a:off x="12547111" y="1329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128274</xdr:rowOff>
    </xdr:from>
    <xdr:to>
      <xdr:col>85</xdr:col>
      <xdr:colOff>127000</xdr:colOff>
      <xdr:row>98</xdr:row>
      <xdr:rowOff>133738</xdr:rowOff>
    </xdr:to>
    <xdr:cxnSp macro="">
      <xdr:nvCxnSpPr>
        <xdr:cNvPr id="661" name="直線コネクタ 660"/>
        <xdr:cNvCxnSpPr/>
      </xdr:nvCxnSpPr>
      <xdr:spPr>
        <a:xfrm flipV="1">
          <a:off x="15481300" y="16930374"/>
          <a:ext cx="838200" cy="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56593</xdr:rowOff>
    </xdr:from>
    <xdr:ext cx="534377" cy="259045"/>
    <xdr:sp macro="" textlink="">
      <xdr:nvSpPr>
        <xdr:cNvPr id="662" name="積立金平均値テキスト"/>
        <xdr:cNvSpPr txBox="1"/>
      </xdr:nvSpPr>
      <xdr:spPr>
        <a:xfrm>
          <a:off x="16370300" y="1668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103504</xdr:rowOff>
    </xdr:from>
    <xdr:to>
      <xdr:col>81</xdr:col>
      <xdr:colOff>50800</xdr:colOff>
      <xdr:row>98</xdr:row>
      <xdr:rowOff>133738</xdr:rowOff>
    </xdr:to>
    <xdr:cxnSp macro="">
      <xdr:nvCxnSpPr>
        <xdr:cNvPr id="664" name="直線コネクタ 663"/>
        <xdr:cNvCxnSpPr/>
      </xdr:nvCxnSpPr>
      <xdr:spPr>
        <a:xfrm>
          <a:off x="14592300" y="16562704"/>
          <a:ext cx="889000" cy="37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139540</xdr:rowOff>
    </xdr:from>
    <xdr:ext cx="534377" cy="259045"/>
    <xdr:sp macro="" textlink="">
      <xdr:nvSpPr>
        <xdr:cNvPr id="666" name="テキスト ボックス 665"/>
        <xdr:cNvSpPr txBox="1"/>
      </xdr:nvSpPr>
      <xdr:spPr>
        <a:xfrm>
          <a:off x="15214111" y="1659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103504</xdr:rowOff>
    </xdr:from>
    <xdr:to>
      <xdr:col>76</xdr:col>
      <xdr:colOff>114300</xdr:colOff>
      <xdr:row>98</xdr:row>
      <xdr:rowOff>109223</xdr:rowOff>
    </xdr:to>
    <xdr:cxnSp macro="">
      <xdr:nvCxnSpPr>
        <xdr:cNvPr id="667" name="直線コネクタ 666"/>
        <xdr:cNvCxnSpPr/>
      </xdr:nvCxnSpPr>
      <xdr:spPr>
        <a:xfrm flipV="1">
          <a:off x="13703300" y="16562704"/>
          <a:ext cx="889000" cy="34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121716</xdr:rowOff>
    </xdr:from>
    <xdr:ext cx="534377" cy="259045"/>
    <xdr:sp macro="" textlink="">
      <xdr:nvSpPr>
        <xdr:cNvPr id="669" name="テキスト ボックス 668"/>
        <xdr:cNvSpPr txBox="1"/>
      </xdr:nvSpPr>
      <xdr:spPr>
        <a:xfrm>
          <a:off x="14325111" y="1692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105556</xdr:rowOff>
    </xdr:from>
    <xdr:to>
      <xdr:col>71</xdr:col>
      <xdr:colOff>177800</xdr:colOff>
      <xdr:row>98</xdr:row>
      <xdr:rowOff>109223</xdr:rowOff>
    </xdr:to>
    <xdr:cxnSp macro="">
      <xdr:nvCxnSpPr>
        <xdr:cNvPr id="670" name="直線コネクタ 669"/>
        <xdr:cNvCxnSpPr/>
      </xdr:nvCxnSpPr>
      <xdr:spPr>
        <a:xfrm>
          <a:off x="12814300" y="16907656"/>
          <a:ext cx="889000" cy="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9900</xdr:rowOff>
    </xdr:from>
    <xdr:to>
      <xdr:col>72</xdr:col>
      <xdr:colOff>38100</xdr:colOff>
      <xdr:row>98</xdr:row>
      <xdr:rowOff>111500</xdr:rowOff>
    </xdr:to>
    <xdr:sp macro="" textlink="">
      <xdr:nvSpPr>
        <xdr:cNvPr id="671" name="フローチャート: 判断 670"/>
        <xdr:cNvSpPr/>
      </xdr:nvSpPr>
      <xdr:spPr>
        <a:xfrm>
          <a:off x="13652500" y="168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128027</xdr:rowOff>
    </xdr:from>
    <xdr:ext cx="534377" cy="259045"/>
    <xdr:sp macro="" textlink="">
      <xdr:nvSpPr>
        <xdr:cNvPr id="672" name="テキスト ボックス 671"/>
        <xdr:cNvSpPr txBox="1"/>
      </xdr:nvSpPr>
      <xdr:spPr>
        <a:xfrm>
          <a:off x="13436111" y="165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169628</xdr:rowOff>
    </xdr:from>
    <xdr:to>
      <xdr:col>67</xdr:col>
      <xdr:colOff>101600</xdr:colOff>
      <xdr:row>98</xdr:row>
      <xdr:rowOff>99778</xdr:rowOff>
    </xdr:to>
    <xdr:sp macro="" textlink="">
      <xdr:nvSpPr>
        <xdr:cNvPr id="673" name="フローチャート: 判断 672"/>
        <xdr:cNvSpPr/>
      </xdr:nvSpPr>
      <xdr:spPr>
        <a:xfrm>
          <a:off x="12763500" y="1680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116305</xdr:rowOff>
    </xdr:from>
    <xdr:ext cx="534377" cy="259045"/>
    <xdr:sp macro="" textlink="">
      <xdr:nvSpPr>
        <xdr:cNvPr id="674" name="テキスト ボックス 673"/>
        <xdr:cNvSpPr txBox="1"/>
      </xdr:nvSpPr>
      <xdr:spPr>
        <a:xfrm>
          <a:off x="12547111" y="1657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77474</xdr:rowOff>
    </xdr:from>
    <xdr:to>
      <xdr:col>85</xdr:col>
      <xdr:colOff>177800</xdr:colOff>
      <xdr:row>99</xdr:row>
      <xdr:rowOff>7624</xdr:rowOff>
    </xdr:to>
    <xdr:sp macro="" textlink="">
      <xdr:nvSpPr>
        <xdr:cNvPr id="680" name="楕円 679"/>
        <xdr:cNvSpPr/>
      </xdr:nvSpPr>
      <xdr:spPr>
        <a:xfrm>
          <a:off x="16268700" y="1687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12142</xdr:rowOff>
    </xdr:from>
    <xdr:ext cx="469744" cy="259045"/>
    <xdr:sp macro="" textlink="">
      <xdr:nvSpPr>
        <xdr:cNvPr id="681" name="積立金該当値テキスト"/>
        <xdr:cNvSpPr txBox="1"/>
      </xdr:nvSpPr>
      <xdr:spPr>
        <a:xfrm>
          <a:off x="16370300" y="1681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82938</xdr:rowOff>
    </xdr:from>
    <xdr:to>
      <xdr:col>81</xdr:col>
      <xdr:colOff>101600</xdr:colOff>
      <xdr:row>99</xdr:row>
      <xdr:rowOff>13088</xdr:rowOff>
    </xdr:to>
    <xdr:sp macro="" textlink="">
      <xdr:nvSpPr>
        <xdr:cNvPr id="682" name="楕円 681"/>
        <xdr:cNvSpPr/>
      </xdr:nvSpPr>
      <xdr:spPr>
        <a:xfrm>
          <a:off x="15430500" y="1688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4215</xdr:rowOff>
    </xdr:from>
    <xdr:ext cx="469744" cy="259045"/>
    <xdr:sp macro="" textlink="">
      <xdr:nvSpPr>
        <xdr:cNvPr id="683" name="テキスト ボックス 682"/>
        <xdr:cNvSpPr txBox="1"/>
      </xdr:nvSpPr>
      <xdr:spPr>
        <a:xfrm>
          <a:off x="15246428" y="1697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52704</xdr:rowOff>
    </xdr:from>
    <xdr:to>
      <xdr:col>76</xdr:col>
      <xdr:colOff>165100</xdr:colOff>
      <xdr:row>96</xdr:row>
      <xdr:rowOff>154304</xdr:rowOff>
    </xdr:to>
    <xdr:sp macro="" textlink="">
      <xdr:nvSpPr>
        <xdr:cNvPr id="684" name="楕円 683"/>
        <xdr:cNvSpPr/>
      </xdr:nvSpPr>
      <xdr:spPr>
        <a:xfrm>
          <a:off x="14541500" y="1651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170831</xdr:rowOff>
    </xdr:from>
    <xdr:ext cx="534377" cy="259045"/>
    <xdr:sp macro="" textlink="">
      <xdr:nvSpPr>
        <xdr:cNvPr id="685" name="テキスト ボックス 684"/>
        <xdr:cNvSpPr txBox="1"/>
      </xdr:nvSpPr>
      <xdr:spPr>
        <a:xfrm>
          <a:off x="14325111" y="1628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58423</xdr:rowOff>
    </xdr:from>
    <xdr:to>
      <xdr:col>72</xdr:col>
      <xdr:colOff>38100</xdr:colOff>
      <xdr:row>98</xdr:row>
      <xdr:rowOff>160023</xdr:rowOff>
    </xdr:to>
    <xdr:sp macro="" textlink="">
      <xdr:nvSpPr>
        <xdr:cNvPr id="686" name="楕円 685"/>
        <xdr:cNvSpPr/>
      </xdr:nvSpPr>
      <xdr:spPr>
        <a:xfrm>
          <a:off x="13652500" y="1686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151150</xdr:rowOff>
    </xdr:from>
    <xdr:ext cx="469744" cy="259045"/>
    <xdr:sp macro="" textlink="">
      <xdr:nvSpPr>
        <xdr:cNvPr id="687" name="テキスト ボックス 686"/>
        <xdr:cNvSpPr txBox="1"/>
      </xdr:nvSpPr>
      <xdr:spPr>
        <a:xfrm>
          <a:off x="13468428" y="16953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54756</xdr:rowOff>
    </xdr:from>
    <xdr:to>
      <xdr:col>67</xdr:col>
      <xdr:colOff>101600</xdr:colOff>
      <xdr:row>98</xdr:row>
      <xdr:rowOff>156356</xdr:rowOff>
    </xdr:to>
    <xdr:sp macro="" textlink="">
      <xdr:nvSpPr>
        <xdr:cNvPr id="688" name="楕円 687"/>
        <xdr:cNvSpPr/>
      </xdr:nvSpPr>
      <xdr:spPr>
        <a:xfrm>
          <a:off x="12763500" y="1685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147483</xdr:rowOff>
    </xdr:from>
    <xdr:ext cx="469744" cy="259045"/>
    <xdr:sp macro="" textlink="">
      <xdr:nvSpPr>
        <xdr:cNvPr id="689" name="テキスト ボックス 688"/>
        <xdr:cNvSpPr txBox="1"/>
      </xdr:nvSpPr>
      <xdr:spPr>
        <a:xfrm>
          <a:off x="12579428" y="16949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88814</xdr:rowOff>
    </xdr:from>
    <xdr:to>
      <xdr:col>116</xdr:col>
      <xdr:colOff>63500</xdr:colOff>
      <xdr:row>38</xdr:row>
      <xdr:rowOff>106096</xdr:rowOff>
    </xdr:to>
    <xdr:cxnSp macro="">
      <xdr:nvCxnSpPr>
        <xdr:cNvPr id="716" name="直線コネクタ 715"/>
        <xdr:cNvCxnSpPr/>
      </xdr:nvCxnSpPr>
      <xdr:spPr>
        <a:xfrm>
          <a:off x="21323300" y="6603914"/>
          <a:ext cx="838200" cy="1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7718</xdr:rowOff>
    </xdr:from>
    <xdr:ext cx="469744" cy="259045"/>
    <xdr:sp macro="" textlink="">
      <xdr:nvSpPr>
        <xdr:cNvPr id="717" name="投資及び出資金平均値テキスト"/>
        <xdr:cNvSpPr txBox="1"/>
      </xdr:nvSpPr>
      <xdr:spPr>
        <a:xfrm>
          <a:off x="22212300" y="635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88814</xdr:rowOff>
    </xdr:from>
    <xdr:to>
      <xdr:col>111</xdr:col>
      <xdr:colOff>177800</xdr:colOff>
      <xdr:row>38</xdr:row>
      <xdr:rowOff>89591</xdr:rowOff>
    </xdr:to>
    <xdr:cxnSp macro="">
      <xdr:nvCxnSpPr>
        <xdr:cNvPr id="719" name="直線コネクタ 718"/>
        <xdr:cNvCxnSpPr/>
      </xdr:nvCxnSpPr>
      <xdr:spPr>
        <a:xfrm flipV="1">
          <a:off x="20434300" y="6603914"/>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110603</xdr:rowOff>
    </xdr:from>
    <xdr:ext cx="469744" cy="259045"/>
    <xdr:sp macro="" textlink="">
      <xdr:nvSpPr>
        <xdr:cNvPr id="721" name="テキスト ボックス 720"/>
        <xdr:cNvSpPr txBox="1"/>
      </xdr:nvSpPr>
      <xdr:spPr>
        <a:xfrm>
          <a:off x="21088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89591</xdr:rowOff>
    </xdr:from>
    <xdr:to>
      <xdr:col>107</xdr:col>
      <xdr:colOff>50800</xdr:colOff>
      <xdr:row>38</xdr:row>
      <xdr:rowOff>100792</xdr:rowOff>
    </xdr:to>
    <xdr:cxnSp macro="">
      <xdr:nvCxnSpPr>
        <xdr:cNvPr id="722" name="直線コネクタ 721"/>
        <xdr:cNvCxnSpPr/>
      </xdr:nvCxnSpPr>
      <xdr:spPr>
        <a:xfrm flipV="1">
          <a:off x="19545300" y="6604691"/>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120342</xdr:rowOff>
    </xdr:from>
    <xdr:ext cx="469744" cy="259045"/>
    <xdr:sp macro="" textlink="">
      <xdr:nvSpPr>
        <xdr:cNvPr id="724" name="テキスト ボックス 723"/>
        <xdr:cNvSpPr txBox="1"/>
      </xdr:nvSpPr>
      <xdr:spPr>
        <a:xfrm>
          <a:off x="20199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59690</xdr:rowOff>
    </xdr:from>
    <xdr:to>
      <xdr:col>102</xdr:col>
      <xdr:colOff>114300</xdr:colOff>
      <xdr:row>38</xdr:row>
      <xdr:rowOff>100792</xdr:rowOff>
    </xdr:to>
    <xdr:cxnSp macro="">
      <xdr:nvCxnSpPr>
        <xdr:cNvPr id="725" name="直線コネクタ 724"/>
        <xdr:cNvCxnSpPr/>
      </xdr:nvCxnSpPr>
      <xdr:spPr>
        <a:xfrm>
          <a:off x="18656300" y="6574790"/>
          <a:ext cx="889000" cy="4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31979</xdr:rowOff>
    </xdr:from>
    <xdr:to>
      <xdr:col>102</xdr:col>
      <xdr:colOff>165100</xdr:colOff>
      <xdr:row>38</xdr:row>
      <xdr:rowOff>133579</xdr:rowOff>
    </xdr:to>
    <xdr:sp macro="" textlink="">
      <xdr:nvSpPr>
        <xdr:cNvPr id="726" name="フローチャート: 判断 725"/>
        <xdr:cNvSpPr/>
      </xdr:nvSpPr>
      <xdr:spPr>
        <a:xfrm>
          <a:off x="19494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150106</xdr:rowOff>
    </xdr:from>
    <xdr:ext cx="469744" cy="259045"/>
    <xdr:sp macro="" textlink="">
      <xdr:nvSpPr>
        <xdr:cNvPr id="727" name="テキスト ボックス 726"/>
        <xdr:cNvSpPr txBox="1"/>
      </xdr:nvSpPr>
      <xdr:spPr>
        <a:xfrm>
          <a:off x="19310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11862</xdr:rowOff>
    </xdr:from>
    <xdr:to>
      <xdr:col>98</xdr:col>
      <xdr:colOff>38100</xdr:colOff>
      <xdr:row>38</xdr:row>
      <xdr:rowOff>113462</xdr:rowOff>
    </xdr:to>
    <xdr:sp macro="" textlink="">
      <xdr:nvSpPr>
        <xdr:cNvPr id="728" name="フローチャート: 判断 727"/>
        <xdr:cNvSpPr/>
      </xdr:nvSpPr>
      <xdr:spPr>
        <a:xfrm>
          <a:off x="18605500" y="652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104589</xdr:rowOff>
    </xdr:from>
    <xdr:ext cx="469744" cy="259045"/>
    <xdr:sp macro="" textlink="">
      <xdr:nvSpPr>
        <xdr:cNvPr id="729" name="テキスト ボックス 728"/>
        <xdr:cNvSpPr txBox="1"/>
      </xdr:nvSpPr>
      <xdr:spPr>
        <a:xfrm>
          <a:off x="18421428" y="661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55296</xdr:rowOff>
    </xdr:from>
    <xdr:to>
      <xdr:col>116</xdr:col>
      <xdr:colOff>114300</xdr:colOff>
      <xdr:row>38</xdr:row>
      <xdr:rowOff>156896</xdr:rowOff>
    </xdr:to>
    <xdr:sp macro="" textlink="">
      <xdr:nvSpPr>
        <xdr:cNvPr id="735" name="楕円 734"/>
        <xdr:cNvSpPr/>
      </xdr:nvSpPr>
      <xdr:spPr>
        <a:xfrm>
          <a:off x="22110700" y="657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141673</xdr:rowOff>
    </xdr:from>
    <xdr:ext cx="378565" cy="259045"/>
    <xdr:sp macro="" textlink="">
      <xdr:nvSpPr>
        <xdr:cNvPr id="736" name="投資及び出資金該当値テキスト"/>
        <xdr:cNvSpPr txBox="1"/>
      </xdr:nvSpPr>
      <xdr:spPr>
        <a:xfrm>
          <a:off x="22212300" y="6485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38014</xdr:rowOff>
    </xdr:from>
    <xdr:to>
      <xdr:col>112</xdr:col>
      <xdr:colOff>38100</xdr:colOff>
      <xdr:row>38</xdr:row>
      <xdr:rowOff>139614</xdr:rowOff>
    </xdr:to>
    <xdr:sp macro="" textlink="">
      <xdr:nvSpPr>
        <xdr:cNvPr id="737" name="楕円 736"/>
        <xdr:cNvSpPr/>
      </xdr:nvSpPr>
      <xdr:spPr>
        <a:xfrm>
          <a:off x="21272500" y="655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130741</xdr:rowOff>
    </xdr:from>
    <xdr:ext cx="469744" cy="259045"/>
    <xdr:sp macro="" textlink="">
      <xdr:nvSpPr>
        <xdr:cNvPr id="738" name="テキスト ボックス 737"/>
        <xdr:cNvSpPr txBox="1"/>
      </xdr:nvSpPr>
      <xdr:spPr>
        <a:xfrm>
          <a:off x="21088428" y="664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38791</xdr:rowOff>
    </xdr:from>
    <xdr:to>
      <xdr:col>107</xdr:col>
      <xdr:colOff>101600</xdr:colOff>
      <xdr:row>38</xdr:row>
      <xdr:rowOff>140391</xdr:rowOff>
    </xdr:to>
    <xdr:sp macro="" textlink="">
      <xdr:nvSpPr>
        <xdr:cNvPr id="739" name="楕円 738"/>
        <xdr:cNvSpPr/>
      </xdr:nvSpPr>
      <xdr:spPr>
        <a:xfrm>
          <a:off x="20383500" y="655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131518</xdr:rowOff>
    </xdr:from>
    <xdr:ext cx="469744" cy="259045"/>
    <xdr:sp macro="" textlink="">
      <xdr:nvSpPr>
        <xdr:cNvPr id="740" name="テキスト ボックス 739"/>
        <xdr:cNvSpPr txBox="1"/>
      </xdr:nvSpPr>
      <xdr:spPr>
        <a:xfrm>
          <a:off x="20199428" y="6646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49992</xdr:rowOff>
    </xdr:from>
    <xdr:to>
      <xdr:col>102</xdr:col>
      <xdr:colOff>165100</xdr:colOff>
      <xdr:row>38</xdr:row>
      <xdr:rowOff>151592</xdr:rowOff>
    </xdr:to>
    <xdr:sp macro="" textlink="">
      <xdr:nvSpPr>
        <xdr:cNvPr id="741" name="楕円 740"/>
        <xdr:cNvSpPr/>
      </xdr:nvSpPr>
      <xdr:spPr>
        <a:xfrm>
          <a:off x="19494500" y="656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142719</xdr:rowOff>
    </xdr:from>
    <xdr:ext cx="378565" cy="259045"/>
    <xdr:sp macro="" textlink="">
      <xdr:nvSpPr>
        <xdr:cNvPr id="742" name="テキスト ボックス 741"/>
        <xdr:cNvSpPr txBox="1"/>
      </xdr:nvSpPr>
      <xdr:spPr>
        <a:xfrm>
          <a:off x="19356017" y="6657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xdr:rowOff>
    </xdr:from>
    <xdr:to>
      <xdr:col>98</xdr:col>
      <xdr:colOff>38100</xdr:colOff>
      <xdr:row>38</xdr:row>
      <xdr:rowOff>110490</xdr:rowOff>
    </xdr:to>
    <xdr:sp macro="" textlink="">
      <xdr:nvSpPr>
        <xdr:cNvPr id="743" name="楕円 742"/>
        <xdr:cNvSpPr/>
      </xdr:nvSpPr>
      <xdr:spPr>
        <a:xfrm>
          <a:off x="18605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127017</xdr:rowOff>
    </xdr:from>
    <xdr:ext cx="469744" cy="259045"/>
    <xdr:sp macro="" textlink="">
      <xdr:nvSpPr>
        <xdr:cNvPr id="744" name="テキスト ボックス 743"/>
        <xdr:cNvSpPr txBox="1"/>
      </xdr:nvSpPr>
      <xdr:spPr>
        <a:xfrm>
          <a:off x="18421428" y="6299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30505</xdr:rowOff>
    </xdr:from>
    <xdr:to>
      <xdr:col>116</xdr:col>
      <xdr:colOff>63500</xdr:colOff>
      <xdr:row>59</xdr:row>
      <xdr:rowOff>33096</xdr:rowOff>
    </xdr:to>
    <xdr:cxnSp macro="">
      <xdr:nvCxnSpPr>
        <xdr:cNvPr id="773" name="直線コネクタ 772"/>
        <xdr:cNvCxnSpPr/>
      </xdr:nvCxnSpPr>
      <xdr:spPr>
        <a:xfrm flipV="1">
          <a:off x="21323300" y="10146055"/>
          <a:ext cx="8382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146219</xdr:rowOff>
    </xdr:from>
    <xdr:ext cx="469744" cy="259045"/>
    <xdr:sp macro="" textlink="">
      <xdr:nvSpPr>
        <xdr:cNvPr id="774" name="貸付金平均値テキスト"/>
        <xdr:cNvSpPr txBox="1"/>
      </xdr:nvSpPr>
      <xdr:spPr>
        <a:xfrm>
          <a:off x="22212300" y="974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31000</xdr:rowOff>
    </xdr:from>
    <xdr:to>
      <xdr:col>111</xdr:col>
      <xdr:colOff>177800</xdr:colOff>
      <xdr:row>59</xdr:row>
      <xdr:rowOff>33096</xdr:rowOff>
    </xdr:to>
    <xdr:cxnSp macro="">
      <xdr:nvCxnSpPr>
        <xdr:cNvPr id="776" name="直線コネクタ 775"/>
        <xdr:cNvCxnSpPr/>
      </xdr:nvCxnSpPr>
      <xdr:spPr>
        <a:xfrm>
          <a:off x="20434300" y="10146550"/>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42778</xdr:rowOff>
    </xdr:from>
    <xdr:ext cx="469744" cy="259045"/>
    <xdr:sp macro="" textlink="">
      <xdr:nvSpPr>
        <xdr:cNvPr id="778" name="テキスト ボックス 777"/>
        <xdr:cNvSpPr txBox="1"/>
      </xdr:nvSpPr>
      <xdr:spPr>
        <a:xfrm>
          <a:off x="21088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31000</xdr:rowOff>
    </xdr:from>
    <xdr:to>
      <xdr:col>107</xdr:col>
      <xdr:colOff>50800</xdr:colOff>
      <xdr:row>59</xdr:row>
      <xdr:rowOff>36525</xdr:rowOff>
    </xdr:to>
    <xdr:cxnSp macro="">
      <xdr:nvCxnSpPr>
        <xdr:cNvPr id="779" name="直線コネクタ 778"/>
        <xdr:cNvCxnSpPr/>
      </xdr:nvCxnSpPr>
      <xdr:spPr>
        <a:xfrm flipV="1">
          <a:off x="19545300" y="10146550"/>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32491</xdr:rowOff>
    </xdr:from>
    <xdr:ext cx="469744" cy="259045"/>
    <xdr:sp macro="" textlink="">
      <xdr:nvSpPr>
        <xdr:cNvPr id="781" name="テキスト ボックス 780"/>
        <xdr:cNvSpPr txBox="1"/>
      </xdr:nvSpPr>
      <xdr:spPr>
        <a:xfrm>
          <a:off x="20199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23952</xdr:rowOff>
    </xdr:from>
    <xdr:to>
      <xdr:col>102</xdr:col>
      <xdr:colOff>114300</xdr:colOff>
      <xdr:row>59</xdr:row>
      <xdr:rowOff>36525</xdr:rowOff>
    </xdr:to>
    <xdr:cxnSp macro="">
      <xdr:nvCxnSpPr>
        <xdr:cNvPr id="782" name="直線コネクタ 781"/>
        <xdr:cNvCxnSpPr/>
      </xdr:nvCxnSpPr>
      <xdr:spPr>
        <a:xfrm>
          <a:off x="18656300" y="10139502"/>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783" name="フローチャート: 判断 782"/>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784" name="テキスト ボックス 783"/>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785" name="フローチャート: 判断 784"/>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786" name="テキスト ボックス 785"/>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151155</xdr:rowOff>
    </xdr:from>
    <xdr:to>
      <xdr:col>116</xdr:col>
      <xdr:colOff>114300</xdr:colOff>
      <xdr:row>59</xdr:row>
      <xdr:rowOff>81305</xdr:rowOff>
    </xdr:to>
    <xdr:sp macro="" textlink="">
      <xdr:nvSpPr>
        <xdr:cNvPr id="792" name="楕円 791"/>
        <xdr:cNvSpPr/>
      </xdr:nvSpPr>
      <xdr:spPr>
        <a:xfrm>
          <a:off x="22110700" y="100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66082</xdr:rowOff>
    </xdr:from>
    <xdr:ext cx="378565" cy="259045"/>
    <xdr:sp macro="" textlink="">
      <xdr:nvSpPr>
        <xdr:cNvPr id="793" name="貸付金該当値テキスト"/>
        <xdr:cNvSpPr txBox="1"/>
      </xdr:nvSpPr>
      <xdr:spPr>
        <a:xfrm>
          <a:off x="22212300" y="10010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153746</xdr:rowOff>
    </xdr:from>
    <xdr:to>
      <xdr:col>112</xdr:col>
      <xdr:colOff>38100</xdr:colOff>
      <xdr:row>59</xdr:row>
      <xdr:rowOff>83896</xdr:rowOff>
    </xdr:to>
    <xdr:sp macro="" textlink="">
      <xdr:nvSpPr>
        <xdr:cNvPr id="794" name="楕円 793"/>
        <xdr:cNvSpPr/>
      </xdr:nvSpPr>
      <xdr:spPr>
        <a:xfrm>
          <a:off x="21272500" y="1009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75023</xdr:rowOff>
    </xdr:from>
    <xdr:ext cx="378565" cy="259045"/>
    <xdr:sp macro="" textlink="">
      <xdr:nvSpPr>
        <xdr:cNvPr id="795" name="テキスト ボックス 794"/>
        <xdr:cNvSpPr txBox="1"/>
      </xdr:nvSpPr>
      <xdr:spPr>
        <a:xfrm>
          <a:off x="21134017" y="10190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151650</xdr:rowOff>
    </xdr:from>
    <xdr:to>
      <xdr:col>107</xdr:col>
      <xdr:colOff>101600</xdr:colOff>
      <xdr:row>59</xdr:row>
      <xdr:rowOff>81800</xdr:rowOff>
    </xdr:to>
    <xdr:sp macro="" textlink="">
      <xdr:nvSpPr>
        <xdr:cNvPr id="796" name="楕円 795"/>
        <xdr:cNvSpPr/>
      </xdr:nvSpPr>
      <xdr:spPr>
        <a:xfrm>
          <a:off x="20383500" y="1009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72927</xdr:rowOff>
    </xdr:from>
    <xdr:ext cx="378565" cy="259045"/>
    <xdr:sp macro="" textlink="">
      <xdr:nvSpPr>
        <xdr:cNvPr id="797" name="テキスト ボックス 796"/>
        <xdr:cNvSpPr txBox="1"/>
      </xdr:nvSpPr>
      <xdr:spPr>
        <a:xfrm>
          <a:off x="20245017" y="10188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157175</xdr:rowOff>
    </xdr:from>
    <xdr:to>
      <xdr:col>102</xdr:col>
      <xdr:colOff>165100</xdr:colOff>
      <xdr:row>59</xdr:row>
      <xdr:rowOff>87325</xdr:rowOff>
    </xdr:to>
    <xdr:sp macro="" textlink="">
      <xdr:nvSpPr>
        <xdr:cNvPr id="798" name="楕円 797"/>
        <xdr:cNvSpPr/>
      </xdr:nvSpPr>
      <xdr:spPr>
        <a:xfrm>
          <a:off x="19494500" y="101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78452</xdr:rowOff>
    </xdr:from>
    <xdr:ext cx="378565" cy="259045"/>
    <xdr:sp macro="" textlink="">
      <xdr:nvSpPr>
        <xdr:cNvPr id="799" name="テキスト ボックス 798"/>
        <xdr:cNvSpPr txBox="1"/>
      </xdr:nvSpPr>
      <xdr:spPr>
        <a:xfrm>
          <a:off x="19356017" y="10194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144602</xdr:rowOff>
    </xdr:from>
    <xdr:to>
      <xdr:col>98</xdr:col>
      <xdr:colOff>38100</xdr:colOff>
      <xdr:row>59</xdr:row>
      <xdr:rowOff>74752</xdr:rowOff>
    </xdr:to>
    <xdr:sp macro="" textlink="">
      <xdr:nvSpPr>
        <xdr:cNvPr id="800" name="楕円 799"/>
        <xdr:cNvSpPr/>
      </xdr:nvSpPr>
      <xdr:spPr>
        <a:xfrm>
          <a:off x="18605500" y="1008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65879</xdr:rowOff>
    </xdr:from>
    <xdr:ext cx="378565" cy="259045"/>
    <xdr:sp macro="" textlink="">
      <xdr:nvSpPr>
        <xdr:cNvPr id="801" name="テキスト ボックス 800"/>
        <xdr:cNvSpPr txBox="1"/>
      </xdr:nvSpPr>
      <xdr:spPr>
        <a:xfrm>
          <a:off x="18467017" y="10181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110306</xdr:rowOff>
    </xdr:from>
    <xdr:to>
      <xdr:col>116</xdr:col>
      <xdr:colOff>63500</xdr:colOff>
      <xdr:row>77</xdr:row>
      <xdr:rowOff>131794</xdr:rowOff>
    </xdr:to>
    <xdr:cxnSp macro="">
      <xdr:nvCxnSpPr>
        <xdr:cNvPr id="831" name="直線コネクタ 830"/>
        <xdr:cNvCxnSpPr/>
      </xdr:nvCxnSpPr>
      <xdr:spPr>
        <a:xfrm flipV="1">
          <a:off x="21323300" y="13311956"/>
          <a:ext cx="8382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108252</xdr:rowOff>
    </xdr:from>
    <xdr:ext cx="534377" cy="259045"/>
    <xdr:sp macro="" textlink="">
      <xdr:nvSpPr>
        <xdr:cNvPr id="832" name="繰出金平均値テキスト"/>
        <xdr:cNvSpPr txBox="1"/>
      </xdr:nvSpPr>
      <xdr:spPr>
        <a:xfrm>
          <a:off x="22212300" y="12967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131794</xdr:rowOff>
    </xdr:from>
    <xdr:to>
      <xdr:col>111</xdr:col>
      <xdr:colOff>177800</xdr:colOff>
      <xdr:row>77</xdr:row>
      <xdr:rowOff>137395</xdr:rowOff>
    </xdr:to>
    <xdr:cxnSp macro="">
      <xdr:nvCxnSpPr>
        <xdr:cNvPr id="834" name="直線コネクタ 833"/>
        <xdr:cNvCxnSpPr/>
      </xdr:nvCxnSpPr>
      <xdr:spPr>
        <a:xfrm flipV="1">
          <a:off x="20434300" y="13333444"/>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17994</xdr:rowOff>
    </xdr:from>
    <xdr:ext cx="534377" cy="259045"/>
    <xdr:sp macro="" textlink="">
      <xdr:nvSpPr>
        <xdr:cNvPr id="836" name="テキスト ボックス 835"/>
        <xdr:cNvSpPr txBox="1"/>
      </xdr:nvSpPr>
      <xdr:spPr>
        <a:xfrm>
          <a:off x="21056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101848</xdr:rowOff>
    </xdr:from>
    <xdr:to>
      <xdr:col>107</xdr:col>
      <xdr:colOff>50800</xdr:colOff>
      <xdr:row>77</xdr:row>
      <xdr:rowOff>137395</xdr:rowOff>
    </xdr:to>
    <xdr:cxnSp macro="">
      <xdr:nvCxnSpPr>
        <xdr:cNvPr id="837" name="直線コネクタ 836"/>
        <xdr:cNvCxnSpPr/>
      </xdr:nvCxnSpPr>
      <xdr:spPr>
        <a:xfrm>
          <a:off x="19545300" y="13303498"/>
          <a:ext cx="889000" cy="3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41121</xdr:rowOff>
    </xdr:from>
    <xdr:ext cx="534377" cy="259045"/>
    <xdr:sp macro="" textlink="">
      <xdr:nvSpPr>
        <xdr:cNvPr id="839" name="テキスト ボックス 838"/>
        <xdr:cNvSpPr txBox="1"/>
      </xdr:nvSpPr>
      <xdr:spPr>
        <a:xfrm>
          <a:off x="20167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94628</xdr:rowOff>
    </xdr:from>
    <xdr:to>
      <xdr:col>102</xdr:col>
      <xdr:colOff>114300</xdr:colOff>
      <xdr:row>77</xdr:row>
      <xdr:rowOff>101848</xdr:rowOff>
    </xdr:to>
    <xdr:cxnSp macro="">
      <xdr:nvCxnSpPr>
        <xdr:cNvPr id="840" name="直線コネクタ 839"/>
        <xdr:cNvCxnSpPr/>
      </xdr:nvCxnSpPr>
      <xdr:spPr>
        <a:xfrm>
          <a:off x="18656300" y="13296278"/>
          <a:ext cx="889000" cy="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41" name="フローチャート: 判断 840"/>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21765</xdr:rowOff>
    </xdr:from>
    <xdr:ext cx="534377" cy="259045"/>
    <xdr:sp macro="" textlink="">
      <xdr:nvSpPr>
        <xdr:cNvPr id="842" name="テキスト ボックス 841"/>
        <xdr:cNvSpPr txBox="1"/>
      </xdr:nvSpPr>
      <xdr:spPr>
        <a:xfrm>
          <a:off x="19278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43" name="フローチャート: 判断 842"/>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48207</xdr:rowOff>
    </xdr:from>
    <xdr:ext cx="534377" cy="259045"/>
    <xdr:sp macro="" textlink="">
      <xdr:nvSpPr>
        <xdr:cNvPr id="844" name="テキスト ボックス 843"/>
        <xdr:cNvSpPr txBox="1"/>
      </xdr:nvSpPr>
      <xdr:spPr>
        <a:xfrm>
          <a:off x="18389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59506</xdr:rowOff>
    </xdr:from>
    <xdr:to>
      <xdr:col>116</xdr:col>
      <xdr:colOff>114300</xdr:colOff>
      <xdr:row>77</xdr:row>
      <xdr:rowOff>161106</xdr:rowOff>
    </xdr:to>
    <xdr:sp macro="" textlink="">
      <xdr:nvSpPr>
        <xdr:cNvPr id="850" name="楕円 849"/>
        <xdr:cNvSpPr/>
      </xdr:nvSpPr>
      <xdr:spPr>
        <a:xfrm>
          <a:off x="22110700" y="1326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37933</xdr:rowOff>
    </xdr:from>
    <xdr:ext cx="534377" cy="259045"/>
    <xdr:sp macro="" textlink="">
      <xdr:nvSpPr>
        <xdr:cNvPr id="851" name="繰出金該当値テキスト"/>
        <xdr:cNvSpPr txBox="1"/>
      </xdr:nvSpPr>
      <xdr:spPr>
        <a:xfrm>
          <a:off x="22212300" y="1323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80994</xdr:rowOff>
    </xdr:from>
    <xdr:to>
      <xdr:col>112</xdr:col>
      <xdr:colOff>38100</xdr:colOff>
      <xdr:row>78</xdr:row>
      <xdr:rowOff>11144</xdr:rowOff>
    </xdr:to>
    <xdr:sp macro="" textlink="">
      <xdr:nvSpPr>
        <xdr:cNvPr id="852" name="楕円 851"/>
        <xdr:cNvSpPr/>
      </xdr:nvSpPr>
      <xdr:spPr>
        <a:xfrm>
          <a:off x="21272500" y="1328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2271</xdr:rowOff>
    </xdr:from>
    <xdr:ext cx="534377" cy="259045"/>
    <xdr:sp macro="" textlink="">
      <xdr:nvSpPr>
        <xdr:cNvPr id="853" name="テキスト ボックス 852"/>
        <xdr:cNvSpPr txBox="1"/>
      </xdr:nvSpPr>
      <xdr:spPr>
        <a:xfrm>
          <a:off x="21056111" y="1337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86595</xdr:rowOff>
    </xdr:from>
    <xdr:to>
      <xdr:col>107</xdr:col>
      <xdr:colOff>101600</xdr:colOff>
      <xdr:row>78</xdr:row>
      <xdr:rowOff>16745</xdr:rowOff>
    </xdr:to>
    <xdr:sp macro="" textlink="">
      <xdr:nvSpPr>
        <xdr:cNvPr id="854" name="楕円 853"/>
        <xdr:cNvSpPr/>
      </xdr:nvSpPr>
      <xdr:spPr>
        <a:xfrm>
          <a:off x="20383500" y="1328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7872</xdr:rowOff>
    </xdr:from>
    <xdr:ext cx="534377" cy="259045"/>
    <xdr:sp macro="" textlink="">
      <xdr:nvSpPr>
        <xdr:cNvPr id="855" name="テキスト ボックス 854"/>
        <xdr:cNvSpPr txBox="1"/>
      </xdr:nvSpPr>
      <xdr:spPr>
        <a:xfrm>
          <a:off x="20167111" y="1338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51048</xdr:rowOff>
    </xdr:from>
    <xdr:to>
      <xdr:col>102</xdr:col>
      <xdr:colOff>165100</xdr:colOff>
      <xdr:row>77</xdr:row>
      <xdr:rowOff>152648</xdr:rowOff>
    </xdr:to>
    <xdr:sp macro="" textlink="">
      <xdr:nvSpPr>
        <xdr:cNvPr id="856" name="楕円 855"/>
        <xdr:cNvSpPr/>
      </xdr:nvSpPr>
      <xdr:spPr>
        <a:xfrm>
          <a:off x="19494500" y="1325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143775</xdr:rowOff>
    </xdr:from>
    <xdr:ext cx="534377" cy="259045"/>
    <xdr:sp macro="" textlink="">
      <xdr:nvSpPr>
        <xdr:cNvPr id="857" name="テキスト ボックス 856"/>
        <xdr:cNvSpPr txBox="1"/>
      </xdr:nvSpPr>
      <xdr:spPr>
        <a:xfrm>
          <a:off x="19278111" y="1334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43828</xdr:rowOff>
    </xdr:from>
    <xdr:to>
      <xdr:col>98</xdr:col>
      <xdr:colOff>38100</xdr:colOff>
      <xdr:row>77</xdr:row>
      <xdr:rowOff>145428</xdr:rowOff>
    </xdr:to>
    <xdr:sp macro="" textlink="">
      <xdr:nvSpPr>
        <xdr:cNvPr id="858" name="楕円 857"/>
        <xdr:cNvSpPr/>
      </xdr:nvSpPr>
      <xdr:spPr>
        <a:xfrm>
          <a:off x="18605500" y="1324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136555</xdr:rowOff>
    </xdr:from>
    <xdr:ext cx="534377" cy="259045"/>
    <xdr:sp macro="" textlink="">
      <xdr:nvSpPr>
        <xdr:cNvPr id="859" name="テキスト ボックス 858"/>
        <xdr:cNvSpPr txBox="1"/>
      </xdr:nvSpPr>
      <xdr:spPr>
        <a:xfrm>
          <a:off x="18389111" y="1333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・歳出決算総額は，住民一人当たり約</a:t>
          </a:r>
          <a:r>
            <a:rPr kumimoji="1" lang="en-US" altLang="ja-JP" sz="1300">
              <a:latin typeface="ＭＳ Ｐゴシック" panose="020B0600070205080204" pitchFamily="50" charset="-128"/>
              <a:ea typeface="ＭＳ Ｐゴシック" panose="020B0600070205080204" pitchFamily="50" charset="-128"/>
            </a:rPr>
            <a:t>377,415</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56,323</a:t>
          </a:r>
          <a:r>
            <a:rPr kumimoji="1" lang="ja-JP" altLang="en-US" sz="1300">
              <a:latin typeface="ＭＳ Ｐゴシック" panose="020B0600070205080204" pitchFamily="50" charset="-128"/>
              <a:ea typeface="ＭＳ Ｐゴシック" panose="020B0600070205080204" pitchFamily="50" charset="-128"/>
            </a:rPr>
            <a:t>円となっており，類似団体よりも低い数値を維持している。引き続き職員配置，定員管理の適正化に努めていく。</a:t>
          </a:r>
        </a:p>
        <a:p>
          <a:r>
            <a:rPr kumimoji="1" lang="ja-JP" altLang="en-US" sz="1300">
              <a:latin typeface="ＭＳ Ｐゴシック" panose="020B0600070205080204" pitchFamily="50" charset="-128"/>
              <a:ea typeface="ＭＳ Ｐゴシック" panose="020B0600070205080204" pitchFamily="50" charset="-128"/>
            </a:rPr>
            <a:t>・普通建設事業費（うち新規整備）は，住民一人当たり</a:t>
          </a:r>
          <a:r>
            <a:rPr kumimoji="1" lang="en-US" altLang="ja-JP" sz="1300">
              <a:latin typeface="ＭＳ Ｐゴシック" panose="020B0600070205080204" pitchFamily="50" charset="-128"/>
              <a:ea typeface="ＭＳ Ｐゴシック" panose="020B0600070205080204" pitchFamily="50" charset="-128"/>
            </a:rPr>
            <a:t>50,157</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円となっており，類似団体と比較して一人当たりコストが高い状況となっている。これは，茨城国体施設整備事業の増などによる単独事業費の増が要因として挙げられる。</a:t>
          </a:r>
        </a:p>
        <a:p>
          <a:r>
            <a:rPr kumimoji="1" lang="ja-JP" altLang="en-US" sz="1300">
              <a:latin typeface="ＭＳ Ｐゴシック" panose="020B0600070205080204" pitchFamily="50" charset="-128"/>
              <a:ea typeface="ＭＳ Ｐゴシック" panose="020B0600070205080204" pitchFamily="50" charset="-128"/>
            </a:rPr>
            <a:t>・扶助費は，住民一人あたり</a:t>
          </a:r>
          <a:r>
            <a:rPr kumimoji="1" lang="en-US" altLang="ja-JP" sz="1300">
              <a:latin typeface="ＭＳ Ｐゴシック" panose="020B0600070205080204" pitchFamily="50" charset="-128"/>
              <a:ea typeface="ＭＳ Ｐゴシック" panose="020B0600070205080204" pitchFamily="50" charset="-128"/>
            </a:rPr>
            <a:t>90,503</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a:t>
          </a:r>
          <a:r>
            <a:rPr kumimoji="1" lang="en-US" altLang="ja-JP" sz="1300">
              <a:latin typeface="ＭＳ Ｐゴシック" panose="020B0600070205080204" pitchFamily="50" charset="-128"/>
              <a:ea typeface="ＭＳ Ｐゴシック" panose="020B0600070205080204" pitchFamily="50" charset="-128"/>
            </a:rPr>
            <a:t>10,637</a:t>
          </a:r>
          <a:r>
            <a:rPr kumimoji="1" lang="ja-JP" altLang="en-US" sz="1300">
              <a:latin typeface="ＭＳ Ｐゴシック" panose="020B0600070205080204" pitchFamily="50" charset="-128"/>
              <a:ea typeface="ＭＳ Ｐゴシック" panose="020B0600070205080204" pitchFamily="50" charset="-128"/>
            </a:rPr>
            <a:t>円高い状況となっている。前年度からは</a:t>
          </a:r>
          <a:r>
            <a:rPr kumimoji="1" lang="en-US" altLang="ja-JP" sz="1300">
              <a:latin typeface="ＭＳ Ｐゴシック" panose="020B0600070205080204" pitchFamily="50" charset="-128"/>
              <a:ea typeface="ＭＳ Ｐゴシック" panose="020B0600070205080204" pitchFamily="50" charset="-128"/>
            </a:rPr>
            <a:t>2,407</a:t>
          </a:r>
          <a:r>
            <a:rPr kumimoji="1" lang="ja-JP" altLang="en-US" sz="1300">
              <a:latin typeface="ＭＳ Ｐゴシック" panose="020B0600070205080204" pitchFamily="50" charset="-128"/>
              <a:ea typeface="ＭＳ Ｐゴシック" panose="020B0600070205080204" pitchFamily="50" charset="-128"/>
            </a:rPr>
            <a:t>円高くなっている。これは，臨時福祉給付金の増が要因として挙げられる。今後も，サービスを維持しながらもコストを抑えられるよう，効率的な事業運営に努めていく。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茨城県鹿嶋市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68,057
67,172
106.02
28,033,604
25,685,712
2,213,414
14,479,498
17,244,001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1778</xdr:rowOff>
    </xdr:from>
    <xdr:to>
      <xdr:col>24</xdr:col>
      <xdr:colOff>63500</xdr:colOff>
      <xdr:row>37</xdr:row>
      <xdr:rowOff>13208</xdr:rowOff>
    </xdr:to>
    <xdr:cxnSp macro="">
      <xdr:nvCxnSpPr>
        <xdr:cNvPr id="61" name="直線コネクタ 60"/>
        <xdr:cNvCxnSpPr/>
      </xdr:nvCxnSpPr>
      <xdr:spPr>
        <a:xfrm>
          <a:off x="3797300" y="634542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30624</xdr:rowOff>
    </xdr:from>
    <xdr:ext cx="469744" cy="259045"/>
    <xdr:sp macro="" textlink="">
      <xdr:nvSpPr>
        <xdr:cNvPr id="62" name="議会費平均値テキスト"/>
        <xdr:cNvSpPr txBox="1"/>
      </xdr:nvSpPr>
      <xdr:spPr>
        <a:xfrm>
          <a:off x="4686300" y="6031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23876</xdr:rowOff>
    </xdr:from>
    <xdr:to>
      <xdr:col>19</xdr:col>
      <xdr:colOff>177800</xdr:colOff>
      <xdr:row>37</xdr:row>
      <xdr:rowOff>1778</xdr:rowOff>
    </xdr:to>
    <xdr:cxnSp macro="">
      <xdr:nvCxnSpPr>
        <xdr:cNvPr id="64" name="直線コネクタ 63"/>
        <xdr:cNvCxnSpPr/>
      </xdr:nvCxnSpPr>
      <xdr:spPr>
        <a:xfrm>
          <a:off x="2908300" y="6196076"/>
          <a:ext cx="889000" cy="14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75201</xdr:rowOff>
    </xdr:from>
    <xdr:ext cx="469744" cy="259045"/>
    <xdr:sp macro="" textlink="">
      <xdr:nvSpPr>
        <xdr:cNvPr id="66" name="テキスト ボックス 65"/>
        <xdr:cNvSpPr txBox="1"/>
      </xdr:nvSpPr>
      <xdr:spPr>
        <a:xfrm>
          <a:off x="3562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23876</xdr:rowOff>
    </xdr:from>
    <xdr:to>
      <xdr:col>15</xdr:col>
      <xdr:colOff>50800</xdr:colOff>
      <xdr:row>36</xdr:row>
      <xdr:rowOff>97409</xdr:rowOff>
    </xdr:to>
    <xdr:cxnSp macro="">
      <xdr:nvCxnSpPr>
        <xdr:cNvPr id="67" name="直線コネクタ 66"/>
        <xdr:cNvCxnSpPr/>
      </xdr:nvCxnSpPr>
      <xdr:spPr>
        <a:xfrm flipV="1">
          <a:off x="2019300" y="6196076"/>
          <a:ext cx="8890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97409</xdr:rowOff>
    </xdr:from>
    <xdr:to>
      <xdr:col>10</xdr:col>
      <xdr:colOff>114300</xdr:colOff>
      <xdr:row>36</xdr:row>
      <xdr:rowOff>125222</xdr:rowOff>
    </xdr:to>
    <xdr:cxnSp macro="">
      <xdr:nvCxnSpPr>
        <xdr:cNvPr id="70" name="直線コネクタ 69"/>
        <xdr:cNvCxnSpPr/>
      </xdr:nvCxnSpPr>
      <xdr:spPr>
        <a:xfrm flipV="1">
          <a:off x="1130300" y="6269609"/>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53467</xdr:rowOff>
    </xdr:from>
    <xdr:to>
      <xdr:col>10</xdr:col>
      <xdr:colOff>165100</xdr:colOff>
      <xdr:row>35</xdr:row>
      <xdr:rowOff>155067</xdr:rowOff>
    </xdr:to>
    <xdr:sp macro="" textlink="">
      <xdr:nvSpPr>
        <xdr:cNvPr id="71" name="フローチャート: 判断 70"/>
        <xdr:cNvSpPr/>
      </xdr:nvSpPr>
      <xdr:spPr>
        <a:xfrm>
          <a:off x="1968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144</xdr:rowOff>
    </xdr:from>
    <xdr:ext cx="469744" cy="259045"/>
    <xdr:sp macro="" textlink="">
      <xdr:nvSpPr>
        <xdr:cNvPr id="72" name="テキスト ボックス 71"/>
        <xdr:cNvSpPr txBox="1"/>
      </xdr:nvSpPr>
      <xdr:spPr>
        <a:xfrm>
          <a:off x="1784428"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66421</xdr:rowOff>
    </xdr:from>
    <xdr:to>
      <xdr:col>6</xdr:col>
      <xdr:colOff>38100</xdr:colOff>
      <xdr:row>35</xdr:row>
      <xdr:rowOff>168021</xdr:rowOff>
    </xdr:to>
    <xdr:sp macro="" textlink="">
      <xdr:nvSpPr>
        <xdr:cNvPr id="73" name="フローチャート: 判断 72"/>
        <xdr:cNvSpPr/>
      </xdr:nvSpPr>
      <xdr:spPr>
        <a:xfrm>
          <a:off x="1079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13098</xdr:rowOff>
    </xdr:from>
    <xdr:ext cx="469744" cy="259045"/>
    <xdr:sp macro="" textlink="">
      <xdr:nvSpPr>
        <xdr:cNvPr id="74" name="テキスト ボックス 73"/>
        <xdr:cNvSpPr txBox="1"/>
      </xdr:nvSpPr>
      <xdr:spPr>
        <a:xfrm>
          <a:off x="895428" y="584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133858</xdr:rowOff>
    </xdr:from>
    <xdr:to>
      <xdr:col>24</xdr:col>
      <xdr:colOff>114300</xdr:colOff>
      <xdr:row>37</xdr:row>
      <xdr:rowOff>64008</xdr:rowOff>
    </xdr:to>
    <xdr:sp macro="" textlink="">
      <xdr:nvSpPr>
        <xdr:cNvPr id="80" name="楕円 79"/>
        <xdr:cNvSpPr/>
      </xdr:nvSpPr>
      <xdr:spPr>
        <a:xfrm>
          <a:off x="4584700" y="63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112285</xdr:rowOff>
    </xdr:from>
    <xdr:ext cx="469744" cy="259045"/>
    <xdr:sp macro="" textlink="">
      <xdr:nvSpPr>
        <xdr:cNvPr id="81" name="議会費該当値テキスト"/>
        <xdr:cNvSpPr txBox="1"/>
      </xdr:nvSpPr>
      <xdr:spPr>
        <a:xfrm>
          <a:off x="4686300"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122428</xdr:rowOff>
    </xdr:from>
    <xdr:to>
      <xdr:col>20</xdr:col>
      <xdr:colOff>38100</xdr:colOff>
      <xdr:row>37</xdr:row>
      <xdr:rowOff>52578</xdr:rowOff>
    </xdr:to>
    <xdr:sp macro="" textlink="">
      <xdr:nvSpPr>
        <xdr:cNvPr id="82" name="楕円 81"/>
        <xdr:cNvSpPr/>
      </xdr:nvSpPr>
      <xdr:spPr>
        <a:xfrm>
          <a:off x="3746500" y="629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43705</xdr:rowOff>
    </xdr:from>
    <xdr:ext cx="469744" cy="259045"/>
    <xdr:sp macro="" textlink="">
      <xdr:nvSpPr>
        <xdr:cNvPr id="83" name="テキスト ボックス 82"/>
        <xdr:cNvSpPr txBox="1"/>
      </xdr:nvSpPr>
      <xdr:spPr>
        <a:xfrm>
          <a:off x="3562428" y="638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144526</xdr:rowOff>
    </xdr:from>
    <xdr:to>
      <xdr:col>15</xdr:col>
      <xdr:colOff>101600</xdr:colOff>
      <xdr:row>36</xdr:row>
      <xdr:rowOff>74676</xdr:rowOff>
    </xdr:to>
    <xdr:sp macro="" textlink="">
      <xdr:nvSpPr>
        <xdr:cNvPr id="84" name="楕円 83"/>
        <xdr:cNvSpPr/>
      </xdr:nvSpPr>
      <xdr:spPr>
        <a:xfrm>
          <a:off x="2857500" y="614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65803</xdr:rowOff>
    </xdr:from>
    <xdr:ext cx="469744" cy="259045"/>
    <xdr:sp macro="" textlink="">
      <xdr:nvSpPr>
        <xdr:cNvPr id="85" name="テキスト ボックス 84"/>
        <xdr:cNvSpPr txBox="1"/>
      </xdr:nvSpPr>
      <xdr:spPr>
        <a:xfrm>
          <a:off x="2673428" y="62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46609</xdr:rowOff>
    </xdr:from>
    <xdr:to>
      <xdr:col>10</xdr:col>
      <xdr:colOff>165100</xdr:colOff>
      <xdr:row>36</xdr:row>
      <xdr:rowOff>148209</xdr:rowOff>
    </xdr:to>
    <xdr:sp macro="" textlink="">
      <xdr:nvSpPr>
        <xdr:cNvPr id="86" name="楕円 85"/>
        <xdr:cNvSpPr/>
      </xdr:nvSpPr>
      <xdr:spPr>
        <a:xfrm>
          <a:off x="1968500" y="621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139336</xdr:rowOff>
    </xdr:from>
    <xdr:ext cx="469744" cy="259045"/>
    <xdr:sp macro="" textlink="">
      <xdr:nvSpPr>
        <xdr:cNvPr id="87" name="テキスト ボックス 86"/>
        <xdr:cNvSpPr txBox="1"/>
      </xdr:nvSpPr>
      <xdr:spPr>
        <a:xfrm>
          <a:off x="1784428" y="63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74422</xdr:rowOff>
    </xdr:from>
    <xdr:to>
      <xdr:col>6</xdr:col>
      <xdr:colOff>38100</xdr:colOff>
      <xdr:row>37</xdr:row>
      <xdr:rowOff>4572</xdr:rowOff>
    </xdr:to>
    <xdr:sp macro="" textlink="">
      <xdr:nvSpPr>
        <xdr:cNvPr id="88" name="楕円 87"/>
        <xdr:cNvSpPr/>
      </xdr:nvSpPr>
      <xdr:spPr>
        <a:xfrm>
          <a:off x="1079500" y="624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167149</xdr:rowOff>
    </xdr:from>
    <xdr:ext cx="469744" cy="259045"/>
    <xdr:sp macro="" textlink="">
      <xdr:nvSpPr>
        <xdr:cNvPr id="89" name="テキスト ボックス 88"/>
        <xdr:cNvSpPr txBox="1"/>
      </xdr:nvSpPr>
      <xdr:spPr>
        <a:xfrm>
          <a:off x="895428" y="633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151647</xdr:rowOff>
    </xdr:from>
    <xdr:to>
      <xdr:col>24</xdr:col>
      <xdr:colOff>63500</xdr:colOff>
      <xdr:row>57</xdr:row>
      <xdr:rowOff>156854</xdr:rowOff>
    </xdr:to>
    <xdr:cxnSp macro="">
      <xdr:nvCxnSpPr>
        <xdr:cNvPr id="116" name="直線コネクタ 115"/>
        <xdr:cNvCxnSpPr/>
      </xdr:nvCxnSpPr>
      <xdr:spPr>
        <a:xfrm flipV="1">
          <a:off x="3797300" y="9924297"/>
          <a:ext cx="8382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34072</xdr:rowOff>
    </xdr:from>
    <xdr:ext cx="534377" cy="259045"/>
    <xdr:sp macro="" textlink="">
      <xdr:nvSpPr>
        <xdr:cNvPr id="117" name="総務費平均値テキスト"/>
        <xdr:cNvSpPr txBox="1"/>
      </xdr:nvSpPr>
      <xdr:spPr>
        <a:xfrm>
          <a:off x="4686300" y="963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122811</xdr:rowOff>
    </xdr:from>
    <xdr:to>
      <xdr:col>19</xdr:col>
      <xdr:colOff>177800</xdr:colOff>
      <xdr:row>57</xdr:row>
      <xdr:rowOff>156854</xdr:rowOff>
    </xdr:to>
    <xdr:cxnSp macro="">
      <xdr:nvCxnSpPr>
        <xdr:cNvPr id="119" name="直線コネクタ 118"/>
        <xdr:cNvCxnSpPr/>
      </xdr:nvCxnSpPr>
      <xdr:spPr>
        <a:xfrm>
          <a:off x="2908300" y="9552561"/>
          <a:ext cx="889000" cy="37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102698</xdr:rowOff>
    </xdr:from>
    <xdr:ext cx="534377" cy="259045"/>
    <xdr:sp macro="" textlink="">
      <xdr:nvSpPr>
        <xdr:cNvPr id="121" name="テキスト ボックス 120"/>
        <xdr:cNvSpPr txBox="1"/>
      </xdr:nvSpPr>
      <xdr:spPr>
        <a:xfrm>
          <a:off x="3530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122811</xdr:rowOff>
    </xdr:from>
    <xdr:to>
      <xdr:col>15</xdr:col>
      <xdr:colOff>50800</xdr:colOff>
      <xdr:row>57</xdr:row>
      <xdr:rowOff>128233</xdr:rowOff>
    </xdr:to>
    <xdr:cxnSp macro="">
      <xdr:nvCxnSpPr>
        <xdr:cNvPr id="122" name="直線コネクタ 121"/>
        <xdr:cNvCxnSpPr/>
      </xdr:nvCxnSpPr>
      <xdr:spPr>
        <a:xfrm flipV="1">
          <a:off x="2019300" y="9552561"/>
          <a:ext cx="889000" cy="34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105252</xdr:rowOff>
    </xdr:from>
    <xdr:ext cx="534377" cy="259045"/>
    <xdr:sp macro="" textlink="">
      <xdr:nvSpPr>
        <xdr:cNvPr id="124" name="テキスト ボックス 123"/>
        <xdr:cNvSpPr txBox="1"/>
      </xdr:nvSpPr>
      <xdr:spPr>
        <a:xfrm>
          <a:off x="2641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122674</xdr:rowOff>
    </xdr:from>
    <xdr:to>
      <xdr:col>10</xdr:col>
      <xdr:colOff>114300</xdr:colOff>
      <xdr:row>57</xdr:row>
      <xdr:rowOff>128233</xdr:rowOff>
    </xdr:to>
    <xdr:cxnSp macro="">
      <xdr:nvCxnSpPr>
        <xdr:cNvPr id="125" name="直線コネクタ 124"/>
        <xdr:cNvCxnSpPr/>
      </xdr:nvCxnSpPr>
      <xdr:spPr>
        <a:xfrm>
          <a:off x="1130300" y="9895324"/>
          <a:ext cx="889000" cy="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158815</xdr:rowOff>
    </xdr:from>
    <xdr:to>
      <xdr:col>10</xdr:col>
      <xdr:colOff>165100</xdr:colOff>
      <xdr:row>57</xdr:row>
      <xdr:rowOff>88965</xdr:rowOff>
    </xdr:to>
    <xdr:sp macro="" textlink="">
      <xdr:nvSpPr>
        <xdr:cNvPr id="126" name="フローチャート: 判断 125"/>
        <xdr:cNvSpPr/>
      </xdr:nvSpPr>
      <xdr:spPr>
        <a:xfrm>
          <a:off x="1968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105492</xdr:rowOff>
    </xdr:from>
    <xdr:ext cx="534377" cy="259045"/>
    <xdr:sp macro="" textlink="">
      <xdr:nvSpPr>
        <xdr:cNvPr id="127" name="テキスト ボックス 126"/>
        <xdr:cNvSpPr txBox="1"/>
      </xdr:nvSpPr>
      <xdr:spPr>
        <a:xfrm>
          <a:off x="1752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140660</xdr:rowOff>
    </xdr:from>
    <xdr:to>
      <xdr:col>6</xdr:col>
      <xdr:colOff>38100</xdr:colOff>
      <xdr:row>57</xdr:row>
      <xdr:rowOff>70810</xdr:rowOff>
    </xdr:to>
    <xdr:sp macro="" textlink="">
      <xdr:nvSpPr>
        <xdr:cNvPr id="128" name="フローチャート: 判断 127"/>
        <xdr:cNvSpPr/>
      </xdr:nvSpPr>
      <xdr:spPr>
        <a:xfrm>
          <a:off x="1079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87337</xdr:rowOff>
    </xdr:from>
    <xdr:ext cx="534377" cy="259045"/>
    <xdr:sp macro="" textlink="">
      <xdr:nvSpPr>
        <xdr:cNvPr id="129" name="テキスト ボックス 128"/>
        <xdr:cNvSpPr txBox="1"/>
      </xdr:nvSpPr>
      <xdr:spPr>
        <a:xfrm>
          <a:off x="863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100847</xdr:rowOff>
    </xdr:from>
    <xdr:to>
      <xdr:col>24</xdr:col>
      <xdr:colOff>114300</xdr:colOff>
      <xdr:row>58</xdr:row>
      <xdr:rowOff>30997</xdr:rowOff>
    </xdr:to>
    <xdr:sp macro="" textlink="">
      <xdr:nvSpPr>
        <xdr:cNvPr id="135" name="楕円 134"/>
        <xdr:cNvSpPr/>
      </xdr:nvSpPr>
      <xdr:spPr>
        <a:xfrm>
          <a:off x="4584700" y="987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15774</xdr:rowOff>
    </xdr:from>
    <xdr:ext cx="534377" cy="259045"/>
    <xdr:sp macro="" textlink="">
      <xdr:nvSpPr>
        <xdr:cNvPr id="136" name="総務費該当値テキスト"/>
        <xdr:cNvSpPr txBox="1"/>
      </xdr:nvSpPr>
      <xdr:spPr>
        <a:xfrm>
          <a:off x="4686300" y="978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106054</xdr:rowOff>
    </xdr:from>
    <xdr:to>
      <xdr:col>20</xdr:col>
      <xdr:colOff>38100</xdr:colOff>
      <xdr:row>58</xdr:row>
      <xdr:rowOff>36204</xdr:rowOff>
    </xdr:to>
    <xdr:sp macro="" textlink="">
      <xdr:nvSpPr>
        <xdr:cNvPr id="137" name="楕円 136"/>
        <xdr:cNvSpPr/>
      </xdr:nvSpPr>
      <xdr:spPr>
        <a:xfrm>
          <a:off x="3746500" y="98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27331</xdr:rowOff>
    </xdr:from>
    <xdr:ext cx="534377" cy="259045"/>
    <xdr:sp macro="" textlink="">
      <xdr:nvSpPr>
        <xdr:cNvPr id="138" name="テキスト ボックス 137"/>
        <xdr:cNvSpPr txBox="1"/>
      </xdr:nvSpPr>
      <xdr:spPr>
        <a:xfrm>
          <a:off x="3530111" y="997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72011</xdr:rowOff>
    </xdr:from>
    <xdr:to>
      <xdr:col>15</xdr:col>
      <xdr:colOff>101600</xdr:colOff>
      <xdr:row>56</xdr:row>
      <xdr:rowOff>2161</xdr:rowOff>
    </xdr:to>
    <xdr:sp macro="" textlink="">
      <xdr:nvSpPr>
        <xdr:cNvPr id="139" name="楕円 138"/>
        <xdr:cNvSpPr/>
      </xdr:nvSpPr>
      <xdr:spPr>
        <a:xfrm>
          <a:off x="2857500" y="950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18688</xdr:rowOff>
    </xdr:from>
    <xdr:ext cx="599010" cy="259045"/>
    <xdr:sp macro="" textlink="">
      <xdr:nvSpPr>
        <xdr:cNvPr id="140" name="テキスト ボックス 139"/>
        <xdr:cNvSpPr txBox="1"/>
      </xdr:nvSpPr>
      <xdr:spPr>
        <a:xfrm>
          <a:off x="2608795" y="9276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77433</xdr:rowOff>
    </xdr:from>
    <xdr:to>
      <xdr:col>10</xdr:col>
      <xdr:colOff>165100</xdr:colOff>
      <xdr:row>58</xdr:row>
      <xdr:rowOff>7583</xdr:rowOff>
    </xdr:to>
    <xdr:sp macro="" textlink="">
      <xdr:nvSpPr>
        <xdr:cNvPr id="141" name="楕円 140"/>
        <xdr:cNvSpPr/>
      </xdr:nvSpPr>
      <xdr:spPr>
        <a:xfrm>
          <a:off x="1968500" y="985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170160</xdr:rowOff>
    </xdr:from>
    <xdr:ext cx="534377" cy="259045"/>
    <xdr:sp macro="" textlink="">
      <xdr:nvSpPr>
        <xdr:cNvPr id="142" name="テキスト ボックス 141"/>
        <xdr:cNvSpPr txBox="1"/>
      </xdr:nvSpPr>
      <xdr:spPr>
        <a:xfrm>
          <a:off x="1752111" y="99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71874</xdr:rowOff>
    </xdr:from>
    <xdr:to>
      <xdr:col>6</xdr:col>
      <xdr:colOff>38100</xdr:colOff>
      <xdr:row>58</xdr:row>
      <xdr:rowOff>2024</xdr:rowOff>
    </xdr:to>
    <xdr:sp macro="" textlink="">
      <xdr:nvSpPr>
        <xdr:cNvPr id="143" name="楕円 142"/>
        <xdr:cNvSpPr/>
      </xdr:nvSpPr>
      <xdr:spPr>
        <a:xfrm>
          <a:off x="1079500" y="984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164601</xdr:rowOff>
    </xdr:from>
    <xdr:ext cx="534377" cy="259045"/>
    <xdr:sp macro="" textlink="">
      <xdr:nvSpPr>
        <xdr:cNvPr id="144" name="テキスト ボックス 143"/>
        <xdr:cNvSpPr txBox="1"/>
      </xdr:nvSpPr>
      <xdr:spPr>
        <a:xfrm>
          <a:off x="863111" y="993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166643</xdr:rowOff>
    </xdr:from>
    <xdr:to>
      <xdr:col>24</xdr:col>
      <xdr:colOff>63500</xdr:colOff>
      <xdr:row>78</xdr:row>
      <xdr:rowOff>6618</xdr:rowOff>
    </xdr:to>
    <xdr:cxnSp macro="">
      <xdr:nvCxnSpPr>
        <xdr:cNvPr id="172" name="直線コネクタ 171"/>
        <xdr:cNvCxnSpPr/>
      </xdr:nvCxnSpPr>
      <xdr:spPr>
        <a:xfrm flipV="1">
          <a:off x="3797300" y="13368293"/>
          <a:ext cx="838200" cy="1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93755</xdr:rowOff>
    </xdr:from>
    <xdr:ext cx="599010" cy="259045"/>
    <xdr:sp macro="" textlink="">
      <xdr:nvSpPr>
        <xdr:cNvPr id="173" name="民生費平均値テキスト"/>
        <xdr:cNvSpPr txBox="1"/>
      </xdr:nvSpPr>
      <xdr:spPr>
        <a:xfrm>
          <a:off x="4686300" y="13123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6618</xdr:rowOff>
    </xdr:from>
    <xdr:to>
      <xdr:col>19</xdr:col>
      <xdr:colOff>177800</xdr:colOff>
      <xdr:row>78</xdr:row>
      <xdr:rowOff>39399</xdr:rowOff>
    </xdr:to>
    <xdr:cxnSp macro="">
      <xdr:nvCxnSpPr>
        <xdr:cNvPr id="175" name="直線コネクタ 174"/>
        <xdr:cNvCxnSpPr/>
      </xdr:nvCxnSpPr>
      <xdr:spPr>
        <a:xfrm flipV="1">
          <a:off x="2908300" y="13379718"/>
          <a:ext cx="889000" cy="3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166611</xdr:rowOff>
    </xdr:from>
    <xdr:ext cx="599010" cy="259045"/>
    <xdr:sp macro="" textlink="">
      <xdr:nvSpPr>
        <xdr:cNvPr id="177" name="テキスト ボックス 176"/>
        <xdr:cNvSpPr txBox="1"/>
      </xdr:nvSpPr>
      <xdr:spPr>
        <a:xfrm>
          <a:off x="3497795" y="1302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163840</xdr:rowOff>
    </xdr:from>
    <xdr:to>
      <xdr:col>15</xdr:col>
      <xdr:colOff>50800</xdr:colOff>
      <xdr:row>78</xdr:row>
      <xdr:rowOff>39399</xdr:rowOff>
    </xdr:to>
    <xdr:cxnSp macro="">
      <xdr:nvCxnSpPr>
        <xdr:cNvPr id="178" name="直線コネクタ 177"/>
        <xdr:cNvCxnSpPr/>
      </xdr:nvCxnSpPr>
      <xdr:spPr>
        <a:xfrm>
          <a:off x="2019300" y="13365490"/>
          <a:ext cx="889000" cy="4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67938</xdr:rowOff>
    </xdr:from>
    <xdr:ext cx="599010" cy="259045"/>
    <xdr:sp macro="" textlink="">
      <xdr:nvSpPr>
        <xdr:cNvPr id="180" name="テキスト ボックス 179"/>
        <xdr:cNvSpPr txBox="1"/>
      </xdr:nvSpPr>
      <xdr:spPr>
        <a:xfrm>
          <a:off x="2608795" y="1309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163840</xdr:rowOff>
    </xdr:from>
    <xdr:to>
      <xdr:col>10</xdr:col>
      <xdr:colOff>114300</xdr:colOff>
      <xdr:row>78</xdr:row>
      <xdr:rowOff>44822</xdr:rowOff>
    </xdr:to>
    <xdr:cxnSp macro="">
      <xdr:nvCxnSpPr>
        <xdr:cNvPr id="181" name="直線コネクタ 180"/>
        <xdr:cNvCxnSpPr/>
      </xdr:nvCxnSpPr>
      <xdr:spPr>
        <a:xfrm flipV="1">
          <a:off x="1130300" y="13365490"/>
          <a:ext cx="8890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58167</xdr:rowOff>
    </xdr:from>
    <xdr:to>
      <xdr:col>10</xdr:col>
      <xdr:colOff>165100</xdr:colOff>
      <xdr:row>77</xdr:row>
      <xdr:rowOff>159767</xdr:rowOff>
    </xdr:to>
    <xdr:sp macro="" textlink="">
      <xdr:nvSpPr>
        <xdr:cNvPr id="182" name="フローチャート: 判断 181"/>
        <xdr:cNvSpPr/>
      </xdr:nvSpPr>
      <xdr:spPr>
        <a:xfrm>
          <a:off x="1968500" y="1325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4844</xdr:rowOff>
    </xdr:from>
    <xdr:ext cx="599010" cy="259045"/>
    <xdr:sp macro="" textlink="">
      <xdr:nvSpPr>
        <xdr:cNvPr id="183" name="テキスト ボックス 182"/>
        <xdr:cNvSpPr txBox="1"/>
      </xdr:nvSpPr>
      <xdr:spPr>
        <a:xfrm>
          <a:off x="1719795" y="1303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88328</xdr:rowOff>
    </xdr:from>
    <xdr:to>
      <xdr:col>6</xdr:col>
      <xdr:colOff>38100</xdr:colOff>
      <xdr:row>78</xdr:row>
      <xdr:rowOff>18478</xdr:rowOff>
    </xdr:to>
    <xdr:sp macro="" textlink="">
      <xdr:nvSpPr>
        <xdr:cNvPr id="184" name="フローチャート: 判断 183"/>
        <xdr:cNvSpPr/>
      </xdr:nvSpPr>
      <xdr:spPr>
        <a:xfrm>
          <a:off x="1079500" y="132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35005</xdr:rowOff>
    </xdr:from>
    <xdr:ext cx="599010" cy="259045"/>
    <xdr:sp macro="" textlink="">
      <xdr:nvSpPr>
        <xdr:cNvPr id="185" name="テキスト ボックス 184"/>
        <xdr:cNvSpPr txBox="1"/>
      </xdr:nvSpPr>
      <xdr:spPr>
        <a:xfrm>
          <a:off x="830795" y="1306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115843</xdr:rowOff>
    </xdr:from>
    <xdr:to>
      <xdr:col>24</xdr:col>
      <xdr:colOff>114300</xdr:colOff>
      <xdr:row>78</xdr:row>
      <xdr:rowOff>45993</xdr:rowOff>
    </xdr:to>
    <xdr:sp macro="" textlink="">
      <xdr:nvSpPr>
        <xdr:cNvPr id="191" name="楕円 190"/>
        <xdr:cNvSpPr/>
      </xdr:nvSpPr>
      <xdr:spPr>
        <a:xfrm>
          <a:off x="4584700" y="1331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94270</xdr:rowOff>
    </xdr:from>
    <xdr:ext cx="599010" cy="259045"/>
    <xdr:sp macro="" textlink="">
      <xdr:nvSpPr>
        <xdr:cNvPr id="192" name="民生費該当値テキスト"/>
        <xdr:cNvSpPr txBox="1"/>
      </xdr:nvSpPr>
      <xdr:spPr>
        <a:xfrm>
          <a:off x="4686300" y="13295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127268</xdr:rowOff>
    </xdr:from>
    <xdr:to>
      <xdr:col>20</xdr:col>
      <xdr:colOff>38100</xdr:colOff>
      <xdr:row>78</xdr:row>
      <xdr:rowOff>57418</xdr:rowOff>
    </xdr:to>
    <xdr:sp macro="" textlink="">
      <xdr:nvSpPr>
        <xdr:cNvPr id="193" name="楕円 192"/>
        <xdr:cNvSpPr/>
      </xdr:nvSpPr>
      <xdr:spPr>
        <a:xfrm>
          <a:off x="3746500" y="1332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48545</xdr:rowOff>
    </xdr:from>
    <xdr:ext cx="599010" cy="259045"/>
    <xdr:sp macro="" textlink="">
      <xdr:nvSpPr>
        <xdr:cNvPr id="194" name="テキスト ボックス 193"/>
        <xdr:cNvSpPr txBox="1"/>
      </xdr:nvSpPr>
      <xdr:spPr>
        <a:xfrm>
          <a:off x="3497795" y="13421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160049</xdr:rowOff>
    </xdr:from>
    <xdr:to>
      <xdr:col>15</xdr:col>
      <xdr:colOff>101600</xdr:colOff>
      <xdr:row>78</xdr:row>
      <xdr:rowOff>90199</xdr:rowOff>
    </xdr:to>
    <xdr:sp macro="" textlink="">
      <xdr:nvSpPr>
        <xdr:cNvPr id="195" name="楕円 194"/>
        <xdr:cNvSpPr/>
      </xdr:nvSpPr>
      <xdr:spPr>
        <a:xfrm>
          <a:off x="2857500" y="1336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81326</xdr:rowOff>
    </xdr:from>
    <xdr:ext cx="599010" cy="259045"/>
    <xdr:sp macro="" textlink="">
      <xdr:nvSpPr>
        <xdr:cNvPr id="196" name="テキスト ボックス 195"/>
        <xdr:cNvSpPr txBox="1"/>
      </xdr:nvSpPr>
      <xdr:spPr>
        <a:xfrm>
          <a:off x="2608795" y="13454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113040</xdr:rowOff>
    </xdr:from>
    <xdr:to>
      <xdr:col>10</xdr:col>
      <xdr:colOff>165100</xdr:colOff>
      <xdr:row>78</xdr:row>
      <xdr:rowOff>43190</xdr:rowOff>
    </xdr:to>
    <xdr:sp macro="" textlink="">
      <xdr:nvSpPr>
        <xdr:cNvPr id="197" name="楕円 196"/>
        <xdr:cNvSpPr/>
      </xdr:nvSpPr>
      <xdr:spPr>
        <a:xfrm>
          <a:off x="1968500" y="1331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34317</xdr:rowOff>
    </xdr:from>
    <xdr:ext cx="599010" cy="259045"/>
    <xdr:sp macro="" textlink="">
      <xdr:nvSpPr>
        <xdr:cNvPr id="198" name="テキスト ボックス 197"/>
        <xdr:cNvSpPr txBox="1"/>
      </xdr:nvSpPr>
      <xdr:spPr>
        <a:xfrm>
          <a:off x="1719795" y="13407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165472</xdr:rowOff>
    </xdr:from>
    <xdr:to>
      <xdr:col>6</xdr:col>
      <xdr:colOff>38100</xdr:colOff>
      <xdr:row>78</xdr:row>
      <xdr:rowOff>95622</xdr:rowOff>
    </xdr:to>
    <xdr:sp macro="" textlink="">
      <xdr:nvSpPr>
        <xdr:cNvPr id="199" name="楕円 198"/>
        <xdr:cNvSpPr/>
      </xdr:nvSpPr>
      <xdr:spPr>
        <a:xfrm>
          <a:off x="1079500" y="1336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86749</xdr:rowOff>
    </xdr:from>
    <xdr:ext cx="599010" cy="259045"/>
    <xdr:sp macro="" textlink="">
      <xdr:nvSpPr>
        <xdr:cNvPr id="200" name="テキスト ボックス 199"/>
        <xdr:cNvSpPr txBox="1"/>
      </xdr:nvSpPr>
      <xdr:spPr>
        <a:xfrm>
          <a:off x="830795" y="1345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86847</xdr:rowOff>
    </xdr:from>
    <xdr:to>
      <xdr:col>24</xdr:col>
      <xdr:colOff>63500</xdr:colOff>
      <xdr:row>97</xdr:row>
      <xdr:rowOff>97729</xdr:rowOff>
    </xdr:to>
    <xdr:cxnSp macro="">
      <xdr:nvCxnSpPr>
        <xdr:cNvPr id="228" name="直線コネクタ 227"/>
        <xdr:cNvCxnSpPr/>
      </xdr:nvCxnSpPr>
      <xdr:spPr>
        <a:xfrm>
          <a:off x="3797300" y="16717497"/>
          <a:ext cx="838200" cy="1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97947</xdr:rowOff>
    </xdr:from>
    <xdr:ext cx="534377" cy="259045"/>
    <xdr:sp macro="" textlink="">
      <xdr:nvSpPr>
        <xdr:cNvPr id="229" name="衛生費平均値テキスト"/>
        <xdr:cNvSpPr txBox="1"/>
      </xdr:nvSpPr>
      <xdr:spPr>
        <a:xfrm>
          <a:off x="4686300" y="16385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54409</xdr:rowOff>
    </xdr:from>
    <xdr:to>
      <xdr:col>19</xdr:col>
      <xdr:colOff>177800</xdr:colOff>
      <xdr:row>97</xdr:row>
      <xdr:rowOff>86847</xdr:rowOff>
    </xdr:to>
    <xdr:cxnSp macro="">
      <xdr:nvCxnSpPr>
        <xdr:cNvPr id="231" name="直線コネクタ 230"/>
        <xdr:cNvCxnSpPr/>
      </xdr:nvCxnSpPr>
      <xdr:spPr>
        <a:xfrm>
          <a:off x="2908300" y="16685059"/>
          <a:ext cx="889000" cy="3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14797</xdr:rowOff>
    </xdr:from>
    <xdr:ext cx="534377" cy="259045"/>
    <xdr:sp macro="" textlink="">
      <xdr:nvSpPr>
        <xdr:cNvPr id="233" name="テキスト ボックス 232"/>
        <xdr:cNvSpPr txBox="1"/>
      </xdr:nvSpPr>
      <xdr:spPr>
        <a:xfrm>
          <a:off x="3530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164822</xdr:rowOff>
    </xdr:from>
    <xdr:to>
      <xdr:col>15</xdr:col>
      <xdr:colOff>50800</xdr:colOff>
      <xdr:row>97</xdr:row>
      <xdr:rowOff>54409</xdr:rowOff>
    </xdr:to>
    <xdr:cxnSp macro="">
      <xdr:nvCxnSpPr>
        <xdr:cNvPr id="234" name="直線コネクタ 233"/>
        <xdr:cNvCxnSpPr/>
      </xdr:nvCxnSpPr>
      <xdr:spPr>
        <a:xfrm>
          <a:off x="2019300" y="16452572"/>
          <a:ext cx="889000" cy="23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147454</xdr:rowOff>
    </xdr:from>
    <xdr:ext cx="534377" cy="259045"/>
    <xdr:sp macro="" textlink="">
      <xdr:nvSpPr>
        <xdr:cNvPr id="236" name="テキスト ボックス 235"/>
        <xdr:cNvSpPr txBox="1"/>
      </xdr:nvSpPr>
      <xdr:spPr>
        <a:xfrm>
          <a:off x="2641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164822</xdr:rowOff>
    </xdr:from>
    <xdr:to>
      <xdr:col>10</xdr:col>
      <xdr:colOff>114300</xdr:colOff>
      <xdr:row>96</xdr:row>
      <xdr:rowOff>116039</xdr:rowOff>
    </xdr:to>
    <xdr:cxnSp macro="">
      <xdr:nvCxnSpPr>
        <xdr:cNvPr id="237" name="直線コネクタ 236"/>
        <xdr:cNvCxnSpPr/>
      </xdr:nvCxnSpPr>
      <xdr:spPr>
        <a:xfrm flipV="1">
          <a:off x="1130300" y="16452572"/>
          <a:ext cx="889000" cy="12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48826</xdr:rowOff>
    </xdr:from>
    <xdr:to>
      <xdr:col>10</xdr:col>
      <xdr:colOff>165100</xdr:colOff>
      <xdr:row>96</xdr:row>
      <xdr:rowOff>150426</xdr:rowOff>
    </xdr:to>
    <xdr:sp macro="" textlink="">
      <xdr:nvSpPr>
        <xdr:cNvPr id="238" name="フローチャート: 判断 237"/>
        <xdr:cNvSpPr/>
      </xdr:nvSpPr>
      <xdr:spPr>
        <a:xfrm>
          <a:off x="1968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141553</xdr:rowOff>
    </xdr:from>
    <xdr:ext cx="534377" cy="259045"/>
    <xdr:sp macro="" textlink="">
      <xdr:nvSpPr>
        <xdr:cNvPr id="239" name="テキスト ボックス 238"/>
        <xdr:cNvSpPr txBox="1"/>
      </xdr:nvSpPr>
      <xdr:spPr>
        <a:xfrm>
          <a:off x="1752111" y="1660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26972</xdr:rowOff>
    </xdr:from>
    <xdr:to>
      <xdr:col>6</xdr:col>
      <xdr:colOff>38100</xdr:colOff>
      <xdr:row>96</xdr:row>
      <xdr:rowOff>128572</xdr:rowOff>
    </xdr:to>
    <xdr:sp macro="" textlink="">
      <xdr:nvSpPr>
        <xdr:cNvPr id="240" name="フローチャート: 判断 239"/>
        <xdr:cNvSpPr/>
      </xdr:nvSpPr>
      <xdr:spPr>
        <a:xfrm>
          <a:off x="1079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145099</xdr:rowOff>
    </xdr:from>
    <xdr:ext cx="534377" cy="259045"/>
    <xdr:sp macro="" textlink="">
      <xdr:nvSpPr>
        <xdr:cNvPr id="241" name="テキスト ボックス 240"/>
        <xdr:cNvSpPr txBox="1"/>
      </xdr:nvSpPr>
      <xdr:spPr>
        <a:xfrm>
          <a:off x="863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46929</xdr:rowOff>
    </xdr:from>
    <xdr:to>
      <xdr:col>24</xdr:col>
      <xdr:colOff>114300</xdr:colOff>
      <xdr:row>97</xdr:row>
      <xdr:rowOff>148529</xdr:rowOff>
    </xdr:to>
    <xdr:sp macro="" textlink="">
      <xdr:nvSpPr>
        <xdr:cNvPr id="247" name="楕円 246"/>
        <xdr:cNvSpPr/>
      </xdr:nvSpPr>
      <xdr:spPr>
        <a:xfrm>
          <a:off x="4584700" y="1667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25356</xdr:rowOff>
    </xdr:from>
    <xdr:ext cx="534377" cy="259045"/>
    <xdr:sp macro="" textlink="">
      <xdr:nvSpPr>
        <xdr:cNvPr id="248" name="衛生費該当値テキスト"/>
        <xdr:cNvSpPr txBox="1"/>
      </xdr:nvSpPr>
      <xdr:spPr>
        <a:xfrm>
          <a:off x="4686300" y="1665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36047</xdr:rowOff>
    </xdr:from>
    <xdr:to>
      <xdr:col>20</xdr:col>
      <xdr:colOff>38100</xdr:colOff>
      <xdr:row>97</xdr:row>
      <xdr:rowOff>137647</xdr:rowOff>
    </xdr:to>
    <xdr:sp macro="" textlink="">
      <xdr:nvSpPr>
        <xdr:cNvPr id="249" name="楕円 248"/>
        <xdr:cNvSpPr/>
      </xdr:nvSpPr>
      <xdr:spPr>
        <a:xfrm>
          <a:off x="3746500" y="1666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128774</xdr:rowOff>
    </xdr:from>
    <xdr:ext cx="534377" cy="259045"/>
    <xdr:sp macro="" textlink="">
      <xdr:nvSpPr>
        <xdr:cNvPr id="250" name="テキスト ボックス 249"/>
        <xdr:cNvSpPr txBox="1"/>
      </xdr:nvSpPr>
      <xdr:spPr>
        <a:xfrm>
          <a:off x="3530111" y="1675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3609</xdr:rowOff>
    </xdr:from>
    <xdr:to>
      <xdr:col>15</xdr:col>
      <xdr:colOff>101600</xdr:colOff>
      <xdr:row>97</xdr:row>
      <xdr:rowOff>105209</xdr:rowOff>
    </xdr:to>
    <xdr:sp macro="" textlink="">
      <xdr:nvSpPr>
        <xdr:cNvPr id="251" name="楕円 250"/>
        <xdr:cNvSpPr/>
      </xdr:nvSpPr>
      <xdr:spPr>
        <a:xfrm>
          <a:off x="2857500" y="1663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96336</xdr:rowOff>
    </xdr:from>
    <xdr:ext cx="534377" cy="259045"/>
    <xdr:sp macro="" textlink="">
      <xdr:nvSpPr>
        <xdr:cNvPr id="252" name="テキスト ボックス 251"/>
        <xdr:cNvSpPr txBox="1"/>
      </xdr:nvSpPr>
      <xdr:spPr>
        <a:xfrm>
          <a:off x="2641111" y="1672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114022</xdr:rowOff>
    </xdr:from>
    <xdr:to>
      <xdr:col>10</xdr:col>
      <xdr:colOff>165100</xdr:colOff>
      <xdr:row>96</xdr:row>
      <xdr:rowOff>44172</xdr:rowOff>
    </xdr:to>
    <xdr:sp macro="" textlink="">
      <xdr:nvSpPr>
        <xdr:cNvPr id="253" name="楕円 252"/>
        <xdr:cNvSpPr/>
      </xdr:nvSpPr>
      <xdr:spPr>
        <a:xfrm>
          <a:off x="1968500" y="1640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60699</xdr:rowOff>
    </xdr:from>
    <xdr:ext cx="534377" cy="259045"/>
    <xdr:sp macro="" textlink="">
      <xdr:nvSpPr>
        <xdr:cNvPr id="254" name="テキスト ボックス 253"/>
        <xdr:cNvSpPr txBox="1"/>
      </xdr:nvSpPr>
      <xdr:spPr>
        <a:xfrm>
          <a:off x="1752111" y="1617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65239</xdr:rowOff>
    </xdr:from>
    <xdr:to>
      <xdr:col>6</xdr:col>
      <xdr:colOff>38100</xdr:colOff>
      <xdr:row>96</xdr:row>
      <xdr:rowOff>166839</xdr:rowOff>
    </xdr:to>
    <xdr:sp macro="" textlink="">
      <xdr:nvSpPr>
        <xdr:cNvPr id="255" name="楕円 254"/>
        <xdr:cNvSpPr/>
      </xdr:nvSpPr>
      <xdr:spPr>
        <a:xfrm>
          <a:off x="1079500" y="1652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157966</xdr:rowOff>
    </xdr:from>
    <xdr:ext cx="534377" cy="259045"/>
    <xdr:sp macro="" textlink="">
      <xdr:nvSpPr>
        <xdr:cNvPr id="256" name="テキスト ボックス 255"/>
        <xdr:cNvSpPr txBox="1"/>
      </xdr:nvSpPr>
      <xdr:spPr>
        <a:xfrm>
          <a:off x="863111" y="1661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138831</xdr:rowOff>
    </xdr:from>
    <xdr:to>
      <xdr:col>55</xdr:col>
      <xdr:colOff>0</xdr:colOff>
      <xdr:row>38</xdr:row>
      <xdr:rowOff>139197</xdr:rowOff>
    </xdr:to>
    <xdr:cxnSp macro="">
      <xdr:nvCxnSpPr>
        <xdr:cNvPr id="283" name="直線コネクタ 282"/>
        <xdr:cNvCxnSpPr/>
      </xdr:nvCxnSpPr>
      <xdr:spPr>
        <a:xfrm flipV="1">
          <a:off x="9639300" y="6653931"/>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4" name="労働費平均値テキスト"/>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132293</xdr:rowOff>
    </xdr:from>
    <xdr:to>
      <xdr:col>50</xdr:col>
      <xdr:colOff>114300</xdr:colOff>
      <xdr:row>38</xdr:row>
      <xdr:rowOff>139197</xdr:rowOff>
    </xdr:to>
    <xdr:cxnSp macro="">
      <xdr:nvCxnSpPr>
        <xdr:cNvPr id="286" name="直線コネクタ 285"/>
        <xdr:cNvCxnSpPr/>
      </xdr:nvCxnSpPr>
      <xdr:spPr>
        <a:xfrm>
          <a:off x="8750300" y="6647393"/>
          <a:ext cx="889000" cy="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88" name="テキスト ボックス 287"/>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126670</xdr:rowOff>
    </xdr:from>
    <xdr:to>
      <xdr:col>45</xdr:col>
      <xdr:colOff>177800</xdr:colOff>
      <xdr:row>38</xdr:row>
      <xdr:rowOff>132293</xdr:rowOff>
    </xdr:to>
    <xdr:cxnSp macro="">
      <xdr:nvCxnSpPr>
        <xdr:cNvPr id="289" name="直線コネクタ 288"/>
        <xdr:cNvCxnSpPr/>
      </xdr:nvCxnSpPr>
      <xdr:spPr>
        <a:xfrm>
          <a:off x="7861300" y="6641770"/>
          <a:ext cx="8890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133601</xdr:rowOff>
    </xdr:from>
    <xdr:ext cx="469744" cy="259045"/>
    <xdr:sp macro="" textlink="">
      <xdr:nvSpPr>
        <xdr:cNvPr id="291" name="テキスト ボックス 290"/>
        <xdr:cNvSpPr txBox="1"/>
      </xdr:nvSpPr>
      <xdr:spPr>
        <a:xfrm>
          <a:off x="8515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126670</xdr:rowOff>
    </xdr:from>
    <xdr:to>
      <xdr:col>41</xdr:col>
      <xdr:colOff>50800</xdr:colOff>
      <xdr:row>38</xdr:row>
      <xdr:rowOff>130602</xdr:rowOff>
    </xdr:to>
    <xdr:cxnSp macro="">
      <xdr:nvCxnSpPr>
        <xdr:cNvPr id="292" name="直線コネクタ 291"/>
        <xdr:cNvCxnSpPr/>
      </xdr:nvCxnSpPr>
      <xdr:spPr>
        <a:xfrm flipV="1">
          <a:off x="6972300" y="6641770"/>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32299</xdr:rowOff>
    </xdr:from>
    <xdr:to>
      <xdr:col>41</xdr:col>
      <xdr:colOff>101600</xdr:colOff>
      <xdr:row>38</xdr:row>
      <xdr:rowOff>133899</xdr:rowOff>
    </xdr:to>
    <xdr:sp macro="" textlink="">
      <xdr:nvSpPr>
        <xdr:cNvPr id="293" name="フローチャート: 判断 292"/>
        <xdr:cNvSpPr/>
      </xdr:nvSpPr>
      <xdr:spPr>
        <a:xfrm>
          <a:off x="7810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150426</xdr:rowOff>
    </xdr:from>
    <xdr:ext cx="469744" cy="259045"/>
    <xdr:sp macro="" textlink="">
      <xdr:nvSpPr>
        <xdr:cNvPr id="294" name="テキスト ボックス 293"/>
        <xdr:cNvSpPr txBox="1"/>
      </xdr:nvSpPr>
      <xdr:spPr>
        <a:xfrm>
          <a:off x="7626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17897</xdr:rowOff>
    </xdr:from>
    <xdr:to>
      <xdr:col>36</xdr:col>
      <xdr:colOff>165100</xdr:colOff>
      <xdr:row>38</xdr:row>
      <xdr:rowOff>119497</xdr:rowOff>
    </xdr:to>
    <xdr:sp macro="" textlink="">
      <xdr:nvSpPr>
        <xdr:cNvPr id="295" name="フローチャート: 判断 294"/>
        <xdr:cNvSpPr/>
      </xdr:nvSpPr>
      <xdr:spPr>
        <a:xfrm>
          <a:off x="6921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136024</xdr:rowOff>
    </xdr:from>
    <xdr:ext cx="469744" cy="259045"/>
    <xdr:sp macro="" textlink="">
      <xdr:nvSpPr>
        <xdr:cNvPr id="296" name="テキスト ボックス 295"/>
        <xdr:cNvSpPr txBox="1"/>
      </xdr:nvSpPr>
      <xdr:spPr>
        <a:xfrm>
          <a:off x="6737428"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88031</xdr:rowOff>
    </xdr:from>
    <xdr:to>
      <xdr:col>55</xdr:col>
      <xdr:colOff>50800</xdr:colOff>
      <xdr:row>39</xdr:row>
      <xdr:rowOff>18181</xdr:rowOff>
    </xdr:to>
    <xdr:sp macro="" textlink="">
      <xdr:nvSpPr>
        <xdr:cNvPr id="302" name="楕円 301"/>
        <xdr:cNvSpPr/>
      </xdr:nvSpPr>
      <xdr:spPr>
        <a:xfrm>
          <a:off x="10426700" y="660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2958</xdr:rowOff>
    </xdr:from>
    <xdr:ext cx="313932" cy="259045"/>
    <xdr:sp macro="" textlink="">
      <xdr:nvSpPr>
        <xdr:cNvPr id="303" name="労働費該当値テキスト"/>
        <xdr:cNvSpPr txBox="1"/>
      </xdr:nvSpPr>
      <xdr:spPr>
        <a:xfrm>
          <a:off x="10528300" y="65180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88397</xdr:rowOff>
    </xdr:from>
    <xdr:to>
      <xdr:col>50</xdr:col>
      <xdr:colOff>165100</xdr:colOff>
      <xdr:row>39</xdr:row>
      <xdr:rowOff>18547</xdr:rowOff>
    </xdr:to>
    <xdr:sp macro="" textlink="">
      <xdr:nvSpPr>
        <xdr:cNvPr id="304" name="楕円 303"/>
        <xdr:cNvSpPr/>
      </xdr:nvSpPr>
      <xdr:spPr>
        <a:xfrm>
          <a:off x="9588500" y="660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9674</xdr:rowOff>
    </xdr:from>
    <xdr:ext cx="313932" cy="259045"/>
    <xdr:sp macro="" textlink="">
      <xdr:nvSpPr>
        <xdr:cNvPr id="305" name="テキスト ボックス 304"/>
        <xdr:cNvSpPr txBox="1"/>
      </xdr:nvSpPr>
      <xdr:spPr>
        <a:xfrm>
          <a:off x="9482333" y="66962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81493</xdr:rowOff>
    </xdr:from>
    <xdr:to>
      <xdr:col>46</xdr:col>
      <xdr:colOff>38100</xdr:colOff>
      <xdr:row>39</xdr:row>
      <xdr:rowOff>11643</xdr:rowOff>
    </xdr:to>
    <xdr:sp macro="" textlink="">
      <xdr:nvSpPr>
        <xdr:cNvPr id="306" name="楕円 305"/>
        <xdr:cNvSpPr/>
      </xdr:nvSpPr>
      <xdr:spPr>
        <a:xfrm>
          <a:off x="8699500" y="659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2770</xdr:rowOff>
    </xdr:from>
    <xdr:ext cx="378565" cy="259045"/>
    <xdr:sp macro="" textlink="">
      <xdr:nvSpPr>
        <xdr:cNvPr id="307" name="テキスト ボックス 306"/>
        <xdr:cNvSpPr txBox="1"/>
      </xdr:nvSpPr>
      <xdr:spPr>
        <a:xfrm>
          <a:off x="8561017" y="6689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75870</xdr:rowOff>
    </xdr:from>
    <xdr:to>
      <xdr:col>41</xdr:col>
      <xdr:colOff>101600</xdr:colOff>
      <xdr:row>39</xdr:row>
      <xdr:rowOff>6020</xdr:rowOff>
    </xdr:to>
    <xdr:sp macro="" textlink="">
      <xdr:nvSpPr>
        <xdr:cNvPr id="308" name="楕円 307"/>
        <xdr:cNvSpPr/>
      </xdr:nvSpPr>
      <xdr:spPr>
        <a:xfrm>
          <a:off x="7810500" y="65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168597</xdr:rowOff>
    </xdr:from>
    <xdr:ext cx="378565" cy="259045"/>
    <xdr:sp macro="" textlink="">
      <xdr:nvSpPr>
        <xdr:cNvPr id="309" name="テキスト ボックス 308"/>
        <xdr:cNvSpPr txBox="1"/>
      </xdr:nvSpPr>
      <xdr:spPr>
        <a:xfrm>
          <a:off x="7672017" y="6683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79802</xdr:rowOff>
    </xdr:from>
    <xdr:to>
      <xdr:col>36</xdr:col>
      <xdr:colOff>165100</xdr:colOff>
      <xdr:row>39</xdr:row>
      <xdr:rowOff>9952</xdr:rowOff>
    </xdr:to>
    <xdr:sp macro="" textlink="">
      <xdr:nvSpPr>
        <xdr:cNvPr id="310" name="楕円 309"/>
        <xdr:cNvSpPr/>
      </xdr:nvSpPr>
      <xdr:spPr>
        <a:xfrm>
          <a:off x="6921500" y="659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1079</xdr:rowOff>
    </xdr:from>
    <xdr:ext cx="378565" cy="259045"/>
    <xdr:sp macro="" textlink="">
      <xdr:nvSpPr>
        <xdr:cNvPr id="311" name="テキスト ボックス 310"/>
        <xdr:cNvSpPr txBox="1"/>
      </xdr:nvSpPr>
      <xdr:spPr>
        <a:xfrm>
          <a:off x="6783017" y="6687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165223</xdr:rowOff>
    </xdr:from>
    <xdr:to>
      <xdr:col>55</xdr:col>
      <xdr:colOff>0</xdr:colOff>
      <xdr:row>57</xdr:row>
      <xdr:rowOff>170355</xdr:rowOff>
    </xdr:to>
    <xdr:cxnSp macro="">
      <xdr:nvCxnSpPr>
        <xdr:cNvPr id="336" name="直線コネクタ 335"/>
        <xdr:cNvCxnSpPr/>
      </xdr:nvCxnSpPr>
      <xdr:spPr>
        <a:xfrm flipV="1">
          <a:off x="9639300" y="9937873"/>
          <a:ext cx="838200" cy="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97118</xdr:rowOff>
    </xdr:from>
    <xdr:ext cx="534377" cy="259045"/>
    <xdr:sp macro="" textlink="">
      <xdr:nvSpPr>
        <xdr:cNvPr id="337" name="農林水産業費平均値テキスト"/>
        <xdr:cNvSpPr txBox="1"/>
      </xdr:nvSpPr>
      <xdr:spPr>
        <a:xfrm>
          <a:off x="10528300" y="969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167721</xdr:rowOff>
    </xdr:from>
    <xdr:to>
      <xdr:col>50</xdr:col>
      <xdr:colOff>114300</xdr:colOff>
      <xdr:row>57</xdr:row>
      <xdr:rowOff>170355</xdr:rowOff>
    </xdr:to>
    <xdr:cxnSp macro="">
      <xdr:nvCxnSpPr>
        <xdr:cNvPr id="339" name="直線コネクタ 338"/>
        <xdr:cNvCxnSpPr/>
      </xdr:nvCxnSpPr>
      <xdr:spPr>
        <a:xfrm>
          <a:off x="8750300" y="9940371"/>
          <a:ext cx="889000" cy="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19249</xdr:rowOff>
    </xdr:from>
    <xdr:ext cx="534377" cy="259045"/>
    <xdr:sp macro="" textlink="">
      <xdr:nvSpPr>
        <xdr:cNvPr id="341" name="テキスト ボックス 340"/>
        <xdr:cNvSpPr txBox="1"/>
      </xdr:nvSpPr>
      <xdr:spPr>
        <a:xfrm>
          <a:off x="9372111" y="962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164023</xdr:rowOff>
    </xdr:from>
    <xdr:to>
      <xdr:col>45</xdr:col>
      <xdr:colOff>177800</xdr:colOff>
      <xdr:row>57</xdr:row>
      <xdr:rowOff>167721</xdr:rowOff>
    </xdr:to>
    <xdr:cxnSp macro="">
      <xdr:nvCxnSpPr>
        <xdr:cNvPr id="342" name="直線コネクタ 341"/>
        <xdr:cNvCxnSpPr/>
      </xdr:nvCxnSpPr>
      <xdr:spPr>
        <a:xfrm>
          <a:off x="7861300" y="9936673"/>
          <a:ext cx="889000" cy="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25650</xdr:rowOff>
    </xdr:from>
    <xdr:ext cx="534377" cy="259045"/>
    <xdr:sp macro="" textlink="">
      <xdr:nvSpPr>
        <xdr:cNvPr id="344" name="テキスト ボックス 343"/>
        <xdr:cNvSpPr txBox="1"/>
      </xdr:nvSpPr>
      <xdr:spPr>
        <a:xfrm>
          <a:off x="8483111" y="962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161365</xdr:rowOff>
    </xdr:from>
    <xdr:to>
      <xdr:col>41</xdr:col>
      <xdr:colOff>50800</xdr:colOff>
      <xdr:row>57</xdr:row>
      <xdr:rowOff>164023</xdr:rowOff>
    </xdr:to>
    <xdr:cxnSp macro="">
      <xdr:nvCxnSpPr>
        <xdr:cNvPr id="345" name="直線コネクタ 344"/>
        <xdr:cNvCxnSpPr/>
      </xdr:nvCxnSpPr>
      <xdr:spPr>
        <a:xfrm>
          <a:off x="6972300" y="9934015"/>
          <a:ext cx="889000" cy="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64257</xdr:rowOff>
    </xdr:from>
    <xdr:to>
      <xdr:col>41</xdr:col>
      <xdr:colOff>101600</xdr:colOff>
      <xdr:row>57</xdr:row>
      <xdr:rowOff>165857</xdr:rowOff>
    </xdr:to>
    <xdr:sp macro="" textlink="">
      <xdr:nvSpPr>
        <xdr:cNvPr id="346" name="フローチャート: 判断 345"/>
        <xdr:cNvSpPr/>
      </xdr:nvSpPr>
      <xdr:spPr>
        <a:xfrm>
          <a:off x="7810500" y="983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10934</xdr:rowOff>
    </xdr:from>
    <xdr:ext cx="534377" cy="259045"/>
    <xdr:sp macro="" textlink="">
      <xdr:nvSpPr>
        <xdr:cNvPr id="347" name="テキスト ボックス 346"/>
        <xdr:cNvSpPr txBox="1"/>
      </xdr:nvSpPr>
      <xdr:spPr>
        <a:xfrm>
          <a:off x="7594111" y="961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66628</xdr:rowOff>
    </xdr:from>
    <xdr:to>
      <xdr:col>36</xdr:col>
      <xdr:colOff>165100</xdr:colOff>
      <xdr:row>57</xdr:row>
      <xdr:rowOff>168228</xdr:rowOff>
    </xdr:to>
    <xdr:sp macro="" textlink="">
      <xdr:nvSpPr>
        <xdr:cNvPr id="348" name="フローチャート: 判断 347"/>
        <xdr:cNvSpPr/>
      </xdr:nvSpPr>
      <xdr:spPr>
        <a:xfrm>
          <a:off x="6921500" y="983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13305</xdr:rowOff>
    </xdr:from>
    <xdr:ext cx="534377" cy="259045"/>
    <xdr:sp macro="" textlink="">
      <xdr:nvSpPr>
        <xdr:cNvPr id="349" name="テキスト ボックス 348"/>
        <xdr:cNvSpPr txBox="1"/>
      </xdr:nvSpPr>
      <xdr:spPr>
        <a:xfrm>
          <a:off x="6705111" y="961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114423</xdr:rowOff>
    </xdr:from>
    <xdr:to>
      <xdr:col>55</xdr:col>
      <xdr:colOff>50800</xdr:colOff>
      <xdr:row>58</xdr:row>
      <xdr:rowOff>44573</xdr:rowOff>
    </xdr:to>
    <xdr:sp macro="" textlink="">
      <xdr:nvSpPr>
        <xdr:cNvPr id="355" name="楕円 354"/>
        <xdr:cNvSpPr/>
      </xdr:nvSpPr>
      <xdr:spPr>
        <a:xfrm>
          <a:off x="10426700" y="988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52668</xdr:rowOff>
    </xdr:from>
    <xdr:ext cx="469744" cy="259045"/>
    <xdr:sp macro="" textlink="">
      <xdr:nvSpPr>
        <xdr:cNvPr id="356" name="農林水産業費該当値テキスト"/>
        <xdr:cNvSpPr txBox="1"/>
      </xdr:nvSpPr>
      <xdr:spPr>
        <a:xfrm>
          <a:off x="10528300" y="982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119555</xdr:rowOff>
    </xdr:from>
    <xdr:to>
      <xdr:col>50</xdr:col>
      <xdr:colOff>165100</xdr:colOff>
      <xdr:row>58</xdr:row>
      <xdr:rowOff>49705</xdr:rowOff>
    </xdr:to>
    <xdr:sp macro="" textlink="">
      <xdr:nvSpPr>
        <xdr:cNvPr id="357" name="楕円 356"/>
        <xdr:cNvSpPr/>
      </xdr:nvSpPr>
      <xdr:spPr>
        <a:xfrm>
          <a:off x="9588500" y="989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40832</xdr:rowOff>
    </xdr:from>
    <xdr:ext cx="469744" cy="259045"/>
    <xdr:sp macro="" textlink="">
      <xdr:nvSpPr>
        <xdr:cNvPr id="358" name="テキスト ボックス 357"/>
        <xdr:cNvSpPr txBox="1"/>
      </xdr:nvSpPr>
      <xdr:spPr>
        <a:xfrm>
          <a:off x="9404428" y="9984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116921</xdr:rowOff>
    </xdr:from>
    <xdr:to>
      <xdr:col>46</xdr:col>
      <xdr:colOff>38100</xdr:colOff>
      <xdr:row>58</xdr:row>
      <xdr:rowOff>47071</xdr:rowOff>
    </xdr:to>
    <xdr:sp macro="" textlink="">
      <xdr:nvSpPr>
        <xdr:cNvPr id="359" name="楕円 358"/>
        <xdr:cNvSpPr/>
      </xdr:nvSpPr>
      <xdr:spPr>
        <a:xfrm>
          <a:off x="8699500" y="988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38198</xdr:rowOff>
    </xdr:from>
    <xdr:ext cx="469744" cy="259045"/>
    <xdr:sp macro="" textlink="">
      <xdr:nvSpPr>
        <xdr:cNvPr id="360" name="テキスト ボックス 359"/>
        <xdr:cNvSpPr txBox="1"/>
      </xdr:nvSpPr>
      <xdr:spPr>
        <a:xfrm>
          <a:off x="8515428" y="998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113223</xdr:rowOff>
    </xdr:from>
    <xdr:to>
      <xdr:col>41</xdr:col>
      <xdr:colOff>101600</xdr:colOff>
      <xdr:row>58</xdr:row>
      <xdr:rowOff>43373</xdr:rowOff>
    </xdr:to>
    <xdr:sp macro="" textlink="">
      <xdr:nvSpPr>
        <xdr:cNvPr id="361" name="楕円 360"/>
        <xdr:cNvSpPr/>
      </xdr:nvSpPr>
      <xdr:spPr>
        <a:xfrm>
          <a:off x="7810500" y="988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34500</xdr:rowOff>
    </xdr:from>
    <xdr:ext cx="469744" cy="259045"/>
    <xdr:sp macro="" textlink="">
      <xdr:nvSpPr>
        <xdr:cNvPr id="362" name="テキスト ボックス 361"/>
        <xdr:cNvSpPr txBox="1"/>
      </xdr:nvSpPr>
      <xdr:spPr>
        <a:xfrm>
          <a:off x="7626428" y="997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110565</xdr:rowOff>
    </xdr:from>
    <xdr:to>
      <xdr:col>36</xdr:col>
      <xdr:colOff>165100</xdr:colOff>
      <xdr:row>58</xdr:row>
      <xdr:rowOff>40715</xdr:rowOff>
    </xdr:to>
    <xdr:sp macro="" textlink="">
      <xdr:nvSpPr>
        <xdr:cNvPr id="363" name="楕円 362"/>
        <xdr:cNvSpPr/>
      </xdr:nvSpPr>
      <xdr:spPr>
        <a:xfrm>
          <a:off x="6921500" y="988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31842</xdr:rowOff>
    </xdr:from>
    <xdr:ext cx="469744" cy="259045"/>
    <xdr:sp macro="" textlink="">
      <xdr:nvSpPr>
        <xdr:cNvPr id="364" name="テキスト ボックス 363"/>
        <xdr:cNvSpPr txBox="1"/>
      </xdr:nvSpPr>
      <xdr:spPr>
        <a:xfrm>
          <a:off x="6737428" y="9975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148044</xdr:rowOff>
    </xdr:from>
    <xdr:to>
      <xdr:col>55</xdr:col>
      <xdr:colOff>0</xdr:colOff>
      <xdr:row>78</xdr:row>
      <xdr:rowOff>159722</xdr:rowOff>
    </xdr:to>
    <xdr:cxnSp macro="">
      <xdr:nvCxnSpPr>
        <xdr:cNvPr id="393" name="直線コネクタ 392"/>
        <xdr:cNvCxnSpPr/>
      </xdr:nvCxnSpPr>
      <xdr:spPr>
        <a:xfrm>
          <a:off x="9639300" y="13521144"/>
          <a:ext cx="838200" cy="1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129646</xdr:rowOff>
    </xdr:from>
    <xdr:ext cx="534377" cy="259045"/>
    <xdr:sp macro="" textlink="">
      <xdr:nvSpPr>
        <xdr:cNvPr id="394" name="商工費平均値テキスト"/>
        <xdr:cNvSpPr txBox="1"/>
      </xdr:nvSpPr>
      <xdr:spPr>
        <a:xfrm>
          <a:off x="10528300" y="131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143320</xdr:rowOff>
    </xdr:from>
    <xdr:to>
      <xdr:col>50</xdr:col>
      <xdr:colOff>114300</xdr:colOff>
      <xdr:row>78</xdr:row>
      <xdr:rowOff>148044</xdr:rowOff>
    </xdr:to>
    <xdr:cxnSp macro="">
      <xdr:nvCxnSpPr>
        <xdr:cNvPr id="396" name="直線コネクタ 395"/>
        <xdr:cNvCxnSpPr/>
      </xdr:nvCxnSpPr>
      <xdr:spPr>
        <a:xfrm>
          <a:off x="8750300" y="13516420"/>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37577</xdr:rowOff>
    </xdr:from>
    <xdr:ext cx="534377" cy="259045"/>
    <xdr:sp macro="" textlink="">
      <xdr:nvSpPr>
        <xdr:cNvPr id="398" name="テキスト ボックス 397"/>
        <xdr:cNvSpPr txBox="1"/>
      </xdr:nvSpPr>
      <xdr:spPr>
        <a:xfrm>
          <a:off x="9372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143320</xdr:rowOff>
    </xdr:from>
    <xdr:to>
      <xdr:col>45</xdr:col>
      <xdr:colOff>177800</xdr:colOff>
      <xdr:row>78</xdr:row>
      <xdr:rowOff>162427</xdr:rowOff>
    </xdr:to>
    <xdr:cxnSp macro="">
      <xdr:nvCxnSpPr>
        <xdr:cNvPr id="399" name="直線コネクタ 398"/>
        <xdr:cNvCxnSpPr/>
      </xdr:nvCxnSpPr>
      <xdr:spPr>
        <a:xfrm flipV="1">
          <a:off x="7861300" y="13516420"/>
          <a:ext cx="889000" cy="1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31272</xdr:rowOff>
    </xdr:from>
    <xdr:ext cx="534377" cy="259045"/>
    <xdr:sp macro="" textlink="">
      <xdr:nvSpPr>
        <xdr:cNvPr id="401" name="テキスト ボックス 400"/>
        <xdr:cNvSpPr txBox="1"/>
      </xdr:nvSpPr>
      <xdr:spPr>
        <a:xfrm>
          <a:off x="8483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160807</xdr:rowOff>
    </xdr:from>
    <xdr:to>
      <xdr:col>41</xdr:col>
      <xdr:colOff>50800</xdr:colOff>
      <xdr:row>78</xdr:row>
      <xdr:rowOff>162427</xdr:rowOff>
    </xdr:to>
    <xdr:cxnSp macro="">
      <xdr:nvCxnSpPr>
        <xdr:cNvPr id="402" name="直線コネクタ 401"/>
        <xdr:cNvCxnSpPr/>
      </xdr:nvCxnSpPr>
      <xdr:spPr>
        <a:xfrm>
          <a:off x="6972300" y="13533907"/>
          <a:ext cx="889000" cy="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164471</xdr:rowOff>
    </xdr:from>
    <xdr:to>
      <xdr:col>41</xdr:col>
      <xdr:colOff>101600</xdr:colOff>
      <xdr:row>78</xdr:row>
      <xdr:rowOff>94621</xdr:rowOff>
    </xdr:to>
    <xdr:sp macro="" textlink="">
      <xdr:nvSpPr>
        <xdr:cNvPr id="403" name="フローチャート: 判断 402"/>
        <xdr:cNvSpPr/>
      </xdr:nvSpPr>
      <xdr:spPr>
        <a:xfrm>
          <a:off x="7810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111148</xdr:rowOff>
    </xdr:from>
    <xdr:ext cx="469744" cy="259045"/>
    <xdr:sp macro="" textlink="">
      <xdr:nvSpPr>
        <xdr:cNvPr id="404" name="テキスト ボックス 403"/>
        <xdr:cNvSpPr txBox="1"/>
      </xdr:nvSpPr>
      <xdr:spPr>
        <a:xfrm>
          <a:off x="7626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xdr:rowOff>
    </xdr:from>
    <xdr:to>
      <xdr:col>36</xdr:col>
      <xdr:colOff>165100</xdr:colOff>
      <xdr:row>78</xdr:row>
      <xdr:rowOff>102433</xdr:rowOff>
    </xdr:to>
    <xdr:sp macro="" textlink="">
      <xdr:nvSpPr>
        <xdr:cNvPr id="405" name="フローチャート: 判断 404"/>
        <xdr:cNvSpPr/>
      </xdr:nvSpPr>
      <xdr:spPr>
        <a:xfrm>
          <a:off x="6921500" y="133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118960</xdr:rowOff>
    </xdr:from>
    <xdr:ext cx="469744" cy="259045"/>
    <xdr:sp macro="" textlink="">
      <xdr:nvSpPr>
        <xdr:cNvPr id="406" name="テキスト ボックス 405"/>
        <xdr:cNvSpPr txBox="1"/>
      </xdr:nvSpPr>
      <xdr:spPr>
        <a:xfrm>
          <a:off x="6737428" y="1314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108922</xdr:rowOff>
    </xdr:from>
    <xdr:to>
      <xdr:col>55</xdr:col>
      <xdr:colOff>50800</xdr:colOff>
      <xdr:row>79</xdr:row>
      <xdr:rowOff>39072</xdr:rowOff>
    </xdr:to>
    <xdr:sp macro="" textlink="">
      <xdr:nvSpPr>
        <xdr:cNvPr id="412" name="楕円 411"/>
        <xdr:cNvSpPr/>
      </xdr:nvSpPr>
      <xdr:spPr>
        <a:xfrm>
          <a:off x="10426700" y="1348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23849</xdr:rowOff>
    </xdr:from>
    <xdr:ext cx="469744" cy="259045"/>
    <xdr:sp macro="" textlink="">
      <xdr:nvSpPr>
        <xdr:cNvPr id="413" name="商工費該当値テキスト"/>
        <xdr:cNvSpPr txBox="1"/>
      </xdr:nvSpPr>
      <xdr:spPr>
        <a:xfrm>
          <a:off x="10528300" y="1339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97244</xdr:rowOff>
    </xdr:from>
    <xdr:to>
      <xdr:col>50</xdr:col>
      <xdr:colOff>165100</xdr:colOff>
      <xdr:row>79</xdr:row>
      <xdr:rowOff>27394</xdr:rowOff>
    </xdr:to>
    <xdr:sp macro="" textlink="">
      <xdr:nvSpPr>
        <xdr:cNvPr id="414" name="楕円 413"/>
        <xdr:cNvSpPr/>
      </xdr:nvSpPr>
      <xdr:spPr>
        <a:xfrm>
          <a:off x="9588500" y="1347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18521</xdr:rowOff>
    </xdr:from>
    <xdr:ext cx="469744" cy="259045"/>
    <xdr:sp macro="" textlink="">
      <xdr:nvSpPr>
        <xdr:cNvPr id="415" name="テキスト ボックス 414"/>
        <xdr:cNvSpPr txBox="1"/>
      </xdr:nvSpPr>
      <xdr:spPr>
        <a:xfrm>
          <a:off x="9404428" y="13563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92520</xdr:rowOff>
    </xdr:from>
    <xdr:to>
      <xdr:col>46</xdr:col>
      <xdr:colOff>38100</xdr:colOff>
      <xdr:row>79</xdr:row>
      <xdr:rowOff>22670</xdr:rowOff>
    </xdr:to>
    <xdr:sp macro="" textlink="">
      <xdr:nvSpPr>
        <xdr:cNvPr id="416" name="楕円 415"/>
        <xdr:cNvSpPr/>
      </xdr:nvSpPr>
      <xdr:spPr>
        <a:xfrm>
          <a:off x="8699500" y="134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13797</xdr:rowOff>
    </xdr:from>
    <xdr:ext cx="469744" cy="259045"/>
    <xdr:sp macro="" textlink="">
      <xdr:nvSpPr>
        <xdr:cNvPr id="417" name="テキスト ボックス 416"/>
        <xdr:cNvSpPr txBox="1"/>
      </xdr:nvSpPr>
      <xdr:spPr>
        <a:xfrm>
          <a:off x="8515428"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111627</xdr:rowOff>
    </xdr:from>
    <xdr:to>
      <xdr:col>41</xdr:col>
      <xdr:colOff>101600</xdr:colOff>
      <xdr:row>79</xdr:row>
      <xdr:rowOff>41777</xdr:rowOff>
    </xdr:to>
    <xdr:sp macro="" textlink="">
      <xdr:nvSpPr>
        <xdr:cNvPr id="418" name="楕円 417"/>
        <xdr:cNvSpPr/>
      </xdr:nvSpPr>
      <xdr:spPr>
        <a:xfrm>
          <a:off x="7810500" y="1348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32904</xdr:rowOff>
    </xdr:from>
    <xdr:ext cx="469744" cy="259045"/>
    <xdr:sp macro="" textlink="">
      <xdr:nvSpPr>
        <xdr:cNvPr id="419" name="テキスト ボックス 418"/>
        <xdr:cNvSpPr txBox="1"/>
      </xdr:nvSpPr>
      <xdr:spPr>
        <a:xfrm>
          <a:off x="7626428" y="1357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110007</xdr:rowOff>
    </xdr:from>
    <xdr:to>
      <xdr:col>36</xdr:col>
      <xdr:colOff>165100</xdr:colOff>
      <xdr:row>79</xdr:row>
      <xdr:rowOff>40157</xdr:rowOff>
    </xdr:to>
    <xdr:sp macro="" textlink="">
      <xdr:nvSpPr>
        <xdr:cNvPr id="420" name="楕円 419"/>
        <xdr:cNvSpPr/>
      </xdr:nvSpPr>
      <xdr:spPr>
        <a:xfrm>
          <a:off x="6921500" y="1348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31284</xdr:rowOff>
    </xdr:from>
    <xdr:ext cx="469744" cy="259045"/>
    <xdr:sp macro="" textlink="">
      <xdr:nvSpPr>
        <xdr:cNvPr id="421" name="テキスト ボックス 420"/>
        <xdr:cNvSpPr txBox="1"/>
      </xdr:nvSpPr>
      <xdr:spPr>
        <a:xfrm>
          <a:off x="6737428" y="1357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29342</xdr:rowOff>
    </xdr:from>
    <xdr:to>
      <xdr:col>55</xdr:col>
      <xdr:colOff>0</xdr:colOff>
      <xdr:row>98</xdr:row>
      <xdr:rowOff>99564</xdr:rowOff>
    </xdr:to>
    <xdr:cxnSp macro="">
      <xdr:nvCxnSpPr>
        <xdr:cNvPr id="452" name="直線コネクタ 451"/>
        <xdr:cNvCxnSpPr/>
      </xdr:nvCxnSpPr>
      <xdr:spPr>
        <a:xfrm>
          <a:off x="9639300" y="16831442"/>
          <a:ext cx="838200" cy="7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51773</xdr:rowOff>
    </xdr:from>
    <xdr:ext cx="534377" cy="259045"/>
    <xdr:sp macro="" textlink="">
      <xdr:nvSpPr>
        <xdr:cNvPr id="453" name="土木費平均値テキスト"/>
        <xdr:cNvSpPr txBox="1"/>
      </xdr:nvSpPr>
      <xdr:spPr>
        <a:xfrm>
          <a:off x="10528300" y="1685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29342</xdr:rowOff>
    </xdr:from>
    <xdr:to>
      <xdr:col>50</xdr:col>
      <xdr:colOff>114300</xdr:colOff>
      <xdr:row>98</xdr:row>
      <xdr:rowOff>87919</xdr:rowOff>
    </xdr:to>
    <xdr:cxnSp macro="">
      <xdr:nvCxnSpPr>
        <xdr:cNvPr id="455" name="直線コネクタ 454"/>
        <xdr:cNvCxnSpPr/>
      </xdr:nvCxnSpPr>
      <xdr:spPr>
        <a:xfrm flipV="1">
          <a:off x="8750300" y="16831442"/>
          <a:ext cx="889000" cy="5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166357</xdr:rowOff>
    </xdr:from>
    <xdr:ext cx="534377" cy="259045"/>
    <xdr:sp macro="" textlink="">
      <xdr:nvSpPr>
        <xdr:cNvPr id="457" name="テキスト ボックス 456"/>
        <xdr:cNvSpPr txBox="1"/>
      </xdr:nvSpPr>
      <xdr:spPr>
        <a:xfrm>
          <a:off x="9372111" y="1696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87919</xdr:rowOff>
    </xdr:from>
    <xdr:to>
      <xdr:col>45</xdr:col>
      <xdr:colOff>177800</xdr:colOff>
      <xdr:row>98</xdr:row>
      <xdr:rowOff>99009</xdr:rowOff>
    </xdr:to>
    <xdr:cxnSp macro="">
      <xdr:nvCxnSpPr>
        <xdr:cNvPr id="458" name="直線コネクタ 457"/>
        <xdr:cNvCxnSpPr/>
      </xdr:nvCxnSpPr>
      <xdr:spPr>
        <a:xfrm flipV="1">
          <a:off x="7861300" y="16890019"/>
          <a:ext cx="889000" cy="1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302</xdr:rowOff>
    </xdr:from>
    <xdr:ext cx="534377" cy="259045"/>
    <xdr:sp macro="" textlink="">
      <xdr:nvSpPr>
        <xdr:cNvPr id="460" name="テキスト ボックス 459"/>
        <xdr:cNvSpPr txBox="1"/>
      </xdr:nvSpPr>
      <xdr:spPr>
        <a:xfrm>
          <a:off x="8483111" y="1697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99009</xdr:rowOff>
    </xdr:from>
    <xdr:to>
      <xdr:col>41</xdr:col>
      <xdr:colOff>50800</xdr:colOff>
      <xdr:row>98</xdr:row>
      <xdr:rowOff>132776</xdr:rowOff>
    </xdr:to>
    <xdr:cxnSp macro="">
      <xdr:nvCxnSpPr>
        <xdr:cNvPr id="461" name="直線コネクタ 460"/>
        <xdr:cNvCxnSpPr/>
      </xdr:nvCxnSpPr>
      <xdr:spPr>
        <a:xfrm flipV="1">
          <a:off x="6972300" y="16901109"/>
          <a:ext cx="889000" cy="3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66092</xdr:rowOff>
    </xdr:from>
    <xdr:to>
      <xdr:col>41</xdr:col>
      <xdr:colOff>101600</xdr:colOff>
      <xdr:row>98</xdr:row>
      <xdr:rowOff>167692</xdr:rowOff>
    </xdr:to>
    <xdr:sp macro="" textlink="">
      <xdr:nvSpPr>
        <xdr:cNvPr id="462" name="フローチャート: 判断 461"/>
        <xdr:cNvSpPr/>
      </xdr:nvSpPr>
      <xdr:spPr>
        <a:xfrm>
          <a:off x="7810500" y="168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158819</xdr:rowOff>
    </xdr:from>
    <xdr:ext cx="534377" cy="259045"/>
    <xdr:sp macro="" textlink="">
      <xdr:nvSpPr>
        <xdr:cNvPr id="463" name="テキスト ボックス 462"/>
        <xdr:cNvSpPr txBox="1"/>
      </xdr:nvSpPr>
      <xdr:spPr>
        <a:xfrm>
          <a:off x="7594111" y="1696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61033</xdr:rowOff>
    </xdr:from>
    <xdr:to>
      <xdr:col>36</xdr:col>
      <xdr:colOff>165100</xdr:colOff>
      <xdr:row>98</xdr:row>
      <xdr:rowOff>162633</xdr:rowOff>
    </xdr:to>
    <xdr:sp macro="" textlink="">
      <xdr:nvSpPr>
        <xdr:cNvPr id="464" name="フローチャート: 判断 463"/>
        <xdr:cNvSpPr/>
      </xdr:nvSpPr>
      <xdr:spPr>
        <a:xfrm>
          <a:off x="6921500" y="1686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7710</xdr:rowOff>
    </xdr:from>
    <xdr:ext cx="534377" cy="259045"/>
    <xdr:sp macro="" textlink="">
      <xdr:nvSpPr>
        <xdr:cNvPr id="465" name="テキスト ボックス 464"/>
        <xdr:cNvSpPr txBox="1"/>
      </xdr:nvSpPr>
      <xdr:spPr>
        <a:xfrm>
          <a:off x="6705111" y="1663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48764</xdr:rowOff>
    </xdr:from>
    <xdr:to>
      <xdr:col>55</xdr:col>
      <xdr:colOff>50800</xdr:colOff>
      <xdr:row>98</xdr:row>
      <xdr:rowOff>150364</xdr:rowOff>
    </xdr:to>
    <xdr:sp macro="" textlink="">
      <xdr:nvSpPr>
        <xdr:cNvPr id="471" name="楕円 470"/>
        <xdr:cNvSpPr/>
      </xdr:nvSpPr>
      <xdr:spPr>
        <a:xfrm>
          <a:off x="10426700" y="1685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8141</xdr:rowOff>
    </xdr:from>
    <xdr:ext cx="534377" cy="259045"/>
    <xdr:sp macro="" textlink="">
      <xdr:nvSpPr>
        <xdr:cNvPr id="472" name="土木費該当値テキスト"/>
        <xdr:cNvSpPr txBox="1"/>
      </xdr:nvSpPr>
      <xdr:spPr>
        <a:xfrm>
          <a:off x="10528300" y="1663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149992</xdr:rowOff>
    </xdr:from>
    <xdr:to>
      <xdr:col>50</xdr:col>
      <xdr:colOff>165100</xdr:colOff>
      <xdr:row>98</xdr:row>
      <xdr:rowOff>80142</xdr:rowOff>
    </xdr:to>
    <xdr:sp macro="" textlink="">
      <xdr:nvSpPr>
        <xdr:cNvPr id="473" name="楕円 472"/>
        <xdr:cNvSpPr/>
      </xdr:nvSpPr>
      <xdr:spPr>
        <a:xfrm>
          <a:off x="9588500" y="1678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96669</xdr:rowOff>
    </xdr:from>
    <xdr:ext cx="534377" cy="259045"/>
    <xdr:sp macro="" textlink="">
      <xdr:nvSpPr>
        <xdr:cNvPr id="474" name="テキスト ボックス 473"/>
        <xdr:cNvSpPr txBox="1"/>
      </xdr:nvSpPr>
      <xdr:spPr>
        <a:xfrm>
          <a:off x="9372111" y="1655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37119</xdr:rowOff>
    </xdr:from>
    <xdr:to>
      <xdr:col>46</xdr:col>
      <xdr:colOff>38100</xdr:colOff>
      <xdr:row>98</xdr:row>
      <xdr:rowOff>138719</xdr:rowOff>
    </xdr:to>
    <xdr:sp macro="" textlink="">
      <xdr:nvSpPr>
        <xdr:cNvPr id="475" name="楕円 474"/>
        <xdr:cNvSpPr/>
      </xdr:nvSpPr>
      <xdr:spPr>
        <a:xfrm>
          <a:off x="8699500" y="1683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155246</xdr:rowOff>
    </xdr:from>
    <xdr:ext cx="534377" cy="259045"/>
    <xdr:sp macro="" textlink="">
      <xdr:nvSpPr>
        <xdr:cNvPr id="476" name="テキスト ボックス 475"/>
        <xdr:cNvSpPr txBox="1"/>
      </xdr:nvSpPr>
      <xdr:spPr>
        <a:xfrm>
          <a:off x="8483111" y="1661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48209</xdr:rowOff>
    </xdr:from>
    <xdr:to>
      <xdr:col>41</xdr:col>
      <xdr:colOff>101600</xdr:colOff>
      <xdr:row>98</xdr:row>
      <xdr:rowOff>149809</xdr:rowOff>
    </xdr:to>
    <xdr:sp macro="" textlink="">
      <xdr:nvSpPr>
        <xdr:cNvPr id="477" name="楕円 476"/>
        <xdr:cNvSpPr/>
      </xdr:nvSpPr>
      <xdr:spPr>
        <a:xfrm>
          <a:off x="7810500" y="1685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166336</xdr:rowOff>
    </xdr:from>
    <xdr:ext cx="534377" cy="259045"/>
    <xdr:sp macro="" textlink="">
      <xdr:nvSpPr>
        <xdr:cNvPr id="478" name="テキスト ボックス 477"/>
        <xdr:cNvSpPr txBox="1"/>
      </xdr:nvSpPr>
      <xdr:spPr>
        <a:xfrm>
          <a:off x="7594111" y="1662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81976</xdr:rowOff>
    </xdr:from>
    <xdr:to>
      <xdr:col>36</xdr:col>
      <xdr:colOff>165100</xdr:colOff>
      <xdr:row>99</xdr:row>
      <xdr:rowOff>12126</xdr:rowOff>
    </xdr:to>
    <xdr:sp macro="" textlink="">
      <xdr:nvSpPr>
        <xdr:cNvPr id="479" name="楕円 478"/>
        <xdr:cNvSpPr/>
      </xdr:nvSpPr>
      <xdr:spPr>
        <a:xfrm>
          <a:off x="6921500" y="1688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3253</xdr:rowOff>
    </xdr:from>
    <xdr:ext cx="534377" cy="259045"/>
    <xdr:sp macro="" textlink="">
      <xdr:nvSpPr>
        <xdr:cNvPr id="480" name="テキスト ボックス 479"/>
        <xdr:cNvSpPr txBox="1"/>
      </xdr:nvSpPr>
      <xdr:spPr>
        <a:xfrm>
          <a:off x="6705111" y="1697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92746</xdr:rowOff>
    </xdr:from>
    <xdr:to>
      <xdr:col>85</xdr:col>
      <xdr:colOff>127000</xdr:colOff>
      <xdr:row>37</xdr:row>
      <xdr:rowOff>103718</xdr:rowOff>
    </xdr:to>
    <xdr:cxnSp macro="">
      <xdr:nvCxnSpPr>
        <xdr:cNvPr id="508" name="直線コネクタ 507"/>
        <xdr:cNvCxnSpPr/>
      </xdr:nvCxnSpPr>
      <xdr:spPr>
        <a:xfrm>
          <a:off x="15481300" y="6436396"/>
          <a:ext cx="8382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10096</xdr:rowOff>
    </xdr:from>
    <xdr:ext cx="534377" cy="259045"/>
    <xdr:sp macro="" textlink="">
      <xdr:nvSpPr>
        <xdr:cNvPr id="509" name="消防費平均値テキスト"/>
        <xdr:cNvSpPr txBox="1"/>
      </xdr:nvSpPr>
      <xdr:spPr>
        <a:xfrm>
          <a:off x="16370300" y="6182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92746</xdr:rowOff>
    </xdr:from>
    <xdr:to>
      <xdr:col>81</xdr:col>
      <xdr:colOff>50800</xdr:colOff>
      <xdr:row>37</xdr:row>
      <xdr:rowOff>111856</xdr:rowOff>
    </xdr:to>
    <xdr:cxnSp macro="">
      <xdr:nvCxnSpPr>
        <xdr:cNvPr id="511" name="直線コネクタ 510"/>
        <xdr:cNvCxnSpPr/>
      </xdr:nvCxnSpPr>
      <xdr:spPr>
        <a:xfrm flipV="1">
          <a:off x="14592300" y="6436396"/>
          <a:ext cx="889000" cy="1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113575</xdr:rowOff>
    </xdr:from>
    <xdr:ext cx="534377" cy="259045"/>
    <xdr:sp macro="" textlink="">
      <xdr:nvSpPr>
        <xdr:cNvPr id="513" name="テキスト ボックス 512"/>
        <xdr:cNvSpPr txBox="1"/>
      </xdr:nvSpPr>
      <xdr:spPr>
        <a:xfrm>
          <a:off x="15214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111856</xdr:rowOff>
    </xdr:from>
    <xdr:to>
      <xdr:col>76</xdr:col>
      <xdr:colOff>114300</xdr:colOff>
      <xdr:row>37</xdr:row>
      <xdr:rowOff>119172</xdr:rowOff>
    </xdr:to>
    <xdr:cxnSp macro="">
      <xdr:nvCxnSpPr>
        <xdr:cNvPr id="514" name="直線コネクタ 513"/>
        <xdr:cNvCxnSpPr/>
      </xdr:nvCxnSpPr>
      <xdr:spPr>
        <a:xfrm flipV="1">
          <a:off x="13703300" y="6455506"/>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96202</xdr:rowOff>
    </xdr:from>
    <xdr:ext cx="534377" cy="259045"/>
    <xdr:sp macro="" textlink="">
      <xdr:nvSpPr>
        <xdr:cNvPr id="516" name="テキスト ボックス 515"/>
        <xdr:cNvSpPr txBox="1"/>
      </xdr:nvSpPr>
      <xdr:spPr>
        <a:xfrm>
          <a:off x="14325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119172</xdr:rowOff>
    </xdr:from>
    <xdr:to>
      <xdr:col>71</xdr:col>
      <xdr:colOff>177800</xdr:colOff>
      <xdr:row>37</xdr:row>
      <xdr:rowOff>151221</xdr:rowOff>
    </xdr:to>
    <xdr:cxnSp macro="">
      <xdr:nvCxnSpPr>
        <xdr:cNvPr id="517" name="直線コネクタ 516"/>
        <xdr:cNvCxnSpPr/>
      </xdr:nvCxnSpPr>
      <xdr:spPr>
        <a:xfrm flipV="1">
          <a:off x="12814300" y="6462822"/>
          <a:ext cx="889000" cy="3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18" name="フローチャート: 判断 51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19" name="テキスト ボックス 518"/>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0" name="フローチャート: 判断 51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1" name="テキスト ボックス 520"/>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52918</xdr:rowOff>
    </xdr:from>
    <xdr:to>
      <xdr:col>85</xdr:col>
      <xdr:colOff>177800</xdr:colOff>
      <xdr:row>37</xdr:row>
      <xdr:rowOff>154518</xdr:rowOff>
    </xdr:to>
    <xdr:sp macro="" textlink="">
      <xdr:nvSpPr>
        <xdr:cNvPr id="527" name="楕円 526"/>
        <xdr:cNvSpPr/>
      </xdr:nvSpPr>
      <xdr:spPr>
        <a:xfrm>
          <a:off x="16268700" y="639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31345</xdr:rowOff>
    </xdr:from>
    <xdr:ext cx="534377" cy="259045"/>
    <xdr:sp macro="" textlink="">
      <xdr:nvSpPr>
        <xdr:cNvPr id="528" name="消防費該当値テキスト"/>
        <xdr:cNvSpPr txBox="1"/>
      </xdr:nvSpPr>
      <xdr:spPr>
        <a:xfrm>
          <a:off x="16370300" y="637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41946</xdr:rowOff>
    </xdr:from>
    <xdr:to>
      <xdr:col>81</xdr:col>
      <xdr:colOff>101600</xdr:colOff>
      <xdr:row>37</xdr:row>
      <xdr:rowOff>143546</xdr:rowOff>
    </xdr:to>
    <xdr:sp macro="" textlink="">
      <xdr:nvSpPr>
        <xdr:cNvPr id="529" name="楕円 528"/>
        <xdr:cNvSpPr/>
      </xdr:nvSpPr>
      <xdr:spPr>
        <a:xfrm>
          <a:off x="15430500" y="638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134673</xdr:rowOff>
    </xdr:from>
    <xdr:ext cx="534377" cy="259045"/>
    <xdr:sp macro="" textlink="">
      <xdr:nvSpPr>
        <xdr:cNvPr id="530" name="テキスト ボックス 529"/>
        <xdr:cNvSpPr txBox="1"/>
      </xdr:nvSpPr>
      <xdr:spPr>
        <a:xfrm>
          <a:off x="15214111" y="647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61056</xdr:rowOff>
    </xdr:from>
    <xdr:to>
      <xdr:col>76</xdr:col>
      <xdr:colOff>165100</xdr:colOff>
      <xdr:row>37</xdr:row>
      <xdr:rowOff>162657</xdr:rowOff>
    </xdr:to>
    <xdr:sp macro="" textlink="">
      <xdr:nvSpPr>
        <xdr:cNvPr id="531" name="楕円 530"/>
        <xdr:cNvSpPr/>
      </xdr:nvSpPr>
      <xdr:spPr>
        <a:xfrm>
          <a:off x="14541500" y="64047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153784</xdr:rowOff>
    </xdr:from>
    <xdr:ext cx="534377" cy="259045"/>
    <xdr:sp macro="" textlink="">
      <xdr:nvSpPr>
        <xdr:cNvPr id="532" name="テキスト ボックス 531"/>
        <xdr:cNvSpPr txBox="1"/>
      </xdr:nvSpPr>
      <xdr:spPr>
        <a:xfrm>
          <a:off x="14325111" y="649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68372</xdr:rowOff>
    </xdr:from>
    <xdr:to>
      <xdr:col>72</xdr:col>
      <xdr:colOff>38100</xdr:colOff>
      <xdr:row>37</xdr:row>
      <xdr:rowOff>169972</xdr:rowOff>
    </xdr:to>
    <xdr:sp macro="" textlink="">
      <xdr:nvSpPr>
        <xdr:cNvPr id="533" name="楕円 532"/>
        <xdr:cNvSpPr/>
      </xdr:nvSpPr>
      <xdr:spPr>
        <a:xfrm>
          <a:off x="13652500" y="641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161099</xdr:rowOff>
    </xdr:from>
    <xdr:ext cx="534377" cy="259045"/>
    <xdr:sp macro="" textlink="">
      <xdr:nvSpPr>
        <xdr:cNvPr id="534" name="テキスト ボックス 533"/>
        <xdr:cNvSpPr txBox="1"/>
      </xdr:nvSpPr>
      <xdr:spPr>
        <a:xfrm>
          <a:off x="13436111" y="650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100421</xdr:rowOff>
    </xdr:from>
    <xdr:to>
      <xdr:col>67</xdr:col>
      <xdr:colOff>101600</xdr:colOff>
      <xdr:row>38</xdr:row>
      <xdr:rowOff>30572</xdr:rowOff>
    </xdr:to>
    <xdr:sp macro="" textlink="">
      <xdr:nvSpPr>
        <xdr:cNvPr id="535" name="楕円 534"/>
        <xdr:cNvSpPr/>
      </xdr:nvSpPr>
      <xdr:spPr>
        <a:xfrm>
          <a:off x="12763500" y="644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21699</xdr:rowOff>
    </xdr:from>
    <xdr:ext cx="534377" cy="259045"/>
    <xdr:sp macro="" textlink="">
      <xdr:nvSpPr>
        <xdr:cNvPr id="536" name="テキスト ボックス 535"/>
        <xdr:cNvSpPr txBox="1"/>
      </xdr:nvSpPr>
      <xdr:spPr>
        <a:xfrm>
          <a:off x="12547111" y="653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154991</xdr:rowOff>
    </xdr:from>
    <xdr:to>
      <xdr:col>85</xdr:col>
      <xdr:colOff>127000</xdr:colOff>
      <xdr:row>57</xdr:row>
      <xdr:rowOff>121488</xdr:rowOff>
    </xdr:to>
    <xdr:cxnSp macro="">
      <xdr:nvCxnSpPr>
        <xdr:cNvPr id="566" name="直線コネクタ 565"/>
        <xdr:cNvCxnSpPr/>
      </xdr:nvCxnSpPr>
      <xdr:spPr>
        <a:xfrm flipV="1">
          <a:off x="15481300" y="9584741"/>
          <a:ext cx="838200" cy="30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106939</xdr:rowOff>
    </xdr:from>
    <xdr:ext cx="534377" cy="259045"/>
    <xdr:sp macro="" textlink="">
      <xdr:nvSpPr>
        <xdr:cNvPr id="567" name="教育費平均値テキスト"/>
        <xdr:cNvSpPr txBox="1"/>
      </xdr:nvSpPr>
      <xdr:spPr>
        <a:xfrm>
          <a:off x="16370300" y="9879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121488</xdr:rowOff>
    </xdr:from>
    <xdr:to>
      <xdr:col>81</xdr:col>
      <xdr:colOff>50800</xdr:colOff>
      <xdr:row>57</xdr:row>
      <xdr:rowOff>141834</xdr:rowOff>
    </xdr:to>
    <xdr:cxnSp macro="">
      <xdr:nvCxnSpPr>
        <xdr:cNvPr id="569" name="直線コネクタ 568"/>
        <xdr:cNvCxnSpPr/>
      </xdr:nvCxnSpPr>
      <xdr:spPr>
        <a:xfrm flipV="1">
          <a:off x="14592300" y="9894138"/>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61599</xdr:rowOff>
    </xdr:from>
    <xdr:ext cx="534377" cy="259045"/>
    <xdr:sp macro="" textlink="">
      <xdr:nvSpPr>
        <xdr:cNvPr id="571" name="テキスト ボックス 570"/>
        <xdr:cNvSpPr txBox="1"/>
      </xdr:nvSpPr>
      <xdr:spPr>
        <a:xfrm>
          <a:off x="15214111" y="1000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141834</xdr:rowOff>
    </xdr:from>
    <xdr:to>
      <xdr:col>76</xdr:col>
      <xdr:colOff>114300</xdr:colOff>
      <xdr:row>58</xdr:row>
      <xdr:rowOff>82918</xdr:rowOff>
    </xdr:to>
    <xdr:cxnSp macro="">
      <xdr:nvCxnSpPr>
        <xdr:cNvPr id="572" name="直線コネクタ 571"/>
        <xdr:cNvCxnSpPr/>
      </xdr:nvCxnSpPr>
      <xdr:spPr>
        <a:xfrm flipV="1">
          <a:off x="13703300" y="9914484"/>
          <a:ext cx="889000" cy="11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41305</xdr:rowOff>
    </xdr:from>
    <xdr:ext cx="534377" cy="259045"/>
    <xdr:sp macro="" textlink="">
      <xdr:nvSpPr>
        <xdr:cNvPr id="574" name="テキスト ボックス 573"/>
        <xdr:cNvSpPr txBox="1"/>
      </xdr:nvSpPr>
      <xdr:spPr>
        <a:xfrm>
          <a:off x="14325111" y="998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164922</xdr:rowOff>
    </xdr:from>
    <xdr:to>
      <xdr:col>71</xdr:col>
      <xdr:colOff>177800</xdr:colOff>
      <xdr:row>58</xdr:row>
      <xdr:rowOff>82918</xdr:rowOff>
    </xdr:to>
    <xdr:cxnSp macro="">
      <xdr:nvCxnSpPr>
        <xdr:cNvPr id="575" name="直線コネクタ 574"/>
        <xdr:cNvCxnSpPr/>
      </xdr:nvCxnSpPr>
      <xdr:spPr>
        <a:xfrm>
          <a:off x="12814300" y="9937572"/>
          <a:ext cx="889000" cy="8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127343</xdr:rowOff>
    </xdr:from>
    <xdr:to>
      <xdr:col>72</xdr:col>
      <xdr:colOff>38100</xdr:colOff>
      <xdr:row>58</xdr:row>
      <xdr:rowOff>57493</xdr:rowOff>
    </xdr:to>
    <xdr:sp macro="" textlink="">
      <xdr:nvSpPr>
        <xdr:cNvPr id="576" name="フローチャート: 判断 575"/>
        <xdr:cNvSpPr/>
      </xdr:nvSpPr>
      <xdr:spPr>
        <a:xfrm>
          <a:off x="13652500" y="989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74020</xdr:rowOff>
    </xdr:from>
    <xdr:ext cx="534377" cy="259045"/>
    <xdr:sp macro="" textlink="">
      <xdr:nvSpPr>
        <xdr:cNvPr id="577" name="テキスト ボックス 576"/>
        <xdr:cNvSpPr txBox="1"/>
      </xdr:nvSpPr>
      <xdr:spPr>
        <a:xfrm>
          <a:off x="13436111" y="967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132893</xdr:rowOff>
    </xdr:from>
    <xdr:to>
      <xdr:col>67</xdr:col>
      <xdr:colOff>101600</xdr:colOff>
      <xdr:row>58</xdr:row>
      <xdr:rowOff>63043</xdr:rowOff>
    </xdr:to>
    <xdr:sp macro="" textlink="">
      <xdr:nvSpPr>
        <xdr:cNvPr id="578" name="フローチャート: 判断 577"/>
        <xdr:cNvSpPr/>
      </xdr:nvSpPr>
      <xdr:spPr>
        <a:xfrm>
          <a:off x="12763500" y="99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54170</xdr:rowOff>
    </xdr:from>
    <xdr:ext cx="534377" cy="259045"/>
    <xdr:sp macro="" textlink="">
      <xdr:nvSpPr>
        <xdr:cNvPr id="579" name="テキスト ボックス 578"/>
        <xdr:cNvSpPr txBox="1"/>
      </xdr:nvSpPr>
      <xdr:spPr>
        <a:xfrm>
          <a:off x="12547111" y="99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104191</xdr:rowOff>
    </xdr:from>
    <xdr:to>
      <xdr:col>85</xdr:col>
      <xdr:colOff>177800</xdr:colOff>
      <xdr:row>56</xdr:row>
      <xdr:rowOff>34341</xdr:rowOff>
    </xdr:to>
    <xdr:sp macro="" textlink="">
      <xdr:nvSpPr>
        <xdr:cNvPr id="585" name="楕円 584"/>
        <xdr:cNvSpPr/>
      </xdr:nvSpPr>
      <xdr:spPr>
        <a:xfrm>
          <a:off x="16268700" y="953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127068</xdr:rowOff>
    </xdr:from>
    <xdr:ext cx="534377" cy="259045"/>
    <xdr:sp macro="" textlink="">
      <xdr:nvSpPr>
        <xdr:cNvPr id="586" name="教育費該当値テキスト"/>
        <xdr:cNvSpPr txBox="1"/>
      </xdr:nvSpPr>
      <xdr:spPr>
        <a:xfrm>
          <a:off x="16370300" y="938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70688</xdr:rowOff>
    </xdr:from>
    <xdr:to>
      <xdr:col>81</xdr:col>
      <xdr:colOff>101600</xdr:colOff>
      <xdr:row>58</xdr:row>
      <xdr:rowOff>838</xdr:rowOff>
    </xdr:to>
    <xdr:sp macro="" textlink="">
      <xdr:nvSpPr>
        <xdr:cNvPr id="587" name="楕円 586"/>
        <xdr:cNvSpPr/>
      </xdr:nvSpPr>
      <xdr:spPr>
        <a:xfrm>
          <a:off x="15430500" y="984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17365</xdr:rowOff>
    </xdr:from>
    <xdr:ext cx="534377" cy="259045"/>
    <xdr:sp macro="" textlink="">
      <xdr:nvSpPr>
        <xdr:cNvPr id="588" name="テキスト ボックス 587"/>
        <xdr:cNvSpPr txBox="1"/>
      </xdr:nvSpPr>
      <xdr:spPr>
        <a:xfrm>
          <a:off x="15214111" y="961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91034</xdr:rowOff>
    </xdr:from>
    <xdr:to>
      <xdr:col>76</xdr:col>
      <xdr:colOff>165100</xdr:colOff>
      <xdr:row>58</xdr:row>
      <xdr:rowOff>21184</xdr:rowOff>
    </xdr:to>
    <xdr:sp macro="" textlink="">
      <xdr:nvSpPr>
        <xdr:cNvPr id="589" name="楕円 588"/>
        <xdr:cNvSpPr/>
      </xdr:nvSpPr>
      <xdr:spPr>
        <a:xfrm>
          <a:off x="14541500" y="98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37711</xdr:rowOff>
    </xdr:from>
    <xdr:ext cx="534377" cy="259045"/>
    <xdr:sp macro="" textlink="">
      <xdr:nvSpPr>
        <xdr:cNvPr id="590" name="テキスト ボックス 589"/>
        <xdr:cNvSpPr txBox="1"/>
      </xdr:nvSpPr>
      <xdr:spPr>
        <a:xfrm>
          <a:off x="14325111" y="96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32118</xdr:rowOff>
    </xdr:from>
    <xdr:to>
      <xdr:col>72</xdr:col>
      <xdr:colOff>38100</xdr:colOff>
      <xdr:row>58</xdr:row>
      <xdr:rowOff>133718</xdr:rowOff>
    </xdr:to>
    <xdr:sp macro="" textlink="">
      <xdr:nvSpPr>
        <xdr:cNvPr id="591" name="楕円 590"/>
        <xdr:cNvSpPr/>
      </xdr:nvSpPr>
      <xdr:spPr>
        <a:xfrm>
          <a:off x="13652500" y="99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124845</xdr:rowOff>
    </xdr:from>
    <xdr:ext cx="534377" cy="259045"/>
    <xdr:sp macro="" textlink="">
      <xdr:nvSpPr>
        <xdr:cNvPr id="592" name="テキスト ボックス 591"/>
        <xdr:cNvSpPr txBox="1"/>
      </xdr:nvSpPr>
      <xdr:spPr>
        <a:xfrm>
          <a:off x="13436111" y="1006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114122</xdr:rowOff>
    </xdr:from>
    <xdr:to>
      <xdr:col>67</xdr:col>
      <xdr:colOff>101600</xdr:colOff>
      <xdr:row>58</xdr:row>
      <xdr:rowOff>44272</xdr:rowOff>
    </xdr:to>
    <xdr:sp macro="" textlink="">
      <xdr:nvSpPr>
        <xdr:cNvPr id="593" name="楕円 592"/>
        <xdr:cNvSpPr/>
      </xdr:nvSpPr>
      <xdr:spPr>
        <a:xfrm>
          <a:off x="12763500" y="988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60799</xdr:rowOff>
    </xdr:from>
    <xdr:ext cx="534377" cy="259045"/>
    <xdr:sp macro="" textlink="">
      <xdr:nvSpPr>
        <xdr:cNvPr id="594" name="テキスト ボックス 593"/>
        <xdr:cNvSpPr txBox="1"/>
      </xdr:nvSpPr>
      <xdr:spPr>
        <a:xfrm>
          <a:off x="12547111" y="966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19889</xdr:rowOff>
    </xdr:from>
    <xdr:to>
      <xdr:col>85</xdr:col>
      <xdr:colOff>127000</xdr:colOff>
      <xdr:row>79</xdr:row>
      <xdr:rowOff>21437</xdr:rowOff>
    </xdr:to>
    <xdr:cxnSp macro="">
      <xdr:nvCxnSpPr>
        <xdr:cNvPr id="623" name="直線コネクタ 622"/>
        <xdr:cNvCxnSpPr/>
      </xdr:nvCxnSpPr>
      <xdr:spPr>
        <a:xfrm flipV="1">
          <a:off x="15481300" y="13564439"/>
          <a:ext cx="838200" cy="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126916</xdr:rowOff>
    </xdr:from>
    <xdr:ext cx="469744" cy="259045"/>
    <xdr:sp macro="" textlink="">
      <xdr:nvSpPr>
        <xdr:cNvPr id="624" name="災害復旧費平均値テキスト"/>
        <xdr:cNvSpPr txBox="1"/>
      </xdr:nvSpPr>
      <xdr:spPr>
        <a:xfrm>
          <a:off x="16370300" y="13500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21437</xdr:rowOff>
    </xdr:from>
    <xdr:to>
      <xdr:col>81</xdr:col>
      <xdr:colOff>50800</xdr:colOff>
      <xdr:row>79</xdr:row>
      <xdr:rowOff>24612</xdr:rowOff>
    </xdr:to>
    <xdr:cxnSp macro="">
      <xdr:nvCxnSpPr>
        <xdr:cNvPr id="626" name="直線コネクタ 625"/>
        <xdr:cNvCxnSpPr/>
      </xdr:nvCxnSpPr>
      <xdr:spPr>
        <a:xfrm flipV="1">
          <a:off x="14592300" y="13565987"/>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146596</xdr:rowOff>
    </xdr:from>
    <xdr:to>
      <xdr:col>76</xdr:col>
      <xdr:colOff>114300</xdr:colOff>
      <xdr:row>79</xdr:row>
      <xdr:rowOff>24612</xdr:rowOff>
    </xdr:to>
    <xdr:cxnSp macro="">
      <xdr:nvCxnSpPr>
        <xdr:cNvPr id="629" name="直線コネクタ 628"/>
        <xdr:cNvCxnSpPr/>
      </xdr:nvCxnSpPr>
      <xdr:spPr>
        <a:xfrm>
          <a:off x="13703300" y="13519696"/>
          <a:ext cx="889000" cy="4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68051</xdr:rowOff>
    </xdr:from>
    <xdr:ext cx="469744" cy="259045"/>
    <xdr:sp macro="" textlink="">
      <xdr:nvSpPr>
        <xdr:cNvPr id="631" name="テキスト ボックス 630"/>
        <xdr:cNvSpPr txBox="1"/>
      </xdr:nvSpPr>
      <xdr:spPr>
        <a:xfrm>
          <a:off x="14357428" y="1361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170435</xdr:rowOff>
    </xdr:from>
    <xdr:to>
      <xdr:col>71</xdr:col>
      <xdr:colOff>177800</xdr:colOff>
      <xdr:row>78</xdr:row>
      <xdr:rowOff>146596</xdr:rowOff>
    </xdr:to>
    <xdr:cxnSp macro="">
      <xdr:nvCxnSpPr>
        <xdr:cNvPr id="632" name="直線コネクタ 631"/>
        <xdr:cNvCxnSpPr/>
      </xdr:nvCxnSpPr>
      <xdr:spPr>
        <a:xfrm>
          <a:off x="12814300" y="13200635"/>
          <a:ext cx="889000" cy="31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115633</xdr:rowOff>
    </xdr:from>
    <xdr:to>
      <xdr:col>72</xdr:col>
      <xdr:colOff>38100</xdr:colOff>
      <xdr:row>79</xdr:row>
      <xdr:rowOff>45783</xdr:rowOff>
    </xdr:to>
    <xdr:sp macro="" textlink="">
      <xdr:nvSpPr>
        <xdr:cNvPr id="633" name="フローチャート: 判断 632"/>
        <xdr:cNvSpPr/>
      </xdr:nvSpPr>
      <xdr:spPr>
        <a:xfrm>
          <a:off x="13652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36910</xdr:rowOff>
    </xdr:from>
    <xdr:ext cx="469744" cy="259045"/>
    <xdr:sp macro="" textlink="">
      <xdr:nvSpPr>
        <xdr:cNvPr id="634" name="テキスト ボックス 633"/>
        <xdr:cNvSpPr txBox="1"/>
      </xdr:nvSpPr>
      <xdr:spPr>
        <a:xfrm>
          <a:off x="13468428" y="1358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111989</xdr:rowOff>
    </xdr:from>
    <xdr:to>
      <xdr:col>67</xdr:col>
      <xdr:colOff>101600</xdr:colOff>
      <xdr:row>79</xdr:row>
      <xdr:rowOff>42139</xdr:rowOff>
    </xdr:to>
    <xdr:sp macro="" textlink="">
      <xdr:nvSpPr>
        <xdr:cNvPr id="635" name="フローチャート: 判断 634"/>
        <xdr:cNvSpPr/>
      </xdr:nvSpPr>
      <xdr:spPr>
        <a:xfrm>
          <a:off x="12763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33266</xdr:rowOff>
    </xdr:from>
    <xdr:ext cx="469744" cy="259045"/>
    <xdr:sp macro="" textlink="">
      <xdr:nvSpPr>
        <xdr:cNvPr id="636" name="テキスト ボックス 635"/>
        <xdr:cNvSpPr txBox="1"/>
      </xdr:nvSpPr>
      <xdr:spPr>
        <a:xfrm>
          <a:off x="12579428" y="13577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140539</xdr:rowOff>
    </xdr:from>
    <xdr:to>
      <xdr:col>85</xdr:col>
      <xdr:colOff>177800</xdr:colOff>
      <xdr:row>79</xdr:row>
      <xdr:rowOff>70689</xdr:rowOff>
    </xdr:to>
    <xdr:sp macro="" textlink="">
      <xdr:nvSpPr>
        <xdr:cNvPr id="642" name="楕円 641"/>
        <xdr:cNvSpPr/>
      </xdr:nvSpPr>
      <xdr:spPr>
        <a:xfrm>
          <a:off x="16268700" y="1351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99916</xdr:rowOff>
    </xdr:from>
    <xdr:ext cx="469744" cy="259045"/>
    <xdr:sp macro="" textlink="">
      <xdr:nvSpPr>
        <xdr:cNvPr id="643" name="災害復旧費該当値テキスト"/>
        <xdr:cNvSpPr txBox="1"/>
      </xdr:nvSpPr>
      <xdr:spPr>
        <a:xfrm>
          <a:off x="16370300" y="1330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142087</xdr:rowOff>
    </xdr:from>
    <xdr:to>
      <xdr:col>81</xdr:col>
      <xdr:colOff>101600</xdr:colOff>
      <xdr:row>79</xdr:row>
      <xdr:rowOff>72237</xdr:rowOff>
    </xdr:to>
    <xdr:sp macro="" textlink="">
      <xdr:nvSpPr>
        <xdr:cNvPr id="644" name="楕円 643"/>
        <xdr:cNvSpPr/>
      </xdr:nvSpPr>
      <xdr:spPr>
        <a:xfrm>
          <a:off x="15430500" y="1351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63364</xdr:rowOff>
    </xdr:from>
    <xdr:ext cx="469744" cy="259045"/>
    <xdr:sp macro="" textlink="">
      <xdr:nvSpPr>
        <xdr:cNvPr id="645" name="テキスト ボックス 644"/>
        <xdr:cNvSpPr txBox="1"/>
      </xdr:nvSpPr>
      <xdr:spPr>
        <a:xfrm>
          <a:off x="15246428" y="1360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145262</xdr:rowOff>
    </xdr:from>
    <xdr:to>
      <xdr:col>76</xdr:col>
      <xdr:colOff>165100</xdr:colOff>
      <xdr:row>79</xdr:row>
      <xdr:rowOff>75412</xdr:rowOff>
    </xdr:to>
    <xdr:sp macro="" textlink="">
      <xdr:nvSpPr>
        <xdr:cNvPr id="646" name="楕円 645"/>
        <xdr:cNvSpPr/>
      </xdr:nvSpPr>
      <xdr:spPr>
        <a:xfrm>
          <a:off x="14541500" y="1351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91939</xdr:rowOff>
    </xdr:from>
    <xdr:ext cx="469744" cy="259045"/>
    <xdr:sp macro="" textlink="">
      <xdr:nvSpPr>
        <xdr:cNvPr id="647" name="テキスト ボックス 646"/>
        <xdr:cNvSpPr txBox="1"/>
      </xdr:nvSpPr>
      <xdr:spPr>
        <a:xfrm>
          <a:off x="14357428" y="1329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95796</xdr:rowOff>
    </xdr:from>
    <xdr:to>
      <xdr:col>72</xdr:col>
      <xdr:colOff>38100</xdr:colOff>
      <xdr:row>79</xdr:row>
      <xdr:rowOff>25946</xdr:rowOff>
    </xdr:to>
    <xdr:sp macro="" textlink="">
      <xdr:nvSpPr>
        <xdr:cNvPr id="648" name="楕円 647"/>
        <xdr:cNvSpPr/>
      </xdr:nvSpPr>
      <xdr:spPr>
        <a:xfrm>
          <a:off x="13652500" y="1346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42473</xdr:rowOff>
    </xdr:from>
    <xdr:ext cx="469744" cy="259045"/>
    <xdr:sp macro="" textlink="">
      <xdr:nvSpPr>
        <xdr:cNvPr id="649" name="テキスト ボックス 648"/>
        <xdr:cNvSpPr txBox="1"/>
      </xdr:nvSpPr>
      <xdr:spPr>
        <a:xfrm>
          <a:off x="13468428" y="132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119635</xdr:rowOff>
    </xdr:from>
    <xdr:to>
      <xdr:col>67</xdr:col>
      <xdr:colOff>101600</xdr:colOff>
      <xdr:row>77</xdr:row>
      <xdr:rowOff>49785</xdr:rowOff>
    </xdr:to>
    <xdr:sp macro="" textlink="">
      <xdr:nvSpPr>
        <xdr:cNvPr id="650" name="楕円 649"/>
        <xdr:cNvSpPr/>
      </xdr:nvSpPr>
      <xdr:spPr>
        <a:xfrm>
          <a:off x="12763500" y="1314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66311</xdr:rowOff>
    </xdr:from>
    <xdr:ext cx="534377" cy="259045"/>
    <xdr:sp macro="" textlink="">
      <xdr:nvSpPr>
        <xdr:cNvPr id="651" name="テキスト ボックス 650"/>
        <xdr:cNvSpPr txBox="1"/>
      </xdr:nvSpPr>
      <xdr:spPr>
        <a:xfrm>
          <a:off x="12547111" y="129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56592</xdr:rowOff>
    </xdr:from>
    <xdr:to>
      <xdr:col>85</xdr:col>
      <xdr:colOff>127000</xdr:colOff>
      <xdr:row>97</xdr:row>
      <xdr:rowOff>67233</xdr:rowOff>
    </xdr:to>
    <xdr:cxnSp macro="">
      <xdr:nvCxnSpPr>
        <xdr:cNvPr id="680" name="直線コネクタ 679"/>
        <xdr:cNvCxnSpPr/>
      </xdr:nvCxnSpPr>
      <xdr:spPr>
        <a:xfrm flipV="1">
          <a:off x="15481300" y="16687242"/>
          <a:ext cx="838200" cy="1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12870</xdr:rowOff>
    </xdr:from>
    <xdr:ext cx="534377" cy="259045"/>
    <xdr:sp macro="" textlink="">
      <xdr:nvSpPr>
        <xdr:cNvPr id="681" name="公債費平均値テキスト"/>
        <xdr:cNvSpPr txBox="1"/>
      </xdr:nvSpPr>
      <xdr:spPr>
        <a:xfrm>
          <a:off x="16370300" y="16300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67233</xdr:rowOff>
    </xdr:from>
    <xdr:to>
      <xdr:col>81</xdr:col>
      <xdr:colOff>50800</xdr:colOff>
      <xdr:row>97</xdr:row>
      <xdr:rowOff>72783</xdr:rowOff>
    </xdr:to>
    <xdr:cxnSp macro="">
      <xdr:nvCxnSpPr>
        <xdr:cNvPr id="683" name="直線コネクタ 682"/>
        <xdr:cNvCxnSpPr/>
      </xdr:nvCxnSpPr>
      <xdr:spPr>
        <a:xfrm flipV="1">
          <a:off x="14592300" y="16697883"/>
          <a:ext cx="88900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108259</xdr:rowOff>
    </xdr:from>
    <xdr:ext cx="534377" cy="259045"/>
    <xdr:sp macro="" textlink="">
      <xdr:nvSpPr>
        <xdr:cNvPr id="685" name="テキスト ボックス 684"/>
        <xdr:cNvSpPr txBox="1"/>
      </xdr:nvSpPr>
      <xdr:spPr>
        <a:xfrm>
          <a:off x="15214111" y="162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59741</xdr:rowOff>
    </xdr:from>
    <xdr:to>
      <xdr:col>76</xdr:col>
      <xdr:colOff>114300</xdr:colOff>
      <xdr:row>97</xdr:row>
      <xdr:rowOff>72783</xdr:rowOff>
    </xdr:to>
    <xdr:cxnSp macro="">
      <xdr:nvCxnSpPr>
        <xdr:cNvPr id="686" name="直線コネクタ 685"/>
        <xdr:cNvCxnSpPr/>
      </xdr:nvCxnSpPr>
      <xdr:spPr>
        <a:xfrm>
          <a:off x="13703300" y="16690391"/>
          <a:ext cx="889000" cy="1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103712</xdr:rowOff>
    </xdr:from>
    <xdr:ext cx="534377" cy="259045"/>
    <xdr:sp macro="" textlink="">
      <xdr:nvSpPr>
        <xdr:cNvPr id="688" name="テキスト ボックス 687"/>
        <xdr:cNvSpPr txBox="1"/>
      </xdr:nvSpPr>
      <xdr:spPr>
        <a:xfrm>
          <a:off x="14325111" y="162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51918</xdr:rowOff>
    </xdr:from>
    <xdr:to>
      <xdr:col>71</xdr:col>
      <xdr:colOff>177800</xdr:colOff>
      <xdr:row>97</xdr:row>
      <xdr:rowOff>59741</xdr:rowOff>
    </xdr:to>
    <xdr:cxnSp macro="">
      <xdr:nvCxnSpPr>
        <xdr:cNvPr id="689" name="直線コネクタ 688"/>
        <xdr:cNvCxnSpPr/>
      </xdr:nvCxnSpPr>
      <xdr:spPr>
        <a:xfrm>
          <a:off x="12814300" y="16682568"/>
          <a:ext cx="889000" cy="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0" name="フローチャート: 判断 689"/>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1" name="テキスト ボックス 690"/>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2" name="フローチャート: 判断 691"/>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3" name="テキスト ボックス 692"/>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5792</xdr:rowOff>
    </xdr:from>
    <xdr:to>
      <xdr:col>85</xdr:col>
      <xdr:colOff>177800</xdr:colOff>
      <xdr:row>97</xdr:row>
      <xdr:rowOff>107392</xdr:rowOff>
    </xdr:to>
    <xdr:sp macro="" textlink="">
      <xdr:nvSpPr>
        <xdr:cNvPr id="699" name="楕円 698"/>
        <xdr:cNvSpPr/>
      </xdr:nvSpPr>
      <xdr:spPr>
        <a:xfrm>
          <a:off x="16268700" y="1663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155669</xdr:rowOff>
    </xdr:from>
    <xdr:ext cx="534377" cy="259045"/>
    <xdr:sp macro="" textlink="">
      <xdr:nvSpPr>
        <xdr:cNvPr id="700" name="公債費該当値テキスト"/>
        <xdr:cNvSpPr txBox="1"/>
      </xdr:nvSpPr>
      <xdr:spPr>
        <a:xfrm>
          <a:off x="16370300" y="1661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16433</xdr:rowOff>
    </xdr:from>
    <xdr:to>
      <xdr:col>81</xdr:col>
      <xdr:colOff>101600</xdr:colOff>
      <xdr:row>97</xdr:row>
      <xdr:rowOff>118033</xdr:rowOff>
    </xdr:to>
    <xdr:sp macro="" textlink="">
      <xdr:nvSpPr>
        <xdr:cNvPr id="701" name="楕円 700"/>
        <xdr:cNvSpPr/>
      </xdr:nvSpPr>
      <xdr:spPr>
        <a:xfrm>
          <a:off x="15430500" y="1664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109160</xdr:rowOff>
    </xdr:from>
    <xdr:ext cx="534377" cy="259045"/>
    <xdr:sp macro="" textlink="">
      <xdr:nvSpPr>
        <xdr:cNvPr id="702" name="テキスト ボックス 701"/>
        <xdr:cNvSpPr txBox="1"/>
      </xdr:nvSpPr>
      <xdr:spPr>
        <a:xfrm>
          <a:off x="15214111" y="1673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21983</xdr:rowOff>
    </xdr:from>
    <xdr:to>
      <xdr:col>76</xdr:col>
      <xdr:colOff>165100</xdr:colOff>
      <xdr:row>97</xdr:row>
      <xdr:rowOff>123583</xdr:rowOff>
    </xdr:to>
    <xdr:sp macro="" textlink="">
      <xdr:nvSpPr>
        <xdr:cNvPr id="703" name="楕円 702"/>
        <xdr:cNvSpPr/>
      </xdr:nvSpPr>
      <xdr:spPr>
        <a:xfrm>
          <a:off x="14541500" y="1665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114710</xdr:rowOff>
    </xdr:from>
    <xdr:ext cx="534377" cy="259045"/>
    <xdr:sp macro="" textlink="">
      <xdr:nvSpPr>
        <xdr:cNvPr id="704" name="テキスト ボックス 703"/>
        <xdr:cNvSpPr txBox="1"/>
      </xdr:nvSpPr>
      <xdr:spPr>
        <a:xfrm>
          <a:off x="14325111" y="1674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8941</xdr:rowOff>
    </xdr:from>
    <xdr:to>
      <xdr:col>72</xdr:col>
      <xdr:colOff>38100</xdr:colOff>
      <xdr:row>97</xdr:row>
      <xdr:rowOff>110541</xdr:rowOff>
    </xdr:to>
    <xdr:sp macro="" textlink="">
      <xdr:nvSpPr>
        <xdr:cNvPr id="705" name="楕円 704"/>
        <xdr:cNvSpPr/>
      </xdr:nvSpPr>
      <xdr:spPr>
        <a:xfrm>
          <a:off x="13652500" y="1663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101668</xdr:rowOff>
    </xdr:from>
    <xdr:ext cx="534377" cy="259045"/>
    <xdr:sp macro="" textlink="">
      <xdr:nvSpPr>
        <xdr:cNvPr id="706" name="テキスト ボックス 705"/>
        <xdr:cNvSpPr txBox="1"/>
      </xdr:nvSpPr>
      <xdr:spPr>
        <a:xfrm>
          <a:off x="13436111" y="1673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1118</xdr:rowOff>
    </xdr:from>
    <xdr:to>
      <xdr:col>67</xdr:col>
      <xdr:colOff>101600</xdr:colOff>
      <xdr:row>97</xdr:row>
      <xdr:rowOff>102718</xdr:rowOff>
    </xdr:to>
    <xdr:sp macro="" textlink="">
      <xdr:nvSpPr>
        <xdr:cNvPr id="707" name="楕円 706"/>
        <xdr:cNvSpPr/>
      </xdr:nvSpPr>
      <xdr:spPr>
        <a:xfrm>
          <a:off x="12763500" y="1663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93845</xdr:rowOff>
    </xdr:from>
    <xdr:ext cx="534377" cy="259045"/>
    <xdr:sp macro="" textlink="">
      <xdr:nvSpPr>
        <xdr:cNvPr id="708" name="テキスト ボックス 707"/>
        <xdr:cNvSpPr txBox="1"/>
      </xdr:nvSpPr>
      <xdr:spPr>
        <a:xfrm>
          <a:off x="12547111" y="1672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5" name="テキスト ボックス 744"/>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47" name="フローチャート: 判断 746"/>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84345</xdr:rowOff>
    </xdr:from>
    <xdr:ext cx="378565" cy="259045"/>
    <xdr:sp macro="" textlink="">
      <xdr:nvSpPr>
        <xdr:cNvPr id="748" name="テキスト ボックス 747"/>
        <xdr:cNvSpPr txBox="1"/>
      </xdr:nvSpPr>
      <xdr:spPr>
        <a:xfrm>
          <a:off x="19356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140144</xdr:rowOff>
    </xdr:from>
    <xdr:to>
      <xdr:col>98</xdr:col>
      <xdr:colOff>38100</xdr:colOff>
      <xdr:row>39</xdr:row>
      <xdr:rowOff>70294</xdr:rowOff>
    </xdr:to>
    <xdr:sp macro="" textlink="">
      <xdr:nvSpPr>
        <xdr:cNvPr id="749" name="フローチャート: 判断 748"/>
        <xdr:cNvSpPr/>
      </xdr:nvSpPr>
      <xdr:spPr>
        <a:xfrm>
          <a:off x="18605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86822</xdr:rowOff>
    </xdr:from>
    <xdr:ext cx="378565" cy="259045"/>
    <xdr:sp macro="" textlink="">
      <xdr:nvSpPr>
        <xdr:cNvPr id="750" name="テキスト ボックス 749"/>
        <xdr:cNvSpPr txBox="1"/>
      </xdr:nvSpPr>
      <xdr:spPr>
        <a:xfrm>
          <a:off x="18467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52,290</a:t>
          </a:r>
          <a:r>
            <a:rPr kumimoji="1" lang="ja-JP" altLang="en-US" sz="1300">
              <a:latin typeface="ＭＳ Ｐゴシック" panose="020B0600070205080204" pitchFamily="50" charset="-128"/>
              <a:ea typeface="ＭＳ Ｐゴシック" panose="020B0600070205080204" pitchFamily="50" charset="-128"/>
            </a:rPr>
            <a:t>円となっており，類似団体に比べ高い数値となっているが，これは，市街地液状化対策工事等が主な要因となっている。計画的かつ円滑な執行に努め，復興事業の完了を目指す。</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75,296</a:t>
          </a:r>
          <a:r>
            <a:rPr kumimoji="1" lang="ja-JP" altLang="en-US" sz="1300">
              <a:latin typeface="ＭＳ Ｐゴシック" panose="020B0600070205080204" pitchFamily="50" charset="-128"/>
              <a:ea typeface="ＭＳ Ｐゴシック" panose="020B0600070205080204" pitchFamily="50" charset="-128"/>
            </a:rPr>
            <a:t>円となっている。前年度から増加した要因としては，国体施設整備事業の増，屋内温水プール整備事業の増，小中学校大規模改造事業の増等が挙げられる。今後も，公共施設等総合管理計画に基づき，小中学校などの予防保全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茨城県鹿嶋市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財政調整基金は，決算剰余金を積み立てるとともに，歳出の精査を行い，最低限の取り崩しに努めているが，国体施設整備事業の増，屋内温水プール整備事業の増などにより，前年度より</a:t>
          </a:r>
          <a:r>
            <a:rPr kumimoji="1" lang="en-US" altLang="ja-JP" sz="1200">
              <a:latin typeface="ＭＳ ゴシック" pitchFamily="49" charset="-128"/>
              <a:ea typeface="ＭＳ ゴシック" pitchFamily="49" charset="-128"/>
            </a:rPr>
            <a:t>3.98</a:t>
          </a:r>
          <a:r>
            <a:rPr kumimoji="1" lang="ja-JP" altLang="en-US" sz="1200">
              <a:latin typeface="ＭＳ ゴシック" pitchFamily="49" charset="-128"/>
              <a:ea typeface="ＭＳ ゴシック" pitchFamily="49" charset="-128"/>
            </a:rPr>
            <a:t>ポイント下降した。</a:t>
          </a:r>
        </a:p>
        <a:p>
          <a:r>
            <a:rPr kumimoji="1" lang="ja-JP" altLang="en-US" sz="1200">
              <a:latin typeface="ＭＳ ゴシック" pitchFamily="49" charset="-128"/>
              <a:ea typeface="ＭＳ ゴシック" pitchFamily="49" charset="-128"/>
            </a:rPr>
            <a:t>　翌年度繰越財源が，前年度と比較し，</a:t>
          </a:r>
          <a:r>
            <a:rPr kumimoji="1" lang="en-US" altLang="ja-JP" sz="1200">
              <a:latin typeface="ＭＳ ゴシック" pitchFamily="49" charset="-128"/>
              <a:ea typeface="ＭＳ ゴシック" pitchFamily="49" charset="-128"/>
            </a:rPr>
            <a:t>2,809</a:t>
          </a:r>
          <a:r>
            <a:rPr kumimoji="1" lang="ja-JP" altLang="en-US" sz="1200">
              <a:latin typeface="ＭＳ ゴシック" pitchFamily="49" charset="-128"/>
              <a:ea typeface="ＭＳ ゴシック" pitchFamily="49" charset="-128"/>
            </a:rPr>
            <a:t>百万円減少したことにより，実質収支額は</a:t>
          </a:r>
          <a:r>
            <a:rPr kumimoji="1" lang="en-US" altLang="ja-JP" sz="1200">
              <a:latin typeface="ＭＳ ゴシック" pitchFamily="49" charset="-128"/>
              <a:ea typeface="ＭＳ ゴシック" pitchFamily="49" charset="-128"/>
            </a:rPr>
            <a:t>9.16</a:t>
          </a:r>
          <a:r>
            <a:rPr kumimoji="1" lang="ja-JP" altLang="en-US" sz="1200">
              <a:latin typeface="ＭＳ ゴシック" pitchFamily="49" charset="-128"/>
              <a:ea typeface="ＭＳ ゴシック" pitchFamily="49" charset="-128"/>
            </a:rPr>
            <a:t>ポイント上昇した。</a:t>
          </a:r>
        </a:p>
        <a:p>
          <a:r>
            <a:rPr kumimoji="1" lang="ja-JP" altLang="en-US" sz="1200">
              <a:latin typeface="ＭＳ ゴシック" pitchFamily="49" charset="-128"/>
              <a:ea typeface="ＭＳ ゴシック" pitchFamily="49" charset="-128"/>
            </a:rPr>
            <a:t>　実質単年度収支の比率も</a:t>
          </a:r>
          <a:r>
            <a:rPr kumimoji="1" lang="en-US" altLang="ja-JP" sz="1200">
              <a:latin typeface="ＭＳ ゴシック" pitchFamily="49" charset="-128"/>
              <a:ea typeface="ＭＳ ゴシック" pitchFamily="49" charset="-128"/>
            </a:rPr>
            <a:t>6.04</a:t>
          </a:r>
          <a:r>
            <a:rPr kumimoji="1" lang="ja-JP" altLang="en-US" sz="1200">
              <a:latin typeface="ＭＳ ゴシック" pitchFamily="49" charset="-128"/>
              <a:ea typeface="ＭＳ ゴシック" pitchFamily="49" charset="-128"/>
            </a:rPr>
            <a:t>ポイント上昇し，黒字となっているが，今後も事務事業の見直しなどにより歳出の合理化を図り，健全な財政運営に努めていく。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茨城県鹿嶋市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連結実質赤字比率の算定をはじめた平成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年度決算）以降，一般会計及び特別会計に赤字は生じていない。</a:t>
          </a:r>
        </a:p>
        <a:p>
          <a:r>
            <a:rPr kumimoji="1" lang="ja-JP" altLang="en-US" sz="1400">
              <a:latin typeface="ＭＳ ゴシック" pitchFamily="49" charset="-128"/>
              <a:ea typeface="ＭＳ ゴシック" pitchFamily="49" charset="-128"/>
            </a:rPr>
            <a:t>　鹿島臨海都市計画事業鹿嶋市平井東部土地区画整理事業特別会計の黒字額が減少しているが，これは保留地処分金の減等によるものである。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介護保険特別会計の黒字額が減少しているが，これは介護サービスに係る負担金の増等によるものである。</a:t>
          </a:r>
        </a:p>
        <a:p>
          <a:r>
            <a:rPr kumimoji="1" lang="ja-JP" altLang="en-US" sz="1400">
              <a:latin typeface="ＭＳ ゴシック" pitchFamily="49" charset="-128"/>
              <a:ea typeface="ＭＳ ゴシック" pitchFamily="49" charset="-128"/>
            </a:rPr>
            <a:t>　公共下水道特別会計の黒字額が減少しているが，これは公共下水道整備事業に係る繰越明許費の増等によるものである。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今後，鹿嶋市全体として引き続き適正な事業運営に努めていく。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28033604</v>
      </c>
      <c r="BO4" s="441"/>
      <c r="BP4" s="441"/>
      <c r="BQ4" s="441"/>
      <c r="BR4" s="441"/>
      <c r="BS4" s="441"/>
      <c r="BT4" s="441"/>
      <c r="BU4" s="442"/>
      <c r="BV4" s="440">
        <v>29041045</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15.3</v>
      </c>
      <c r="CU4" s="622"/>
      <c r="CV4" s="622"/>
      <c r="CW4" s="622"/>
      <c r="CX4" s="622"/>
      <c r="CY4" s="622"/>
      <c r="CZ4" s="622"/>
      <c r="DA4" s="623"/>
      <c r="DB4" s="621">
        <v>6.1</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25685712</v>
      </c>
      <c r="BO5" s="446"/>
      <c r="BP5" s="446"/>
      <c r="BQ5" s="446"/>
      <c r="BR5" s="446"/>
      <c r="BS5" s="446"/>
      <c r="BT5" s="446"/>
      <c r="BU5" s="447"/>
      <c r="BV5" s="445">
        <v>25235027</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93.3</v>
      </c>
      <c r="CU5" s="416"/>
      <c r="CV5" s="416"/>
      <c r="CW5" s="416"/>
      <c r="CX5" s="416"/>
      <c r="CY5" s="416"/>
      <c r="CZ5" s="416"/>
      <c r="DA5" s="417"/>
      <c r="DB5" s="415">
        <v>92.5</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2347892</v>
      </c>
      <c r="BO6" s="446"/>
      <c r="BP6" s="446"/>
      <c r="BQ6" s="446"/>
      <c r="BR6" s="446"/>
      <c r="BS6" s="446"/>
      <c r="BT6" s="446"/>
      <c r="BU6" s="447"/>
      <c r="BV6" s="445">
        <v>3806018</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94.4</v>
      </c>
      <c r="CU6" s="596"/>
      <c r="CV6" s="596"/>
      <c r="CW6" s="596"/>
      <c r="CX6" s="596"/>
      <c r="CY6" s="596"/>
      <c r="CZ6" s="596"/>
      <c r="DA6" s="597"/>
      <c r="DB6" s="595">
        <v>95.7</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134478</v>
      </c>
      <c r="BO7" s="446"/>
      <c r="BP7" s="446"/>
      <c r="BQ7" s="446"/>
      <c r="BR7" s="446"/>
      <c r="BS7" s="446"/>
      <c r="BT7" s="446"/>
      <c r="BU7" s="447"/>
      <c r="BV7" s="445">
        <v>2943691</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14479498</v>
      </c>
      <c r="CU7" s="446"/>
      <c r="CV7" s="446"/>
      <c r="CW7" s="446"/>
      <c r="CX7" s="446"/>
      <c r="CY7" s="446"/>
      <c r="CZ7" s="446"/>
      <c r="DA7" s="447"/>
      <c r="DB7" s="445">
        <v>14062739</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88</v>
      </c>
      <c r="AV8" s="503"/>
      <c r="AW8" s="503"/>
      <c r="AX8" s="503"/>
      <c r="AY8" s="425" t="s">
        <v>103</v>
      </c>
      <c r="AZ8" s="426"/>
      <c r="BA8" s="426"/>
      <c r="BB8" s="426"/>
      <c r="BC8" s="426"/>
      <c r="BD8" s="426"/>
      <c r="BE8" s="426"/>
      <c r="BF8" s="426"/>
      <c r="BG8" s="426"/>
      <c r="BH8" s="426"/>
      <c r="BI8" s="426"/>
      <c r="BJ8" s="426"/>
      <c r="BK8" s="426"/>
      <c r="BL8" s="426"/>
      <c r="BM8" s="427"/>
      <c r="BN8" s="445">
        <v>2213414</v>
      </c>
      <c r="BO8" s="446"/>
      <c r="BP8" s="446"/>
      <c r="BQ8" s="446"/>
      <c r="BR8" s="446"/>
      <c r="BS8" s="446"/>
      <c r="BT8" s="446"/>
      <c r="BU8" s="447"/>
      <c r="BV8" s="445">
        <v>862327</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0.98</v>
      </c>
      <c r="CU8" s="559"/>
      <c r="CV8" s="559"/>
      <c r="CW8" s="559"/>
      <c r="CX8" s="559"/>
      <c r="CY8" s="559"/>
      <c r="CZ8" s="559"/>
      <c r="DA8" s="560"/>
      <c r="DB8" s="558">
        <v>0.98</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67879</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88</v>
      </c>
      <c r="AV9" s="503"/>
      <c r="AW9" s="503"/>
      <c r="AX9" s="503"/>
      <c r="AY9" s="425" t="s">
        <v>109</v>
      </c>
      <c r="AZ9" s="426"/>
      <c r="BA9" s="426"/>
      <c r="BB9" s="426"/>
      <c r="BC9" s="426"/>
      <c r="BD9" s="426"/>
      <c r="BE9" s="426"/>
      <c r="BF9" s="426"/>
      <c r="BG9" s="426"/>
      <c r="BH9" s="426"/>
      <c r="BI9" s="426"/>
      <c r="BJ9" s="426"/>
      <c r="BK9" s="426"/>
      <c r="BL9" s="426"/>
      <c r="BM9" s="427"/>
      <c r="BN9" s="445">
        <v>1351087</v>
      </c>
      <c r="BO9" s="446"/>
      <c r="BP9" s="446"/>
      <c r="BQ9" s="446"/>
      <c r="BR9" s="446"/>
      <c r="BS9" s="446"/>
      <c r="BT9" s="446"/>
      <c r="BU9" s="447"/>
      <c r="BV9" s="445">
        <v>-164053</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9.9</v>
      </c>
      <c r="CU9" s="416"/>
      <c r="CV9" s="416"/>
      <c r="CW9" s="416"/>
      <c r="CX9" s="416"/>
      <c r="CY9" s="416"/>
      <c r="CZ9" s="416"/>
      <c r="DA9" s="417"/>
      <c r="DB9" s="415">
        <v>9.9</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111</v>
      </c>
      <c r="M10" s="419"/>
      <c r="N10" s="419"/>
      <c r="O10" s="419"/>
      <c r="P10" s="419"/>
      <c r="Q10" s="420"/>
      <c r="R10" s="421">
        <v>66093</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516</v>
      </c>
      <c r="BO10" s="446"/>
      <c r="BP10" s="446"/>
      <c r="BQ10" s="446"/>
      <c r="BR10" s="446"/>
      <c r="BS10" s="446"/>
      <c r="BT10" s="446"/>
      <c r="BU10" s="447"/>
      <c r="BV10" s="445">
        <v>586</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113</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c r="A12" s="166"/>
      <c r="B12" s="561" t="s">
        <v>122</v>
      </c>
      <c r="C12" s="562"/>
      <c r="D12" s="562"/>
      <c r="E12" s="562"/>
      <c r="F12" s="562"/>
      <c r="G12" s="562"/>
      <c r="H12" s="562"/>
      <c r="I12" s="562"/>
      <c r="J12" s="562"/>
      <c r="K12" s="563"/>
      <c r="L12" s="570" t="s">
        <v>123</v>
      </c>
      <c r="M12" s="571"/>
      <c r="N12" s="571"/>
      <c r="O12" s="571"/>
      <c r="P12" s="571"/>
      <c r="Q12" s="572"/>
      <c r="R12" s="573">
        <v>68057</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127</v>
      </c>
      <c r="AV12" s="503"/>
      <c r="AW12" s="503"/>
      <c r="AX12" s="503"/>
      <c r="AY12" s="425" t="s">
        <v>128</v>
      </c>
      <c r="AZ12" s="426"/>
      <c r="BA12" s="426"/>
      <c r="BB12" s="426"/>
      <c r="BC12" s="426"/>
      <c r="BD12" s="426"/>
      <c r="BE12" s="426"/>
      <c r="BF12" s="426"/>
      <c r="BG12" s="426"/>
      <c r="BH12" s="426"/>
      <c r="BI12" s="426"/>
      <c r="BJ12" s="426"/>
      <c r="BK12" s="426"/>
      <c r="BL12" s="426"/>
      <c r="BM12" s="427"/>
      <c r="BN12" s="445">
        <v>950000</v>
      </c>
      <c r="BO12" s="446"/>
      <c r="BP12" s="446"/>
      <c r="BQ12" s="446"/>
      <c r="BR12" s="446"/>
      <c r="BS12" s="446"/>
      <c r="BT12" s="446"/>
      <c r="BU12" s="447"/>
      <c r="BV12" s="445">
        <v>297000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121</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131</v>
      </c>
      <c r="N13" s="546"/>
      <c r="O13" s="546"/>
      <c r="P13" s="546"/>
      <c r="Q13" s="547"/>
      <c r="R13" s="548">
        <v>67172</v>
      </c>
      <c r="S13" s="549"/>
      <c r="T13" s="549"/>
      <c r="U13" s="549"/>
      <c r="V13" s="550"/>
      <c r="W13" s="536" t="s">
        <v>132</v>
      </c>
      <c r="X13" s="458"/>
      <c r="Y13" s="458"/>
      <c r="Z13" s="458"/>
      <c r="AA13" s="458"/>
      <c r="AB13" s="459"/>
      <c r="AC13" s="421">
        <v>940</v>
      </c>
      <c r="AD13" s="422"/>
      <c r="AE13" s="422"/>
      <c r="AF13" s="422"/>
      <c r="AG13" s="423"/>
      <c r="AH13" s="421">
        <v>815</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401603</v>
      </c>
      <c r="BO13" s="446"/>
      <c r="BP13" s="446"/>
      <c r="BQ13" s="446"/>
      <c r="BR13" s="446"/>
      <c r="BS13" s="446"/>
      <c r="BT13" s="446"/>
      <c r="BU13" s="447"/>
      <c r="BV13" s="445">
        <v>-460467</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6.7</v>
      </c>
      <c r="CU13" s="416"/>
      <c r="CV13" s="416"/>
      <c r="CW13" s="416"/>
      <c r="CX13" s="416"/>
      <c r="CY13" s="416"/>
      <c r="CZ13" s="416"/>
      <c r="DA13" s="417"/>
      <c r="DB13" s="415">
        <v>7.3</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137</v>
      </c>
      <c r="M14" s="579"/>
      <c r="N14" s="579"/>
      <c r="O14" s="579"/>
      <c r="P14" s="579"/>
      <c r="Q14" s="580"/>
      <c r="R14" s="548">
        <v>68127</v>
      </c>
      <c r="S14" s="549"/>
      <c r="T14" s="549"/>
      <c r="U14" s="549"/>
      <c r="V14" s="550"/>
      <c r="W14" s="551"/>
      <c r="X14" s="461"/>
      <c r="Y14" s="461"/>
      <c r="Z14" s="461"/>
      <c r="AA14" s="461"/>
      <c r="AB14" s="462"/>
      <c r="AC14" s="541">
        <v>3.2</v>
      </c>
      <c r="AD14" s="542"/>
      <c r="AE14" s="542"/>
      <c r="AF14" s="542"/>
      <c r="AG14" s="543"/>
      <c r="AH14" s="541">
        <v>3.1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55.8</v>
      </c>
      <c r="CU14" s="553"/>
      <c r="CV14" s="553"/>
      <c r="CW14" s="553"/>
      <c r="CX14" s="553"/>
      <c r="CY14" s="553"/>
      <c r="CZ14" s="553"/>
      <c r="DA14" s="554"/>
      <c r="DB14" s="552">
        <v>48.1</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131</v>
      </c>
      <c r="N15" s="546"/>
      <c r="O15" s="546"/>
      <c r="P15" s="546"/>
      <c r="Q15" s="547"/>
      <c r="R15" s="548">
        <v>67251</v>
      </c>
      <c r="S15" s="549"/>
      <c r="T15" s="549"/>
      <c r="U15" s="549"/>
      <c r="V15" s="550"/>
      <c r="W15" s="536" t="s">
        <v>139</v>
      </c>
      <c r="X15" s="458"/>
      <c r="Y15" s="458"/>
      <c r="Z15" s="458"/>
      <c r="AA15" s="458"/>
      <c r="AB15" s="459"/>
      <c r="AC15" s="421">
        <v>10067</v>
      </c>
      <c r="AD15" s="422"/>
      <c r="AE15" s="422"/>
      <c r="AF15" s="422"/>
      <c r="AG15" s="423"/>
      <c r="AH15" s="421">
        <v>9078</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10949776</v>
      </c>
      <c r="BO15" s="441"/>
      <c r="BP15" s="441"/>
      <c r="BQ15" s="441"/>
      <c r="BR15" s="441"/>
      <c r="BS15" s="441"/>
      <c r="BT15" s="441"/>
      <c r="BU15" s="442"/>
      <c r="BV15" s="440">
        <v>10349985</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34.5</v>
      </c>
      <c r="AD16" s="542"/>
      <c r="AE16" s="542"/>
      <c r="AF16" s="542"/>
      <c r="AG16" s="543"/>
      <c r="AH16" s="541">
        <v>34.4</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11027603</v>
      </c>
      <c r="BO16" s="446"/>
      <c r="BP16" s="446"/>
      <c r="BQ16" s="446"/>
      <c r="BR16" s="446"/>
      <c r="BS16" s="446"/>
      <c r="BT16" s="446"/>
      <c r="BU16" s="447"/>
      <c r="BV16" s="445">
        <v>10622563</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18198</v>
      </c>
      <c r="AD17" s="422"/>
      <c r="AE17" s="422"/>
      <c r="AF17" s="422"/>
      <c r="AG17" s="423"/>
      <c r="AH17" s="421">
        <v>16487</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14142023</v>
      </c>
      <c r="BO17" s="446"/>
      <c r="BP17" s="446"/>
      <c r="BQ17" s="446"/>
      <c r="BR17" s="446"/>
      <c r="BS17" s="446"/>
      <c r="BT17" s="446"/>
      <c r="BU17" s="447"/>
      <c r="BV17" s="445">
        <v>13349826</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149</v>
      </c>
      <c r="C18" s="508"/>
      <c r="D18" s="508"/>
      <c r="E18" s="509"/>
      <c r="F18" s="509"/>
      <c r="G18" s="509"/>
      <c r="H18" s="509"/>
      <c r="I18" s="509"/>
      <c r="J18" s="509"/>
      <c r="K18" s="509"/>
      <c r="L18" s="510">
        <v>106.02</v>
      </c>
      <c r="M18" s="510"/>
      <c r="N18" s="510"/>
      <c r="O18" s="510"/>
      <c r="P18" s="510"/>
      <c r="Q18" s="510"/>
      <c r="R18" s="511"/>
      <c r="S18" s="511"/>
      <c r="T18" s="511"/>
      <c r="U18" s="511"/>
      <c r="V18" s="512"/>
      <c r="W18" s="526"/>
      <c r="X18" s="527"/>
      <c r="Y18" s="527"/>
      <c r="Z18" s="527"/>
      <c r="AA18" s="527"/>
      <c r="AB18" s="537"/>
      <c r="AC18" s="409">
        <v>62.3</v>
      </c>
      <c r="AD18" s="410"/>
      <c r="AE18" s="410"/>
      <c r="AF18" s="410"/>
      <c r="AG18" s="513"/>
      <c r="AH18" s="409">
        <v>62.5</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12401983</v>
      </c>
      <c r="BO18" s="446"/>
      <c r="BP18" s="446"/>
      <c r="BQ18" s="446"/>
      <c r="BR18" s="446"/>
      <c r="BS18" s="446"/>
      <c r="BT18" s="446"/>
      <c r="BU18" s="447"/>
      <c r="BV18" s="445">
        <v>12441724</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151</v>
      </c>
      <c r="C19" s="508"/>
      <c r="D19" s="508"/>
      <c r="E19" s="509"/>
      <c r="F19" s="509"/>
      <c r="G19" s="509"/>
      <c r="H19" s="509"/>
      <c r="I19" s="509"/>
      <c r="J19" s="509"/>
      <c r="K19" s="509"/>
      <c r="L19" s="515">
        <v>640</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17351982</v>
      </c>
      <c r="BO19" s="446"/>
      <c r="BP19" s="446"/>
      <c r="BQ19" s="446"/>
      <c r="BR19" s="446"/>
      <c r="BS19" s="446"/>
      <c r="BT19" s="446"/>
      <c r="BU19" s="447"/>
      <c r="BV19" s="445">
        <v>16664627</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153</v>
      </c>
      <c r="C20" s="508"/>
      <c r="D20" s="508"/>
      <c r="E20" s="509"/>
      <c r="F20" s="509"/>
      <c r="G20" s="509"/>
      <c r="H20" s="509"/>
      <c r="I20" s="509"/>
      <c r="J20" s="509"/>
      <c r="K20" s="509"/>
      <c r="L20" s="515">
        <v>27450</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17244001</v>
      </c>
      <c r="BO23" s="446"/>
      <c r="BP23" s="446"/>
      <c r="BQ23" s="446"/>
      <c r="BR23" s="446"/>
      <c r="BS23" s="446"/>
      <c r="BT23" s="446"/>
      <c r="BU23" s="447"/>
      <c r="BV23" s="445">
        <v>16953624</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162</v>
      </c>
      <c r="F24" s="419"/>
      <c r="G24" s="419"/>
      <c r="H24" s="419"/>
      <c r="I24" s="419"/>
      <c r="J24" s="419"/>
      <c r="K24" s="420"/>
      <c r="L24" s="421">
        <v>1</v>
      </c>
      <c r="M24" s="422"/>
      <c r="N24" s="422"/>
      <c r="O24" s="422"/>
      <c r="P24" s="423"/>
      <c r="Q24" s="421">
        <v>8360</v>
      </c>
      <c r="R24" s="422"/>
      <c r="S24" s="422"/>
      <c r="T24" s="422"/>
      <c r="U24" s="422"/>
      <c r="V24" s="423"/>
      <c r="W24" s="487"/>
      <c r="X24" s="478"/>
      <c r="Y24" s="479"/>
      <c r="Z24" s="418" t="s">
        <v>163</v>
      </c>
      <c r="AA24" s="419"/>
      <c r="AB24" s="419"/>
      <c r="AC24" s="419"/>
      <c r="AD24" s="419"/>
      <c r="AE24" s="419"/>
      <c r="AF24" s="419"/>
      <c r="AG24" s="420"/>
      <c r="AH24" s="421">
        <v>362</v>
      </c>
      <c r="AI24" s="422"/>
      <c r="AJ24" s="422"/>
      <c r="AK24" s="422"/>
      <c r="AL24" s="423"/>
      <c r="AM24" s="421">
        <v>1038578</v>
      </c>
      <c r="AN24" s="422"/>
      <c r="AO24" s="422"/>
      <c r="AP24" s="422"/>
      <c r="AQ24" s="422"/>
      <c r="AR24" s="423"/>
      <c r="AS24" s="421">
        <v>2869</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12391138</v>
      </c>
      <c r="BO24" s="446"/>
      <c r="BP24" s="446"/>
      <c r="BQ24" s="446"/>
      <c r="BR24" s="446"/>
      <c r="BS24" s="446"/>
      <c r="BT24" s="446"/>
      <c r="BU24" s="447"/>
      <c r="BV24" s="445">
        <v>12219197</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165</v>
      </c>
      <c r="F25" s="419"/>
      <c r="G25" s="419"/>
      <c r="H25" s="419"/>
      <c r="I25" s="419"/>
      <c r="J25" s="419"/>
      <c r="K25" s="420"/>
      <c r="L25" s="421">
        <v>2</v>
      </c>
      <c r="M25" s="422"/>
      <c r="N25" s="422"/>
      <c r="O25" s="422"/>
      <c r="P25" s="423"/>
      <c r="Q25" s="421">
        <v>6670</v>
      </c>
      <c r="R25" s="422"/>
      <c r="S25" s="422"/>
      <c r="T25" s="422"/>
      <c r="U25" s="422"/>
      <c r="V25" s="423"/>
      <c r="W25" s="487"/>
      <c r="X25" s="478"/>
      <c r="Y25" s="479"/>
      <c r="Z25" s="418" t="s">
        <v>166</v>
      </c>
      <c r="AA25" s="419"/>
      <c r="AB25" s="419"/>
      <c r="AC25" s="419"/>
      <c r="AD25" s="419"/>
      <c r="AE25" s="419"/>
      <c r="AF25" s="419"/>
      <c r="AG25" s="420"/>
      <c r="AH25" s="421" t="s">
        <v>167</v>
      </c>
      <c r="AI25" s="422"/>
      <c r="AJ25" s="422"/>
      <c r="AK25" s="422"/>
      <c r="AL25" s="423"/>
      <c r="AM25" s="421" t="s">
        <v>121</v>
      </c>
      <c r="AN25" s="422"/>
      <c r="AO25" s="422"/>
      <c r="AP25" s="422"/>
      <c r="AQ25" s="422"/>
      <c r="AR25" s="423"/>
      <c r="AS25" s="421" t="s">
        <v>121</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2100214</v>
      </c>
      <c r="BO25" s="441"/>
      <c r="BP25" s="441"/>
      <c r="BQ25" s="441"/>
      <c r="BR25" s="441"/>
      <c r="BS25" s="441"/>
      <c r="BT25" s="441"/>
      <c r="BU25" s="442"/>
      <c r="BV25" s="440">
        <v>2564668</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169</v>
      </c>
      <c r="F26" s="419"/>
      <c r="G26" s="419"/>
      <c r="H26" s="419"/>
      <c r="I26" s="419"/>
      <c r="J26" s="419"/>
      <c r="K26" s="420"/>
      <c r="L26" s="421">
        <v>1</v>
      </c>
      <c r="M26" s="422"/>
      <c r="N26" s="422"/>
      <c r="O26" s="422"/>
      <c r="P26" s="423"/>
      <c r="Q26" s="421">
        <v>6020</v>
      </c>
      <c r="R26" s="422"/>
      <c r="S26" s="422"/>
      <c r="T26" s="422"/>
      <c r="U26" s="422"/>
      <c r="V26" s="423"/>
      <c r="W26" s="487"/>
      <c r="X26" s="478"/>
      <c r="Y26" s="479"/>
      <c r="Z26" s="418" t="s">
        <v>170</v>
      </c>
      <c r="AA26" s="500"/>
      <c r="AB26" s="500"/>
      <c r="AC26" s="500"/>
      <c r="AD26" s="500"/>
      <c r="AE26" s="500"/>
      <c r="AF26" s="500"/>
      <c r="AG26" s="501"/>
      <c r="AH26" s="421">
        <v>7</v>
      </c>
      <c r="AI26" s="422"/>
      <c r="AJ26" s="422"/>
      <c r="AK26" s="422"/>
      <c r="AL26" s="423"/>
      <c r="AM26" s="421">
        <v>23583</v>
      </c>
      <c r="AN26" s="422"/>
      <c r="AO26" s="422"/>
      <c r="AP26" s="422"/>
      <c r="AQ26" s="422"/>
      <c r="AR26" s="423"/>
      <c r="AS26" s="421">
        <v>3369</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130</v>
      </c>
      <c r="BO26" s="446"/>
      <c r="BP26" s="446"/>
      <c r="BQ26" s="446"/>
      <c r="BR26" s="446"/>
      <c r="BS26" s="446"/>
      <c r="BT26" s="446"/>
      <c r="BU26" s="447"/>
      <c r="BV26" s="445" t="s">
        <v>121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172</v>
      </c>
      <c r="F27" s="419"/>
      <c r="G27" s="419"/>
      <c r="H27" s="419"/>
      <c r="I27" s="419"/>
      <c r="J27" s="419"/>
      <c r="K27" s="420"/>
      <c r="L27" s="421">
        <v>1</v>
      </c>
      <c r="M27" s="422"/>
      <c r="N27" s="422"/>
      <c r="O27" s="422"/>
      <c r="P27" s="423"/>
      <c r="Q27" s="421">
        <v>3960</v>
      </c>
      <c r="R27" s="422"/>
      <c r="S27" s="422"/>
      <c r="T27" s="422"/>
      <c r="U27" s="422"/>
      <c r="V27" s="423"/>
      <c r="W27" s="487"/>
      <c r="X27" s="478"/>
      <c r="Y27" s="479"/>
      <c r="Z27" s="418" t="s">
        <v>173</v>
      </c>
      <c r="AA27" s="419"/>
      <c r="AB27" s="419"/>
      <c r="AC27" s="419"/>
      <c r="AD27" s="419"/>
      <c r="AE27" s="419"/>
      <c r="AF27" s="419"/>
      <c r="AG27" s="420"/>
      <c r="AH27" s="421">
        <v>30</v>
      </c>
      <c r="AI27" s="422"/>
      <c r="AJ27" s="422"/>
      <c r="AK27" s="422"/>
      <c r="AL27" s="423"/>
      <c r="AM27" s="421">
        <v>78600</v>
      </c>
      <c r="AN27" s="422"/>
      <c r="AO27" s="422"/>
      <c r="AP27" s="422"/>
      <c r="AQ27" s="422"/>
      <c r="AR27" s="423"/>
      <c r="AS27" s="421">
        <v>2620</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v>586377</v>
      </c>
      <c r="BO27" s="449"/>
      <c r="BP27" s="449"/>
      <c r="BQ27" s="449"/>
      <c r="BR27" s="449"/>
      <c r="BS27" s="449"/>
      <c r="BT27" s="449"/>
      <c r="BU27" s="450"/>
      <c r="BV27" s="448">
        <v>586338</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175</v>
      </c>
      <c r="F28" s="419"/>
      <c r="G28" s="419"/>
      <c r="H28" s="419"/>
      <c r="I28" s="419"/>
      <c r="J28" s="419"/>
      <c r="K28" s="420"/>
      <c r="L28" s="421">
        <v>1</v>
      </c>
      <c r="M28" s="422"/>
      <c r="N28" s="422"/>
      <c r="O28" s="422"/>
      <c r="P28" s="423"/>
      <c r="Q28" s="421">
        <v>3630</v>
      </c>
      <c r="R28" s="422"/>
      <c r="S28" s="422"/>
      <c r="T28" s="422"/>
      <c r="U28" s="422"/>
      <c r="V28" s="423"/>
      <c r="W28" s="487"/>
      <c r="X28" s="478"/>
      <c r="Y28" s="479"/>
      <c r="Z28" s="418" t="s">
        <v>176</v>
      </c>
      <c r="AA28" s="419"/>
      <c r="AB28" s="419"/>
      <c r="AC28" s="419"/>
      <c r="AD28" s="419"/>
      <c r="AE28" s="419"/>
      <c r="AF28" s="419"/>
      <c r="AG28" s="420"/>
      <c r="AH28" s="421" t="s">
        <v>121</v>
      </c>
      <c r="AI28" s="422"/>
      <c r="AJ28" s="422"/>
      <c r="AK28" s="422"/>
      <c r="AL28" s="423"/>
      <c r="AM28" s="421" t="s">
        <v>167</v>
      </c>
      <c r="AN28" s="422"/>
      <c r="AO28" s="422"/>
      <c r="AP28" s="422"/>
      <c r="AQ28" s="422"/>
      <c r="AR28" s="423"/>
      <c r="AS28" s="421" t="s">
        <v>167</v>
      </c>
      <c r="AT28" s="422"/>
      <c r="AU28" s="422"/>
      <c r="AV28" s="422"/>
      <c r="AW28" s="422"/>
      <c r="AX28" s="424"/>
      <c r="AY28" s="428" t="s">
        <v>177</v>
      </c>
      <c r="AZ28" s="429"/>
      <c r="BA28" s="429"/>
      <c r="BB28" s="430"/>
      <c r="BC28" s="437" t="s">
        <v>42</v>
      </c>
      <c r="BD28" s="438"/>
      <c r="BE28" s="438"/>
      <c r="BF28" s="438"/>
      <c r="BG28" s="438"/>
      <c r="BH28" s="438"/>
      <c r="BI28" s="438"/>
      <c r="BJ28" s="438"/>
      <c r="BK28" s="438"/>
      <c r="BL28" s="438"/>
      <c r="BM28" s="439"/>
      <c r="BN28" s="440">
        <v>2110633</v>
      </c>
      <c r="BO28" s="441"/>
      <c r="BP28" s="441"/>
      <c r="BQ28" s="441"/>
      <c r="BR28" s="441"/>
      <c r="BS28" s="441"/>
      <c r="BT28" s="441"/>
      <c r="BU28" s="442"/>
      <c r="BV28" s="440">
        <v>2610117</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178</v>
      </c>
      <c r="F29" s="419"/>
      <c r="G29" s="419"/>
      <c r="H29" s="419"/>
      <c r="I29" s="419"/>
      <c r="J29" s="419"/>
      <c r="K29" s="420"/>
      <c r="L29" s="421">
        <v>20</v>
      </c>
      <c r="M29" s="422"/>
      <c r="N29" s="422"/>
      <c r="O29" s="422"/>
      <c r="P29" s="423"/>
      <c r="Q29" s="421">
        <v>3420</v>
      </c>
      <c r="R29" s="422"/>
      <c r="S29" s="422"/>
      <c r="T29" s="422"/>
      <c r="U29" s="422"/>
      <c r="V29" s="423"/>
      <c r="W29" s="488"/>
      <c r="X29" s="489"/>
      <c r="Y29" s="490"/>
      <c r="Z29" s="418" t="s">
        <v>179</v>
      </c>
      <c r="AA29" s="419"/>
      <c r="AB29" s="419"/>
      <c r="AC29" s="419"/>
      <c r="AD29" s="419"/>
      <c r="AE29" s="419"/>
      <c r="AF29" s="419"/>
      <c r="AG29" s="420"/>
      <c r="AH29" s="421">
        <v>392</v>
      </c>
      <c r="AI29" s="422"/>
      <c r="AJ29" s="422"/>
      <c r="AK29" s="422"/>
      <c r="AL29" s="423"/>
      <c r="AM29" s="421">
        <v>1117178</v>
      </c>
      <c r="AN29" s="422"/>
      <c r="AO29" s="422"/>
      <c r="AP29" s="422"/>
      <c r="AQ29" s="422"/>
      <c r="AR29" s="423"/>
      <c r="AS29" s="421">
        <v>2850</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317494</v>
      </c>
      <c r="BO29" s="446"/>
      <c r="BP29" s="446"/>
      <c r="BQ29" s="446"/>
      <c r="BR29" s="446"/>
      <c r="BS29" s="446"/>
      <c r="BT29" s="446"/>
      <c r="BU29" s="447"/>
      <c r="BV29" s="445">
        <v>317183</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98</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1600807</v>
      </c>
      <c r="BO30" s="449"/>
      <c r="BP30" s="449"/>
      <c r="BQ30" s="449"/>
      <c r="BR30" s="449"/>
      <c r="BS30" s="449"/>
      <c r="BT30" s="449"/>
      <c r="BU30" s="450"/>
      <c r="BV30" s="448">
        <v>1520829</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190</v>
      </c>
      <c r="V33" s="408"/>
      <c r="W33" s="407" t="s">
        <v>189</v>
      </c>
      <c r="X33" s="407"/>
      <c r="Y33" s="407"/>
      <c r="Z33" s="407"/>
      <c r="AA33" s="407"/>
      <c r="AB33" s="407"/>
      <c r="AC33" s="407"/>
      <c r="AD33" s="407"/>
      <c r="AE33" s="407"/>
      <c r="AF33" s="407"/>
      <c r="AG33" s="407"/>
      <c r="AH33" s="407"/>
      <c r="AI33" s="407"/>
      <c r="AJ33" s="407"/>
      <c r="AK33" s="407"/>
      <c r="AL33" s="195"/>
      <c r="AM33" s="408" t="s">
        <v>190</v>
      </c>
      <c r="AN33" s="408"/>
      <c r="AO33" s="407" t="s">
        <v>189</v>
      </c>
      <c r="AP33" s="407"/>
      <c r="AQ33" s="407"/>
      <c r="AR33" s="407"/>
      <c r="AS33" s="407"/>
      <c r="AT33" s="407"/>
      <c r="AU33" s="407"/>
      <c r="AV33" s="407"/>
      <c r="AW33" s="407"/>
      <c r="AX33" s="407"/>
      <c r="AY33" s="407"/>
      <c r="AZ33" s="407"/>
      <c r="BA33" s="407"/>
      <c r="BB33" s="407"/>
      <c r="BC33" s="407"/>
      <c r="BD33" s="196"/>
      <c r="BE33" s="407" t="s">
        <v>191</v>
      </c>
      <c r="BF33" s="407"/>
      <c r="BG33" s="407" t="s">
        <v>192</v>
      </c>
      <c r="BH33" s="407"/>
      <c r="BI33" s="407"/>
      <c r="BJ33" s="407"/>
      <c r="BK33" s="407"/>
      <c r="BL33" s="407"/>
      <c r="BM33" s="407"/>
      <c r="BN33" s="407"/>
      <c r="BO33" s="407"/>
      <c r="BP33" s="407"/>
      <c r="BQ33" s="407"/>
      <c r="BR33" s="407"/>
      <c r="BS33" s="407"/>
      <c r="BT33" s="407"/>
      <c r="BU33" s="407"/>
      <c r="BV33" s="196"/>
      <c r="BW33" s="408" t="s">
        <v>191</v>
      </c>
      <c r="BX33" s="408"/>
      <c r="BY33" s="407" t="s">
        <v>193</v>
      </c>
      <c r="BZ33" s="407"/>
      <c r="CA33" s="407"/>
      <c r="CB33" s="407"/>
      <c r="CC33" s="407"/>
      <c r="CD33" s="407"/>
      <c r="CE33" s="407"/>
      <c r="CF33" s="407"/>
      <c r="CG33" s="407"/>
      <c r="CH33" s="407"/>
      <c r="CI33" s="407"/>
      <c r="CJ33" s="407"/>
      <c r="CK33" s="407"/>
      <c r="CL33" s="407"/>
      <c r="CM33" s="407"/>
      <c r="CN33" s="195"/>
      <c r="CO33" s="408" t="s">
        <v>194</v>
      </c>
      <c r="CP33" s="408"/>
      <c r="CQ33" s="407" t="s">
        <v>195</v>
      </c>
      <c r="CR33" s="407"/>
      <c r="CS33" s="407"/>
      <c r="CT33" s="407"/>
      <c r="CU33" s="407"/>
      <c r="CV33" s="407"/>
      <c r="CW33" s="407"/>
      <c r="CX33" s="407"/>
      <c r="CY33" s="407"/>
      <c r="CZ33" s="407"/>
      <c r="DA33" s="407"/>
      <c r="DB33" s="407"/>
      <c r="DC33" s="407"/>
      <c r="DD33" s="407"/>
      <c r="DE33" s="407"/>
      <c r="DF33" s="195"/>
      <c r="DG33" s="406" t="s">
        <v>196</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8</v>
      </c>
      <c r="BF34" s="404"/>
      <c r="BG34" s="403" t="str">
        <f>IF('各会計、関係団体の財政状況及び健全化判断比率'!B33="","",'各会計、関係団体の財政状況及び健全化判断比率'!B33)</f>
        <v>公共下水道特別会計</v>
      </c>
      <c r="BH34" s="403"/>
      <c r="BI34" s="403"/>
      <c r="BJ34" s="403"/>
      <c r="BK34" s="403"/>
      <c r="BL34" s="403"/>
      <c r="BM34" s="403"/>
      <c r="BN34" s="403"/>
      <c r="BO34" s="403"/>
      <c r="BP34" s="403"/>
      <c r="BQ34" s="403"/>
      <c r="BR34" s="403"/>
      <c r="BS34" s="403"/>
      <c r="BT34" s="403"/>
      <c r="BU34" s="403"/>
      <c r="BV34" s="193"/>
      <c r="BW34" s="404">
        <f>IF(BY34="","",MAX(C34:D43,U34:V43,AM34:AN43,BE34:BF43)+1)</f>
        <v>11</v>
      </c>
      <c r="BX34" s="404"/>
      <c r="BY34" s="403" t="str">
        <f>IF('各会計、関係団体の財政状況及び健全化判断比率'!B68="","",'各会計、関係団体の財政状況及び健全化判断比率'!B68)</f>
        <v>茨城県市町村総合事務組合(一般会計）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21</v>
      </c>
      <c r="CP34" s="404"/>
      <c r="CQ34" s="403" t="str">
        <f>IF('各会計、関係団体の財政状況及び健全化判断比率'!BS7="","",'各会計、関係団体の財政状況及び健全化判断比率'!BS7)</f>
        <v>鹿嶋市農業公社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墓地特別会計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f t="shared" ref="AM35:AM43" si="0">IF(AO35="","",AM34+1)</f>
        <v>7</v>
      </c>
      <c r="AN35" s="404"/>
      <c r="AO35" s="403" t="str">
        <f>IF('各会計、関係団体の財政状況及び健全化判断比率'!B32="","",'各会計、関係団体の財政状況及び健全化判断比率'!B32)</f>
        <v>大野区域水道事業会計</v>
      </c>
      <c r="AP35" s="403"/>
      <c r="AQ35" s="403"/>
      <c r="AR35" s="403"/>
      <c r="AS35" s="403"/>
      <c r="AT35" s="403"/>
      <c r="AU35" s="403"/>
      <c r="AV35" s="403"/>
      <c r="AW35" s="403"/>
      <c r="AX35" s="403"/>
      <c r="AY35" s="403"/>
      <c r="AZ35" s="403"/>
      <c r="BA35" s="403"/>
      <c r="BB35" s="403"/>
      <c r="BC35" s="403"/>
      <c r="BD35" s="193"/>
      <c r="BE35" s="404">
        <f t="shared" ref="BE35:BE43" si="1">IF(BG35="","",BE34+1)</f>
        <v>9</v>
      </c>
      <c r="BF35" s="404"/>
      <c r="BG35" s="403" t="str">
        <f>IF('各会計、関係団体の財政状況及び健全化判断比率'!B34="","",'各会計、関係団体の財政状況及び健全化判断比率'!B34)</f>
        <v>農業集落排水特別会計</v>
      </c>
      <c r="BH35" s="403"/>
      <c r="BI35" s="403"/>
      <c r="BJ35" s="403"/>
      <c r="BK35" s="403"/>
      <c r="BL35" s="403"/>
      <c r="BM35" s="403"/>
      <c r="BN35" s="403"/>
      <c r="BO35" s="403"/>
      <c r="BP35" s="403"/>
      <c r="BQ35" s="403"/>
      <c r="BR35" s="403"/>
      <c r="BS35" s="403"/>
      <c r="BT35" s="403"/>
      <c r="BU35" s="403"/>
      <c r="BV35" s="193"/>
      <c r="BW35" s="404">
        <f t="shared" ref="BW35:BW43" si="2">IF(BY35="","",BW34+1)</f>
        <v>12</v>
      </c>
      <c r="BX35" s="404"/>
      <c r="BY35" s="403" t="str">
        <f>IF('各会計、関係団体の財政状況及び健全化判断比率'!B69="","",'各会計、関係団体の財政状況及び健全化判断比率'!B69)</f>
        <v>茨城県市町村総合事務組合(県民交通災害共済事業特別会計）</v>
      </c>
      <c r="BZ35" s="403"/>
      <c r="CA35" s="403"/>
      <c r="CB35" s="403"/>
      <c r="CC35" s="403"/>
      <c r="CD35" s="403"/>
      <c r="CE35" s="403"/>
      <c r="CF35" s="403"/>
      <c r="CG35" s="403"/>
      <c r="CH35" s="403"/>
      <c r="CI35" s="403"/>
      <c r="CJ35" s="403"/>
      <c r="CK35" s="403"/>
      <c r="CL35" s="403"/>
      <c r="CM35" s="403"/>
      <c r="CN35" s="193"/>
      <c r="CO35" s="404">
        <f t="shared" ref="CO35:CO43" si="3">IF(CQ35="","",CO34+1)</f>
        <v>22</v>
      </c>
      <c r="CP35" s="404"/>
      <c r="CQ35" s="403" t="str">
        <f>IF('各会計、関係団体の財政状況及び健全化判断比率'!BS8="","",'各会計、関係団体の財政状況及び健全化判断比率'!BS8)</f>
        <v>鹿嶋市文化スポーツ振興事業団</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10</v>
      </c>
      <c r="BF36" s="404"/>
      <c r="BG36" s="403" t="str">
        <f>IF('各会計、関係団体の財政状況及び健全化判断比率'!B35="","",'各会計、関係団体の財政状況及び健全化判断比率'!B35)</f>
        <v>鹿島臨海都市計画事業鹿嶋市平井東部土地区画整理事業特別会計</v>
      </c>
      <c r="BH36" s="403"/>
      <c r="BI36" s="403"/>
      <c r="BJ36" s="403"/>
      <c r="BK36" s="403"/>
      <c r="BL36" s="403"/>
      <c r="BM36" s="403"/>
      <c r="BN36" s="403"/>
      <c r="BO36" s="403"/>
      <c r="BP36" s="403"/>
      <c r="BQ36" s="403"/>
      <c r="BR36" s="403"/>
      <c r="BS36" s="403"/>
      <c r="BT36" s="403"/>
      <c r="BU36" s="403"/>
      <c r="BV36" s="193"/>
      <c r="BW36" s="404">
        <f t="shared" si="2"/>
        <v>13</v>
      </c>
      <c r="BX36" s="404"/>
      <c r="BY36" s="403" t="str">
        <f>IF('各会計、関係団体の財政状況及び健全化判断比率'!B70="","",'各会計、関係団体の財政状況及び健全化判断比率'!B70)</f>
        <v>茨城租税債権管理機構(一般会計）</v>
      </c>
      <c r="BZ36" s="403"/>
      <c r="CA36" s="403"/>
      <c r="CB36" s="403"/>
      <c r="CC36" s="403"/>
      <c r="CD36" s="403"/>
      <c r="CE36" s="403"/>
      <c r="CF36" s="403"/>
      <c r="CG36" s="403"/>
      <c r="CH36" s="403"/>
      <c r="CI36" s="403"/>
      <c r="CJ36" s="403"/>
      <c r="CK36" s="403"/>
      <c r="CL36" s="403"/>
      <c r="CM36" s="403"/>
      <c r="CN36" s="193"/>
      <c r="CO36" s="404">
        <f t="shared" si="3"/>
        <v>23</v>
      </c>
      <c r="CP36" s="404"/>
      <c r="CQ36" s="403" t="str">
        <f>IF('各会計、関係団体の財政状況及び健全化判断比率'!BS9="","",'各会計、関係団体の財政状況及び健全化判断比率'!BS9)</f>
        <v>鹿嶋市土地開発公社</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14</v>
      </c>
      <c r="BX37" s="404"/>
      <c r="BY37" s="403" t="str">
        <f>IF('各会計、関係団体の財政状況及び健全化判断比率'!B71="","",'各会計、関係団体の財政状況及び健全化判断比率'!B71)</f>
        <v>茨城県後期高齢者医療広域連合（一般会計）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15</v>
      </c>
      <c r="BX38" s="404"/>
      <c r="BY38" s="403" t="str">
        <f>IF('各会計、関係団体の財政状況及び健全化判断比率'!B72="","",'各会計、関係団体の財政状況及び健全化判断比率'!B72)</f>
        <v>茨城県後期高齢者医療広域連合（後期高齢医療特別会計）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16</v>
      </c>
      <c r="BX39" s="404"/>
      <c r="BY39" s="403" t="str">
        <f>IF('各会計、関係団体の財政状況及び健全化判断比率'!B73="","",'各会計、関係団体の財政状況及び健全化判断比率'!B73)</f>
        <v>鹿行広域事務組合（一般会計）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17</v>
      </c>
      <c r="BX40" s="404"/>
      <c r="BY40" s="403" t="str">
        <f>IF('各会計、関係団体の財政状況及び健全化判断比率'!B74="","",'各会計、関係団体の財政状況及び健全化判断比率'!B74)</f>
        <v>鹿行広域事務組合（養護老人ホーム事業特別会計）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18</v>
      </c>
      <c r="BX41" s="404"/>
      <c r="BY41" s="403" t="str">
        <f>IF('各会計、関係団体の財政状況及び健全化判断比率'!B75="","",'各会計、関係団体の財政状況及び健全化判断比率'!B75)</f>
        <v>鹿行広域事務組合（消防特別会計）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19</v>
      </c>
      <c r="BX42" s="404"/>
      <c r="BY42" s="403" t="str">
        <f>IF('各会計、関係団体の財政状況及び健全化判断比率'!B76="","",'各会計、関係団体の財政状況及び健全化判断比率'!B76)</f>
        <v>鹿行広域事務組合（火葬場事業特別会計）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20</v>
      </c>
      <c r="BX43" s="404"/>
      <c r="BY43" s="403" t="str">
        <f>IF('各会計、関係団体の財政状況及び健全化判断比率'!B77="","",'各会計、関係団体の財政状況及び健全化判断比率'!B77)</f>
        <v>鹿行広域事務組合（審査会事業特別会計）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201</v>
      </c>
    </row>
    <row r="50" spans="5:5">
      <c r="E50" s="167" t="s">
        <v>202</v>
      </c>
    </row>
    <row r="51" spans="5:5">
      <c r="E51" s="167" t="s">
        <v>203</v>
      </c>
    </row>
    <row r="52" spans="5:5">
      <c r="E52" s="167" t="s">
        <v>204</v>
      </c>
    </row>
    <row r="53" spans="5:5">
      <c r="E53" s="167" t="s">
        <v>205</v>
      </c>
    </row>
    <row r="54" spans="5:5"/>
    <row r="55" spans="5:5"/>
    <row r="56" spans="5:5"/>
    <row r="57" spans="5:5" hidden="1"/>
    <row r="58" spans="5:5" hidden="1"/>
    <row r="59" spans="5:5" hidden="1"/>
  </sheetData>
  <sheetProtection algorithmName="SHA-512" hashValue="v/yceLwEmZwyMvGfrQnLbczkyrGQInNcZw7u2ks5KW46h+idrlCYppLWjOdFqYxsowAwABZB8ef/fnQPu3b8bA==" saltValue="4HBIN3AmDkJBcP6D1l4xp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224" t="s">
        <v>569</v>
      </c>
      <c r="D34" s="1224"/>
      <c r="E34" s="1225"/>
      <c r="F34" s="32">
        <v>4.7699999999999996</v>
      </c>
      <c r="G34" s="33">
        <v>7.86</v>
      </c>
      <c r="H34" s="33">
        <v>7.4</v>
      </c>
      <c r="I34" s="33">
        <v>6.14</v>
      </c>
      <c r="J34" s="34">
        <v>15.28</v>
      </c>
      <c r="K34" s="22"/>
      <c r="L34" s="22"/>
      <c r="M34" s="22"/>
      <c r="N34" s="22"/>
      <c r="O34" s="22"/>
      <c r="P34" s="22"/>
    </row>
    <row r="35" spans="1:16" ht="39" customHeight="1">
      <c r="A35" s="22"/>
      <c r="B35" s="35"/>
      <c r="C35" s="1218" t="s">
        <v>570</v>
      </c>
      <c r="D35" s="1219"/>
      <c r="E35" s="1220"/>
      <c r="F35" s="36">
        <v>6.93</v>
      </c>
      <c r="G35" s="37">
        <v>6.93</v>
      </c>
      <c r="H35" s="37">
        <v>9.23</v>
      </c>
      <c r="I35" s="37">
        <v>10.75</v>
      </c>
      <c r="J35" s="38">
        <v>12.19</v>
      </c>
      <c r="K35" s="22"/>
      <c r="L35" s="22"/>
      <c r="M35" s="22"/>
      <c r="N35" s="22"/>
      <c r="O35" s="22"/>
      <c r="P35" s="22"/>
    </row>
    <row r="36" spans="1:16" ht="39" customHeight="1">
      <c r="A36" s="22"/>
      <c r="B36" s="35"/>
      <c r="C36" s="1218" t="s">
        <v>571</v>
      </c>
      <c r="D36" s="1219"/>
      <c r="E36" s="1220"/>
      <c r="F36" s="36">
        <v>7.48</v>
      </c>
      <c r="G36" s="37">
        <v>5.21</v>
      </c>
      <c r="H36" s="37">
        <v>4.8499999999999996</v>
      </c>
      <c r="I36" s="37">
        <v>5.35</v>
      </c>
      <c r="J36" s="38">
        <v>5.03</v>
      </c>
      <c r="K36" s="22"/>
      <c r="L36" s="22"/>
      <c r="M36" s="22"/>
      <c r="N36" s="22"/>
      <c r="O36" s="22"/>
      <c r="P36" s="22"/>
    </row>
    <row r="37" spans="1:16" ht="39" customHeight="1">
      <c r="A37" s="22"/>
      <c r="B37" s="35"/>
      <c r="C37" s="1218" t="s">
        <v>572</v>
      </c>
      <c r="D37" s="1219"/>
      <c r="E37" s="1220"/>
      <c r="F37" s="36">
        <v>3.16</v>
      </c>
      <c r="G37" s="37">
        <v>2.27</v>
      </c>
      <c r="H37" s="37">
        <v>3.38</v>
      </c>
      <c r="I37" s="37">
        <v>1.38</v>
      </c>
      <c r="J37" s="38">
        <v>1.76</v>
      </c>
      <c r="K37" s="22"/>
      <c r="L37" s="22"/>
      <c r="M37" s="22"/>
      <c r="N37" s="22"/>
      <c r="O37" s="22"/>
      <c r="P37" s="22"/>
    </row>
    <row r="38" spans="1:16" ht="39" customHeight="1">
      <c r="A38" s="22"/>
      <c r="B38" s="35"/>
      <c r="C38" s="1218" t="s">
        <v>573</v>
      </c>
      <c r="D38" s="1219"/>
      <c r="E38" s="1220"/>
      <c r="F38" s="36">
        <v>1.39</v>
      </c>
      <c r="G38" s="37">
        <v>0.7</v>
      </c>
      <c r="H38" s="37">
        <v>1.08</v>
      </c>
      <c r="I38" s="37">
        <v>0.92</v>
      </c>
      <c r="J38" s="38">
        <v>0.71</v>
      </c>
      <c r="K38" s="22"/>
      <c r="L38" s="22"/>
      <c r="M38" s="22"/>
      <c r="N38" s="22"/>
      <c r="O38" s="22"/>
      <c r="P38" s="22"/>
    </row>
    <row r="39" spans="1:16" ht="39" customHeight="1">
      <c r="A39" s="22"/>
      <c r="B39" s="35"/>
      <c r="C39" s="1218" t="s">
        <v>574</v>
      </c>
      <c r="D39" s="1219"/>
      <c r="E39" s="1220"/>
      <c r="F39" s="36">
        <v>1.17</v>
      </c>
      <c r="G39" s="37">
        <v>1.1499999999999999</v>
      </c>
      <c r="H39" s="37">
        <v>0.64</v>
      </c>
      <c r="I39" s="37">
        <v>0.64</v>
      </c>
      <c r="J39" s="38">
        <v>0.49</v>
      </c>
      <c r="K39" s="22"/>
      <c r="L39" s="22"/>
      <c r="M39" s="22"/>
      <c r="N39" s="22"/>
      <c r="O39" s="22"/>
      <c r="P39" s="22"/>
    </row>
    <row r="40" spans="1:16" ht="39" customHeight="1">
      <c r="A40" s="22"/>
      <c r="B40" s="35"/>
      <c r="C40" s="1218" t="s">
        <v>575</v>
      </c>
      <c r="D40" s="1219"/>
      <c r="E40" s="1220"/>
      <c r="F40" s="36">
        <v>0.71</v>
      </c>
      <c r="G40" s="37">
        <v>0.28000000000000003</v>
      </c>
      <c r="H40" s="37">
        <v>0.41</v>
      </c>
      <c r="I40" s="37">
        <v>0.53</v>
      </c>
      <c r="J40" s="38">
        <v>0.38</v>
      </c>
      <c r="K40" s="22"/>
      <c r="L40" s="22"/>
      <c r="M40" s="22"/>
      <c r="N40" s="22"/>
      <c r="O40" s="22"/>
      <c r="P40" s="22"/>
    </row>
    <row r="41" spans="1:16" ht="39" customHeight="1">
      <c r="A41" s="22"/>
      <c r="B41" s="35"/>
      <c r="C41" s="1218" t="s">
        <v>576</v>
      </c>
      <c r="D41" s="1219"/>
      <c r="E41" s="1220"/>
      <c r="F41" s="36">
        <v>0.03</v>
      </c>
      <c r="G41" s="37">
        <v>0.06</v>
      </c>
      <c r="H41" s="37">
        <v>0.15</v>
      </c>
      <c r="I41" s="37">
        <v>0.15</v>
      </c>
      <c r="J41" s="38">
        <v>0.13</v>
      </c>
      <c r="K41" s="22"/>
      <c r="L41" s="22"/>
      <c r="M41" s="22"/>
      <c r="N41" s="22"/>
      <c r="O41" s="22"/>
      <c r="P41" s="22"/>
    </row>
    <row r="42" spans="1:16" ht="39" customHeight="1">
      <c r="A42" s="22"/>
      <c r="B42" s="39"/>
      <c r="C42" s="1218" t="s">
        <v>577</v>
      </c>
      <c r="D42" s="1219"/>
      <c r="E42" s="1220"/>
      <c r="F42" s="36" t="s">
        <v>517</v>
      </c>
      <c r="G42" s="37" t="s">
        <v>517</v>
      </c>
      <c r="H42" s="37" t="s">
        <v>517</v>
      </c>
      <c r="I42" s="37" t="s">
        <v>517</v>
      </c>
      <c r="J42" s="38" t="s">
        <v>517</v>
      </c>
      <c r="K42" s="22"/>
      <c r="L42" s="22"/>
      <c r="M42" s="22"/>
      <c r="N42" s="22"/>
      <c r="O42" s="22"/>
      <c r="P42" s="22"/>
    </row>
    <row r="43" spans="1:16" ht="39" customHeight="1" thickBot="1">
      <c r="A43" s="22"/>
      <c r="B43" s="40"/>
      <c r="C43" s="1221" t="s">
        <v>578</v>
      </c>
      <c r="D43" s="1222"/>
      <c r="E43" s="1223"/>
      <c r="F43" s="41">
        <v>0.08</v>
      </c>
      <c r="G43" s="42">
        <v>0.02</v>
      </c>
      <c r="H43" s="42">
        <v>0.03</v>
      </c>
      <c r="I43" s="42">
        <v>0.06</v>
      </c>
      <c r="J43" s="43">
        <v>0.09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qvveC6IcMZ6KSSPrPSEYPiiyjnq67J/IBfC/eb8enjDu3Hd3VvvO7npcB+UTNyFUif92JTc9xxesPREYe3FqGw==" saltValue="eIwC9Pyzzekatxzb1dMD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7"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c r="A45" s="48"/>
      <c r="B45" s="1234" t="s">
        <v>11</v>
      </c>
      <c r="C45" s="1235"/>
      <c r="D45" s="58"/>
      <c r="E45" s="1240" t="s">
        <v>12</v>
      </c>
      <c r="F45" s="1240"/>
      <c r="G45" s="1240"/>
      <c r="H45" s="1240"/>
      <c r="I45" s="1240"/>
      <c r="J45" s="1241"/>
      <c r="K45" s="59">
        <v>1754</v>
      </c>
      <c r="L45" s="60">
        <v>1713</v>
      </c>
      <c r="M45" s="60">
        <v>1644</v>
      </c>
      <c r="N45" s="60">
        <v>1673</v>
      </c>
      <c r="O45" s="61">
        <v>1716</v>
      </c>
      <c r="P45" s="48"/>
      <c r="Q45" s="48"/>
      <c r="R45" s="48"/>
      <c r="S45" s="48"/>
      <c r="T45" s="48"/>
      <c r="U45" s="48"/>
    </row>
    <row r="46" spans="1:21" ht="30.75" customHeight="1">
      <c r="A46" s="48"/>
      <c r="B46" s="1236"/>
      <c r="C46" s="1237"/>
      <c r="D46" s="62"/>
      <c r="E46" s="1228" t="s">
        <v>13</v>
      </c>
      <c r="F46" s="1228"/>
      <c r="G46" s="1228"/>
      <c r="H46" s="1228"/>
      <c r="I46" s="1228"/>
      <c r="J46" s="1229"/>
      <c r="K46" s="63">
        <v>17</v>
      </c>
      <c r="L46" s="64">
        <v>17</v>
      </c>
      <c r="M46" s="64">
        <v>17</v>
      </c>
      <c r="N46" s="64" t="s">
        <v>517</v>
      </c>
      <c r="O46" s="65" t="s">
        <v>517</v>
      </c>
      <c r="P46" s="48"/>
      <c r="Q46" s="48"/>
      <c r="R46" s="48"/>
      <c r="S46" s="48"/>
      <c r="T46" s="48"/>
      <c r="U46" s="48"/>
    </row>
    <row r="47" spans="1:21" ht="30.75" customHeight="1">
      <c r="A47" s="48"/>
      <c r="B47" s="1236"/>
      <c r="C47" s="1237"/>
      <c r="D47" s="62"/>
      <c r="E47" s="1228" t="s">
        <v>14</v>
      </c>
      <c r="F47" s="1228"/>
      <c r="G47" s="1228"/>
      <c r="H47" s="1228"/>
      <c r="I47" s="1228"/>
      <c r="J47" s="1229"/>
      <c r="K47" s="63">
        <v>19</v>
      </c>
      <c r="L47" s="64">
        <v>19</v>
      </c>
      <c r="M47" s="64">
        <v>19</v>
      </c>
      <c r="N47" s="64">
        <v>19</v>
      </c>
      <c r="O47" s="65">
        <v>16</v>
      </c>
      <c r="P47" s="48"/>
      <c r="Q47" s="48"/>
      <c r="R47" s="48"/>
      <c r="S47" s="48"/>
      <c r="T47" s="48"/>
      <c r="U47" s="48"/>
    </row>
    <row r="48" spans="1:21" ht="30.75" customHeight="1">
      <c r="A48" s="48"/>
      <c r="B48" s="1236"/>
      <c r="C48" s="1237"/>
      <c r="D48" s="62"/>
      <c r="E48" s="1228" t="s">
        <v>15</v>
      </c>
      <c r="F48" s="1228"/>
      <c r="G48" s="1228"/>
      <c r="H48" s="1228"/>
      <c r="I48" s="1228"/>
      <c r="J48" s="1229"/>
      <c r="K48" s="63">
        <v>612</v>
      </c>
      <c r="L48" s="64">
        <v>553</v>
      </c>
      <c r="M48" s="64">
        <v>532</v>
      </c>
      <c r="N48" s="64">
        <v>530</v>
      </c>
      <c r="O48" s="65">
        <v>541</v>
      </c>
      <c r="P48" s="48"/>
      <c r="Q48" s="48"/>
      <c r="R48" s="48"/>
      <c r="S48" s="48"/>
      <c r="T48" s="48"/>
      <c r="U48" s="48"/>
    </row>
    <row r="49" spans="1:21" ht="30.75" customHeight="1">
      <c r="A49" s="48"/>
      <c r="B49" s="1236"/>
      <c r="C49" s="1237"/>
      <c r="D49" s="62"/>
      <c r="E49" s="1228" t="s">
        <v>16</v>
      </c>
      <c r="F49" s="1228"/>
      <c r="G49" s="1228"/>
      <c r="H49" s="1228"/>
      <c r="I49" s="1228"/>
      <c r="J49" s="1229"/>
      <c r="K49" s="63">
        <v>197</v>
      </c>
      <c r="L49" s="64">
        <v>173</v>
      </c>
      <c r="M49" s="64">
        <v>132</v>
      </c>
      <c r="N49" s="64">
        <v>91</v>
      </c>
      <c r="O49" s="65">
        <v>44</v>
      </c>
      <c r="P49" s="48"/>
      <c r="Q49" s="48"/>
      <c r="R49" s="48"/>
      <c r="S49" s="48"/>
      <c r="T49" s="48"/>
      <c r="U49" s="48"/>
    </row>
    <row r="50" spans="1:21" ht="30.75" customHeight="1">
      <c r="A50" s="48"/>
      <c r="B50" s="1236"/>
      <c r="C50" s="1237"/>
      <c r="D50" s="62"/>
      <c r="E50" s="1228" t="s">
        <v>17</v>
      </c>
      <c r="F50" s="1228"/>
      <c r="G50" s="1228"/>
      <c r="H50" s="1228"/>
      <c r="I50" s="1228"/>
      <c r="J50" s="1229"/>
      <c r="K50" s="63">
        <v>9</v>
      </c>
      <c r="L50" s="64">
        <v>13</v>
      </c>
      <c r="M50" s="64">
        <v>13</v>
      </c>
      <c r="N50" s="64">
        <v>7</v>
      </c>
      <c r="O50" s="65">
        <v>3</v>
      </c>
      <c r="P50" s="48"/>
      <c r="Q50" s="48"/>
      <c r="R50" s="48"/>
      <c r="S50" s="48"/>
      <c r="T50" s="48"/>
      <c r="U50" s="48"/>
    </row>
    <row r="51" spans="1:21" ht="30.75" customHeight="1">
      <c r="A51" s="48"/>
      <c r="B51" s="1238"/>
      <c r="C51" s="1239"/>
      <c r="D51" s="66"/>
      <c r="E51" s="1228" t="s">
        <v>18</v>
      </c>
      <c r="F51" s="1228"/>
      <c r="G51" s="1228"/>
      <c r="H51" s="1228"/>
      <c r="I51" s="1228"/>
      <c r="J51" s="1229"/>
      <c r="K51" s="63" t="s">
        <v>517</v>
      </c>
      <c r="L51" s="64" t="s">
        <v>517</v>
      </c>
      <c r="M51" s="64" t="s">
        <v>517</v>
      </c>
      <c r="N51" s="64" t="s">
        <v>517</v>
      </c>
      <c r="O51" s="65" t="s">
        <v>517</v>
      </c>
      <c r="P51" s="48"/>
      <c r="Q51" s="48"/>
      <c r="R51" s="48"/>
      <c r="S51" s="48"/>
      <c r="T51" s="48"/>
      <c r="U51" s="48"/>
    </row>
    <row r="52" spans="1:21" ht="30.75" customHeight="1">
      <c r="A52" s="48"/>
      <c r="B52" s="1226" t="s">
        <v>19</v>
      </c>
      <c r="C52" s="1227"/>
      <c r="D52" s="66"/>
      <c r="E52" s="1228" t="s">
        <v>20</v>
      </c>
      <c r="F52" s="1228"/>
      <c r="G52" s="1228"/>
      <c r="H52" s="1228"/>
      <c r="I52" s="1228"/>
      <c r="J52" s="1229"/>
      <c r="K52" s="63">
        <v>1520</v>
      </c>
      <c r="L52" s="64">
        <v>1501</v>
      </c>
      <c r="M52" s="64">
        <v>1424</v>
      </c>
      <c r="N52" s="64">
        <v>1490</v>
      </c>
      <c r="O52" s="65">
        <v>1511</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1088</v>
      </c>
      <c r="L53" s="69">
        <v>987</v>
      </c>
      <c r="M53" s="69">
        <v>933</v>
      </c>
      <c r="N53" s="69">
        <v>830</v>
      </c>
      <c r="O53" s="70">
        <v>809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VlU+1EKCQ8Yo0Skx9iiKv4qCqKT29J4KbFNmkdCWHxFDp4Wa5OxBEZBxhyjqy0Mqnw2dK406HPElu5ul1XCyOw==" saltValue="YS4X5FGSXgG8LROmb5ayI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560</v>
      </c>
      <c r="J40" s="79" t="s">
        <v>561</v>
      </c>
      <c r="K40" s="79" t="s">
        <v>562</v>
      </c>
      <c r="L40" s="79" t="s">
        <v>563</v>
      </c>
      <c r="M40" s="80" t="s">
        <v>564</v>
      </c>
    </row>
    <row r="41" spans="2:13" ht="27.75" customHeight="1">
      <c r="B41" s="1254" t="s">
        <v>24</v>
      </c>
      <c r="C41" s="1255"/>
      <c r="D41" s="81"/>
      <c r="E41" s="1256" t="s">
        <v>25</v>
      </c>
      <c r="F41" s="1256"/>
      <c r="G41" s="1256"/>
      <c r="H41" s="1257"/>
      <c r="I41" s="82">
        <v>16305</v>
      </c>
      <c r="J41" s="83">
        <v>17372</v>
      </c>
      <c r="K41" s="83">
        <v>17254</v>
      </c>
      <c r="L41" s="83">
        <v>16954</v>
      </c>
      <c r="M41" s="84">
        <v>17262</v>
      </c>
    </row>
    <row r="42" spans="2:13" ht="27.75" customHeight="1">
      <c r="B42" s="1244"/>
      <c r="C42" s="1245"/>
      <c r="D42" s="85"/>
      <c r="E42" s="1248" t="s">
        <v>26</v>
      </c>
      <c r="F42" s="1248"/>
      <c r="G42" s="1248"/>
      <c r="H42" s="1249"/>
      <c r="I42" s="86" t="s">
        <v>517</v>
      </c>
      <c r="J42" s="87" t="s">
        <v>517</v>
      </c>
      <c r="K42" s="87" t="s">
        <v>517</v>
      </c>
      <c r="L42" s="87" t="s">
        <v>517</v>
      </c>
      <c r="M42" s="88" t="s">
        <v>517</v>
      </c>
    </row>
    <row r="43" spans="2:13" ht="27.75" customHeight="1">
      <c r="B43" s="1244"/>
      <c r="C43" s="1245"/>
      <c r="D43" s="85"/>
      <c r="E43" s="1248" t="s">
        <v>27</v>
      </c>
      <c r="F43" s="1248"/>
      <c r="G43" s="1248"/>
      <c r="H43" s="1249"/>
      <c r="I43" s="86">
        <v>7533</v>
      </c>
      <c r="J43" s="87">
        <v>7192</v>
      </c>
      <c r="K43" s="87">
        <v>7054</v>
      </c>
      <c r="L43" s="87">
        <v>6938</v>
      </c>
      <c r="M43" s="88">
        <v>6904</v>
      </c>
    </row>
    <row r="44" spans="2:13" ht="27.75" customHeight="1">
      <c r="B44" s="1244"/>
      <c r="C44" s="1245"/>
      <c r="D44" s="85"/>
      <c r="E44" s="1248" t="s">
        <v>28</v>
      </c>
      <c r="F44" s="1248"/>
      <c r="G44" s="1248"/>
      <c r="H44" s="1249"/>
      <c r="I44" s="86">
        <v>488</v>
      </c>
      <c r="J44" s="87">
        <v>766</v>
      </c>
      <c r="K44" s="87">
        <v>821</v>
      </c>
      <c r="L44" s="87">
        <v>774</v>
      </c>
      <c r="M44" s="88">
        <v>774</v>
      </c>
    </row>
    <row r="45" spans="2:13" ht="27.75" customHeight="1">
      <c r="B45" s="1244"/>
      <c r="C45" s="1245"/>
      <c r="D45" s="85"/>
      <c r="E45" s="1248" t="s">
        <v>29</v>
      </c>
      <c r="F45" s="1248"/>
      <c r="G45" s="1248"/>
      <c r="H45" s="1249"/>
      <c r="I45" s="86">
        <v>3666</v>
      </c>
      <c r="J45" s="87">
        <v>3785</v>
      </c>
      <c r="K45" s="87">
        <v>3206</v>
      </c>
      <c r="L45" s="87">
        <v>3172</v>
      </c>
      <c r="M45" s="88">
        <v>3034</v>
      </c>
    </row>
    <row r="46" spans="2:13" ht="27.75" customHeight="1">
      <c r="B46" s="1244"/>
      <c r="C46" s="1245"/>
      <c r="D46" s="89"/>
      <c r="E46" s="1248" t="s">
        <v>30</v>
      </c>
      <c r="F46" s="1248"/>
      <c r="G46" s="1248"/>
      <c r="H46" s="1249"/>
      <c r="I46" s="86" t="s">
        <v>517</v>
      </c>
      <c r="J46" s="87" t="s">
        <v>517</v>
      </c>
      <c r="K46" s="87" t="s">
        <v>517</v>
      </c>
      <c r="L46" s="87" t="s">
        <v>517</v>
      </c>
      <c r="M46" s="88" t="s">
        <v>517</v>
      </c>
    </row>
    <row r="47" spans="2:13" ht="27.75" customHeight="1">
      <c r="B47" s="1244"/>
      <c r="C47" s="1245"/>
      <c r="D47" s="90"/>
      <c r="E47" s="1258" t="s">
        <v>31</v>
      </c>
      <c r="F47" s="1259"/>
      <c r="G47" s="1259"/>
      <c r="H47" s="1260"/>
      <c r="I47" s="86" t="s">
        <v>517</v>
      </c>
      <c r="J47" s="87" t="s">
        <v>517</v>
      </c>
      <c r="K47" s="87" t="s">
        <v>517</v>
      </c>
      <c r="L47" s="87" t="s">
        <v>517</v>
      </c>
      <c r="M47" s="88" t="s">
        <v>517</v>
      </c>
    </row>
    <row r="48" spans="2:13" ht="27.75" customHeight="1">
      <c r="B48" s="1244"/>
      <c r="C48" s="1245"/>
      <c r="D48" s="85"/>
      <c r="E48" s="1248" t="s">
        <v>32</v>
      </c>
      <c r="F48" s="1248"/>
      <c r="G48" s="1248"/>
      <c r="H48" s="1249"/>
      <c r="I48" s="86" t="s">
        <v>517</v>
      </c>
      <c r="J48" s="87" t="s">
        <v>517</v>
      </c>
      <c r="K48" s="87" t="s">
        <v>517</v>
      </c>
      <c r="L48" s="87" t="s">
        <v>517</v>
      </c>
      <c r="M48" s="88" t="s">
        <v>517</v>
      </c>
    </row>
    <row r="49" spans="2:13" ht="27.75" customHeight="1">
      <c r="B49" s="1246"/>
      <c r="C49" s="1247"/>
      <c r="D49" s="85"/>
      <c r="E49" s="1248" t="s">
        <v>33</v>
      </c>
      <c r="F49" s="1248"/>
      <c r="G49" s="1248"/>
      <c r="H49" s="1249"/>
      <c r="I49" s="86" t="s">
        <v>517</v>
      </c>
      <c r="J49" s="87" t="s">
        <v>517</v>
      </c>
      <c r="K49" s="87" t="s">
        <v>517</v>
      </c>
      <c r="L49" s="87" t="s">
        <v>517</v>
      </c>
      <c r="M49" s="88" t="s">
        <v>517</v>
      </c>
    </row>
    <row r="50" spans="2:13" ht="27.75" customHeight="1">
      <c r="B50" s="1242" t="s">
        <v>34</v>
      </c>
      <c r="C50" s="1243"/>
      <c r="D50" s="91"/>
      <c r="E50" s="1248" t="s">
        <v>35</v>
      </c>
      <c r="F50" s="1248"/>
      <c r="G50" s="1248"/>
      <c r="H50" s="1249"/>
      <c r="I50" s="86">
        <v>5566</v>
      </c>
      <c r="J50" s="87">
        <v>5280</v>
      </c>
      <c r="K50" s="87">
        <v>5480</v>
      </c>
      <c r="L50" s="87">
        <v>5771</v>
      </c>
      <c r="M50" s="88">
        <v>5374</v>
      </c>
    </row>
    <row r="51" spans="2:13" ht="27.75" customHeight="1">
      <c r="B51" s="1244"/>
      <c r="C51" s="1245"/>
      <c r="D51" s="85"/>
      <c r="E51" s="1248" t="s">
        <v>36</v>
      </c>
      <c r="F51" s="1248"/>
      <c r="G51" s="1248"/>
      <c r="H51" s="1249"/>
      <c r="I51" s="86">
        <v>226</v>
      </c>
      <c r="J51" s="87">
        <v>114</v>
      </c>
      <c r="K51" s="87">
        <v>94</v>
      </c>
      <c r="L51" s="87">
        <v>77</v>
      </c>
      <c r="M51" s="88">
        <v>164</v>
      </c>
    </row>
    <row r="52" spans="2:13" ht="27.75" customHeight="1">
      <c r="B52" s="1246"/>
      <c r="C52" s="1247"/>
      <c r="D52" s="85"/>
      <c r="E52" s="1248" t="s">
        <v>37</v>
      </c>
      <c r="F52" s="1248"/>
      <c r="G52" s="1248"/>
      <c r="H52" s="1249"/>
      <c r="I52" s="86">
        <v>16894</v>
      </c>
      <c r="J52" s="87">
        <v>16442</v>
      </c>
      <c r="K52" s="87">
        <v>16153</v>
      </c>
      <c r="L52" s="87">
        <v>15904</v>
      </c>
      <c r="M52" s="88">
        <v>15168</v>
      </c>
    </row>
    <row r="53" spans="2:13" ht="27.75" customHeight="1" thickBot="1">
      <c r="B53" s="1250" t="s">
        <v>38</v>
      </c>
      <c r="C53" s="1251"/>
      <c r="D53" s="92"/>
      <c r="E53" s="1252" t="s">
        <v>39</v>
      </c>
      <c r="F53" s="1252"/>
      <c r="G53" s="1252"/>
      <c r="H53" s="1253"/>
      <c r="I53" s="93">
        <v>5305</v>
      </c>
      <c r="J53" s="94">
        <v>7280</v>
      </c>
      <c r="K53" s="94">
        <v>6609</v>
      </c>
      <c r="L53" s="94">
        <v>6087</v>
      </c>
      <c r="M53" s="95">
        <v>7269</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8Gb4DwClFYR0L4UvH+Y1mzDlUthY2T45PBD45fhWj1EwTZDifmMgGy2+bF4Fw7mLcZj+a6Ei63cn+ODaVwZFlw==" saltValue="X/vrD2sLT6K9IRAC006yv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562</v>
      </c>
      <c r="G54" s="104" t="s">
        <v>563</v>
      </c>
      <c r="H54" s="105" t="s">
        <v>564</v>
      </c>
    </row>
    <row r="55" spans="2:8" ht="52.5" customHeight="1">
      <c r="B55" s="106"/>
      <c r="C55" s="1269" t="s">
        <v>42</v>
      </c>
      <c r="D55" s="1269"/>
      <c r="E55" s="1270"/>
      <c r="F55" s="107">
        <v>2307</v>
      </c>
      <c r="G55" s="107">
        <v>2610</v>
      </c>
      <c r="H55" s="108">
        <v>2111</v>
      </c>
    </row>
    <row r="56" spans="2:8" ht="52.5" customHeight="1">
      <c r="B56" s="109"/>
      <c r="C56" s="1271" t="s">
        <v>43</v>
      </c>
      <c r="D56" s="1271"/>
      <c r="E56" s="1272"/>
      <c r="F56" s="110">
        <v>317</v>
      </c>
      <c r="G56" s="110">
        <v>317</v>
      </c>
      <c r="H56" s="111">
        <v>317</v>
      </c>
    </row>
    <row r="57" spans="2:8" ht="53.25" customHeight="1">
      <c r="B57" s="109"/>
      <c r="C57" s="1273" t="s">
        <v>44</v>
      </c>
      <c r="D57" s="1273"/>
      <c r="E57" s="1274"/>
      <c r="F57" s="112">
        <v>4607</v>
      </c>
      <c r="G57" s="112">
        <v>1521</v>
      </c>
      <c r="H57" s="113">
        <v>1601</v>
      </c>
    </row>
    <row r="58" spans="2:8" ht="45.75" customHeight="1">
      <c r="B58" s="114"/>
      <c r="C58" s="1261" t="s">
        <v>607</v>
      </c>
      <c r="D58" s="1262"/>
      <c r="E58" s="1263"/>
      <c r="F58" s="115">
        <v>508</v>
      </c>
      <c r="G58" s="115">
        <v>527</v>
      </c>
      <c r="H58" s="116">
        <v>520</v>
      </c>
    </row>
    <row r="59" spans="2:8" ht="45.75" customHeight="1">
      <c r="B59" s="114"/>
      <c r="C59" s="1261" t="s">
        <v>608</v>
      </c>
      <c r="D59" s="1262"/>
      <c r="E59" s="1263"/>
      <c r="F59" s="115">
        <v>3338</v>
      </c>
      <c r="G59" s="115">
        <v>239</v>
      </c>
      <c r="H59" s="116">
        <v>336</v>
      </c>
    </row>
    <row r="60" spans="2:8" ht="45.75" customHeight="1">
      <c r="B60" s="114"/>
      <c r="C60" s="1261" t="s">
        <v>609</v>
      </c>
      <c r="D60" s="1262"/>
      <c r="E60" s="1263"/>
      <c r="F60" s="115">
        <v>203</v>
      </c>
      <c r="G60" s="115">
        <v>203</v>
      </c>
      <c r="H60" s="116">
        <v>203</v>
      </c>
    </row>
    <row r="61" spans="2:8" ht="45.75" customHeight="1">
      <c r="B61" s="114"/>
      <c r="C61" s="1261" t="s">
        <v>610</v>
      </c>
      <c r="D61" s="1262"/>
      <c r="E61" s="1263"/>
      <c r="F61" s="115">
        <v>180</v>
      </c>
      <c r="G61" s="115">
        <v>180</v>
      </c>
      <c r="H61" s="116">
        <v>178</v>
      </c>
    </row>
    <row r="62" spans="2:8" ht="45.75" customHeight="1" thickBot="1">
      <c r="B62" s="117"/>
      <c r="C62" s="1264" t="s">
        <v>611</v>
      </c>
      <c r="D62" s="1265"/>
      <c r="E62" s="1266"/>
      <c r="F62" s="118">
        <v>93</v>
      </c>
      <c r="G62" s="118">
        <v>91</v>
      </c>
      <c r="H62" s="119">
        <v>103</v>
      </c>
    </row>
    <row r="63" spans="2:8" ht="52.5" customHeight="1" thickBot="1">
      <c r="B63" s="120"/>
      <c r="C63" s="1267" t="s">
        <v>45</v>
      </c>
      <c r="D63" s="1267"/>
      <c r="E63" s="1268"/>
      <c r="F63" s="121">
        <v>7230</v>
      </c>
      <c r="G63" s="121">
        <v>4448</v>
      </c>
      <c r="H63" s="122">
        <v>4029</v>
      </c>
    </row>
    <row r="64" spans="2:8" ht="15" customHeight="1"/>
    <row r="65" ht="0" hidden="1" customHeight="1"/>
    <row r="66" ht="0" hidden="1" customHeight="1"/>
  </sheetData>
  <sheetProtection algorithmName="SHA-512" hashValue="JRYxZEJvDKrQhLxUbLiOjb3vZ6dNOTNY7CTBtTuSBgIFreTZ0WYtD1t5NFXvu4qb9zyC1xqarC23fZOVH6FAAA==" saltValue="QHJaCojja1KvkI9/1dtc6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S52" zoomScale="75" zoomScaleNormal="75" zoomScaleSheetLayoutView="55" workbookViewId="0"/>
  </sheetViews>
  <sheetFormatPr defaultColWidth="0" defaultRowHeight="13.5" customHeight="1" zeroHeight="1"/>
  <cols>
    <col min="1" max="1" width="6.375" style="367" customWidth="1"/>
    <col min="2" max="107" width="2.37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615</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615</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616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617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7" t="s">
        <v>631</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618</v>
      </c>
    </row>
    <row r="50" spans="1:109">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560</v>
      </c>
      <c r="BQ50" s="1290"/>
      <c r="BR50" s="1290"/>
      <c r="BS50" s="1290"/>
      <c r="BT50" s="1290"/>
      <c r="BU50" s="1290"/>
      <c r="BV50" s="1290"/>
      <c r="BW50" s="1290"/>
      <c r="BX50" s="1290" t="s">
        <v>561</v>
      </c>
      <c r="BY50" s="1290"/>
      <c r="BZ50" s="1290"/>
      <c r="CA50" s="1290"/>
      <c r="CB50" s="1290"/>
      <c r="CC50" s="1290"/>
      <c r="CD50" s="1290"/>
      <c r="CE50" s="1290"/>
      <c r="CF50" s="1290" t="s">
        <v>562</v>
      </c>
      <c r="CG50" s="1290"/>
      <c r="CH50" s="1290"/>
      <c r="CI50" s="1290"/>
      <c r="CJ50" s="1290"/>
      <c r="CK50" s="1290"/>
      <c r="CL50" s="1290"/>
      <c r="CM50" s="1290"/>
      <c r="CN50" s="1290" t="s">
        <v>563</v>
      </c>
      <c r="CO50" s="1290"/>
      <c r="CP50" s="1290"/>
      <c r="CQ50" s="1290"/>
      <c r="CR50" s="1290"/>
      <c r="CS50" s="1290"/>
      <c r="CT50" s="1290"/>
      <c r="CU50" s="1290"/>
      <c r="CV50" s="1290" t="s">
        <v>564</v>
      </c>
      <c r="CW50" s="1290"/>
      <c r="CX50" s="1290"/>
      <c r="CY50" s="1290"/>
      <c r="CZ50" s="1290"/>
      <c r="DA50" s="1290"/>
      <c r="DB50" s="1290"/>
      <c r="DC50" s="1290"/>
    </row>
    <row r="51" spans="1:109" ht="13.5" customHeight="1">
      <c r="B51" s="374"/>
      <c r="G51" s="1291"/>
      <c r="H51" s="1291"/>
      <c r="I51" s="1294"/>
      <c r="J51" s="1294"/>
      <c r="K51" s="1292"/>
      <c r="L51" s="1292"/>
      <c r="M51" s="1292"/>
      <c r="N51" s="1292"/>
      <c r="AM51" s="383"/>
      <c r="AN51" s="1293" t="s">
        <v>619</v>
      </c>
      <c r="AO51" s="1293"/>
      <c r="AP51" s="1293"/>
      <c r="AQ51" s="1293"/>
      <c r="AR51" s="1293"/>
      <c r="AS51" s="1293"/>
      <c r="AT51" s="1293"/>
      <c r="AU51" s="1293"/>
      <c r="AV51" s="1293"/>
      <c r="AW51" s="1293"/>
      <c r="AX51" s="1293"/>
      <c r="AY51" s="1293"/>
      <c r="AZ51" s="1293"/>
      <c r="BA51" s="1293"/>
      <c r="BB51" s="1293" t="s">
        <v>620</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6">
        <v>52.5</v>
      </c>
      <c r="CG51" s="1276"/>
      <c r="CH51" s="1276"/>
      <c r="CI51" s="1276"/>
      <c r="CJ51" s="1276"/>
      <c r="CK51" s="1276"/>
      <c r="CL51" s="1276"/>
      <c r="CM51" s="1276"/>
      <c r="CN51" s="1276">
        <v>48.1</v>
      </c>
      <c r="CO51" s="1276"/>
      <c r="CP51" s="1276"/>
      <c r="CQ51" s="1276"/>
      <c r="CR51" s="1276"/>
      <c r="CS51" s="1276"/>
      <c r="CT51" s="1276"/>
      <c r="CU51" s="1276"/>
      <c r="CV51" s="1276">
        <v>55.8</v>
      </c>
      <c r="CW51" s="1276"/>
      <c r="CX51" s="1276"/>
      <c r="CY51" s="1276"/>
      <c r="CZ51" s="1276"/>
      <c r="DA51" s="1276"/>
      <c r="DB51" s="1276"/>
      <c r="DC51" s="1276"/>
    </row>
    <row r="52" spans="1:109">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621</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6">
        <v>52.1</v>
      </c>
      <c r="CG53" s="1276"/>
      <c r="CH53" s="1276"/>
      <c r="CI53" s="1276"/>
      <c r="CJ53" s="1276"/>
      <c r="CK53" s="1276"/>
      <c r="CL53" s="1276"/>
      <c r="CM53" s="1276"/>
      <c r="CN53" s="1276">
        <v>52.4</v>
      </c>
      <c r="CO53" s="1276"/>
      <c r="CP53" s="1276"/>
      <c r="CQ53" s="1276"/>
      <c r="CR53" s="1276"/>
      <c r="CS53" s="1276"/>
      <c r="CT53" s="1276"/>
      <c r="CU53" s="1276"/>
      <c r="CV53" s="1276">
        <v>52.1</v>
      </c>
      <c r="CW53" s="1276"/>
      <c r="CX53" s="1276"/>
      <c r="CY53" s="1276"/>
      <c r="CZ53" s="1276"/>
      <c r="DA53" s="1276"/>
      <c r="DB53" s="1276"/>
      <c r="DC53" s="1276"/>
    </row>
    <row r="54" spans="1:109">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c r="A55" s="382"/>
      <c r="B55" s="374"/>
      <c r="G55" s="1286"/>
      <c r="H55" s="1286"/>
      <c r="I55" s="1286"/>
      <c r="J55" s="1286"/>
      <c r="K55" s="1292"/>
      <c r="L55" s="1292"/>
      <c r="M55" s="1292"/>
      <c r="N55" s="1292"/>
      <c r="AN55" s="1290" t="s">
        <v>622</v>
      </c>
      <c r="AO55" s="1290"/>
      <c r="AP55" s="1290"/>
      <c r="AQ55" s="1290"/>
      <c r="AR55" s="1290"/>
      <c r="AS55" s="1290"/>
      <c r="AT55" s="1290"/>
      <c r="AU55" s="1290"/>
      <c r="AV55" s="1290"/>
      <c r="AW55" s="1290"/>
      <c r="AX55" s="1290"/>
      <c r="AY55" s="1290"/>
      <c r="AZ55" s="1290"/>
      <c r="BA55" s="1290"/>
      <c r="BB55" s="1293" t="s">
        <v>623</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6">
        <v>37.299999999999997</v>
      </c>
      <c r="CG55" s="1276"/>
      <c r="CH55" s="1276"/>
      <c r="CI55" s="1276"/>
      <c r="CJ55" s="1276"/>
      <c r="CK55" s="1276"/>
      <c r="CL55" s="1276"/>
      <c r="CM55" s="1276"/>
      <c r="CN55" s="1276">
        <v>33.1</v>
      </c>
      <c r="CO55" s="1276"/>
      <c r="CP55" s="1276"/>
      <c r="CQ55" s="1276"/>
      <c r="CR55" s="1276"/>
      <c r="CS55" s="1276"/>
      <c r="CT55" s="1276"/>
      <c r="CU55" s="1276"/>
      <c r="CV55" s="1276">
        <v>31.3</v>
      </c>
      <c r="CW55" s="1276"/>
      <c r="CX55" s="1276"/>
      <c r="CY55" s="1276"/>
      <c r="CZ55" s="1276"/>
      <c r="DA55" s="1276"/>
      <c r="DB55" s="1276"/>
      <c r="DC55" s="1276"/>
    </row>
    <row r="56" spans="1:109">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624</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6">
        <v>55.2</v>
      </c>
      <c r="CG57" s="1276"/>
      <c r="CH57" s="1276"/>
      <c r="CI57" s="1276"/>
      <c r="CJ57" s="1276"/>
      <c r="CK57" s="1276"/>
      <c r="CL57" s="1276"/>
      <c r="CM57" s="1276"/>
      <c r="CN57" s="1276">
        <v>57.2</v>
      </c>
      <c r="CO57" s="1276"/>
      <c r="CP57" s="1276"/>
      <c r="CQ57" s="1276"/>
      <c r="CR57" s="1276"/>
      <c r="CS57" s="1276"/>
      <c r="CT57" s="1276"/>
      <c r="CU57" s="1276"/>
      <c r="CV57" s="1276">
        <v>58.5</v>
      </c>
      <c r="CW57" s="1276"/>
      <c r="CX57" s="1276"/>
      <c r="CY57" s="1276"/>
      <c r="CZ57" s="1276"/>
      <c r="DA57" s="1276"/>
      <c r="DB57" s="1276"/>
      <c r="DC57" s="1276"/>
      <c r="DD57" s="387"/>
      <c r="DE57" s="386"/>
    </row>
    <row r="58" spans="1:109" s="382" customFormat="1">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625</v>
      </c>
    </row>
    <row r="64" spans="1:109">
      <c r="B64" s="374"/>
      <c r="G64" s="381"/>
      <c r="I64" s="394"/>
      <c r="J64" s="394"/>
      <c r="K64" s="394"/>
      <c r="L64" s="394"/>
      <c r="M64" s="394"/>
      <c r="N64" s="395"/>
      <c r="AM64" s="381"/>
      <c r="AN64" s="381" t="s">
        <v>617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96" t="s">
        <v>630</v>
      </c>
      <c r="AO65" s="1297"/>
      <c r="AP65" s="1297"/>
      <c r="AQ65" s="1297"/>
      <c r="AR65" s="1297"/>
      <c r="AS65" s="1297"/>
      <c r="AT65" s="1297"/>
      <c r="AU65" s="1297"/>
      <c r="AV65" s="1297"/>
      <c r="AW65" s="1297"/>
      <c r="AX65" s="1297"/>
      <c r="AY65" s="1297"/>
      <c r="AZ65" s="1297"/>
      <c r="BA65" s="1297"/>
      <c r="BB65" s="1297"/>
      <c r="BC65" s="1297"/>
      <c r="BD65" s="1297"/>
      <c r="BE65" s="1297"/>
      <c r="BF65" s="1297"/>
      <c r="BG65" s="1297"/>
      <c r="BH65" s="1297"/>
      <c r="BI65" s="1297"/>
      <c r="BJ65" s="1297"/>
      <c r="BK65" s="1297"/>
      <c r="BL65" s="1297"/>
      <c r="BM65" s="1297"/>
      <c r="BN65" s="1297"/>
      <c r="BO65" s="1297"/>
      <c r="BP65" s="1297"/>
      <c r="BQ65" s="1297"/>
      <c r="BR65" s="1297"/>
      <c r="BS65" s="1297"/>
      <c r="BT65" s="1297"/>
      <c r="BU65" s="1297"/>
      <c r="BV65" s="1297"/>
      <c r="BW65" s="1297"/>
      <c r="BX65" s="1297"/>
      <c r="BY65" s="1297"/>
      <c r="BZ65" s="1297"/>
      <c r="CA65" s="1297"/>
      <c r="CB65" s="1297"/>
      <c r="CC65" s="1297"/>
      <c r="CD65" s="1297"/>
      <c r="CE65" s="1297"/>
      <c r="CF65" s="1297"/>
      <c r="CG65" s="1297"/>
      <c r="CH65" s="1297"/>
      <c r="CI65" s="1297"/>
      <c r="CJ65" s="1297"/>
      <c r="CK65" s="1297"/>
      <c r="CL65" s="1297"/>
      <c r="CM65" s="1297"/>
      <c r="CN65" s="1297"/>
      <c r="CO65" s="1297"/>
      <c r="CP65" s="1297"/>
      <c r="CQ65" s="1297"/>
      <c r="CR65" s="1297"/>
      <c r="CS65" s="1297"/>
      <c r="CT65" s="1297"/>
      <c r="CU65" s="1297"/>
      <c r="CV65" s="1297"/>
      <c r="CW65" s="1297"/>
      <c r="CX65" s="1297"/>
      <c r="CY65" s="1297"/>
      <c r="CZ65" s="1297"/>
      <c r="DA65" s="1297"/>
      <c r="DB65" s="1297"/>
      <c r="DC65" s="1298"/>
    </row>
    <row r="66" spans="2:107">
      <c r="B66" s="374"/>
      <c r="AN66" s="1299"/>
      <c r="AO66" s="1300"/>
      <c r="AP66" s="1300"/>
      <c r="AQ66" s="1300"/>
      <c r="AR66" s="1300"/>
      <c r="AS66" s="1300"/>
      <c r="AT66" s="1300"/>
      <c r="AU66" s="1300"/>
      <c r="AV66" s="1300"/>
      <c r="AW66" s="1300"/>
      <c r="AX66" s="1300"/>
      <c r="AY66" s="1300"/>
      <c r="AZ66" s="1300"/>
      <c r="BA66" s="1300"/>
      <c r="BB66" s="1300"/>
      <c r="BC66" s="1300"/>
      <c r="BD66" s="1300"/>
      <c r="BE66" s="1300"/>
      <c r="BF66" s="1300"/>
      <c r="BG66" s="1300"/>
      <c r="BH66" s="1300"/>
      <c r="BI66" s="1300"/>
      <c r="BJ66" s="1300"/>
      <c r="BK66" s="1300"/>
      <c r="BL66" s="1300"/>
      <c r="BM66" s="1300"/>
      <c r="BN66" s="1300"/>
      <c r="BO66" s="1300"/>
      <c r="BP66" s="1300"/>
      <c r="BQ66" s="1300"/>
      <c r="BR66" s="1300"/>
      <c r="BS66" s="1300"/>
      <c r="BT66" s="1300"/>
      <c r="BU66" s="1300"/>
      <c r="BV66" s="1300"/>
      <c r="BW66" s="1300"/>
      <c r="BX66" s="1300"/>
      <c r="BY66" s="1300"/>
      <c r="BZ66" s="1300"/>
      <c r="CA66" s="1300"/>
      <c r="CB66" s="1300"/>
      <c r="CC66" s="1300"/>
      <c r="CD66" s="1300"/>
      <c r="CE66" s="1300"/>
      <c r="CF66" s="1300"/>
      <c r="CG66" s="1300"/>
      <c r="CH66" s="1300"/>
      <c r="CI66" s="1300"/>
      <c r="CJ66" s="1300"/>
      <c r="CK66" s="1300"/>
      <c r="CL66" s="1300"/>
      <c r="CM66" s="1300"/>
      <c r="CN66" s="1300"/>
      <c r="CO66" s="1300"/>
      <c r="CP66" s="1300"/>
      <c r="CQ66" s="1300"/>
      <c r="CR66" s="1300"/>
      <c r="CS66" s="1300"/>
      <c r="CT66" s="1300"/>
      <c r="CU66" s="1300"/>
      <c r="CV66" s="1300"/>
      <c r="CW66" s="1300"/>
      <c r="CX66" s="1300"/>
      <c r="CY66" s="1300"/>
      <c r="CZ66" s="1300"/>
      <c r="DA66" s="1300"/>
      <c r="DB66" s="1300"/>
      <c r="DC66" s="1301"/>
    </row>
    <row r="67" spans="2:107">
      <c r="B67" s="374"/>
      <c r="AN67" s="1299"/>
      <c r="AO67" s="1300"/>
      <c r="AP67" s="1300"/>
      <c r="AQ67" s="1300"/>
      <c r="AR67" s="1300"/>
      <c r="AS67" s="1300"/>
      <c r="AT67" s="1300"/>
      <c r="AU67" s="1300"/>
      <c r="AV67" s="1300"/>
      <c r="AW67" s="1300"/>
      <c r="AX67" s="1300"/>
      <c r="AY67" s="1300"/>
      <c r="AZ67" s="1300"/>
      <c r="BA67" s="1300"/>
      <c r="BB67" s="1300"/>
      <c r="BC67" s="1300"/>
      <c r="BD67" s="1300"/>
      <c r="BE67" s="1300"/>
      <c r="BF67" s="1300"/>
      <c r="BG67" s="1300"/>
      <c r="BH67" s="1300"/>
      <c r="BI67" s="1300"/>
      <c r="BJ67" s="1300"/>
      <c r="BK67" s="1300"/>
      <c r="BL67" s="1300"/>
      <c r="BM67" s="1300"/>
      <c r="BN67" s="1300"/>
      <c r="BO67" s="1300"/>
      <c r="BP67" s="1300"/>
      <c r="BQ67" s="1300"/>
      <c r="BR67" s="1300"/>
      <c r="BS67" s="1300"/>
      <c r="BT67" s="1300"/>
      <c r="BU67" s="1300"/>
      <c r="BV67" s="1300"/>
      <c r="BW67" s="1300"/>
      <c r="BX67" s="1300"/>
      <c r="BY67" s="1300"/>
      <c r="BZ67" s="1300"/>
      <c r="CA67" s="1300"/>
      <c r="CB67" s="1300"/>
      <c r="CC67" s="1300"/>
      <c r="CD67" s="1300"/>
      <c r="CE67" s="1300"/>
      <c r="CF67" s="1300"/>
      <c r="CG67" s="1300"/>
      <c r="CH67" s="1300"/>
      <c r="CI67" s="1300"/>
      <c r="CJ67" s="1300"/>
      <c r="CK67" s="1300"/>
      <c r="CL67" s="1300"/>
      <c r="CM67" s="1300"/>
      <c r="CN67" s="1300"/>
      <c r="CO67" s="1300"/>
      <c r="CP67" s="1300"/>
      <c r="CQ67" s="1300"/>
      <c r="CR67" s="1300"/>
      <c r="CS67" s="1300"/>
      <c r="CT67" s="1300"/>
      <c r="CU67" s="1300"/>
      <c r="CV67" s="1300"/>
      <c r="CW67" s="1300"/>
      <c r="CX67" s="1300"/>
      <c r="CY67" s="1300"/>
      <c r="CZ67" s="1300"/>
      <c r="DA67" s="1300"/>
      <c r="DB67" s="1300"/>
      <c r="DC67" s="1301"/>
    </row>
    <row r="68" spans="2:107">
      <c r="B68" s="374"/>
      <c r="AN68" s="1299"/>
      <c r="AO68" s="1300"/>
      <c r="AP68" s="1300"/>
      <c r="AQ68" s="1300"/>
      <c r="AR68" s="1300"/>
      <c r="AS68" s="1300"/>
      <c r="AT68" s="1300"/>
      <c r="AU68" s="1300"/>
      <c r="AV68" s="1300"/>
      <c r="AW68" s="1300"/>
      <c r="AX68" s="1300"/>
      <c r="AY68" s="1300"/>
      <c r="AZ68" s="1300"/>
      <c r="BA68" s="1300"/>
      <c r="BB68" s="1300"/>
      <c r="BC68" s="1300"/>
      <c r="BD68" s="1300"/>
      <c r="BE68" s="1300"/>
      <c r="BF68" s="1300"/>
      <c r="BG68" s="1300"/>
      <c r="BH68" s="1300"/>
      <c r="BI68" s="1300"/>
      <c r="BJ68" s="1300"/>
      <c r="BK68" s="1300"/>
      <c r="BL68" s="1300"/>
      <c r="BM68" s="1300"/>
      <c r="BN68" s="1300"/>
      <c r="BO68" s="1300"/>
      <c r="BP68" s="1300"/>
      <c r="BQ68" s="1300"/>
      <c r="BR68" s="1300"/>
      <c r="BS68" s="1300"/>
      <c r="BT68" s="1300"/>
      <c r="BU68" s="1300"/>
      <c r="BV68" s="1300"/>
      <c r="BW68" s="1300"/>
      <c r="BX68" s="1300"/>
      <c r="BY68" s="1300"/>
      <c r="BZ68" s="1300"/>
      <c r="CA68" s="1300"/>
      <c r="CB68" s="1300"/>
      <c r="CC68" s="1300"/>
      <c r="CD68" s="1300"/>
      <c r="CE68" s="1300"/>
      <c r="CF68" s="1300"/>
      <c r="CG68" s="1300"/>
      <c r="CH68" s="1300"/>
      <c r="CI68" s="1300"/>
      <c r="CJ68" s="1300"/>
      <c r="CK68" s="1300"/>
      <c r="CL68" s="1300"/>
      <c r="CM68" s="1300"/>
      <c r="CN68" s="1300"/>
      <c r="CO68" s="1300"/>
      <c r="CP68" s="1300"/>
      <c r="CQ68" s="1300"/>
      <c r="CR68" s="1300"/>
      <c r="CS68" s="1300"/>
      <c r="CT68" s="1300"/>
      <c r="CU68" s="1300"/>
      <c r="CV68" s="1300"/>
      <c r="CW68" s="1300"/>
      <c r="CX68" s="1300"/>
      <c r="CY68" s="1300"/>
      <c r="CZ68" s="1300"/>
      <c r="DA68" s="1300"/>
      <c r="DB68" s="1300"/>
      <c r="DC68" s="1301"/>
    </row>
    <row r="69" spans="2:107">
      <c r="B69" s="374"/>
      <c r="AN69" s="1302"/>
      <c r="AO69" s="1303"/>
      <c r="AP69" s="1303"/>
      <c r="AQ69" s="1303"/>
      <c r="AR69" s="1303"/>
      <c r="AS69" s="1303"/>
      <c r="AT69" s="1303"/>
      <c r="AU69" s="1303"/>
      <c r="AV69" s="1303"/>
      <c r="AW69" s="1303"/>
      <c r="AX69" s="1303"/>
      <c r="AY69" s="1303"/>
      <c r="AZ69" s="1303"/>
      <c r="BA69" s="1303"/>
      <c r="BB69" s="1303"/>
      <c r="BC69" s="1303"/>
      <c r="BD69" s="1303"/>
      <c r="BE69" s="1303"/>
      <c r="BF69" s="1303"/>
      <c r="BG69" s="1303"/>
      <c r="BH69" s="1303"/>
      <c r="BI69" s="1303"/>
      <c r="BJ69" s="1303"/>
      <c r="BK69" s="1303"/>
      <c r="BL69" s="1303"/>
      <c r="BM69" s="1303"/>
      <c r="BN69" s="1303"/>
      <c r="BO69" s="1303"/>
      <c r="BP69" s="1303"/>
      <c r="BQ69" s="1303"/>
      <c r="BR69" s="1303"/>
      <c r="BS69" s="1303"/>
      <c r="BT69" s="1303"/>
      <c r="BU69" s="1303"/>
      <c r="BV69" s="1303"/>
      <c r="BW69" s="1303"/>
      <c r="BX69" s="1303"/>
      <c r="BY69" s="1303"/>
      <c r="BZ69" s="1303"/>
      <c r="CA69" s="1303"/>
      <c r="CB69" s="1303"/>
      <c r="CC69" s="1303"/>
      <c r="CD69" s="1303"/>
      <c r="CE69" s="1303"/>
      <c r="CF69" s="1303"/>
      <c r="CG69" s="1303"/>
      <c r="CH69" s="1303"/>
      <c r="CI69" s="1303"/>
      <c r="CJ69" s="1303"/>
      <c r="CK69" s="1303"/>
      <c r="CL69" s="1303"/>
      <c r="CM69" s="1303"/>
      <c r="CN69" s="1303"/>
      <c r="CO69" s="1303"/>
      <c r="CP69" s="1303"/>
      <c r="CQ69" s="1303"/>
      <c r="CR69" s="1303"/>
      <c r="CS69" s="1303"/>
      <c r="CT69" s="1303"/>
      <c r="CU69" s="1303"/>
      <c r="CV69" s="1303"/>
      <c r="CW69" s="1303"/>
      <c r="CX69" s="1303"/>
      <c r="CY69" s="1303"/>
      <c r="CZ69" s="1303"/>
      <c r="DA69" s="1303"/>
      <c r="DB69" s="1303"/>
      <c r="DC69" s="1304"/>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618</v>
      </c>
    </row>
    <row r="72" spans="2:107">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560</v>
      </c>
      <c r="BQ72" s="1290"/>
      <c r="BR72" s="1290"/>
      <c r="BS72" s="1290"/>
      <c r="BT72" s="1290"/>
      <c r="BU72" s="1290"/>
      <c r="BV72" s="1290"/>
      <c r="BW72" s="1290"/>
      <c r="BX72" s="1290" t="s">
        <v>561</v>
      </c>
      <c r="BY72" s="1290"/>
      <c r="BZ72" s="1290"/>
      <c r="CA72" s="1290"/>
      <c r="CB72" s="1290"/>
      <c r="CC72" s="1290"/>
      <c r="CD72" s="1290"/>
      <c r="CE72" s="1290"/>
      <c r="CF72" s="1290" t="s">
        <v>562</v>
      </c>
      <c r="CG72" s="1290"/>
      <c r="CH72" s="1290"/>
      <c r="CI72" s="1290"/>
      <c r="CJ72" s="1290"/>
      <c r="CK72" s="1290"/>
      <c r="CL72" s="1290"/>
      <c r="CM72" s="1290"/>
      <c r="CN72" s="1290" t="s">
        <v>563</v>
      </c>
      <c r="CO72" s="1290"/>
      <c r="CP72" s="1290"/>
      <c r="CQ72" s="1290"/>
      <c r="CR72" s="1290"/>
      <c r="CS72" s="1290"/>
      <c r="CT72" s="1290"/>
      <c r="CU72" s="1290"/>
      <c r="CV72" s="1290" t="s">
        <v>564</v>
      </c>
      <c r="CW72" s="1290"/>
      <c r="CX72" s="1290"/>
      <c r="CY72" s="1290"/>
      <c r="CZ72" s="1290"/>
      <c r="DA72" s="1290"/>
      <c r="DB72" s="1290"/>
      <c r="DC72" s="1290"/>
    </row>
    <row r="73" spans="2:107">
      <c r="B73" s="374"/>
      <c r="G73" s="1291"/>
      <c r="H73" s="1291"/>
      <c r="I73" s="1291"/>
      <c r="J73" s="1291"/>
      <c r="K73" s="1305"/>
      <c r="L73" s="1305"/>
      <c r="M73" s="1305"/>
      <c r="N73" s="1305"/>
      <c r="AM73" s="383"/>
      <c r="AN73" s="1293" t="s">
        <v>619</v>
      </c>
      <c r="AO73" s="1293"/>
      <c r="AP73" s="1293"/>
      <c r="AQ73" s="1293"/>
      <c r="AR73" s="1293"/>
      <c r="AS73" s="1293"/>
      <c r="AT73" s="1293"/>
      <c r="AU73" s="1293"/>
      <c r="AV73" s="1293"/>
      <c r="AW73" s="1293"/>
      <c r="AX73" s="1293"/>
      <c r="AY73" s="1293"/>
      <c r="AZ73" s="1293"/>
      <c r="BA73" s="1293"/>
      <c r="BB73" s="1293" t="s">
        <v>620</v>
      </c>
      <c r="BC73" s="1293"/>
      <c r="BD73" s="1293"/>
      <c r="BE73" s="1293"/>
      <c r="BF73" s="1293"/>
      <c r="BG73" s="1293"/>
      <c r="BH73" s="1293"/>
      <c r="BI73" s="1293"/>
      <c r="BJ73" s="1293"/>
      <c r="BK73" s="1293"/>
      <c r="BL73" s="1293"/>
      <c r="BM73" s="1293"/>
      <c r="BN73" s="1293"/>
      <c r="BO73" s="1293"/>
      <c r="BP73" s="1276">
        <v>43.2</v>
      </c>
      <c r="BQ73" s="1276"/>
      <c r="BR73" s="1276"/>
      <c r="BS73" s="1276"/>
      <c r="BT73" s="1276"/>
      <c r="BU73" s="1276"/>
      <c r="BV73" s="1276"/>
      <c r="BW73" s="1276"/>
      <c r="BX73" s="1276">
        <v>59.7</v>
      </c>
      <c r="BY73" s="1276"/>
      <c r="BZ73" s="1276"/>
      <c r="CA73" s="1276"/>
      <c r="CB73" s="1276"/>
      <c r="CC73" s="1276"/>
      <c r="CD73" s="1276"/>
      <c r="CE73" s="1276"/>
      <c r="CF73" s="1276">
        <v>52.5</v>
      </c>
      <c r="CG73" s="1276"/>
      <c r="CH73" s="1276"/>
      <c r="CI73" s="1276"/>
      <c r="CJ73" s="1276"/>
      <c r="CK73" s="1276"/>
      <c r="CL73" s="1276"/>
      <c r="CM73" s="1276"/>
      <c r="CN73" s="1276">
        <v>48.1</v>
      </c>
      <c r="CO73" s="1276"/>
      <c r="CP73" s="1276"/>
      <c r="CQ73" s="1276"/>
      <c r="CR73" s="1276"/>
      <c r="CS73" s="1276"/>
      <c r="CT73" s="1276"/>
      <c r="CU73" s="1276"/>
      <c r="CV73" s="1276">
        <v>55.8</v>
      </c>
      <c r="CW73" s="1276"/>
      <c r="CX73" s="1276"/>
      <c r="CY73" s="1276"/>
      <c r="CZ73" s="1276"/>
      <c r="DA73" s="1276"/>
      <c r="DB73" s="1276"/>
      <c r="DC73" s="1276"/>
    </row>
    <row r="74" spans="2:107">
      <c r="B74" s="374"/>
      <c r="G74" s="1291"/>
      <c r="H74" s="1291"/>
      <c r="I74" s="1291"/>
      <c r="J74" s="1291"/>
      <c r="K74" s="1305"/>
      <c r="L74" s="1305"/>
      <c r="M74" s="1305"/>
      <c r="N74" s="1305"/>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626</v>
      </c>
      <c r="BC75" s="1293"/>
      <c r="BD75" s="1293"/>
      <c r="BE75" s="1293"/>
      <c r="BF75" s="1293"/>
      <c r="BG75" s="1293"/>
      <c r="BH75" s="1293"/>
      <c r="BI75" s="1293"/>
      <c r="BJ75" s="1293"/>
      <c r="BK75" s="1293"/>
      <c r="BL75" s="1293"/>
      <c r="BM75" s="1293"/>
      <c r="BN75" s="1293"/>
      <c r="BO75" s="1293"/>
      <c r="BP75" s="1276">
        <v>14.2</v>
      </c>
      <c r="BQ75" s="1276"/>
      <c r="BR75" s="1276"/>
      <c r="BS75" s="1276"/>
      <c r="BT75" s="1276"/>
      <c r="BU75" s="1276"/>
      <c r="BV75" s="1276"/>
      <c r="BW75" s="1276"/>
      <c r="BX75" s="1276">
        <v>13.4</v>
      </c>
      <c r="BY75" s="1276"/>
      <c r="BZ75" s="1276"/>
      <c r="CA75" s="1276"/>
      <c r="CB75" s="1276"/>
      <c r="CC75" s="1276"/>
      <c r="CD75" s="1276"/>
      <c r="CE75" s="1276"/>
      <c r="CF75" s="1276">
        <v>8.1</v>
      </c>
      <c r="CG75" s="1276"/>
      <c r="CH75" s="1276"/>
      <c r="CI75" s="1276"/>
      <c r="CJ75" s="1276"/>
      <c r="CK75" s="1276"/>
      <c r="CL75" s="1276"/>
      <c r="CM75" s="1276"/>
      <c r="CN75" s="1276">
        <v>7.3</v>
      </c>
      <c r="CO75" s="1276"/>
      <c r="CP75" s="1276"/>
      <c r="CQ75" s="1276"/>
      <c r="CR75" s="1276"/>
      <c r="CS75" s="1276"/>
      <c r="CT75" s="1276"/>
      <c r="CU75" s="1276"/>
      <c r="CV75" s="1276">
        <v>6.7</v>
      </c>
      <c r="CW75" s="1276"/>
      <c r="CX75" s="1276"/>
      <c r="CY75" s="1276"/>
      <c r="CZ75" s="1276"/>
      <c r="DA75" s="1276"/>
      <c r="DB75" s="1276"/>
      <c r="DC75" s="1276"/>
    </row>
    <row r="76" spans="2:107">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c r="B77" s="374"/>
      <c r="G77" s="1286"/>
      <c r="H77" s="1286"/>
      <c r="I77" s="1286"/>
      <c r="J77" s="1286"/>
      <c r="K77" s="1305"/>
      <c r="L77" s="1305"/>
      <c r="M77" s="1305"/>
      <c r="N77" s="1305"/>
      <c r="AN77" s="1290" t="s">
        <v>627</v>
      </c>
      <c r="AO77" s="1290"/>
      <c r="AP77" s="1290"/>
      <c r="AQ77" s="1290"/>
      <c r="AR77" s="1290"/>
      <c r="AS77" s="1290"/>
      <c r="AT77" s="1290"/>
      <c r="AU77" s="1290"/>
      <c r="AV77" s="1290"/>
      <c r="AW77" s="1290"/>
      <c r="AX77" s="1290"/>
      <c r="AY77" s="1290"/>
      <c r="AZ77" s="1290"/>
      <c r="BA77" s="1290"/>
      <c r="BB77" s="1293" t="s">
        <v>628</v>
      </c>
      <c r="BC77" s="1293"/>
      <c r="BD77" s="1293"/>
      <c r="BE77" s="1293"/>
      <c r="BF77" s="1293"/>
      <c r="BG77" s="1293"/>
      <c r="BH77" s="1293"/>
      <c r="BI77" s="1293"/>
      <c r="BJ77" s="1293"/>
      <c r="BK77" s="1293"/>
      <c r="BL77" s="1293"/>
      <c r="BM77" s="1293"/>
      <c r="BN77" s="1293"/>
      <c r="BO77" s="1293"/>
      <c r="BP77" s="1276">
        <v>50.3</v>
      </c>
      <c r="BQ77" s="1276"/>
      <c r="BR77" s="1276"/>
      <c r="BS77" s="1276"/>
      <c r="BT77" s="1276"/>
      <c r="BU77" s="1276"/>
      <c r="BV77" s="1276"/>
      <c r="BW77" s="1276"/>
      <c r="BX77" s="1276">
        <v>45.9</v>
      </c>
      <c r="BY77" s="1276"/>
      <c r="BZ77" s="1276"/>
      <c r="CA77" s="1276"/>
      <c r="CB77" s="1276"/>
      <c r="CC77" s="1276"/>
      <c r="CD77" s="1276"/>
      <c r="CE77" s="1276"/>
      <c r="CF77" s="1276">
        <v>37.299999999999997</v>
      </c>
      <c r="CG77" s="1276"/>
      <c r="CH77" s="1276"/>
      <c r="CI77" s="1276"/>
      <c r="CJ77" s="1276"/>
      <c r="CK77" s="1276"/>
      <c r="CL77" s="1276"/>
      <c r="CM77" s="1276"/>
      <c r="CN77" s="1276">
        <v>33.1</v>
      </c>
      <c r="CO77" s="1276"/>
      <c r="CP77" s="1276"/>
      <c r="CQ77" s="1276"/>
      <c r="CR77" s="1276"/>
      <c r="CS77" s="1276"/>
      <c r="CT77" s="1276"/>
      <c r="CU77" s="1276"/>
      <c r="CV77" s="1276">
        <v>31.3</v>
      </c>
      <c r="CW77" s="1276"/>
      <c r="CX77" s="1276"/>
      <c r="CY77" s="1276"/>
      <c r="CZ77" s="1276"/>
      <c r="DA77" s="1276"/>
      <c r="DB77" s="1276"/>
      <c r="DC77" s="1276"/>
    </row>
    <row r="78" spans="2:107">
      <c r="B78" s="374"/>
      <c r="G78" s="1286"/>
      <c r="H78" s="1286"/>
      <c r="I78" s="1286"/>
      <c r="J78" s="1286"/>
      <c r="K78" s="1305"/>
      <c r="L78" s="1305"/>
      <c r="M78" s="1305"/>
      <c r="N78" s="1305"/>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c r="B79" s="374"/>
      <c r="G79" s="1286"/>
      <c r="H79" s="1286"/>
      <c r="I79" s="1295"/>
      <c r="J79" s="1295"/>
      <c r="K79" s="1306"/>
      <c r="L79" s="1306"/>
      <c r="M79" s="1306"/>
      <c r="N79" s="1306"/>
      <c r="AN79" s="1290"/>
      <c r="AO79" s="1290"/>
      <c r="AP79" s="1290"/>
      <c r="AQ79" s="1290"/>
      <c r="AR79" s="1290"/>
      <c r="AS79" s="1290"/>
      <c r="AT79" s="1290"/>
      <c r="AU79" s="1290"/>
      <c r="AV79" s="1290"/>
      <c r="AW79" s="1290"/>
      <c r="AX79" s="1290"/>
      <c r="AY79" s="1290"/>
      <c r="AZ79" s="1290"/>
      <c r="BA79" s="1290"/>
      <c r="BB79" s="1293" t="s">
        <v>626</v>
      </c>
      <c r="BC79" s="1293"/>
      <c r="BD79" s="1293"/>
      <c r="BE79" s="1293"/>
      <c r="BF79" s="1293"/>
      <c r="BG79" s="1293"/>
      <c r="BH79" s="1293"/>
      <c r="BI79" s="1293"/>
      <c r="BJ79" s="1293"/>
      <c r="BK79" s="1293"/>
      <c r="BL79" s="1293"/>
      <c r="BM79" s="1293"/>
      <c r="BN79" s="1293"/>
      <c r="BO79" s="1293"/>
      <c r="BP79" s="1276">
        <v>9.6</v>
      </c>
      <c r="BQ79" s="1276"/>
      <c r="BR79" s="1276"/>
      <c r="BS79" s="1276"/>
      <c r="BT79" s="1276"/>
      <c r="BU79" s="1276"/>
      <c r="BV79" s="1276"/>
      <c r="BW79" s="1276"/>
      <c r="BX79" s="1276">
        <v>8.8000000000000007</v>
      </c>
      <c r="BY79" s="1276"/>
      <c r="BZ79" s="1276"/>
      <c r="CA79" s="1276"/>
      <c r="CB79" s="1276"/>
      <c r="CC79" s="1276"/>
      <c r="CD79" s="1276"/>
      <c r="CE79" s="1276"/>
      <c r="CF79" s="1276">
        <v>7.8</v>
      </c>
      <c r="CG79" s="1276"/>
      <c r="CH79" s="1276"/>
      <c r="CI79" s="1276"/>
      <c r="CJ79" s="1276"/>
      <c r="CK79" s="1276"/>
      <c r="CL79" s="1276"/>
      <c r="CM79" s="1276"/>
      <c r="CN79" s="1276">
        <v>7.5</v>
      </c>
      <c r="CO79" s="1276"/>
      <c r="CP79" s="1276"/>
      <c r="CQ79" s="1276"/>
      <c r="CR79" s="1276"/>
      <c r="CS79" s="1276"/>
      <c r="CT79" s="1276"/>
      <c r="CU79" s="1276"/>
      <c r="CV79" s="1276">
        <v>7.2</v>
      </c>
      <c r="CW79" s="1276"/>
      <c r="CX79" s="1276"/>
      <c r="CY79" s="1276"/>
      <c r="CZ79" s="1276"/>
      <c r="DA79" s="1276"/>
      <c r="DB79" s="1276"/>
      <c r="DC79" s="1276"/>
    </row>
    <row r="80" spans="2:107">
      <c r="B80" s="374"/>
      <c r="G80" s="1286"/>
      <c r="H80" s="1286"/>
      <c r="I80" s="1295"/>
      <c r="J80" s="1295"/>
      <c r="K80" s="1306"/>
      <c r="L80" s="1306"/>
      <c r="M80" s="1306"/>
      <c r="N80" s="1306"/>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1WiW4jSGQvVUq2PctzImzgGVLWkamVbTVAPS5VX2Xxi/GokMIdot09H9/T7X905/ZqJLA9cq6SF0JpAXl74IZQ==" saltValue="FXS89cEXiK3nhyGCmGDYA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view="pageBreakPreview" topLeftCell="A97" zoomScale="75" zoomScaleNormal="214" zoomScaleSheetLayoutView="75" workbookViewId="0"/>
  </sheetViews>
  <sheetFormatPr defaultColWidth="0" defaultRowHeight="13.5" customHeight="1" zeroHeight="1"/>
  <cols>
    <col min="1" max="34" width="2.375" style="271" customWidth="1"/>
    <col min="35" max="122" width="2.375" style="270" customWidth="1"/>
    <col min="123" max="16384" width="2.37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629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3T8Iegi3TAnBrHU/XozPw1alyCQz3OlJ1Re1pkW9jY8PENmezgguvU/+6y3TLgBK9o/V+rPpyTgVCvWFQHrO6w==" saltValue="j5X/M5/RObo7wegAM4UJy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4" zoomScale="75" zoomScaleNormal="75" zoomScaleSheetLayoutView="55" workbookViewId="0"/>
  </sheetViews>
  <sheetFormatPr defaultColWidth="0" defaultRowHeight="13.5" customHeight="1" zeroHeight="1"/>
  <cols>
    <col min="1" max="34" width="2.375" style="271" customWidth="1"/>
    <col min="35" max="122" width="2.375" style="270" customWidth="1"/>
    <col min="123" max="16384" width="2.37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629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YYAdo2cQvGh24SWuQsPVAZPLDFisH3WSrlQP2qJgueLZ6fBSWFSPdQEQoFPF+/+zRekmbL6XN8B1g9dJB5jlqw==" saltValue="rzD9sGLQ0IAehQKjYARar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557</v>
      </c>
      <c r="G2" s="136"/>
      <c r="H2" s="137"/>
    </row>
    <row r="3" spans="1:8">
      <c r="A3" s="133" t="s">
        <v>550</v>
      </c>
      <c r="B3" s="138"/>
      <c r="C3" s="139"/>
      <c r="D3" s="140">
        <v>46536</v>
      </c>
      <c r="E3" s="141"/>
      <c r="F3" s="142">
        <v>63956</v>
      </c>
      <c r="G3" s="143"/>
      <c r="H3" s="144"/>
    </row>
    <row r="4" spans="1:8">
      <c r="A4" s="145"/>
      <c r="B4" s="146"/>
      <c r="C4" s="147"/>
      <c r="D4" s="148">
        <v>14307</v>
      </c>
      <c r="E4" s="149"/>
      <c r="F4" s="150">
        <v>29239</v>
      </c>
      <c r="G4" s="151"/>
      <c r="H4" s="152"/>
    </row>
    <row r="5" spans="1:8">
      <c r="A5" s="133" t="s">
        <v>552</v>
      </c>
      <c r="B5" s="138"/>
      <c r="C5" s="139"/>
      <c r="D5" s="140">
        <v>67199</v>
      </c>
      <c r="E5" s="141"/>
      <c r="F5" s="142">
        <v>66255</v>
      </c>
      <c r="G5" s="143"/>
      <c r="H5" s="144"/>
    </row>
    <row r="6" spans="1:8">
      <c r="A6" s="145"/>
      <c r="B6" s="146"/>
      <c r="C6" s="147"/>
      <c r="D6" s="148">
        <v>36485</v>
      </c>
      <c r="E6" s="149"/>
      <c r="F6" s="150">
        <v>31822</v>
      </c>
      <c r="G6" s="151"/>
      <c r="H6" s="152"/>
    </row>
    <row r="7" spans="1:8">
      <c r="A7" s="133" t="s">
        <v>553</v>
      </c>
      <c r="B7" s="138"/>
      <c r="C7" s="139"/>
      <c r="D7" s="140">
        <v>56843</v>
      </c>
      <c r="E7" s="141"/>
      <c r="F7" s="142">
        <v>54227</v>
      </c>
      <c r="G7" s="143"/>
      <c r="H7" s="144"/>
    </row>
    <row r="8" spans="1:8">
      <c r="A8" s="145"/>
      <c r="B8" s="146"/>
      <c r="C8" s="147"/>
      <c r="D8" s="148">
        <v>18300</v>
      </c>
      <c r="E8" s="149"/>
      <c r="F8" s="150">
        <v>29694</v>
      </c>
      <c r="G8" s="151"/>
      <c r="H8" s="152"/>
    </row>
    <row r="9" spans="1:8">
      <c r="A9" s="133" t="s">
        <v>554</v>
      </c>
      <c r="B9" s="138"/>
      <c r="C9" s="139"/>
      <c r="D9" s="140">
        <v>73219</v>
      </c>
      <c r="E9" s="141"/>
      <c r="F9" s="142">
        <v>57295</v>
      </c>
      <c r="G9" s="143"/>
      <c r="H9" s="144"/>
    </row>
    <row r="10" spans="1:8">
      <c r="A10" s="145"/>
      <c r="B10" s="146"/>
      <c r="C10" s="147"/>
      <c r="D10" s="148">
        <v>15444</v>
      </c>
      <c r="E10" s="149"/>
      <c r="F10" s="150">
        <v>32771</v>
      </c>
      <c r="G10" s="151"/>
      <c r="H10" s="152"/>
    </row>
    <row r="11" spans="1:8">
      <c r="A11" s="133" t="s">
        <v>555</v>
      </c>
      <c r="B11" s="138"/>
      <c r="C11" s="139"/>
      <c r="D11" s="140">
        <v>74907</v>
      </c>
      <c r="E11" s="141"/>
      <c r="F11" s="142">
        <v>54110</v>
      </c>
      <c r="G11" s="143"/>
      <c r="H11" s="144"/>
    </row>
    <row r="12" spans="1:8">
      <c r="A12" s="145"/>
      <c r="B12" s="146"/>
      <c r="C12" s="153"/>
      <c r="D12" s="148">
        <v>26586</v>
      </c>
      <c r="E12" s="149"/>
      <c r="F12" s="150">
        <v>30620</v>
      </c>
      <c r="G12" s="151"/>
      <c r="H12" s="152"/>
    </row>
    <row r="13" spans="1:8">
      <c r="A13" s="133"/>
      <c r="B13" s="138"/>
      <c r="C13" s="154"/>
      <c r="D13" s="155">
        <v>63741</v>
      </c>
      <c r="E13" s="156"/>
      <c r="F13" s="157">
        <v>59169</v>
      </c>
      <c r="G13" s="158"/>
      <c r="H13" s="144"/>
    </row>
    <row r="14" spans="1:8">
      <c r="A14" s="145"/>
      <c r="B14" s="146"/>
      <c r="C14" s="147"/>
      <c r="D14" s="148">
        <v>22224</v>
      </c>
      <c r="E14" s="149"/>
      <c r="F14" s="150">
        <v>30829</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4.8499999999999996</v>
      </c>
      <c r="C19" s="159">
        <f>ROUND(VALUE(SUBSTITUTE(実質収支比率等に係る経年分析!G$48,"▲","-")),2)</f>
        <v>7.8</v>
      </c>
      <c r="D19" s="159">
        <f>ROUND(VALUE(SUBSTITUTE(実質収支比率等に係る経年分析!H$48,"▲","-")),2)</f>
        <v>7.36</v>
      </c>
      <c r="E19" s="159">
        <f>ROUND(VALUE(SUBSTITUTE(実質収支比率等に係る経年分析!I$48,"▲","-")),2)</f>
        <v>6.13</v>
      </c>
      <c r="F19" s="159">
        <f>ROUND(VALUE(SUBSTITUTE(実質収支比率等に係る経年分析!J$48,"▲","-")),2)</f>
        <v>15.29</v>
      </c>
    </row>
    <row r="20" spans="1:11">
      <c r="A20" s="159" t="s">
        <v>49</v>
      </c>
      <c r="B20" s="159">
        <f>ROUND(VALUE(SUBSTITUTE(実質収支比率等に係る経年分析!F$47,"▲","-")),2)</f>
        <v>19.29</v>
      </c>
      <c r="C20" s="159">
        <f>ROUND(VALUE(SUBSTITUTE(実質収支比率等に係る経年分析!G$47,"▲","-")),2)</f>
        <v>16.53</v>
      </c>
      <c r="D20" s="159">
        <f>ROUND(VALUE(SUBSTITUTE(実質収支比率等に係る経年分析!H$47,"▲","-")),2)</f>
        <v>16.54</v>
      </c>
      <c r="E20" s="159">
        <f>ROUND(VALUE(SUBSTITUTE(実質収支比率等に係る経年分析!I$47,"▲","-")),2)</f>
        <v>18.559999999999999</v>
      </c>
      <c r="F20" s="159">
        <f>ROUND(VALUE(SUBSTITUTE(実質収支比率等に係る経年分析!J$47,"▲","-")),2)</f>
        <v>14.58</v>
      </c>
    </row>
    <row r="21" spans="1:11">
      <c r="A21" s="159" t="s">
        <v>50</v>
      </c>
      <c r="B21" s="159">
        <f>IF(ISNUMBER(VALUE(SUBSTITUTE(実質収支比率等に係る経年分析!F$49,"▲","-"))),ROUND(VALUE(SUBSTITUTE(実質収支比率等に係る経年分析!F$49,"▲","-")),2),NA())</f>
        <v>-13.44</v>
      </c>
      <c r="C21" s="159">
        <f>IF(ISNUMBER(VALUE(SUBSTITUTE(実質収支比率等に係る経年分析!G$49,"▲","-"))),ROUND(VALUE(SUBSTITUTE(実質収支比率等に係る経年分析!G$49,"▲","-")),2),NA())</f>
        <v>-2.57</v>
      </c>
      <c r="D21" s="159">
        <f>IF(ISNUMBER(VALUE(SUBSTITUTE(実質収支比率等に係る経年分析!H$49,"▲","-"))),ROUND(VALUE(SUBSTITUTE(実質収支比率等に係る経年分析!H$49,"▲","-")),2),NA())</f>
        <v>-4.21</v>
      </c>
      <c r="E21" s="159">
        <f>IF(ISNUMBER(VALUE(SUBSTITUTE(実質収支比率等に係る経年分析!I$49,"▲","-"))),ROUND(VALUE(SUBSTITUTE(実質収支比率等に係る経年分析!I$49,"▲","-")),2),NA())</f>
        <v>-3.27</v>
      </c>
      <c r="F21" s="159">
        <f>IF(ISNUMBER(VALUE(SUBSTITUTE(実質収支比率等に係る経年分析!J$49,"▲","-"))),ROUND(VALUE(SUBSTITUTE(実質収支比率等に係る経年分析!J$49,"▲","-")),2),NA())</f>
        <v>2.77</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0.08</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0.03</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0.06</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0.09</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農業集落排水特別会計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0.06</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0.15</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0.15</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0.13</v>
      </c>
    </row>
    <row r="30" spans="1:11">
      <c r="A30" s="160" t="str">
        <f>IF(連結実質赤字比率に係る赤字・黒字の構成分析!C$40="",NA(),連結実質赤字比率に係る赤字・黒字の構成分析!C$40)</f>
        <v>公共下水道特別会計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0.71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0.28000000000000003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0.41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0.53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0.38</v>
      </c>
    </row>
    <row r="31" spans="1:11">
      <c r="A31" s="160" t="str">
        <f>IF(連結実質赤字比率に係る赤字・黒字の構成分析!C$39="",NA(),連結実質赤字比率に係る赤字・黒字の構成分析!C$39)</f>
        <v>介護保険特別会計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1.17</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1.1499999999999999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0.64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0.64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0.49</v>
      </c>
    </row>
    <row r="32" spans="1:11">
      <c r="A32" s="160" t="str">
        <f>IF(連結実質赤字比率に係る赤字・黒字の構成分析!C$38="",NA(),連結実質赤字比率に係る赤字・黒字の構成分析!C$38)</f>
        <v>大野区域水道事業会計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1.39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1.08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0.92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0.71</v>
      </c>
    </row>
    <row r="33" spans="1:16">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3.16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2.27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3.38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1.38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1.76</v>
      </c>
    </row>
    <row r="34" spans="1:16">
      <c r="A34" s="160" t="str">
        <f>IF(連結実質赤字比率に係る赤字・黒字の構成分析!C$36="",NA(),連結実質赤字比率に係る赤字・黒字の構成分析!C$36)</f>
        <v>鹿島臨海都市計画事業鹿嶋市平井東部土地区画整理事業特別会計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7.48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5.21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4.8499999999999996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5.35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5.03</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6.93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6.93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9.23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10.75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12.19</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4.7699999999999996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7.86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6.14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15.28</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1520</v>
      </c>
      <c r="E42" s="161"/>
      <c r="F42" s="161"/>
      <c r="G42" s="161">
        <f>'実質公債費比率（分子）の構造'!L$52</f>
        <v>1501</v>
      </c>
      <c r="H42" s="161"/>
      <c r="I42" s="161"/>
      <c r="J42" s="161">
        <f>'実質公債費比率（分子）の構造'!M$52</f>
        <v>1424</v>
      </c>
      <c r="K42" s="161"/>
      <c r="L42" s="161"/>
      <c r="M42" s="161">
        <f>'実質公債費比率（分子）の構造'!N$52</f>
        <v>1490</v>
      </c>
      <c r="N42" s="161"/>
      <c r="O42" s="161"/>
      <c r="P42" s="161">
        <f>'実質公債費比率（分子）の構造'!O$52</f>
        <v>1511</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9</v>
      </c>
      <c r="C44" s="161"/>
      <c r="D44" s="161"/>
      <c r="E44" s="161">
        <f>'実質公債費比率（分子）の構造'!L$50</f>
        <v>13</v>
      </c>
      <c r="F44" s="161"/>
      <c r="G44" s="161"/>
      <c r="H44" s="161">
        <f>'実質公債費比率（分子）の構造'!M$50</f>
        <v>13</v>
      </c>
      <c r="I44" s="161"/>
      <c r="J44" s="161"/>
      <c r="K44" s="161">
        <f>'実質公債費比率（分子）の構造'!N$50</f>
        <v>7</v>
      </c>
      <c r="L44" s="161"/>
      <c r="M44" s="161"/>
      <c r="N44" s="161">
        <f>'実質公債費比率（分子）の構造'!O$50</f>
        <v>3</v>
      </c>
      <c r="O44" s="161"/>
      <c r="P44" s="161"/>
    </row>
    <row r="45" spans="1:16">
      <c r="A45" s="161" t="s">
        <v>60</v>
      </c>
      <c r="B45" s="161">
        <f>'実質公債費比率（分子）の構造'!K$49</f>
        <v>197</v>
      </c>
      <c r="C45" s="161"/>
      <c r="D45" s="161"/>
      <c r="E45" s="161">
        <f>'実質公債費比率（分子）の構造'!L$49</f>
        <v>173</v>
      </c>
      <c r="F45" s="161"/>
      <c r="G45" s="161"/>
      <c r="H45" s="161">
        <f>'実質公債費比率（分子）の構造'!M$49</f>
        <v>132</v>
      </c>
      <c r="I45" s="161"/>
      <c r="J45" s="161"/>
      <c r="K45" s="161">
        <f>'実質公債費比率（分子）の構造'!N$49</f>
        <v>91</v>
      </c>
      <c r="L45" s="161"/>
      <c r="M45" s="161"/>
      <c r="N45" s="161">
        <f>'実質公債費比率（分子）の構造'!O$49</f>
        <v>44</v>
      </c>
      <c r="O45" s="161"/>
      <c r="P45" s="161"/>
    </row>
    <row r="46" spans="1:16">
      <c r="A46" s="161" t="s">
        <v>61</v>
      </c>
      <c r="B46" s="161">
        <f>'実質公債費比率（分子）の構造'!K$48</f>
        <v>612</v>
      </c>
      <c r="C46" s="161"/>
      <c r="D46" s="161"/>
      <c r="E46" s="161">
        <f>'実質公債費比率（分子）の構造'!L$48</f>
        <v>553</v>
      </c>
      <c r="F46" s="161"/>
      <c r="G46" s="161"/>
      <c r="H46" s="161">
        <f>'実質公債費比率（分子）の構造'!M$48</f>
        <v>532</v>
      </c>
      <c r="I46" s="161"/>
      <c r="J46" s="161"/>
      <c r="K46" s="161">
        <f>'実質公債費比率（分子）の構造'!N$48</f>
        <v>530</v>
      </c>
      <c r="L46" s="161"/>
      <c r="M46" s="161"/>
      <c r="N46" s="161">
        <f>'実質公債費比率（分子）の構造'!O$48</f>
        <v>541</v>
      </c>
      <c r="O46" s="161"/>
      <c r="P46" s="161"/>
    </row>
    <row r="47" spans="1:16">
      <c r="A47" s="161" t="s">
        <v>62</v>
      </c>
      <c r="B47" s="161">
        <f>'実質公債費比率（分子）の構造'!K$47</f>
        <v>19</v>
      </c>
      <c r="C47" s="161"/>
      <c r="D47" s="161"/>
      <c r="E47" s="161">
        <f>'実質公債費比率（分子）の構造'!L$47</f>
        <v>19</v>
      </c>
      <c r="F47" s="161"/>
      <c r="G47" s="161"/>
      <c r="H47" s="161">
        <f>'実質公債費比率（分子）の構造'!M$47</f>
        <v>19</v>
      </c>
      <c r="I47" s="161"/>
      <c r="J47" s="161"/>
      <c r="K47" s="161">
        <f>'実質公債費比率（分子）の構造'!N$47</f>
        <v>19</v>
      </c>
      <c r="L47" s="161"/>
      <c r="M47" s="161"/>
      <c r="N47" s="161">
        <f>'実質公債費比率（分子）の構造'!O$47</f>
        <v>16</v>
      </c>
      <c r="O47" s="161"/>
      <c r="P47" s="161"/>
    </row>
    <row r="48" spans="1:16">
      <c r="A48" s="161" t="s">
        <v>63</v>
      </c>
      <c r="B48" s="161">
        <f>'実質公債費比率（分子）の構造'!K$46</f>
        <v>17</v>
      </c>
      <c r="C48" s="161"/>
      <c r="D48" s="161"/>
      <c r="E48" s="161">
        <f>'実質公債費比率（分子）の構造'!L$46</f>
        <v>17</v>
      </c>
      <c r="F48" s="161"/>
      <c r="G48" s="161"/>
      <c r="H48" s="161">
        <f>'実質公債費比率（分子）の構造'!M$46</f>
        <v>17</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1754</v>
      </c>
      <c r="C49" s="161"/>
      <c r="D49" s="161"/>
      <c r="E49" s="161">
        <f>'実質公債費比率（分子）の構造'!L$45</f>
        <v>1713</v>
      </c>
      <c r="F49" s="161"/>
      <c r="G49" s="161"/>
      <c r="H49" s="161">
        <f>'実質公債費比率（分子）の構造'!M$45</f>
        <v>1644</v>
      </c>
      <c r="I49" s="161"/>
      <c r="J49" s="161"/>
      <c r="K49" s="161">
        <f>'実質公債費比率（分子）の構造'!N$45</f>
        <v>1673</v>
      </c>
      <c r="L49" s="161"/>
      <c r="M49" s="161"/>
      <c r="N49" s="161">
        <f>'実質公債費比率（分子）の構造'!O$45</f>
        <v>1716</v>
      </c>
      <c r="O49" s="161"/>
      <c r="P49" s="161"/>
    </row>
    <row r="50" spans="1:16">
      <c r="A50" s="161" t="s">
        <v>65</v>
      </c>
      <c r="B50" s="161" t="e">
        <f>NA()</f>
        <v>#N/A</v>
      </c>
      <c r="C50" s="161">
        <f>IF(ISNUMBER('実質公債費比率（分子）の構造'!K$53),'実質公債費比率（分子）の構造'!K$53,NA())</f>
        <v>1088</v>
      </c>
      <c r="D50" s="161" t="e">
        <f>NA()</f>
        <v>#N/A</v>
      </c>
      <c r="E50" s="161" t="e">
        <f>NA()</f>
        <v>#N/A</v>
      </c>
      <c r="F50" s="161">
        <f>IF(ISNUMBER('実質公債費比率（分子）の構造'!L$53),'実質公債費比率（分子）の構造'!L$53,NA())</f>
        <v>987</v>
      </c>
      <c r="G50" s="161" t="e">
        <f>NA()</f>
        <v>#N/A</v>
      </c>
      <c r="H50" s="161" t="e">
        <f>NA()</f>
        <v>#N/A</v>
      </c>
      <c r="I50" s="161">
        <f>IF(ISNUMBER('実質公債費比率（分子）の構造'!M$53),'実質公債費比率（分子）の構造'!M$53,NA())</f>
        <v>933</v>
      </c>
      <c r="J50" s="161" t="e">
        <f>NA()</f>
        <v>#N/A</v>
      </c>
      <c r="K50" s="161" t="e">
        <f>NA()</f>
        <v>#N/A</v>
      </c>
      <c r="L50" s="161">
        <f>IF(ISNUMBER('実質公債費比率（分子）の構造'!N$53),'実質公債費比率（分子）の構造'!N$53,NA())</f>
        <v>830</v>
      </c>
      <c r="M50" s="161" t="e">
        <f>NA()</f>
        <v>#N/A</v>
      </c>
      <c r="N50" s="161" t="e">
        <f>NA()</f>
        <v>#N/A</v>
      </c>
      <c r="O50" s="161">
        <f>IF(ISNUMBER('実質公債費比率（分子）の構造'!O$53),'実質公債費比率（分子）の構造'!O$53,NA())</f>
        <v>809</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16894</v>
      </c>
      <c r="E56" s="160"/>
      <c r="F56" s="160"/>
      <c r="G56" s="160">
        <f>'将来負担比率（分子）の構造'!J$52</f>
        <v>16442</v>
      </c>
      <c r="H56" s="160"/>
      <c r="I56" s="160"/>
      <c r="J56" s="160">
        <f>'将来負担比率（分子）の構造'!K$52</f>
        <v>16153</v>
      </c>
      <c r="K56" s="160"/>
      <c r="L56" s="160"/>
      <c r="M56" s="160">
        <f>'将来負担比率（分子）の構造'!L$52</f>
        <v>15904</v>
      </c>
      <c r="N56" s="160"/>
      <c r="O56" s="160"/>
      <c r="P56" s="160">
        <f>'将来負担比率（分子）の構造'!M$52</f>
        <v>15168</v>
      </c>
    </row>
    <row r="57" spans="1:16">
      <c r="A57" s="160" t="s">
        <v>36</v>
      </c>
      <c r="B57" s="160"/>
      <c r="C57" s="160"/>
      <c r="D57" s="160">
        <f>'将来負担比率（分子）の構造'!I$51</f>
        <v>226</v>
      </c>
      <c r="E57" s="160"/>
      <c r="F57" s="160"/>
      <c r="G57" s="160">
        <f>'将来負担比率（分子）の構造'!J$51</f>
        <v>114</v>
      </c>
      <c r="H57" s="160"/>
      <c r="I57" s="160"/>
      <c r="J57" s="160">
        <f>'将来負担比率（分子）の構造'!K$51</f>
        <v>94</v>
      </c>
      <c r="K57" s="160"/>
      <c r="L57" s="160"/>
      <c r="M57" s="160">
        <f>'将来負担比率（分子）の構造'!L$51</f>
        <v>77</v>
      </c>
      <c r="N57" s="160"/>
      <c r="O57" s="160"/>
      <c r="P57" s="160">
        <f>'将来負担比率（分子）の構造'!M$51</f>
        <v>164</v>
      </c>
    </row>
    <row r="58" spans="1:16">
      <c r="A58" s="160" t="s">
        <v>35</v>
      </c>
      <c r="B58" s="160"/>
      <c r="C58" s="160"/>
      <c r="D58" s="160">
        <f>'将来負担比率（分子）の構造'!I$50</f>
        <v>5566</v>
      </c>
      <c r="E58" s="160"/>
      <c r="F58" s="160"/>
      <c r="G58" s="160">
        <f>'将来負担比率（分子）の構造'!J$50</f>
        <v>5280</v>
      </c>
      <c r="H58" s="160"/>
      <c r="I58" s="160"/>
      <c r="J58" s="160">
        <f>'将来負担比率（分子）の構造'!K$50</f>
        <v>5480</v>
      </c>
      <c r="K58" s="160"/>
      <c r="L58" s="160"/>
      <c r="M58" s="160">
        <f>'将来負担比率（分子）の構造'!L$50</f>
        <v>5771</v>
      </c>
      <c r="N58" s="160"/>
      <c r="O58" s="160"/>
      <c r="P58" s="160">
        <f>'将来負担比率（分子）の構造'!M$50</f>
        <v>5374</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3666</v>
      </c>
      <c r="C62" s="160"/>
      <c r="D62" s="160"/>
      <c r="E62" s="160">
        <f>'将来負担比率（分子）の構造'!J$45</f>
        <v>3785</v>
      </c>
      <c r="F62" s="160"/>
      <c r="G62" s="160"/>
      <c r="H62" s="160">
        <f>'将来負担比率（分子）の構造'!K$45</f>
        <v>3206</v>
      </c>
      <c r="I62" s="160"/>
      <c r="J62" s="160"/>
      <c r="K62" s="160">
        <f>'将来負担比率（分子）の構造'!L$45</f>
        <v>3172</v>
      </c>
      <c r="L62" s="160"/>
      <c r="M62" s="160"/>
      <c r="N62" s="160">
        <f>'将来負担比率（分子）の構造'!M$45</f>
        <v>3034</v>
      </c>
      <c r="O62" s="160"/>
      <c r="P62" s="160"/>
    </row>
    <row r="63" spans="1:16">
      <c r="A63" s="160" t="s">
        <v>28</v>
      </c>
      <c r="B63" s="160">
        <f>'将来負担比率（分子）の構造'!I$44</f>
        <v>488</v>
      </c>
      <c r="C63" s="160"/>
      <c r="D63" s="160"/>
      <c r="E63" s="160">
        <f>'将来負担比率（分子）の構造'!J$44</f>
        <v>766</v>
      </c>
      <c r="F63" s="160"/>
      <c r="G63" s="160"/>
      <c r="H63" s="160">
        <f>'将来負担比率（分子）の構造'!K$44</f>
        <v>821</v>
      </c>
      <c r="I63" s="160"/>
      <c r="J63" s="160"/>
      <c r="K63" s="160">
        <f>'将来負担比率（分子）の構造'!L$44</f>
        <v>774</v>
      </c>
      <c r="L63" s="160"/>
      <c r="M63" s="160"/>
      <c r="N63" s="160">
        <f>'将来負担比率（分子）の構造'!M$44</f>
        <v>774</v>
      </c>
      <c r="O63" s="160"/>
      <c r="P63" s="160"/>
    </row>
    <row r="64" spans="1:16">
      <c r="A64" s="160" t="s">
        <v>27</v>
      </c>
      <c r="B64" s="160">
        <f>'将来負担比率（分子）の構造'!I$43</f>
        <v>7533</v>
      </c>
      <c r="C64" s="160"/>
      <c r="D64" s="160"/>
      <c r="E64" s="160">
        <f>'将来負担比率（分子）の構造'!J$43</f>
        <v>7192</v>
      </c>
      <c r="F64" s="160"/>
      <c r="G64" s="160"/>
      <c r="H64" s="160">
        <f>'将来負担比率（分子）の構造'!K$43</f>
        <v>7054</v>
      </c>
      <c r="I64" s="160"/>
      <c r="J64" s="160"/>
      <c r="K64" s="160">
        <f>'将来負担比率（分子）の構造'!L$43</f>
        <v>6938</v>
      </c>
      <c r="L64" s="160"/>
      <c r="M64" s="160"/>
      <c r="N64" s="160">
        <f>'将来負担比率（分子）の構造'!M$43</f>
        <v>6904</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16305</v>
      </c>
      <c r="C66" s="160"/>
      <c r="D66" s="160"/>
      <c r="E66" s="160">
        <f>'将来負担比率（分子）の構造'!J$41</f>
        <v>17372</v>
      </c>
      <c r="F66" s="160"/>
      <c r="G66" s="160"/>
      <c r="H66" s="160">
        <f>'将来負担比率（分子）の構造'!K$41</f>
        <v>17254</v>
      </c>
      <c r="I66" s="160"/>
      <c r="J66" s="160"/>
      <c r="K66" s="160">
        <f>'将来負担比率（分子）の構造'!L$41</f>
        <v>16954</v>
      </c>
      <c r="L66" s="160"/>
      <c r="M66" s="160"/>
      <c r="N66" s="160">
        <f>'将来負担比率（分子）の構造'!M$41</f>
        <v>17262</v>
      </c>
      <c r="O66" s="160"/>
      <c r="P66" s="160"/>
    </row>
    <row r="67" spans="1:16">
      <c r="A67" s="160" t="s">
        <v>69</v>
      </c>
      <c r="B67" s="160" t="e">
        <f>NA()</f>
        <v>#N/A</v>
      </c>
      <c r="C67" s="160">
        <f>IF(ISNUMBER('将来負担比率（分子）の構造'!I$53), IF('将来負担比率（分子）の構造'!I$53 &lt; 0, 0, '将来負担比率（分子）の構造'!I$53), NA())</f>
        <v>5305</v>
      </c>
      <c r="D67" s="160" t="e">
        <f>NA()</f>
        <v>#N/A</v>
      </c>
      <c r="E67" s="160" t="e">
        <f>NA()</f>
        <v>#N/A</v>
      </c>
      <c r="F67" s="160">
        <f>IF(ISNUMBER('将来負担比率（分子）の構造'!J$53), IF('将来負担比率（分子）の構造'!J$53 &lt; 0, 0, '将来負担比率（分子）の構造'!J$53), NA())</f>
        <v>7280</v>
      </c>
      <c r="G67" s="160" t="e">
        <f>NA()</f>
        <v>#N/A</v>
      </c>
      <c r="H67" s="160" t="e">
        <f>NA()</f>
        <v>#N/A</v>
      </c>
      <c r="I67" s="160">
        <f>IF(ISNUMBER('将来負担比率（分子）の構造'!K$53), IF('将来負担比率（分子）の構造'!K$53 &lt; 0, 0, '将来負担比率（分子）の構造'!K$53), NA())</f>
        <v>6609</v>
      </c>
      <c r="J67" s="160" t="e">
        <f>NA()</f>
        <v>#N/A</v>
      </c>
      <c r="K67" s="160" t="e">
        <f>NA()</f>
        <v>#N/A</v>
      </c>
      <c r="L67" s="160">
        <f>IF(ISNUMBER('将来負担比率（分子）の構造'!L$53), IF('将来負担比率（分子）の構造'!L$53 &lt; 0, 0, '将来負担比率（分子）の構造'!L$53), NA())</f>
        <v>6087</v>
      </c>
      <c r="M67" s="160" t="e">
        <f>NA()</f>
        <v>#N/A</v>
      </c>
      <c r="N67" s="160" t="e">
        <f>NA()</f>
        <v>#N/A</v>
      </c>
      <c r="O67" s="160">
        <f>IF(ISNUMBER('将来負担比率（分子）の構造'!M$53), IF('将来負担比率（分子）の構造'!M$53 &lt; 0, 0, '将来負担比率（分子）の構造'!M$53), NA())</f>
        <v>7269</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2307</v>
      </c>
      <c r="C72" s="164">
        <f>基金残高に係る経年分析!G55</f>
        <v>2610</v>
      </c>
      <c r="D72" s="164">
        <f>基金残高に係る経年分析!H55</f>
        <v>2111</v>
      </c>
    </row>
    <row r="73" spans="1:16">
      <c r="A73" s="163" t="s">
        <v>72</v>
      </c>
      <c r="B73" s="164">
        <f>基金残高に係る経年分析!F56</f>
        <v>317</v>
      </c>
      <c r="C73" s="164">
        <f>基金残高に係る経年分析!G56</f>
        <v>317</v>
      </c>
      <c r="D73" s="164">
        <f>基金残高に係る経年分析!H56</f>
        <v>317</v>
      </c>
    </row>
    <row r="74" spans="1:16">
      <c r="A74" s="163" t="s">
        <v>73</v>
      </c>
      <c r="B74" s="164">
        <f>基金残高に係る経年分析!F57</f>
        <v>4607</v>
      </c>
      <c r="C74" s="164">
        <f>基金残高に係る経年分析!G57</f>
        <v>1521</v>
      </c>
      <c r="D74" s="164">
        <f>基金残高に係る経年分析!H57</f>
        <v>1601</v>
      </c>
    </row>
  </sheetData>
  <sheetProtection algorithmName="SHA-512" hashValue="BN9h59Ns8JOFIsj3pxdGuC7ZujSniHNcNCVLUtrb87AisYLBT/G3JjCZx9HT711PNbxIHHthesHdYWJ4c32DGQ==" saltValue="eqOfcWOUuygYnlDsmqK9M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206</v>
      </c>
      <c r="DI1" s="774"/>
      <c r="DJ1" s="774"/>
      <c r="DK1" s="774"/>
      <c r="DL1" s="774"/>
      <c r="DM1" s="774"/>
      <c r="DN1" s="775"/>
      <c r="DO1" s="205"/>
      <c r="DP1" s="773" t="s">
        <v>207</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209</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210</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211</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212</v>
      </c>
      <c r="S4" s="716"/>
      <c r="T4" s="716"/>
      <c r="U4" s="716"/>
      <c r="V4" s="716"/>
      <c r="W4" s="716"/>
      <c r="X4" s="716"/>
      <c r="Y4" s="717"/>
      <c r="Z4" s="715" t="s">
        <v>213</v>
      </c>
      <c r="AA4" s="716"/>
      <c r="AB4" s="716"/>
      <c r="AC4" s="717"/>
      <c r="AD4" s="715" t="s">
        <v>214</v>
      </c>
      <c r="AE4" s="716"/>
      <c r="AF4" s="716"/>
      <c r="AG4" s="716"/>
      <c r="AH4" s="716"/>
      <c r="AI4" s="716"/>
      <c r="AJ4" s="716"/>
      <c r="AK4" s="717"/>
      <c r="AL4" s="715" t="s">
        <v>213</v>
      </c>
      <c r="AM4" s="716"/>
      <c r="AN4" s="716"/>
      <c r="AO4" s="717"/>
      <c r="AP4" s="776" t="s">
        <v>215</v>
      </c>
      <c r="AQ4" s="776"/>
      <c r="AR4" s="776"/>
      <c r="AS4" s="776"/>
      <c r="AT4" s="776"/>
      <c r="AU4" s="776"/>
      <c r="AV4" s="776"/>
      <c r="AW4" s="776"/>
      <c r="AX4" s="776"/>
      <c r="AY4" s="776"/>
      <c r="AZ4" s="776"/>
      <c r="BA4" s="776"/>
      <c r="BB4" s="776"/>
      <c r="BC4" s="776"/>
      <c r="BD4" s="776"/>
      <c r="BE4" s="776"/>
      <c r="BF4" s="776"/>
      <c r="BG4" s="776" t="s">
        <v>216</v>
      </c>
      <c r="BH4" s="776"/>
      <c r="BI4" s="776"/>
      <c r="BJ4" s="776"/>
      <c r="BK4" s="776"/>
      <c r="BL4" s="776"/>
      <c r="BM4" s="776"/>
      <c r="BN4" s="776"/>
      <c r="BO4" s="776" t="s">
        <v>213</v>
      </c>
      <c r="BP4" s="776"/>
      <c r="BQ4" s="776"/>
      <c r="BR4" s="776"/>
      <c r="BS4" s="776" t="s">
        <v>217</v>
      </c>
      <c r="BT4" s="776"/>
      <c r="BU4" s="776"/>
      <c r="BV4" s="776"/>
      <c r="BW4" s="776"/>
      <c r="BX4" s="776"/>
      <c r="BY4" s="776"/>
      <c r="BZ4" s="776"/>
      <c r="CA4" s="776"/>
      <c r="CB4" s="776"/>
      <c r="CD4" s="758" t="s">
        <v>218</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219</v>
      </c>
      <c r="C5" s="741"/>
      <c r="D5" s="741"/>
      <c r="E5" s="741"/>
      <c r="F5" s="741"/>
      <c r="G5" s="741"/>
      <c r="H5" s="741"/>
      <c r="I5" s="741"/>
      <c r="J5" s="741"/>
      <c r="K5" s="741"/>
      <c r="L5" s="741"/>
      <c r="M5" s="741"/>
      <c r="N5" s="741"/>
      <c r="O5" s="741"/>
      <c r="P5" s="741"/>
      <c r="Q5" s="742"/>
      <c r="R5" s="706">
        <v>11260814</v>
      </c>
      <c r="S5" s="707"/>
      <c r="T5" s="707"/>
      <c r="U5" s="707"/>
      <c r="V5" s="707"/>
      <c r="W5" s="707"/>
      <c r="X5" s="707"/>
      <c r="Y5" s="753"/>
      <c r="Z5" s="771">
        <v>40.200000000000003</v>
      </c>
      <c r="AA5" s="771"/>
      <c r="AB5" s="771"/>
      <c r="AC5" s="771"/>
      <c r="AD5" s="772">
        <v>11260814</v>
      </c>
      <c r="AE5" s="772"/>
      <c r="AF5" s="772"/>
      <c r="AG5" s="772"/>
      <c r="AH5" s="772"/>
      <c r="AI5" s="772"/>
      <c r="AJ5" s="772"/>
      <c r="AK5" s="772"/>
      <c r="AL5" s="754">
        <v>85.7</v>
      </c>
      <c r="AM5" s="723"/>
      <c r="AN5" s="723"/>
      <c r="AO5" s="755"/>
      <c r="AP5" s="740" t="s">
        <v>220</v>
      </c>
      <c r="AQ5" s="741"/>
      <c r="AR5" s="741"/>
      <c r="AS5" s="741"/>
      <c r="AT5" s="741"/>
      <c r="AU5" s="741"/>
      <c r="AV5" s="741"/>
      <c r="AW5" s="741"/>
      <c r="AX5" s="741"/>
      <c r="AY5" s="741"/>
      <c r="AZ5" s="741"/>
      <c r="BA5" s="741"/>
      <c r="BB5" s="741"/>
      <c r="BC5" s="741"/>
      <c r="BD5" s="741"/>
      <c r="BE5" s="741"/>
      <c r="BF5" s="742"/>
      <c r="BG5" s="641">
        <v>11260814</v>
      </c>
      <c r="BH5" s="644"/>
      <c r="BI5" s="644"/>
      <c r="BJ5" s="644"/>
      <c r="BK5" s="644"/>
      <c r="BL5" s="644"/>
      <c r="BM5" s="644"/>
      <c r="BN5" s="645"/>
      <c r="BO5" s="703">
        <v>100</v>
      </c>
      <c r="BP5" s="703"/>
      <c r="BQ5" s="703"/>
      <c r="BR5" s="703"/>
      <c r="BS5" s="704" t="s">
        <v>121</v>
      </c>
      <c r="BT5" s="704"/>
      <c r="BU5" s="704"/>
      <c r="BV5" s="704"/>
      <c r="BW5" s="704"/>
      <c r="BX5" s="704"/>
      <c r="BY5" s="704"/>
      <c r="BZ5" s="704"/>
      <c r="CA5" s="704"/>
      <c r="CB5" s="745"/>
      <c r="CD5" s="758" t="s">
        <v>215</v>
      </c>
      <c r="CE5" s="759"/>
      <c r="CF5" s="759"/>
      <c r="CG5" s="759"/>
      <c r="CH5" s="759"/>
      <c r="CI5" s="759"/>
      <c r="CJ5" s="759"/>
      <c r="CK5" s="759"/>
      <c r="CL5" s="759"/>
      <c r="CM5" s="759"/>
      <c r="CN5" s="759"/>
      <c r="CO5" s="759"/>
      <c r="CP5" s="759"/>
      <c r="CQ5" s="760"/>
      <c r="CR5" s="758" t="s">
        <v>221</v>
      </c>
      <c r="CS5" s="759"/>
      <c r="CT5" s="759"/>
      <c r="CU5" s="759"/>
      <c r="CV5" s="759"/>
      <c r="CW5" s="759"/>
      <c r="CX5" s="759"/>
      <c r="CY5" s="760"/>
      <c r="CZ5" s="758" t="s">
        <v>213</v>
      </c>
      <c r="DA5" s="759"/>
      <c r="DB5" s="759"/>
      <c r="DC5" s="760"/>
      <c r="DD5" s="758" t="s">
        <v>222</v>
      </c>
      <c r="DE5" s="759"/>
      <c r="DF5" s="759"/>
      <c r="DG5" s="759"/>
      <c r="DH5" s="759"/>
      <c r="DI5" s="759"/>
      <c r="DJ5" s="759"/>
      <c r="DK5" s="759"/>
      <c r="DL5" s="759"/>
      <c r="DM5" s="759"/>
      <c r="DN5" s="759"/>
      <c r="DO5" s="759"/>
      <c r="DP5" s="760"/>
      <c r="DQ5" s="758" t="s">
        <v>223</v>
      </c>
      <c r="DR5" s="759"/>
      <c r="DS5" s="759"/>
      <c r="DT5" s="759"/>
      <c r="DU5" s="759"/>
      <c r="DV5" s="759"/>
      <c r="DW5" s="759"/>
      <c r="DX5" s="759"/>
      <c r="DY5" s="759"/>
      <c r="DZ5" s="759"/>
      <c r="EA5" s="759"/>
      <c r="EB5" s="759"/>
      <c r="EC5" s="760"/>
    </row>
    <row r="6" spans="2:143" ht="11.25" customHeight="1">
      <c r="B6" s="638" t="s">
        <v>224</v>
      </c>
      <c r="C6" s="639"/>
      <c r="D6" s="639"/>
      <c r="E6" s="639"/>
      <c r="F6" s="639"/>
      <c r="G6" s="639"/>
      <c r="H6" s="639"/>
      <c r="I6" s="639"/>
      <c r="J6" s="639"/>
      <c r="K6" s="639"/>
      <c r="L6" s="639"/>
      <c r="M6" s="639"/>
      <c r="N6" s="639"/>
      <c r="O6" s="639"/>
      <c r="P6" s="639"/>
      <c r="Q6" s="640"/>
      <c r="R6" s="641">
        <v>301641</v>
      </c>
      <c r="S6" s="644"/>
      <c r="T6" s="644"/>
      <c r="U6" s="644"/>
      <c r="V6" s="644"/>
      <c r="W6" s="644"/>
      <c r="X6" s="644"/>
      <c r="Y6" s="645"/>
      <c r="Z6" s="703">
        <v>1.1000000000000001</v>
      </c>
      <c r="AA6" s="703"/>
      <c r="AB6" s="703"/>
      <c r="AC6" s="703"/>
      <c r="AD6" s="704">
        <v>301641</v>
      </c>
      <c r="AE6" s="704"/>
      <c r="AF6" s="704"/>
      <c r="AG6" s="704"/>
      <c r="AH6" s="704"/>
      <c r="AI6" s="704"/>
      <c r="AJ6" s="704"/>
      <c r="AK6" s="704"/>
      <c r="AL6" s="646">
        <v>2.2999999999999998</v>
      </c>
      <c r="AM6" s="647"/>
      <c r="AN6" s="647"/>
      <c r="AO6" s="705"/>
      <c r="AP6" s="638" t="s">
        <v>225</v>
      </c>
      <c r="AQ6" s="639"/>
      <c r="AR6" s="639"/>
      <c r="AS6" s="639"/>
      <c r="AT6" s="639"/>
      <c r="AU6" s="639"/>
      <c r="AV6" s="639"/>
      <c r="AW6" s="639"/>
      <c r="AX6" s="639"/>
      <c r="AY6" s="639"/>
      <c r="AZ6" s="639"/>
      <c r="BA6" s="639"/>
      <c r="BB6" s="639"/>
      <c r="BC6" s="639"/>
      <c r="BD6" s="639"/>
      <c r="BE6" s="639"/>
      <c r="BF6" s="640"/>
      <c r="BG6" s="641">
        <v>11260814</v>
      </c>
      <c r="BH6" s="644"/>
      <c r="BI6" s="644"/>
      <c r="BJ6" s="644"/>
      <c r="BK6" s="644"/>
      <c r="BL6" s="644"/>
      <c r="BM6" s="644"/>
      <c r="BN6" s="645"/>
      <c r="BO6" s="703">
        <v>100</v>
      </c>
      <c r="BP6" s="703"/>
      <c r="BQ6" s="703"/>
      <c r="BR6" s="703"/>
      <c r="BS6" s="704" t="s">
        <v>226</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202960</v>
      </c>
      <c r="CS6" s="644"/>
      <c r="CT6" s="644"/>
      <c r="CU6" s="644"/>
      <c r="CV6" s="644"/>
      <c r="CW6" s="644"/>
      <c r="CX6" s="644"/>
      <c r="CY6" s="645"/>
      <c r="CZ6" s="754">
        <v>0.8</v>
      </c>
      <c r="DA6" s="723"/>
      <c r="DB6" s="723"/>
      <c r="DC6" s="757"/>
      <c r="DD6" s="649" t="s">
        <v>121</v>
      </c>
      <c r="DE6" s="644"/>
      <c r="DF6" s="644"/>
      <c r="DG6" s="644"/>
      <c r="DH6" s="644"/>
      <c r="DI6" s="644"/>
      <c r="DJ6" s="644"/>
      <c r="DK6" s="644"/>
      <c r="DL6" s="644"/>
      <c r="DM6" s="644"/>
      <c r="DN6" s="644"/>
      <c r="DO6" s="644"/>
      <c r="DP6" s="645"/>
      <c r="DQ6" s="649">
        <v>202960</v>
      </c>
      <c r="DR6" s="644"/>
      <c r="DS6" s="644"/>
      <c r="DT6" s="644"/>
      <c r="DU6" s="644"/>
      <c r="DV6" s="644"/>
      <c r="DW6" s="644"/>
      <c r="DX6" s="644"/>
      <c r="DY6" s="644"/>
      <c r="DZ6" s="644"/>
      <c r="EA6" s="644"/>
      <c r="EB6" s="644"/>
      <c r="EC6" s="684"/>
    </row>
    <row r="7" spans="2:143" ht="11.25" customHeight="1">
      <c r="B7" s="638" t="s">
        <v>228</v>
      </c>
      <c r="C7" s="639"/>
      <c r="D7" s="639"/>
      <c r="E7" s="639"/>
      <c r="F7" s="639"/>
      <c r="G7" s="639"/>
      <c r="H7" s="639"/>
      <c r="I7" s="639"/>
      <c r="J7" s="639"/>
      <c r="K7" s="639"/>
      <c r="L7" s="639"/>
      <c r="M7" s="639"/>
      <c r="N7" s="639"/>
      <c r="O7" s="639"/>
      <c r="P7" s="639"/>
      <c r="Q7" s="640"/>
      <c r="R7" s="641">
        <v>13326</v>
      </c>
      <c r="S7" s="644"/>
      <c r="T7" s="644"/>
      <c r="U7" s="644"/>
      <c r="V7" s="644"/>
      <c r="W7" s="644"/>
      <c r="X7" s="644"/>
      <c r="Y7" s="645"/>
      <c r="Z7" s="703">
        <v>0</v>
      </c>
      <c r="AA7" s="703"/>
      <c r="AB7" s="703"/>
      <c r="AC7" s="703"/>
      <c r="AD7" s="704">
        <v>13326</v>
      </c>
      <c r="AE7" s="704"/>
      <c r="AF7" s="704"/>
      <c r="AG7" s="704"/>
      <c r="AH7" s="704"/>
      <c r="AI7" s="704"/>
      <c r="AJ7" s="704"/>
      <c r="AK7" s="704"/>
      <c r="AL7" s="646">
        <v>0.1</v>
      </c>
      <c r="AM7" s="647"/>
      <c r="AN7" s="647"/>
      <c r="AO7" s="705"/>
      <c r="AP7" s="638" t="s">
        <v>229</v>
      </c>
      <c r="AQ7" s="639"/>
      <c r="AR7" s="639"/>
      <c r="AS7" s="639"/>
      <c r="AT7" s="639"/>
      <c r="AU7" s="639"/>
      <c r="AV7" s="639"/>
      <c r="AW7" s="639"/>
      <c r="AX7" s="639"/>
      <c r="AY7" s="639"/>
      <c r="AZ7" s="639"/>
      <c r="BA7" s="639"/>
      <c r="BB7" s="639"/>
      <c r="BC7" s="639"/>
      <c r="BD7" s="639"/>
      <c r="BE7" s="639"/>
      <c r="BF7" s="640"/>
      <c r="BG7" s="641">
        <v>4458762</v>
      </c>
      <c r="BH7" s="644"/>
      <c r="BI7" s="644"/>
      <c r="BJ7" s="644"/>
      <c r="BK7" s="644"/>
      <c r="BL7" s="644"/>
      <c r="BM7" s="644"/>
      <c r="BN7" s="645"/>
      <c r="BO7" s="703">
        <v>39.6</v>
      </c>
      <c r="BP7" s="703"/>
      <c r="BQ7" s="703"/>
      <c r="BR7" s="703"/>
      <c r="BS7" s="704" t="s">
        <v>121</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2374298</v>
      </c>
      <c r="CS7" s="644"/>
      <c r="CT7" s="644"/>
      <c r="CU7" s="644"/>
      <c r="CV7" s="644"/>
      <c r="CW7" s="644"/>
      <c r="CX7" s="644"/>
      <c r="CY7" s="645"/>
      <c r="CZ7" s="703">
        <v>9.1999999999999993</v>
      </c>
      <c r="DA7" s="703"/>
      <c r="DB7" s="703"/>
      <c r="DC7" s="703"/>
      <c r="DD7" s="649">
        <v>13736</v>
      </c>
      <c r="DE7" s="644"/>
      <c r="DF7" s="644"/>
      <c r="DG7" s="644"/>
      <c r="DH7" s="644"/>
      <c r="DI7" s="644"/>
      <c r="DJ7" s="644"/>
      <c r="DK7" s="644"/>
      <c r="DL7" s="644"/>
      <c r="DM7" s="644"/>
      <c r="DN7" s="644"/>
      <c r="DO7" s="644"/>
      <c r="DP7" s="645"/>
      <c r="DQ7" s="649">
        <v>2072157</v>
      </c>
      <c r="DR7" s="644"/>
      <c r="DS7" s="644"/>
      <c r="DT7" s="644"/>
      <c r="DU7" s="644"/>
      <c r="DV7" s="644"/>
      <c r="DW7" s="644"/>
      <c r="DX7" s="644"/>
      <c r="DY7" s="644"/>
      <c r="DZ7" s="644"/>
      <c r="EA7" s="644"/>
      <c r="EB7" s="644"/>
      <c r="EC7" s="684"/>
    </row>
    <row r="8" spans="2:143" ht="11.25" customHeight="1">
      <c r="B8" s="638" t="s">
        <v>231</v>
      </c>
      <c r="C8" s="639"/>
      <c r="D8" s="639"/>
      <c r="E8" s="639"/>
      <c r="F8" s="639"/>
      <c r="G8" s="639"/>
      <c r="H8" s="639"/>
      <c r="I8" s="639"/>
      <c r="J8" s="639"/>
      <c r="K8" s="639"/>
      <c r="L8" s="639"/>
      <c r="M8" s="639"/>
      <c r="N8" s="639"/>
      <c r="O8" s="639"/>
      <c r="P8" s="639"/>
      <c r="Q8" s="640"/>
      <c r="R8" s="641">
        <v>40468</v>
      </c>
      <c r="S8" s="644"/>
      <c r="T8" s="644"/>
      <c r="U8" s="644"/>
      <c r="V8" s="644"/>
      <c r="W8" s="644"/>
      <c r="X8" s="644"/>
      <c r="Y8" s="645"/>
      <c r="Z8" s="703">
        <v>0.1</v>
      </c>
      <c r="AA8" s="703"/>
      <c r="AB8" s="703"/>
      <c r="AC8" s="703"/>
      <c r="AD8" s="704">
        <v>40468</v>
      </c>
      <c r="AE8" s="704"/>
      <c r="AF8" s="704"/>
      <c r="AG8" s="704"/>
      <c r="AH8" s="704"/>
      <c r="AI8" s="704"/>
      <c r="AJ8" s="704"/>
      <c r="AK8" s="704"/>
      <c r="AL8" s="646">
        <v>0.3</v>
      </c>
      <c r="AM8" s="647"/>
      <c r="AN8" s="647"/>
      <c r="AO8" s="705"/>
      <c r="AP8" s="638" t="s">
        <v>232</v>
      </c>
      <c r="AQ8" s="639"/>
      <c r="AR8" s="639"/>
      <c r="AS8" s="639"/>
      <c r="AT8" s="639"/>
      <c r="AU8" s="639"/>
      <c r="AV8" s="639"/>
      <c r="AW8" s="639"/>
      <c r="AX8" s="639"/>
      <c r="AY8" s="639"/>
      <c r="AZ8" s="639"/>
      <c r="BA8" s="639"/>
      <c r="BB8" s="639"/>
      <c r="BC8" s="639"/>
      <c r="BD8" s="639"/>
      <c r="BE8" s="639"/>
      <c r="BF8" s="640"/>
      <c r="BG8" s="641">
        <v>117182</v>
      </c>
      <c r="BH8" s="644"/>
      <c r="BI8" s="644"/>
      <c r="BJ8" s="644"/>
      <c r="BK8" s="644"/>
      <c r="BL8" s="644"/>
      <c r="BM8" s="644"/>
      <c r="BN8" s="645"/>
      <c r="BO8" s="703">
        <v>1</v>
      </c>
      <c r="BP8" s="703"/>
      <c r="BQ8" s="703"/>
      <c r="BR8" s="703"/>
      <c r="BS8" s="649" t="s">
        <v>226</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8956752</v>
      </c>
      <c r="CS8" s="644"/>
      <c r="CT8" s="644"/>
      <c r="CU8" s="644"/>
      <c r="CV8" s="644"/>
      <c r="CW8" s="644"/>
      <c r="CX8" s="644"/>
      <c r="CY8" s="645"/>
      <c r="CZ8" s="703">
        <v>34.9</v>
      </c>
      <c r="DA8" s="703"/>
      <c r="DB8" s="703"/>
      <c r="DC8" s="703"/>
      <c r="DD8" s="649">
        <v>30651</v>
      </c>
      <c r="DE8" s="644"/>
      <c r="DF8" s="644"/>
      <c r="DG8" s="644"/>
      <c r="DH8" s="644"/>
      <c r="DI8" s="644"/>
      <c r="DJ8" s="644"/>
      <c r="DK8" s="644"/>
      <c r="DL8" s="644"/>
      <c r="DM8" s="644"/>
      <c r="DN8" s="644"/>
      <c r="DO8" s="644"/>
      <c r="DP8" s="645"/>
      <c r="DQ8" s="649">
        <v>4206041</v>
      </c>
      <c r="DR8" s="644"/>
      <c r="DS8" s="644"/>
      <c r="DT8" s="644"/>
      <c r="DU8" s="644"/>
      <c r="DV8" s="644"/>
      <c r="DW8" s="644"/>
      <c r="DX8" s="644"/>
      <c r="DY8" s="644"/>
      <c r="DZ8" s="644"/>
      <c r="EA8" s="644"/>
      <c r="EB8" s="644"/>
      <c r="EC8" s="684"/>
    </row>
    <row r="9" spans="2:143" ht="11.25" customHeight="1">
      <c r="B9" s="638" t="s">
        <v>234</v>
      </c>
      <c r="C9" s="639"/>
      <c r="D9" s="639"/>
      <c r="E9" s="639"/>
      <c r="F9" s="639"/>
      <c r="G9" s="639"/>
      <c r="H9" s="639"/>
      <c r="I9" s="639"/>
      <c r="J9" s="639"/>
      <c r="K9" s="639"/>
      <c r="L9" s="639"/>
      <c r="M9" s="639"/>
      <c r="N9" s="639"/>
      <c r="O9" s="639"/>
      <c r="P9" s="639"/>
      <c r="Q9" s="640"/>
      <c r="R9" s="641">
        <v>40253</v>
      </c>
      <c r="S9" s="644"/>
      <c r="T9" s="644"/>
      <c r="U9" s="644"/>
      <c r="V9" s="644"/>
      <c r="W9" s="644"/>
      <c r="X9" s="644"/>
      <c r="Y9" s="645"/>
      <c r="Z9" s="703">
        <v>0.1</v>
      </c>
      <c r="AA9" s="703"/>
      <c r="AB9" s="703"/>
      <c r="AC9" s="703"/>
      <c r="AD9" s="704">
        <v>40253</v>
      </c>
      <c r="AE9" s="704"/>
      <c r="AF9" s="704"/>
      <c r="AG9" s="704"/>
      <c r="AH9" s="704"/>
      <c r="AI9" s="704"/>
      <c r="AJ9" s="704"/>
      <c r="AK9" s="704"/>
      <c r="AL9" s="646">
        <v>0.3</v>
      </c>
      <c r="AM9" s="647"/>
      <c r="AN9" s="647"/>
      <c r="AO9" s="705"/>
      <c r="AP9" s="638" t="s">
        <v>235</v>
      </c>
      <c r="AQ9" s="639"/>
      <c r="AR9" s="639"/>
      <c r="AS9" s="639"/>
      <c r="AT9" s="639"/>
      <c r="AU9" s="639"/>
      <c r="AV9" s="639"/>
      <c r="AW9" s="639"/>
      <c r="AX9" s="639"/>
      <c r="AY9" s="639"/>
      <c r="AZ9" s="639"/>
      <c r="BA9" s="639"/>
      <c r="BB9" s="639"/>
      <c r="BC9" s="639"/>
      <c r="BD9" s="639"/>
      <c r="BE9" s="639"/>
      <c r="BF9" s="640"/>
      <c r="BG9" s="641">
        <v>3473285</v>
      </c>
      <c r="BH9" s="644"/>
      <c r="BI9" s="644"/>
      <c r="BJ9" s="644"/>
      <c r="BK9" s="644"/>
      <c r="BL9" s="644"/>
      <c r="BM9" s="644"/>
      <c r="BN9" s="645"/>
      <c r="BO9" s="703">
        <v>30.8</v>
      </c>
      <c r="BP9" s="703"/>
      <c r="BQ9" s="703"/>
      <c r="BR9" s="703"/>
      <c r="BS9" s="649" t="s">
        <v>226</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1996553</v>
      </c>
      <c r="CS9" s="644"/>
      <c r="CT9" s="644"/>
      <c r="CU9" s="644"/>
      <c r="CV9" s="644"/>
      <c r="CW9" s="644"/>
      <c r="CX9" s="644"/>
      <c r="CY9" s="645"/>
      <c r="CZ9" s="703">
        <v>7.8</v>
      </c>
      <c r="DA9" s="703"/>
      <c r="DB9" s="703"/>
      <c r="DC9" s="703"/>
      <c r="DD9" s="649">
        <v>161900</v>
      </c>
      <c r="DE9" s="644"/>
      <c r="DF9" s="644"/>
      <c r="DG9" s="644"/>
      <c r="DH9" s="644"/>
      <c r="DI9" s="644"/>
      <c r="DJ9" s="644"/>
      <c r="DK9" s="644"/>
      <c r="DL9" s="644"/>
      <c r="DM9" s="644"/>
      <c r="DN9" s="644"/>
      <c r="DO9" s="644"/>
      <c r="DP9" s="645"/>
      <c r="DQ9" s="649">
        <v>1685900</v>
      </c>
      <c r="DR9" s="644"/>
      <c r="DS9" s="644"/>
      <c r="DT9" s="644"/>
      <c r="DU9" s="644"/>
      <c r="DV9" s="644"/>
      <c r="DW9" s="644"/>
      <c r="DX9" s="644"/>
      <c r="DY9" s="644"/>
      <c r="DZ9" s="644"/>
      <c r="EA9" s="644"/>
      <c r="EB9" s="644"/>
      <c r="EC9" s="684"/>
    </row>
    <row r="10" spans="2:143" ht="11.25" customHeight="1">
      <c r="B10" s="638" t="s">
        <v>237</v>
      </c>
      <c r="C10" s="639"/>
      <c r="D10" s="639"/>
      <c r="E10" s="639"/>
      <c r="F10" s="639"/>
      <c r="G10" s="639"/>
      <c r="H10" s="639"/>
      <c r="I10" s="639"/>
      <c r="J10" s="639"/>
      <c r="K10" s="639"/>
      <c r="L10" s="639"/>
      <c r="M10" s="639"/>
      <c r="N10" s="639"/>
      <c r="O10" s="639"/>
      <c r="P10" s="639"/>
      <c r="Q10" s="640"/>
      <c r="R10" s="641" t="s">
        <v>226</v>
      </c>
      <c r="S10" s="644"/>
      <c r="T10" s="644"/>
      <c r="U10" s="644"/>
      <c r="V10" s="644"/>
      <c r="W10" s="644"/>
      <c r="X10" s="644"/>
      <c r="Y10" s="645"/>
      <c r="Z10" s="703" t="s">
        <v>226</v>
      </c>
      <c r="AA10" s="703"/>
      <c r="AB10" s="703"/>
      <c r="AC10" s="703"/>
      <c r="AD10" s="704" t="s">
        <v>226</v>
      </c>
      <c r="AE10" s="704"/>
      <c r="AF10" s="704"/>
      <c r="AG10" s="704"/>
      <c r="AH10" s="704"/>
      <c r="AI10" s="704"/>
      <c r="AJ10" s="704"/>
      <c r="AK10" s="704"/>
      <c r="AL10" s="646" t="s">
        <v>121</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v>224190</v>
      </c>
      <c r="BH10" s="644"/>
      <c r="BI10" s="644"/>
      <c r="BJ10" s="644"/>
      <c r="BK10" s="644"/>
      <c r="BL10" s="644"/>
      <c r="BM10" s="644"/>
      <c r="BN10" s="645"/>
      <c r="BO10" s="703">
        <v>2</v>
      </c>
      <c r="BP10" s="703"/>
      <c r="BQ10" s="703"/>
      <c r="BR10" s="703"/>
      <c r="BS10" s="649" t="s">
        <v>226</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v>1325</v>
      </c>
      <c r="CS10" s="644"/>
      <c r="CT10" s="644"/>
      <c r="CU10" s="644"/>
      <c r="CV10" s="644"/>
      <c r="CW10" s="644"/>
      <c r="CX10" s="644"/>
      <c r="CY10" s="645"/>
      <c r="CZ10" s="703">
        <v>0</v>
      </c>
      <c r="DA10" s="703"/>
      <c r="DB10" s="703"/>
      <c r="DC10" s="703"/>
      <c r="DD10" s="649" t="s">
        <v>226</v>
      </c>
      <c r="DE10" s="644"/>
      <c r="DF10" s="644"/>
      <c r="DG10" s="644"/>
      <c r="DH10" s="644"/>
      <c r="DI10" s="644"/>
      <c r="DJ10" s="644"/>
      <c r="DK10" s="644"/>
      <c r="DL10" s="644"/>
      <c r="DM10" s="644"/>
      <c r="DN10" s="644"/>
      <c r="DO10" s="644"/>
      <c r="DP10" s="645"/>
      <c r="DQ10" s="649">
        <v>1062</v>
      </c>
      <c r="DR10" s="644"/>
      <c r="DS10" s="644"/>
      <c r="DT10" s="644"/>
      <c r="DU10" s="644"/>
      <c r="DV10" s="644"/>
      <c r="DW10" s="644"/>
      <c r="DX10" s="644"/>
      <c r="DY10" s="644"/>
      <c r="DZ10" s="644"/>
      <c r="EA10" s="644"/>
      <c r="EB10" s="644"/>
      <c r="EC10" s="684"/>
    </row>
    <row r="11" spans="2:143" ht="11.25" customHeight="1">
      <c r="B11" s="638" t="s">
        <v>240</v>
      </c>
      <c r="C11" s="639"/>
      <c r="D11" s="639"/>
      <c r="E11" s="639"/>
      <c r="F11" s="639"/>
      <c r="G11" s="639"/>
      <c r="H11" s="639"/>
      <c r="I11" s="639"/>
      <c r="J11" s="639"/>
      <c r="K11" s="639"/>
      <c r="L11" s="639"/>
      <c r="M11" s="639"/>
      <c r="N11" s="639"/>
      <c r="O11" s="639"/>
      <c r="P11" s="639"/>
      <c r="Q11" s="640"/>
      <c r="R11" s="641" t="s">
        <v>226</v>
      </c>
      <c r="S11" s="644"/>
      <c r="T11" s="644"/>
      <c r="U11" s="644"/>
      <c r="V11" s="644"/>
      <c r="W11" s="644"/>
      <c r="X11" s="644"/>
      <c r="Y11" s="645"/>
      <c r="Z11" s="703" t="s">
        <v>121</v>
      </c>
      <c r="AA11" s="703"/>
      <c r="AB11" s="703"/>
      <c r="AC11" s="703"/>
      <c r="AD11" s="704" t="s">
        <v>121</v>
      </c>
      <c r="AE11" s="704"/>
      <c r="AF11" s="704"/>
      <c r="AG11" s="704"/>
      <c r="AH11" s="704"/>
      <c r="AI11" s="704"/>
      <c r="AJ11" s="704"/>
      <c r="AK11" s="704"/>
      <c r="AL11" s="646" t="s">
        <v>121</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644105</v>
      </c>
      <c r="BH11" s="644"/>
      <c r="BI11" s="644"/>
      <c r="BJ11" s="644"/>
      <c r="BK11" s="644"/>
      <c r="BL11" s="644"/>
      <c r="BM11" s="644"/>
      <c r="BN11" s="645"/>
      <c r="BO11" s="703">
        <v>5.7</v>
      </c>
      <c r="BP11" s="703"/>
      <c r="BQ11" s="703"/>
      <c r="BR11" s="703"/>
      <c r="BS11" s="649" t="s">
        <v>226</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376646</v>
      </c>
      <c r="CS11" s="644"/>
      <c r="CT11" s="644"/>
      <c r="CU11" s="644"/>
      <c r="CV11" s="644"/>
      <c r="CW11" s="644"/>
      <c r="CX11" s="644"/>
      <c r="CY11" s="645"/>
      <c r="CZ11" s="703">
        <v>1.5</v>
      </c>
      <c r="DA11" s="703"/>
      <c r="DB11" s="703"/>
      <c r="DC11" s="703"/>
      <c r="DD11" s="649">
        <v>35762</v>
      </c>
      <c r="DE11" s="644"/>
      <c r="DF11" s="644"/>
      <c r="DG11" s="644"/>
      <c r="DH11" s="644"/>
      <c r="DI11" s="644"/>
      <c r="DJ11" s="644"/>
      <c r="DK11" s="644"/>
      <c r="DL11" s="644"/>
      <c r="DM11" s="644"/>
      <c r="DN11" s="644"/>
      <c r="DO11" s="644"/>
      <c r="DP11" s="645"/>
      <c r="DQ11" s="649">
        <v>263427</v>
      </c>
      <c r="DR11" s="644"/>
      <c r="DS11" s="644"/>
      <c r="DT11" s="644"/>
      <c r="DU11" s="644"/>
      <c r="DV11" s="644"/>
      <c r="DW11" s="644"/>
      <c r="DX11" s="644"/>
      <c r="DY11" s="644"/>
      <c r="DZ11" s="644"/>
      <c r="EA11" s="644"/>
      <c r="EB11" s="644"/>
      <c r="EC11" s="684"/>
    </row>
    <row r="12" spans="2:143" ht="11.25" customHeight="1">
      <c r="B12" s="638" t="s">
        <v>243</v>
      </c>
      <c r="C12" s="639"/>
      <c r="D12" s="639"/>
      <c r="E12" s="639"/>
      <c r="F12" s="639"/>
      <c r="G12" s="639"/>
      <c r="H12" s="639"/>
      <c r="I12" s="639"/>
      <c r="J12" s="639"/>
      <c r="K12" s="639"/>
      <c r="L12" s="639"/>
      <c r="M12" s="639"/>
      <c r="N12" s="639"/>
      <c r="O12" s="639"/>
      <c r="P12" s="639"/>
      <c r="Q12" s="640"/>
      <c r="R12" s="641">
        <v>1156403</v>
      </c>
      <c r="S12" s="644"/>
      <c r="T12" s="644"/>
      <c r="U12" s="644"/>
      <c r="V12" s="644"/>
      <c r="W12" s="644"/>
      <c r="X12" s="644"/>
      <c r="Y12" s="645"/>
      <c r="Z12" s="703">
        <v>4.0999999999999996</v>
      </c>
      <c r="AA12" s="703"/>
      <c r="AB12" s="703"/>
      <c r="AC12" s="703"/>
      <c r="AD12" s="704">
        <v>1156403</v>
      </c>
      <c r="AE12" s="704"/>
      <c r="AF12" s="704"/>
      <c r="AG12" s="704"/>
      <c r="AH12" s="704"/>
      <c r="AI12" s="704"/>
      <c r="AJ12" s="704"/>
      <c r="AK12" s="704"/>
      <c r="AL12" s="646">
        <v>8.8000000000000007</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v>5878442</v>
      </c>
      <c r="BH12" s="644"/>
      <c r="BI12" s="644"/>
      <c r="BJ12" s="644"/>
      <c r="BK12" s="644"/>
      <c r="BL12" s="644"/>
      <c r="BM12" s="644"/>
      <c r="BN12" s="645"/>
      <c r="BO12" s="703">
        <v>52.2</v>
      </c>
      <c r="BP12" s="703"/>
      <c r="BQ12" s="703"/>
      <c r="BR12" s="703"/>
      <c r="BS12" s="649" t="s">
        <v>121</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200687</v>
      </c>
      <c r="CS12" s="644"/>
      <c r="CT12" s="644"/>
      <c r="CU12" s="644"/>
      <c r="CV12" s="644"/>
      <c r="CW12" s="644"/>
      <c r="CX12" s="644"/>
      <c r="CY12" s="645"/>
      <c r="CZ12" s="703">
        <v>0.8</v>
      </c>
      <c r="DA12" s="703"/>
      <c r="DB12" s="703"/>
      <c r="DC12" s="703"/>
      <c r="DD12" s="649" t="s">
        <v>121</v>
      </c>
      <c r="DE12" s="644"/>
      <c r="DF12" s="644"/>
      <c r="DG12" s="644"/>
      <c r="DH12" s="644"/>
      <c r="DI12" s="644"/>
      <c r="DJ12" s="644"/>
      <c r="DK12" s="644"/>
      <c r="DL12" s="644"/>
      <c r="DM12" s="644"/>
      <c r="DN12" s="644"/>
      <c r="DO12" s="644"/>
      <c r="DP12" s="645"/>
      <c r="DQ12" s="649">
        <v>160648</v>
      </c>
      <c r="DR12" s="644"/>
      <c r="DS12" s="644"/>
      <c r="DT12" s="644"/>
      <c r="DU12" s="644"/>
      <c r="DV12" s="644"/>
      <c r="DW12" s="644"/>
      <c r="DX12" s="644"/>
      <c r="DY12" s="644"/>
      <c r="DZ12" s="644"/>
      <c r="EA12" s="644"/>
      <c r="EB12" s="644"/>
      <c r="EC12" s="684"/>
    </row>
    <row r="13" spans="2:143" ht="11.25" customHeight="1">
      <c r="B13" s="638" t="s">
        <v>246</v>
      </c>
      <c r="C13" s="639"/>
      <c r="D13" s="639"/>
      <c r="E13" s="639"/>
      <c r="F13" s="639"/>
      <c r="G13" s="639"/>
      <c r="H13" s="639"/>
      <c r="I13" s="639"/>
      <c r="J13" s="639"/>
      <c r="K13" s="639"/>
      <c r="L13" s="639"/>
      <c r="M13" s="639"/>
      <c r="N13" s="639"/>
      <c r="O13" s="639"/>
      <c r="P13" s="639"/>
      <c r="Q13" s="640"/>
      <c r="R13" s="641">
        <v>11834</v>
      </c>
      <c r="S13" s="644"/>
      <c r="T13" s="644"/>
      <c r="U13" s="644"/>
      <c r="V13" s="644"/>
      <c r="W13" s="644"/>
      <c r="X13" s="644"/>
      <c r="Y13" s="645"/>
      <c r="Z13" s="703">
        <v>0</v>
      </c>
      <c r="AA13" s="703"/>
      <c r="AB13" s="703"/>
      <c r="AC13" s="703"/>
      <c r="AD13" s="704">
        <v>11834</v>
      </c>
      <c r="AE13" s="704"/>
      <c r="AF13" s="704"/>
      <c r="AG13" s="704"/>
      <c r="AH13" s="704"/>
      <c r="AI13" s="704"/>
      <c r="AJ13" s="704"/>
      <c r="AK13" s="704"/>
      <c r="AL13" s="646">
        <v>0.1</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5855934</v>
      </c>
      <c r="BH13" s="644"/>
      <c r="BI13" s="644"/>
      <c r="BJ13" s="644"/>
      <c r="BK13" s="644"/>
      <c r="BL13" s="644"/>
      <c r="BM13" s="644"/>
      <c r="BN13" s="645"/>
      <c r="BO13" s="703">
        <v>52</v>
      </c>
      <c r="BP13" s="703"/>
      <c r="BQ13" s="703"/>
      <c r="BR13" s="703"/>
      <c r="BS13" s="649" t="s">
        <v>121</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3558687</v>
      </c>
      <c r="CS13" s="644"/>
      <c r="CT13" s="644"/>
      <c r="CU13" s="644"/>
      <c r="CV13" s="644"/>
      <c r="CW13" s="644"/>
      <c r="CX13" s="644"/>
      <c r="CY13" s="645"/>
      <c r="CZ13" s="703">
        <v>13.9</v>
      </c>
      <c r="DA13" s="703"/>
      <c r="DB13" s="703"/>
      <c r="DC13" s="703"/>
      <c r="DD13" s="649">
        <v>2556278</v>
      </c>
      <c r="DE13" s="644"/>
      <c r="DF13" s="644"/>
      <c r="DG13" s="644"/>
      <c r="DH13" s="644"/>
      <c r="DI13" s="644"/>
      <c r="DJ13" s="644"/>
      <c r="DK13" s="644"/>
      <c r="DL13" s="644"/>
      <c r="DM13" s="644"/>
      <c r="DN13" s="644"/>
      <c r="DO13" s="644"/>
      <c r="DP13" s="645"/>
      <c r="DQ13" s="649">
        <v>1191440</v>
      </c>
      <c r="DR13" s="644"/>
      <c r="DS13" s="644"/>
      <c r="DT13" s="644"/>
      <c r="DU13" s="644"/>
      <c r="DV13" s="644"/>
      <c r="DW13" s="644"/>
      <c r="DX13" s="644"/>
      <c r="DY13" s="644"/>
      <c r="DZ13" s="644"/>
      <c r="EA13" s="644"/>
      <c r="EB13" s="644"/>
      <c r="EC13" s="684"/>
    </row>
    <row r="14" spans="2:143" ht="11.25" customHeight="1">
      <c r="B14" s="638" t="s">
        <v>249</v>
      </c>
      <c r="C14" s="639"/>
      <c r="D14" s="639"/>
      <c r="E14" s="639"/>
      <c r="F14" s="639"/>
      <c r="G14" s="639"/>
      <c r="H14" s="639"/>
      <c r="I14" s="639"/>
      <c r="J14" s="639"/>
      <c r="K14" s="639"/>
      <c r="L14" s="639"/>
      <c r="M14" s="639"/>
      <c r="N14" s="639"/>
      <c r="O14" s="639"/>
      <c r="P14" s="639"/>
      <c r="Q14" s="640"/>
      <c r="R14" s="641" t="s">
        <v>226</v>
      </c>
      <c r="S14" s="644"/>
      <c r="T14" s="644"/>
      <c r="U14" s="644"/>
      <c r="V14" s="644"/>
      <c r="W14" s="644"/>
      <c r="X14" s="644"/>
      <c r="Y14" s="645"/>
      <c r="Z14" s="703" t="s">
        <v>226</v>
      </c>
      <c r="AA14" s="703"/>
      <c r="AB14" s="703"/>
      <c r="AC14" s="703"/>
      <c r="AD14" s="704" t="s">
        <v>226</v>
      </c>
      <c r="AE14" s="704"/>
      <c r="AF14" s="704"/>
      <c r="AG14" s="704"/>
      <c r="AH14" s="704"/>
      <c r="AI14" s="704"/>
      <c r="AJ14" s="704"/>
      <c r="AK14" s="704"/>
      <c r="AL14" s="646" t="s">
        <v>226</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167967</v>
      </c>
      <c r="BH14" s="644"/>
      <c r="BI14" s="644"/>
      <c r="BJ14" s="644"/>
      <c r="BK14" s="644"/>
      <c r="BL14" s="644"/>
      <c r="BM14" s="644"/>
      <c r="BN14" s="645"/>
      <c r="BO14" s="703">
        <v>1.5</v>
      </c>
      <c r="BP14" s="703"/>
      <c r="BQ14" s="703"/>
      <c r="BR14" s="703"/>
      <c r="BS14" s="649" t="s">
        <v>226</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989332</v>
      </c>
      <c r="CS14" s="644"/>
      <c r="CT14" s="644"/>
      <c r="CU14" s="644"/>
      <c r="CV14" s="644"/>
      <c r="CW14" s="644"/>
      <c r="CX14" s="644"/>
      <c r="CY14" s="645"/>
      <c r="CZ14" s="703">
        <v>3.9</v>
      </c>
      <c r="DA14" s="703"/>
      <c r="DB14" s="703"/>
      <c r="DC14" s="703"/>
      <c r="DD14" s="649">
        <v>21502</v>
      </c>
      <c r="DE14" s="644"/>
      <c r="DF14" s="644"/>
      <c r="DG14" s="644"/>
      <c r="DH14" s="644"/>
      <c r="DI14" s="644"/>
      <c r="DJ14" s="644"/>
      <c r="DK14" s="644"/>
      <c r="DL14" s="644"/>
      <c r="DM14" s="644"/>
      <c r="DN14" s="644"/>
      <c r="DO14" s="644"/>
      <c r="DP14" s="645"/>
      <c r="DQ14" s="649">
        <v>981956</v>
      </c>
      <c r="DR14" s="644"/>
      <c r="DS14" s="644"/>
      <c r="DT14" s="644"/>
      <c r="DU14" s="644"/>
      <c r="DV14" s="644"/>
      <c r="DW14" s="644"/>
      <c r="DX14" s="644"/>
      <c r="DY14" s="644"/>
      <c r="DZ14" s="644"/>
      <c r="EA14" s="644"/>
      <c r="EB14" s="644"/>
      <c r="EC14" s="684"/>
    </row>
    <row r="15" spans="2:143" ht="11.25" customHeight="1">
      <c r="B15" s="638" t="s">
        <v>252</v>
      </c>
      <c r="C15" s="639"/>
      <c r="D15" s="639"/>
      <c r="E15" s="639"/>
      <c r="F15" s="639"/>
      <c r="G15" s="639"/>
      <c r="H15" s="639"/>
      <c r="I15" s="639"/>
      <c r="J15" s="639"/>
      <c r="K15" s="639"/>
      <c r="L15" s="639"/>
      <c r="M15" s="639"/>
      <c r="N15" s="639"/>
      <c r="O15" s="639"/>
      <c r="P15" s="639"/>
      <c r="Q15" s="640"/>
      <c r="R15" s="641">
        <v>69221</v>
      </c>
      <c r="S15" s="644"/>
      <c r="T15" s="644"/>
      <c r="U15" s="644"/>
      <c r="V15" s="644"/>
      <c r="W15" s="644"/>
      <c r="X15" s="644"/>
      <c r="Y15" s="645"/>
      <c r="Z15" s="703">
        <v>0.2</v>
      </c>
      <c r="AA15" s="703"/>
      <c r="AB15" s="703"/>
      <c r="AC15" s="703"/>
      <c r="AD15" s="704">
        <v>69221</v>
      </c>
      <c r="AE15" s="704"/>
      <c r="AF15" s="704"/>
      <c r="AG15" s="704"/>
      <c r="AH15" s="704"/>
      <c r="AI15" s="704"/>
      <c r="AJ15" s="704"/>
      <c r="AK15" s="704"/>
      <c r="AL15" s="646">
        <v>0.5</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755643</v>
      </c>
      <c r="BH15" s="644"/>
      <c r="BI15" s="644"/>
      <c r="BJ15" s="644"/>
      <c r="BK15" s="644"/>
      <c r="BL15" s="644"/>
      <c r="BM15" s="644"/>
      <c r="BN15" s="645"/>
      <c r="BO15" s="703">
        <v>6.7</v>
      </c>
      <c r="BP15" s="703"/>
      <c r="BQ15" s="703"/>
      <c r="BR15" s="703"/>
      <c r="BS15" s="649" t="s">
        <v>121</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5124392</v>
      </c>
      <c r="CS15" s="644"/>
      <c r="CT15" s="644"/>
      <c r="CU15" s="644"/>
      <c r="CV15" s="644"/>
      <c r="CW15" s="644"/>
      <c r="CX15" s="644"/>
      <c r="CY15" s="645"/>
      <c r="CZ15" s="703">
        <v>20</v>
      </c>
      <c r="DA15" s="703"/>
      <c r="DB15" s="703"/>
      <c r="DC15" s="703"/>
      <c r="DD15" s="649">
        <v>2278148</v>
      </c>
      <c r="DE15" s="644"/>
      <c r="DF15" s="644"/>
      <c r="DG15" s="644"/>
      <c r="DH15" s="644"/>
      <c r="DI15" s="644"/>
      <c r="DJ15" s="644"/>
      <c r="DK15" s="644"/>
      <c r="DL15" s="644"/>
      <c r="DM15" s="644"/>
      <c r="DN15" s="644"/>
      <c r="DO15" s="644"/>
      <c r="DP15" s="645"/>
      <c r="DQ15" s="649">
        <v>2410407</v>
      </c>
      <c r="DR15" s="644"/>
      <c r="DS15" s="644"/>
      <c r="DT15" s="644"/>
      <c r="DU15" s="644"/>
      <c r="DV15" s="644"/>
      <c r="DW15" s="644"/>
      <c r="DX15" s="644"/>
      <c r="DY15" s="644"/>
      <c r="DZ15" s="644"/>
      <c r="EA15" s="644"/>
      <c r="EB15" s="644"/>
      <c r="EC15" s="684"/>
    </row>
    <row r="16" spans="2:143" ht="11.25" customHeight="1">
      <c r="B16" s="638" t="s">
        <v>255</v>
      </c>
      <c r="C16" s="639"/>
      <c r="D16" s="639"/>
      <c r="E16" s="639"/>
      <c r="F16" s="639"/>
      <c r="G16" s="639"/>
      <c r="H16" s="639"/>
      <c r="I16" s="639"/>
      <c r="J16" s="639"/>
      <c r="K16" s="639"/>
      <c r="L16" s="639"/>
      <c r="M16" s="639"/>
      <c r="N16" s="639"/>
      <c r="O16" s="639"/>
      <c r="P16" s="639"/>
      <c r="Q16" s="640"/>
      <c r="R16" s="641" t="s">
        <v>121</v>
      </c>
      <c r="S16" s="644"/>
      <c r="T16" s="644"/>
      <c r="U16" s="644"/>
      <c r="V16" s="644"/>
      <c r="W16" s="644"/>
      <c r="X16" s="644"/>
      <c r="Y16" s="645"/>
      <c r="Z16" s="703" t="s">
        <v>226</v>
      </c>
      <c r="AA16" s="703"/>
      <c r="AB16" s="703"/>
      <c r="AC16" s="703"/>
      <c r="AD16" s="704" t="s">
        <v>121</v>
      </c>
      <c r="AE16" s="704"/>
      <c r="AF16" s="704"/>
      <c r="AG16" s="704"/>
      <c r="AH16" s="704"/>
      <c r="AI16" s="704"/>
      <c r="AJ16" s="704"/>
      <c r="AK16" s="704"/>
      <c r="AL16" s="646" t="s">
        <v>121</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t="s">
        <v>121</v>
      </c>
      <c r="BH16" s="644"/>
      <c r="BI16" s="644"/>
      <c r="BJ16" s="644"/>
      <c r="BK16" s="644"/>
      <c r="BL16" s="644"/>
      <c r="BM16" s="644"/>
      <c r="BN16" s="645"/>
      <c r="BO16" s="703" t="s">
        <v>121</v>
      </c>
      <c r="BP16" s="703"/>
      <c r="BQ16" s="703"/>
      <c r="BR16" s="703"/>
      <c r="BS16" s="649" t="s">
        <v>121</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v>131637</v>
      </c>
      <c r="CS16" s="644"/>
      <c r="CT16" s="644"/>
      <c r="CU16" s="644"/>
      <c r="CV16" s="644"/>
      <c r="CW16" s="644"/>
      <c r="CX16" s="644"/>
      <c r="CY16" s="645"/>
      <c r="CZ16" s="703">
        <v>0.5</v>
      </c>
      <c r="DA16" s="703"/>
      <c r="DB16" s="703"/>
      <c r="DC16" s="703"/>
      <c r="DD16" s="649" t="s">
        <v>121</v>
      </c>
      <c r="DE16" s="644"/>
      <c r="DF16" s="644"/>
      <c r="DG16" s="644"/>
      <c r="DH16" s="644"/>
      <c r="DI16" s="644"/>
      <c r="DJ16" s="644"/>
      <c r="DK16" s="644"/>
      <c r="DL16" s="644"/>
      <c r="DM16" s="644"/>
      <c r="DN16" s="644"/>
      <c r="DO16" s="644"/>
      <c r="DP16" s="645"/>
      <c r="DQ16" s="649">
        <v>131637</v>
      </c>
      <c r="DR16" s="644"/>
      <c r="DS16" s="644"/>
      <c r="DT16" s="644"/>
      <c r="DU16" s="644"/>
      <c r="DV16" s="644"/>
      <c r="DW16" s="644"/>
      <c r="DX16" s="644"/>
      <c r="DY16" s="644"/>
      <c r="DZ16" s="644"/>
      <c r="EA16" s="644"/>
      <c r="EB16" s="644"/>
      <c r="EC16" s="684"/>
    </row>
    <row r="17" spans="2:133" ht="11.25" customHeight="1">
      <c r="B17" s="638" t="s">
        <v>258</v>
      </c>
      <c r="C17" s="639"/>
      <c r="D17" s="639"/>
      <c r="E17" s="639"/>
      <c r="F17" s="639"/>
      <c r="G17" s="639"/>
      <c r="H17" s="639"/>
      <c r="I17" s="639"/>
      <c r="J17" s="639"/>
      <c r="K17" s="639"/>
      <c r="L17" s="639"/>
      <c r="M17" s="639"/>
      <c r="N17" s="639"/>
      <c r="O17" s="639"/>
      <c r="P17" s="639"/>
      <c r="Q17" s="640"/>
      <c r="R17" s="641">
        <v>43258</v>
      </c>
      <c r="S17" s="644"/>
      <c r="T17" s="644"/>
      <c r="U17" s="644"/>
      <c r="V17" s="644"/>
      <c r="W17" s="644"/>
      <c r="X17" s="644"/>
      <c r="Y17" s="645"/>
      <c r="Z17" s="703">
        <v>0.2</v>
      </c>
      <c r="AA17" s="703"/>
      <c r="AB17" s="703"/>
      <c r="AC17" s="703"/>
      <c r="AD17" s="704">
        <v>43258</v>
      </c>
      <c r="AE17" s="704"/>
      <c r="AF17" s="704"/>
      <c r="AG17" s="704"/>
      <c r="AH17" s="704"/>
      <c r="AI17" s="704"/>
      <c r="AJ17" s="704"/>
      <c r="AK17" s="704"/>
      <c r="AL17" s="646">
        <v>0.3</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226</v>
      </c>
      <c r="BH17" s="644"/>
      <c r="BI17" s="644"/>
      <c r="BJ17" s="644"/>
      <c r="BK17" s="644"/>
      <c r="BL17" s="644"/>
      <c r="BM17" s="644"/>
      <c r="BN17" s="645"/>
      <c r="BO17" s="703" t="s">
        <v>121</v>
      </c>
      <c r="BP17" s="703"/>
      <c r="BQ17" s="703"/>
      <c r="BR17" s="703"/>
      <c r="BS17" s="649" t="s">
        <v>121</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1772443</v>
      </c>
      <c r="CS17" s="644"/>
      <c r="CT17" s="644"/>
      <c r="CU17" s="644"/>
      <c r="CV17" s="644"/>
      <c r="CW17" s="644"/>
      <c r="CX17" s="644"/>
      <c r="CY17" s="645"/>
      <c r="CZ17" s="703">
        <v>6.9</v>
      </c>
      <c r="DA17" s="703"/>
      <c r="DB17" s="703"/>
      <c r="DC17" s="703"/>
      <c r="DD17" s="649" t="s">
        <v>121</v>
      </c>
      <c r="DE17" s="644"/>
      <c r="DF17" s="644"/>
      <c r="DG17" s="644"/>
      <c r="DH17" s="644"/>
      <c r="DI17" s="644"/>
      <c r="DJ17" s="644"/>
      <c r="DK17" s="644"/>
      <c r="DL17" s="644"/>
      <c r="DM17" s="644"/>
      <c r="DN17" s="644"/>
      <c r="DO17" s="644"/>
      <c r="DP17" s="645"/>
      <c r="DQ17" s="649">
        <v>1720592</v>
      </c>
      <c r="DR17" s="644"/>
      <c r="DS17" s="644"/>
      <c r="DT17" s="644"/>
      <c r="DU17" s="644"/>
      <c r="DV17" s="644"/>
      <c r="DW17" s="644"/>
      <c r="DX17" s="644"/>
      <c r="DY17" s="644"/>
      <c r="DZ17" s="644"/>
      <c r="EA17" s="644"/>
      <c r="EB17" s="644"/>
      <c r="EC17" s="684"/>
    </row>
    <row r="18" spans="2:133" ht="11.25" customHeight="1">
      <c r="B18" s="638" t="s">
        <v>261</v>
      </c>
      <c r="C18" s="639"/>
      <c r="D18" s="639"/>
      <c r="E18" s="639"/>
      <c r="F18" s="639"/>
      <c r="G18" s="639"/>
      <c r="H18" s="639"/>
      <c r="I18" s="639"/>
      <c r="J18" s="639"/>
      <c r="K18" s="639"/>
      <c r="L18" s="639"/>
      <c r="M18" s="639"/>
      <c r="N18" s="639"/>
      <c r="O18" s="639"/>
      <c r="P18" s="639"/>
      <c r="Q18" s="640"/>
      <c r="R18" s="641">
        <v>1462821</v>
      </c>
      <c r="S18" s="644"/>
      <c r="T18" s="644"/>
      <c r="U18" s="644"/>
      <c r="V18" s="644"/>
      <c r="W18" s="644"/>
      <c r="X18" s="644"/>
      <c r="Y18" s="645"/>
      <c r="Z18" s="703">
        <v>5.2</v>
      </c>
      <c r="AA18" s="703"/>
      <c r="AB18" s="703"/>
      <c r="AC18" s="703"/>
      <c r="AD18" s="704">
        <v>189520</v>
      </c>
      <c r="AE18" s="704"/>
      <c r="AF18" s="704"/>
      <c r="AG18" s="704"/>
      <c r="AH18" s="704"/>
      <c r="AI18" s="704"/>
      <c r="AJ18" s="704"/>
      <c r="AK18" s="704"/>
      <c r="AL18" s="646">
        <v>1.4</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226</v>
      </c>
      <c r="BH18" s="644"/>
      <c r="BI18" s="644"/>
      <c r="BJ18" s="644"/>
      <c r="BK18" s="644"/>
      <c r="BL18" s="644"/>
      <c r="BM18" s="644"/>
      <c r="BN18" s="645"/>
      <c r="BO18" s="703" t="s">
        <v>121</v>
      </c>
      <c r="BP18" s="703"/>
      <c r="BQ18" s="703"/>
      <c r="BR18" s="703"/>
      <c r="BS18" s="649" t="s">
        <v>226</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t="s">
        <v>226</v>
      </c>
      <c r="CS18" s="644"/>
      <c r="CT18" s="644"/>
      <c r="CU18" s="644"/>
      <c r="CV18" s="644"/>
      <c r="CW18" s="644"/>
      <c r="CX18" s="644"/>
      <c r="CY18" s="645"/>
      <c r="CZ18" s="703" t="s">
        <v>121</v>
      </c>
      <c r="DA18" s="703"/>
      <c r="DB18" s="703"/>
      <c r="DC18" s="703"/>
      <c r="DD18" s="649" t="s">
        <v>121</v>
      </c>
      <c r="DE18" s="644"/>
      <c r="DF18" s="644"/>
      <c r="DG18" s="644"/>
      <c r="DH18" s="644"/>
      <c r="DI18" s="644"/>
      <c r="DJ18" s="644"/>
      <c r="DK18" s="644"/>
      <c r="DL18" s="644"/>
      <c r="DM18" s="644"/>
      <c r="DN18" s="644"/>
      <c r="DO18" s="644"/>
      <c r="DP18" s="645"/>
      <c r="DQ18" s="649" t="s">
        <v>226</v>
      </c>
      <c r="DR18" s="644"/>
      <c r="DS18" s="644"/>
      <c r="DT18" s="644"/>
      <c r="DU18" s="644"/>
      <c r="DV18" s="644"/>
      <c r="DW18" s="644"/>
      <c r="DX18" s="644"/>
      <c r="DY18" s="644"/>
      <c r="DZ18" s="644"/>
      <c r="EA18" s="644"/>
      <c r="EB18" s="644"/>
      <c r="EC18" s="684"/>
    </row>
    <row r="19" spans="2:133" ht="11.25" customHeight="1">
      <c r="B19" s="638" t="s">
        <v>264</v>
      </c>
      <c r="C19" s="639"/>
      <c r="D19" s="639"/>
      <c r="E19" s="639"/>
      <c r="F19" s="639"/>
      <c r="G19" s="639"/>
      <c r="H19" s="639"/>
      <c r="I19" s="639"/>
      <c r="J19" s="639"/>
      <c r="K19" s="639"/>
      <c r="L19" s="639"/>
      <c r="M19" s="639"/>
      <c r="N19" s="639"/>
      <c r="O19" s="639"/>
      <c r="P19" s="639"/>
      <c r="Q19" s="640"/>
      <c r="R19" s="641">
        <v>189520</v>
      </c>
      <c r="S19" s="644"/>
      <c r="T19" s="644"/>
      <c r="U19" s="644"/>
      <c r="V19" s="644"/>
      <c r="W19" s="644"/>
      <c r="X19" s="644"/>
      <c r="Y19" s="645"/>
      <c r="Z19" s="703">
        <v>0.7</v>
      </c>
      <c r="AA19" s="703"/>
      <c r="AB19" s="703"/>
      <c r="AC19" s="703"/>
      <c r="AD19" s="704">
        <v>189520</v>
      </c>
      <c r="AE19" s="704"/>
      <c r="AF19" s="704"/>
      <c r="AG19" s="704"/>
      <c r="AH19" s="704"/>
      <c r="AI19" s="704"/>
      <c r="AJ19" s="704"/>
      <c r="AK19" s="704"/>
      <c r="AL19" s="646">
        <v>1.4</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t="s">
        <v>226</v>
      </c>
      <c r="BH19" s="644"/>
      <c r="BI19" s="644"/>
      <c r="BJ19" s="644"/>
      <c r="BK19" s="644"/>
      <c r="BL19" s="644"/>
      <c r="BM19" s="644"/>
      <c r="BN19" s="645"/>
      <c r="BO19" s="703" t="s">
        <v>121</v>
      </c>
      <c r="BP19" s="703"/>
      <c r="BQ19" s="703"/>
      <c r="BR19" s="703"/>
      <c r="BS19" s="649" t="s">
        <v>121</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121</v>
      </c>
      <c r="CS19" s="644"/>
      <c r="CT19" s="644"/>
      <c r="CU19" s="644"/>
      <c r="CV19" s="644"/>
      <c r="CW19" s="644"/>
      <c r="CX19" s="644"/>
      <c r="CY19" s="645"/>
      <c r="CZ19" s="703" t="s">
        <v>226</v>
      </c>
      <c r="DA19" s="703"/>
      <c r="DB19" s="703"/>
      <c r="DC19" s="703"/>
      <c r="DD19" s="649" t="s">
        <v>226</v>
      </c>
      <c r="DE19" s="644"/>
      <c r="DF19" s="644"/>
      <c r="DG19" s="644"/>
      <c r="DH19" s="644"/>
      <c r="DI19" s="644"/>
      <c r="DJ19" s="644"/>
      <c r="DK19" s="644"/>
      <c r="DL19" s="644"/>
      <c r="DM19" s="644"/>
      <c r="DN19" s="644"/>
      <c r="DO19" s="644"/>
      <c r="DP19" s="645"/>
      <c r="DQ19" s="649" t="s">
        <v>226</v>
      </c>
      <c r="DR19" s="644"/>
      <c r="DS19" s="644"/>
      <c r="DT19" s="644"/>
      <c r="DU19" s="644"/>
      <c r="DV19" s="644"/>
      <c r="DW19" s="644"/>
      <c r="DX19" s="644"/>
      <c r="DY19" s="644"/>
      <c r="DZ19" s="644"/>
      <c r="EA19" s="644"/>
      <c r="EB19" s="644"/>
      <c r="EC19" s="684"/>
    </row>
    <row r="20" spans="2:133" ht="11.25" customHeight="1">
      <c r="B20" s="638" t="s">
        <v>267</v>
      </c>
      <c r="C20" s="639"/>
      <c r="D20" s="639"/>
      <c r="E20" s="639"/>
      <c r="F20" s="639"/>
      <c r="G20" s="639"/>
      <c r="H20" s="639"/>
      <c r="I20" s="639"/>
      <c r="J20" s="639"/>
      <c r="K20" s="639"/>
      <c r="L20" s="639"/>
      <c r="M20" s="639"/>
      <c r="N20" s="639"/>
      <c r="O20" s="639"/>
      <c r="P20" s="639"/>
      <c r="Q20" s="640"/>
      <c r="R20" s="641">
        <v>123476</v>
      </c>
      <c r="S20" s="644"/>
      <c r="T20" s="644"/>
      <c r="U20" s="644"/>
      <c r="V20" s="644"/>
      <c r="W20" s="644"/>
      <c r="X20" s="644"/>
      <c r="Y20" s="645"/>
      <c r="Z20" s="703">
        <v>0.4</v>
      </c>
      <c r="AA20" s="703"/>
      <c r="AB20" s="703"/>
      <c r="AC20" s="703"/>
      <c r="AD20" s="704" t="s">
        <v>121</v>
      </c>
      <c r="AE20" s="704"/>
      <c r="AF20" s="704"/>
      <c r="AG20" s="704"/>
      <c r="AH20" s="704"/>
      <c r="AI20" s="704"/>
      <c r="AJ20" s="704"/>
      <c r="AK20" s="704"/>
      <c r="AL20" s="646" t="s">
        <v>121</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t="s">
        <v>121</v>
      </c>
      <c r="BH20" s="644"/>
      <c r="BI20" s="644"/>
      <c r="BJ20" s="644"/>
      <c r="BK20" s="644"/>
      <c r="BL20" s="644"/>
      <c r="BM20" s="644"/>
      <c r="BN20" s="645"/>
      <c r="BO20" s="703" t="s">
        <v>121</v>
      </c>
      <c r="BP20" s="703"/>
      <c r="BQ20" s="703"/>
      <c r="BR20" s="703"/>
      <c r="BS20" s="649" t="s">
        <v>121</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25685712</v>
      </c>
      <c r="CS20" s="644"/>
      <c r="CT20" s="644"/>
      <c r="CU20" s="644"/>
      <c r="CV20" s="644"/>
      <c r="CW20" s="644"/>
      <c r="CX20" s="644"/>
      <c r="CY20" s="645"/>
      <c r="CZ20" s="703">
        <v>100</v>
      </c>
      <c r="DA20" s="703"/>
      <c r="DB20" s="703"/>
      <c r="DC20" s="703"/>
      <c r="DD20" s="649">
        <v>5097977</v>
      </c>
      <c r="DE20" s="644"/>
      <c r="DF20" s="644"/>
      <c r="DG20" s="644"/>
      <c r="DH20" s="644"/>
      <c r="DI20" s="644"/>
      <c r="DJ20" s="644"/>
      <c r="DK20" s="644"/>
      <c r="DL20" s="644"/>
      <c r="DM20" s="644"/>
      <c r="DN20" s="644"/>
      <c r="DO20" s="644"/>
      <c r="DP20" s="645"/>
      <c r="DQ20" s="649">
        <v>15028227</v>
      </c>
      <c r="DR20" s="644"/>
      <c r="DS20" s="644"/>
      <c r="DT20" s="644"/>
      <c r="DU20" s="644"/>
      <c r="DV20" s="644"/>
      <c r="DW20" s="644"/>
      <c r="DX20" s="644"/>
      <c r="DY20" s="644"/>
      <c r="DZ20" s="644"/>
      <c r="EA20" s="644"/>
      <c r="EB20" s="644"/>
      <c r="EC20" s="684"/>
    </row>
    <row r="21" spans="2:133" ht="11.25" customHeight="1">
      <c r="B21" s="638" t="s">
        <v>270</v>
      </c>
      <c r="C21" s="639"/>
      <c r="D21" s="639"/>
      <c r="E21" s="639"/>
      <c r="F21" s="639"/>
      <c r="G21" s="639"/>
      <c r="H21" s="639"/>
      <c r="I21" s="639"/>
      <c r="J21" s="639"/>
      <c r="K21" s="639"/>
      <c r="L21" s="639"/>
      <c r="M21" s="639"/>
      <c r="N21" s="639"/>
      <c r="O21" s="639"/>
      <c r="P21" s="639"/>
      <c r="Q21" s="640"/>
      <c r="R21" s="641">
        <v>1149825</v>
      </c>
      <c r="S21" s="644"/>
      <c r="T21" s="644"/>
      <c r="U21" s="644"/>
      <c r="V21" s="644"/>
      <c r="W21" s="644"/>
      <c r="X21" s="644"/>
      <c r="Y21" s="645"/>
      <c r="Z21" s="703">
        <v>4.0999999999999996</v>
      </c>
      <c r="AA21" s="703"/>
      <c r="AB21" s="703"/>
      <c r="AC21" s="703"/>
      <c r="AD21" s="704" t="s">
        <v>226</v>
      </c>
      <c r="AE21" s="704"/>
      <c r="AF21" s="704"/>
      <c r="AG21" s="704"/>
      <c r="AH21" s="704"/>
      <c r="AI21" s="704"/>
      <c r="AJ21" s="704"/>
      <c r="AK21" s="704"/>
      <c r="AL21" s="646" t="s">
        <v>121</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t="s">
        <v>121</v>
      </c>
      <c r="BH21" s="644"/>
      <c r="BI21" s="644"/>
      <c r="BJ21" s="644"/>
      <c r="BK21" s="644"/>
      <c r="BL21" s="644"/>
      <c r="BM21" s="644"/>
      <c r="BN21" s="645"/>
      <c r="BO21" s="703" t="s">
        <v>121</v>
      </c>
      <c r="BP21" s="703"/>
      <c r="BQ21" s="703"/>
      <c r="BR21" s="703"/>
      <c r="BS21" s="649" t="s">
        <v>121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272</v>
      </c>
      <c r="C22" s="639"/>
      <c r="D22" s="639"/>
      <c r="E22" s="639"/>
      <c r="F22" s="639"/>
      <c r="G22" s="639"/>
      <c r="H22" s="639"/>
      <c r="I22" s="639"/>
      <c r="J22" s="639"/>
      <c r="K22" s="639"/>
      <c r="L22" s="639"/>
      <c r="M22" s="639"/>
      <c r="N22" s="639"/>
      <c r="O22" s="639"/>
      <c r="P22" s="639"/>
      <c r="Q22" s="640"/>
      <c r="R22" s="641">
        <v>14400039</v>
      </c>
      <c r="S22" s="644"/>
      <c r="T22" s="644"/>
      <c r="U22" s="644"/>
      <c r="V22" s="644"/>
      <c r="W22" s="644"/>
      <c r="X22" s="644"/>
      <c r="Y22" s="645"/>
      <c r="Z22" s="703">
        <v>51.4</v>
      </c>
      <c r="AA22" s="703"/>
      <c r="AB22" s="703"/>
      <c r="AC22" s="703"/>
      <c r="AD22" s="704">
        <v>13126738</v>
      </c>
      <c r="AE22" s="704"/>
      <c r="AF22" s="704"/>
      <c r="AG22" s="704"/>
      <c r="AH22" s="704"/>
      <c r="AI22" s="704"/>
      <c r="AJ22" s="704"/>
      <c r="AK22" s="704"/>
      <c r="AL22" s="646">
        <v>99.9</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226</v>
      </c>
      <c r="BH22" s="644"/>
      <c r="BI22" s="644"/>
      <c r="BJ22" s="644"/>
      <c r="BK22" s="644"/>
      <c r="BL22" s="644"/>
      <c r="BM22" s="644"/>
      <c r="BN22" s="645"/>
      <c r="BO22" s="703" t="s">
        <v>226</v>
      </c>
      <c r="BP22" s="703"/>
      <c r="BQ22" s="703"/>
      <c r="BR22" s="703"/>
      <c r="BS22" s="649" t="s">
        <v>121</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275</v>
      </c>
      <c r="C23" s="639"/>
      <c r="D23" s="639"/>
      <c r="E23" s="639"/>
      <c r="F23" s="639"/>
      <c r="G23" s="639"/>
      <c r="H23" s="639"/>
      <c r="I23" s="639"/>
      <c r="J23" s="639"/>
      <c r="K23" s="639"/>
      <c r="L23" s="639"/>
      <c r="M23" s="639"/>
      <c r="N23" s="639"/>
      <c r="O23" s="639"/>
      <c r="P23" s="639"/>
      <c r="Q23" s="640"/>
      <c r="R23" s="641">
        <v>7100</v>
      </c>
      <c r="S23" s="644"/>
      <c r="T23" s="644"/>
      <c r="U23" s="644"/>
      <c r="V23" s="644"/>
      <c r="W23" s="644"/>
      <c r="X23" s="644"/>
      <c r="Y23" s="645"/>
      <c r="Z23" s="703">
        <v>0</v>
      </c>
      <c r="AA23" s="703"/>
      <c r="AB23" s="703"/>
      <c r="AC23" s="703"/>
      <c r="AD23" s="704">
        <v>7100</v>
      </c>
      <c r="AE23" s="704"/>
      <c r="AF23" s="704"/>
      <c r="AG23" s="704"/>
      <c r="AH23" s="704"/>
      <c r="AI23" s="704"/>
      <c r="AJ23" s="704"/>
      <c r="AK23" s="704"/>
      <c r="AL23" s="646">
        <v>0.1</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t="s">
        <v>121</v>
      </c>
      <c r="BH23" s="644"/>
      <c r="BI23" s="644"/>
      <c r="BJ23" s="644"/>
      <c r="BK23" s="644"/>
      <c r="BL23" s="644"/>
      <c r="BM23" s="644"/>
      <c r="BN23" s="645"/>
      <c r="BO23" s="703" t="s">
        <v>226</v>
      </c>
      <c r="BP23" s="703"/>
      <c r="BQ23" s="703"/>
      <c r="BR23" s="703"/>
      <c r="BS23" s="649" t="s">
        <v>121</v>
      </c>
      <c r="BT23" s="644"/>
      <c r="BU23" s="644"/>
      <c r="BV23" s="644"/>
      <c r="BW23" s="644"/>
      <c r="BX23" s="644"/>
      <c r="BY23" s="644"/>
      <c r="BZ23" s="644"/>
      <c r="CA23" s="644"/>
      <c r="CB23" s="684"/>
      <c r="CD23" s="758" t="s">
        <v>215</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c r="B24" s="638" t="s">
        <v>282</v>
      </c>
      <c r="C24" s="639"/>
      <c r="D24" s="639"/>
      <c r="E24" s="639"/>
      <c r="F24" s="639"/>
      <c r="G24" s="639"/>
      <c r="H24" s="639"/>
      <c r="I24" s="639"/>
      <c r="J24" s="639"/>
      <c r="K24" s="639"/>
      <c r="L24" s="639"/>
      <c r="M24" s="639"/>
      <c r="N24" s="639"/>
      <c r="O24" s="639"/>
      <c r="P24" s="639"/>
      <c r="Q24" s="640"/>
      <c r="R24" s="641">
        <v>171718</v>
      </c>
      <c r="S24" s="644"/>
      <c r="T24" s="644"/>
      <c r="U24" s="644"/>
      <c r="V24" s="644"/>
      <c r="W24" s="644"/>
      <c r="X24" s="644"/>
      <c r="Y24" s="645"/>
      <c r="Z24" s="703">
        <v>0.6</v>
      </c>
      <c r="AA24" s="703"/>
      <c r="AB24" s="703"/>
      <c r="AC24" s="703"/>
      <c r="AD24" s="704" t="s">
        <v>121</v>
      </c>
      <c r="AE24" s="704"/>
      <c r="AF24" s="704"/>
      <c r="AG24" s="704"/>
      <c r="AH24" s="704"/>
      <c r="AI24" s="704"/>
      <c r="AJ24" s="704"/>
      <c r="AK24" s="704"/>
      <c r="AL24" s="646" t="s">
        <v>121</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121</v>
      </c>
      <c r="BH24" s="644"/>
      <c r="BI24" s="644"/>
      <c r="BJ24" s="644"/>
      <c r="BK24" s="644"/>
      <c r="BL24" s="644"/>
      <c r="BM24" s="644"/>
      <c r="BN24" s="645"/>
      <c r="BO24" s="703" t="s">
        <v>121</v>
      </c>
      <c r="BP24" s="703"/>
      <c r="BQ24" s="703"/>
      <c r="BR24" s="703"/>
      <c r="BS24" s="649" t="s">
        <v>121</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11764974</v>
      </c>
      <c r="CS24" s="707"/>
      <c r="CT24" s="707"/>
      <c r="CU24" s="707"/>
      <c r="CV24" s="707"/>
      <c r="CW24" s="707"/>
      <c r="CX24" s="707"/>
      <c r="CY24" s="753"/>
      <c r="CZ24" s="754">
        <v>45.8</v>
      </c>
      <c r="DA24" s="723"/>
      <c r="DB24" s="723"/>
      <c r="DC24" s="757"/>
      <c r="DD24" s="752">
        <v>7334807</v>
      </c>
      <c r="DE24" s="707"/>
      <c r="DF24" s="707"/>
      <c r="DG24" s="707"/>
      <c r="DH24" s="707"/>
      <c r="DI24" s="707"/>
      <c r="DJ24" s="707"/>
      <c r="DK24" s="753"/>
      <c r="DL24" s="752">
        <v>6993129</v>
      </c>
      <c r="DM24" s="707"/>
      <c r="DN24" s="707"/>
      <c r="DO24" s="707"/>
      <c r="DP24" s="707"/>
      <c r="DQ24" s="707"/>
      <c r="DR24" s="707"/>
      <c r="DS24" s="707"/>
      <c r="DT24" s="707"/>
      <c r="DU24" s="707"/>
      <c r="DV24" s="753"/>
      <c r="DW24" s="754">
        <v>52.6</v>
      </c>
      <c r="DX24" s="723"/>
      <c r="DY24" s="723"/>
      <c r="DZ24" s="723"/>
      <c r="EA24" s="723"/>
      <c r="EB24" s="723"/>
      <c r="EC24" s="755"/>
    </row>
    <row r="25" spans="2:133" ht="11.25" customHeight="1">
      <c r="B25" s="638" t="s">
        <v>285</v>
      </c>
      <c r="C25" s="639"/>
      <c r="D25" s="639"/>
      <c r="E25" s="639"/>
      <c r="F25" s="639"/>
      <c r="G25" s="639"/>
      <c r="H25" s="639"/>
      <c r="I25" s="639"/>
      <c r="J25" s="639"/>
      <c r="K25" s="639"/>
      <c r="L25" s="639"/>
      <c r="M25" s="639"/>
      <c r="N25" s="639"/>
      <c r="O25" s="639"/>
      <c r="P25" s="639"/>
      <c r="Q25" s="640"/>
      <c r="R25" s="641">
        <v>288175</v>
      </c>
      <c r="S25" s="644"/>
      <c r="T25" s="644"/>
      <c r="U25" s="644"/>
      <c r="V25" s="644"/>
      <c r="W25" s="644"/>
      <c r="X25" s="644"/>
      <c r="Y25" s="645"/>
      <c r="Z25" s="703">
        <v>1</v>
      </c>
      <c r="AA25" s="703"/>
      <c r="AB25" s="703"/>
      <c r="AC25" s="703"/>
      <c r="AD25" s="704">
        <v>1444</v>
      </c>
      <c r="AE25" s="704"/>
      <c r="AF25" s="704"/>
      <c r="AG25" s="704"/>
      <c r="AH25" s="704"/>
      <c r="AI25" s="704"/>
      <c r="AJ25" s="704"/>
      <c r="AK25" s="704"/>
      <c r="AL25" s="646">
        <v>0</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226</v>
      </c>
      <c r="BH25" s="644"/>
      <c r="BI25" s="644"/>
      <c r="BJ25" s="644"/>
      <c r="BK25" s="644"/>
      <c r="BL25" s="644"/>
      <c r="BM25" s="644"/>
      <c r="BN25" s="645"/>
      <c r="BO25" s="703" t="s">
        <v>121</v>
      </c>
      <c r="BP25" s="703"/>
      <c r="BQ25" s="703"/>
      <c r="BR25" s="703"/>
      <c r="BS25" s="649" t="s">
        <v>121</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3833157</v>
      </c>
      <c r="CS25" s="642"/>
      <c r="CT25" s="642"/>
      <c r="CU25" s="642"/>
      <c r="CV25" s="642"/>
      <c r="CW25" s="642"/>
      <c r="CX25" s="642"/>
      <c r="CY25" s="643"/>
      <c r="CZ25" s="646">
        <v>14.9</v>
      </c>
      <c r="DA25" s="675"/>
      <c r="DB25" s="675"/>
      <c r="DC25" s="676"/>
      <c r="DD25" s="649">
        <v>3595429</v>
      </c>
      <c r="DE25" s="642"/>
      <c r="DF25" s="642"/>
      <c r="DG25" s="642"/>
      <c r="DH25" s="642"/>
      <c r="DI25" s="642"/>
      <c r="DJ25" s="642"/>
      <c r="DK25" s="643"/>
      <c r="DL25" s="649">
        <v>3446130</v>
      </c>
      <c r="DM25" s="642"/>
      <c r="DN25" s="642"/>
      <c r="DO25" s="642"/>
      <c r="DP25" s="642"/>
      <c r="DQ25" s="642"/>
      <c r="DR25" s="642"/>
      <c r="DS25" s="642"/>
      <c r="DT25" s="642"/>
      <c r="DU25" s="642"/>
      <c r="DV25" s="643"/>
      <c r="DW25" s="646">
        <v>25.9</v>
      </c>
      <c r="DX25" s="675"/>
      <c r="DY25" s="675"/>
      <c r="DZ25" s="675"/>
      <c r="EA25" s="675"/>
      <c r="EB25" s="675"/>
      <c r="EC25" s="677"/>
    </row>
    <row r="26" spans="2:133" ht="11.25" customHeight="1">
      <c r="B26" s="638" t="s">
        <v>288</v>
      </c>
      <c r="C26" s="639"/>
      <c r="D26" s="639"/>
      <c r="E26" s="639"/>
      <c r="F26" s="639"/>
      <c r="G26" s="639"/>
      <c r="H26" s="639"/>
      <c r="I26" s="639"/>
      <c r="J26" s="639"/>
      <c r="K26" s="639"/>
      <c r="L26" s="639"/>
      <c r="M26" s="639"/>
      <c r="N26" s="639"/>
      <c r="O26" s="639"/>
      <c r="P26" s="639"/>
      <c r="Q26" s="640"/>
      <c r="R26" s="641">
        <v>64574</v>
      </c>
      <c r="S26" s="644"/>
      <c r="T26" s="644"/>
      <c r="U26" s="644"/>
      <c r="V26" s="644"/>
      <c r="W26" s="644"/>
      <c r="X26" s="644"/>
      <c r="Y26" s="645"/>
      <c r="Z26" s="703">
        <v>0.2</v>
      </c>
      <c r="AA26" s="703"/>
      <c r="AB26" s="703"/>
      <c r="AC26" s="703"/>
      <c r="AD26" s="704">
        <v>3</v>
      </c>
      <c r="AE26" s="704"/>
      <c r="AF26" s="704"/>
      <c r="AG26" s="704"/>
      <c r="AH26" s="704"/>
      <c r="AI26" s="704"/>
      <c r="AJ26" s="704"/>
      <c r="AK26" s="704"/>
      <c r="AL26" s="646">
        <v>0</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226</v>
      </c>
      <c r="BH26" s="644"/>
      <c r="BI26" s="644"/>
      <c r="BJ26" s="644"/>
      <c r="BK26" s="644"/>
      <c r="BL26" s="644"/>
      <c r="BM26" s="644"/>
      <c r="BN26" s="645"/>
      <c r="BO26" s="703" t="s">
        <v>226</v>
      </c>
      <c r="BP26" s="703"/>
      <c r="BQ26" s="703"/>
      <c r="BR26" s="703"/>
      <c r="BS26" s="649" t="s">
        <v>121</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2073630</v>
      </c>
      <c r="CS26" s="644"/>
      <c r="CT26" s="644"/>
      <c r="CU26" s="644"/>
      <c r="CV26" s="644"/>
      <c r="CW26" s="644"/>
      <c r="CX26" s="644"/>
      <c r="CY26" s="645"/>
      <c r="CZ26" s="646">
        <v>8.1</v>
      </c>
      <c r="DA26" s="675"/>
      <c r="DB26" s="675"/>
      <c r="DC26" s="676"/>
      <c r="DD26" s="649">
        <v>1976674</v>
      </c>
      <c r="DE26" s="644"/>
      <c r="DF26" s="644"/>
      <c r="DG26" s="644"/>
      <c r="DH26" s="644"/>
      <c r="DI26" s="644"/>
      <c r="DJ26" s="644"/>
      <c r="DK26" s="645"/>
      <c r="DL26" s="649" t="s">
        <v>226</v>
      </c>
      <c r="DM26" s="644"/>
      <c r="DN26" s="644"/>
      <c r="DO26" s="644"/>
      <c r="DP26" s="644"/>
      <c r="DQ26" s="644"/>
      <c r="DR26" s="644"/>
      <c r="DS26" s="644"/>
      <c r="DT26" s="644"/>
      <c r="DU26" s="644"/>
      <c r="DV26" s="645"/>
      <c r="DW26" s="646" t="s">
        <v>121</v>
      </c>
      <c r="DX26" s="675"/>
      <c r="DY26" s="675"/>
      <c r="DZ26" s="675"/>
      <c r="EA26" s="675"/>
      <c r="EB26" s="675"/>
      <c r="EC26" s="677"/>
    </row>
    <row r="27" spans="2:133" ht="11.25" customHeight="1">
      <c r="B27" s="638" t="s">
        <v>291</v>
      </c>
      <c r="C27" s="639"/>
      <c r="D27" s="639"/>
      <c r="E27" s="639"/>
      <c r="F27" s="639"/>
      <c r="G27" s="639"/>
      <c r="H27" s="639"/>
      <c r="I27" s="639"/>
      <c r="J27" s="639"/>
      <c r="K27" s="639"/>
      <c r="L27" s="639"/>
      <c r="M27" s="639"/>
      <c r="N27" s="639"/>
      <c r="O27" s="639"/>
      <c r="P27" s="639"/>
      <c r="Q27" s="640"/>
      <c r="R27" s="641">
        <v>4019147</v>
      </c>
      <c r="S27" s="644"/>
      <c r="T27" s="644"/>
      <c r="U27" s="644"/>
      <c r="V27" s="644"/>
      <c r="W27" s="644"/>
      <c r="X27" s="644"/>
      <c r="Y27" s="645"/>
      <c r="Z27" s="703">
        <v>14.3</v>
      </c>
      <c r="AA27" s="703"/>
      <c r="AB27" s="703"/>
      <c r="AC27" s="703"/>
      <c r="AD27" s="704" t="s">
        <v>226</v>
      </c>
      <c r="AE27" s="704"/>
      <c r="AF27" s="704"/>
      <c r="AG27" s="704"/>
      <c r="AH27" s="704"/>
      <c r="AI27" s="704"/>
      <c r="AJ27" s="704"/>
      <c r="AK27" s="704"/>
      <c r="AL27" s="646" t="s">
        <v>121</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11260814</v>
      </c>
      <c r="BH27" s="644"/>
      <c r="BI27" s="644"/>
      <c r="BJ27" s="644"/>
      <c r="BK27" s="644"/>
      <c r="BL27" s="644"/>
      <c r="BM27" s="644"/>
      <c r="BN27" s="645"/>
      <c r="BO27" s="703">
        <v>100</v>
      </c>
      <c r="BP27" s="703"/>
      <c r="BQ27" s="703"/>
      <c r="BR27" s="703"/>
      <c r="BS27" s="649" t="s">
        <v>226</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6159382</v>
      </c>
      <c r="CS27" s="642"/>
      <c r="CT27" s="642"/>
      <c r="CU27" s="642"/>
      <c r="CV27" s="642"/>
      <c r="CW27" s="642"/>
      <c r="CX27" s="642"/>
      <c r="CY27" s="643"/>
      <c r="CZ27" s="646">
        <v>24</v>
      </c>
      <c r="DA27" s="675"/>
      <c r="DB27" s="675"/>
      <c r="DC27" s="676"/>
      <c r="DD27" s="649">
        <v>2018794</v>
      </c>
      <c r="DE27" s="642"/>
      <c r="DF27" s="642"/>
      <c r="DG27" s="642"/>
      <c r="DH27" s="642"/>
      <c r="DI27" s="642"/>
      <c r="DJ27" s="642"/>
      <c r="DK27" s="643"/>
      <c r="DL27" s="649">
        <v>1826415</v>
      </c>
      <c r="DM27" s="642"/>
      <c r="DN27" s="642"/>
      <c r="DO27" s="642"/>
      <c r="DP27" s="642"/>
      <c r="DQ27" s="642"/>
      <c r="DR27" s="642"/>
      <c r="DS27" s="642"/>
      <c r="DT27" s="642"/>
      <c r="DU27" s="642"/>
      <c r="DV27" s="643"/>
      <c r="DW27" s="646">
        <v>13.7</v>
      </c>
      <c r="DX27" s="675"/>
      <c r="DY27" s="675"/>
      <c r="DZ27" s="675"/>
      <c r="EA27" s="675"/>
      <c r="EB27" s="675"/>
      <c r="EC27" s="677"/>
    </row>
    <row r="28" spans="2:133" ht="11.25" customHeight="1">
      <c r="B28" s="746" t="s">
        <v>294</v>
      </c>
      <c r="C28" s="747"/>
      <c r="D28" s="747"/>
      <c r="E28" s="747"/>
      <c r="F28" s="747"/>
      <c r="G28" s="747"/>
      <c r="H28" s="747"/>
      <c r="I28" s="747"/>
      <c r="J28" s="747"/>
      <c r="K28" s="747"/>
      <c r="L28" s="747"/>
      <c r="M28" s="747"/>
      <c r="N28" s="747"/>
      <c r="O28" s="747"/>
      <c r="P28" s="747"/>
      <c r="Q28" s="748"/>
      <c r="R28" s="641" t="s">
        <v>121</v>
      </c>
      <c r="S28" s="644"/>
      <c r="T28" s="644"/>
      <c r="U28" s="644"/>
      <c r="V28" s="644"/>
      <c r="W28" s="644"/>
      <c r="X28" s="644"/>
      <c r="Y28" s="645"/>
      <c r="Z28" s="703" t="s">
        <v>226</v>
      </c>
      <c r="AA28" s="703"/>
      <c r="AB28" s="703"/>
      <c r="AC28" s="703"/>
      <c r="AD28" s="704" t="s">
        <v>121</v>
      </c>
      <c r="AE28" s="704"/>
      <c r="AF28" s="704"/>
      <c r="AG28" s="704"/>
      <c r="AH28" s="704"/>
      <c r="AI28" s="704"/>
      <c r="AJ28" s="704"/>
      <c r="AK28" s="704"/>
      <c r="AL28" s="646" t="s">
        <v>121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1772435</v>
      </c>
      <c r="CS28" s="644"/>
      <c r="CT28" s="644"/>
      <c r="CU28" s="644"/>
      <c r="CV28" s="644"/>
      <c r="CW28" s="644"/>
      <c r="CX28" s="644"/>
      <c r="CY28" s="645"/>
      <c r="CZ28" s="646">
        <v>6.9</v>
      </c>
      <c r="DA28" s="675"/>
      <c r="DB28" s="675"/>
      <c r="DC28" s="676"/>
      <c r="DD28" s="649">
        <v>1720584</v>
      </c>
      <c r="DE28" s="644"/>
      <c r="DF28" s="644"/>
      <c r="DG28" s="644"/>
      <c r="DH28" s="644"/>
      <c r="DI28" s="644"/>
      <c r="DJ28" s="644"/>
      <c r="DK28" s="645"/>
      <c r="DL28" s="649">
        <v>1720584</v>
      </c>
      <c r="DM28" s="644"/>
      <c r="DN28" s="644"/>
      <c r="DO28" s="644"/>
      <c r="DP28" s="644"/>
      <c r="DQ28" s="644"/>
      <c r="DR28" s="644"/>
      <c r="DS28" s="644"/>
      <c r="DT28" s="644"/>
      <c r="DU28" s="644"/>
      <c r="DV28" s="645"/>
      <c r="DW28" s="646">
        <v>12.9</v>
      </c>
      <c r="DX28" s="675"/>
      <c r="DY28" s="675"/>
      <c r="DZ28" s="675"/>
      <c r="EA28" s="675"/>
      <c r="EB28" s="675"/>
      <c r="EC28" s="677"/>
    </row>
    <row r="29" spans="2:133" ht="11.25" customHeight="1">
      <c r="B29" s="638" t="s">
        <v>296</v>
      </c>
      <c r="C29" s="639"/>
      <c r="D29" s="639"/>
      <c r="E29" s="639"/>
      <c r="F29" s="639"/>
      <c r="G29" s="639"/>
      <c r="H29" s="639"/>
      <c r="I29" s="639"/>
      <c r="J29" s="639"/>
      <c r="K29" s="639"/>
      <c r="L29" s="639"/>
      <c r="M29" s="639"/>
      <c r="N29" s="639"/>
      <c r="O29" s="639"/>
      <c r="P29" s="639"/>
      <c r="Q29" s="640"/>
      <c r="R29" s="641">
        <v>1791880</v>
      </c>
      <c r="S29" s="644"/>
      <c r="T29" s="644"/>
      <c r="U29" s="644"/>
      <c r="V29" s="644"/>
      <c r="W29" s="644"/>
      <c r="X29" s="644"/>
      <c r="Y29" s="645"/>
      <c r="Z29" s="703">
        <v>6.4</v>
      </c>
      <c r="AA29" s="703"/>
      <c r="AB29" s="703"/>
      <c r="AC29" s="703"/>
      <c r="AD29" s="704" t="s">
        <v>121</v>
      </c>
      <c r="AE29" s="704"/>
      <c r="AF29" s="704"/>
      <c r="AG29" s="704"/>
      <c r="AH29" s="704"/>
      <c r="AI29" s="704"/>
      <c r="AJ29" s="704"/>
      <c r="AK29" s="704"/>
      <c r="AL29" s="646" t="s">
        <v>121</v>
      </c>
      <c r="AM29" s="647"/>
      <c r="AN29" s="647"/>
      <c r="AO29" s="705"/>
      <c r="AP29" s="715" t="s">
        <v>215</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300</v>
      </c>
      <c r="CG29" s="682"/>
      <c r="CH29" s="682"/>
      <c r="CI29" s="682"/>
      <c r="CJ29" s="682"/>
      <c r="CK29" s="682"/>
      <c r="CL29" s="682"/>
      <c r="CM29" s="682"/>
      <c r="CN29" s="682"/>
      <c r="CO29" s="682"/>
      <c r="CP29" s="682"/>
      <c r="CQ29" s="683"/>
      <c r="CR29" s="641">
        <v>1772435</v>
      </c>
      <c r="CS29" s="642"/>
      <c r="CT29" s="642"/>
      <c r="CU29" s="642"/>
      <c r="CV29" s="642"/>
      <c r="CW29" s="642"/>
      <c r="CX29" s="642"/>
      <c r="CY29" s="643"/>
      <c r="CZ29" s="646">
        <v>6.9</v>
      </c>
      <c r="DA29" s="675"/>
      <c r="DB29" s="675"/>
      <c r="DC29" s="676"/>
      <c r="DD29" s="649">
        <v>1720584</v>
      </c>
      <c r="DE29" s="642"/>
      <c r="DF29" s="642"/>
      <c r="DG29" s="642"/>
      <c r="DH29" s="642"/>
      <c r="DI29" s="642"/>
      <c r="DJ29" s="642"/>
      <c r="DK29" s="643"/>
      <c r="DL29" s="649">
        <v>1720584</v>
      </c>
      <c r="DM29" s="642"/>
      <c r="DN29" s="642"/>
      <c r="DO29" s="642"/>
      <c r="DP29" s="642"/>
      <c r="DQ29" s="642"/>
      <c r="DR29" s="642"/>
      <c r="DS29" s="642"/>
      <c r="DT29" s="642"/>
      <c r="DU29" s="642"/>
      <c r="DV29" s="643"/>
      <c r="DW29" s="646">
        <v>12.9</v>
      </c>
      <c r="DX29" s="675"/>
      <c r="DY29" s="675"/>
      <c r="DZ29" s="675"/>
      <c r="EA29" s="675"/>
      <c r="EB29" s="675"/>
      <c r="EC29" s="677"/>
    </row>
    <row r="30" spans="2:133" ht="11.25" customHeight="1">
      <c r="B30" s="638" t="s">
        <v>301</v>
      </c>
      <c r="C30" s="639"/>
      <c r="D30" s="639"/>
      <c r="E30" s="639"/>
      <c r="F30" s="639"/>
      <c r="G30" s="639"/>
      <c r="H30" s="639"/>
      <c r="I30" s="639"/>
      <c r="J30" s="639"/>
      <c r="K30" s="639"/>
      <c r="L30" s="639"/>
      <c r="M30" s="639"/>
      <c r="N30" s="639"/>
      <c r="O30" s="639"/>
      <c r="P30" s="639"/>
      <c r="Q30" s="640"/>
      <c r="R30" s="641">
        <v>29933</v>
      </c>
      <c r="S30" s="644"/>
      <c r="T30" s="644"/>
      <c r="U30" s="644"/>
      <c r="V30" s="644"/>
      <c r="W30" s="644"/>
      <c r="X30" s="644"/>
      <c r="Y30" s="645"/>
      <c r="Z30" s="703">
        <v>0.1</v>
      </c>
      <c r="AA30" s="703"/>
      <c r="AB30" s="703"/>
      <c r="AC30" s="703"/>
      <c r="AD30" s="704" t="s">
        <v>121</v>
      </c>
      <c r="AE30" s="704"/>
      <c r="AF30" s="704"/>
      <c r="AG30" s="704"/>
      <c r="AH30" s="704"/>
      <c r="AI30" s="704"/>
      <c r="AJ30" s="704"/>
      <c r="AK30" s="704"/>
      <c r="AL30" s="646" t="s">
        <v>226</v>
      </c>
      <c r="AM30" s="647"/>
      <c r="AN30" s="647"/>
      <c r="AO30" s="705"/>
      <c r="AP30" s="731" t="s">
        <v>302</v>
      </c>
      <c r="AQ30" s="732"/>
      <c r="AR30" s="732"/>
      <c r="AS30" s="732"/>
      <c r="AT30" s="737" t="s">
        <v>303</v>
      </c>
      <c r="AU30" s="210"/>
      <c r="AV30" s="210"/>
      <c r="AW30" s="210"/>
      <c r="AX30" s="740" t="s">
        <v>179</v>
      </c>
      <c r="AY30" s="741"/>
      <c r="AZ30" s="741"/>
      <c r="BA30" s="741"/>
      <c r="BB30" s="741"/>
      <c r="BC30" s="741"/>
      <c r="BD30" s="741"/>
      <c r="BE30" s="741"/>
      <c r="BF30" s="742"/>
      <c r="BG30" s="721">
        <v>99.2</v>
      </c>
      <c r="BH30" s="722"/>
      <c r="BI30" s="722"/>
      <c r="BJ30" s="722"/>
      <c r="BK30" s="722"/>
      <c r="BL30" s="722"/>
      <c r="BM30" s="723">
        <v>96.7</v>
      </c>
      <c r="BN30" s="722"/>
      <c r="BO30" s="722"/>
      <c r="BP30" s="722"/>
      <c r="BQ30" s="724"/>
      <c r="BR30" s="721">
        <v>99.1</v>
      </c>
      <c r="BS30" s="722"/>
      <c r="BT30" s="722"/>
      <c r="BU30" s="722"/>
      <c r="BV30" s="722"/>
      <c r="BW30" s="722"/>
      <c r="BX30" s="723">
        <v>96.1</v>
      </c>
      <c r="BY30" s="722"/>
      <c r="BZ30" s="722"/>
      <c r="CA30" s="722"/>
      <c r="CB30" s="724"/>
      <c r="CD30" s="727"/>
      <c r="CE30" s="728"/>
      <c r="CF30" s="685" t="s">
        <v>304</v>
      </c>
      <c r="CG30" s="682"/>
      <c r="CH30" s="682"/>
      <c r="CI30" s="682"/>
      <c r="CJ30" s="682"/>
      <c r="CK30" s="682"/>
      <c r="CL30" s="682"/>
      <c r="CM30" s="682"/>
      <c r="CN30" s="682"/>
      <c r="CO30" s="682"/>
      <c r="CP30" s="682"/>
      <c r="CQ30" s="683"/>
      <c r="CR30" s="641">
        <v>1638253</v>
      </c>
      <c r="CS30" s="644"/>
      <c r="CT30" s="644"/>
      <c r="CU30" s="644"/>
      <c r="CV30" s="644"/>
      <c r="CW30" s="644"/>
      <c r="CX30" s="644"/>
      <c r="CY30" s="645"/>
      <c r="CZ30" s="646">
        <v>6.4</v>
      </c>
      <c r="DA30" s="675"/>
      <c r="DB30" s="675"/>
      <c r="DC30" s="676"/>
      <c r="DD30" s="649">
        <v>1586402</v>
      </c>
      <c r="DE30" s="644"/>
      <c r="DF30" s="644"/>
      <c r="DG30" s="644"/>
      <c r="DH30" s="644"/>
      <c r="DI30" s="644"/>
      <c r="DJ30" s="644"/>
      <c r="DK30" s="645"/>
      <c r="DL30" s="649">
        <v>1586402</v>
      </c>
      <c r="DM30" s="644"/>
      <c r="DN30" s="644"/>
      <c r="DO30" s="644"/>
      <c r="DP30" s="644"/>
      <c r="DQ30" s="644"/>
      <c r="DR30" s="644"/>
      <c r="DS30" s="644"/>
      <c r="DT30" s="644"/>
      <c r="DU30" s="644"/>
      <c r="DV30" s="645"/>
      <c r="DW30" s="646">
        <v>11.9</v>
      </c>
      <c r="DX30" s="675"/>
      <c r="DY30" s="675"/>
      <c r="DZ30" s="675"/>
      <c r="EA30" s="675"/>
      <c r="EB30" s="675"/>
      <c r="EC30" s="677"/>
    </row>
    <row r="31" spans="2:133" ht="11.25" customHeight="1">
      <c r="B31" s="638" t="s">
        <v>305</v>
      </c>
      <c r="C31" s="639"/>
      <c r="D31" s="639"/>
      <c r="E31" s="639"/>
      <c r="F31" s="639"/>
      <c r="G31" s="639"/>
      <c r="H31" s="639"/>
      <c r="I31" s="639"/>
      <c r="J31" s="639"/>
      <c r="K31" s="639"/>
      <c r="L31" s="639"/>
      <c r="M31" s="639"/>
      <c r="N31" s="639"/>
      <c r="O31" s="639"/>
      <c r="P31" s="639"/>
      <c r="Q31" s="640"/>
      <c r="R31" s="641">
        <v>194556</v>
      </c>
      <c r="S31" s="644"/>
      <c r="T31" s="644"/>
      <c r="U31" s="644"/>
      <c r="V31" s="644"/>
      <c r="W31" s="644"/>
      <c r="X31" s="644"/>
      <c r="Y31" s="645"/>
      <c r="Z31" s="703">
        <v>0.7</v>
      </c>
      <c r="AA31" s="703"/>
      <c r="AB31" s="703"/>
      <c r="AC31" s="703"/>
      <c r="AD31" s="704" t="s">
        <v>226</v>
      </c>
      <c r="AE31" s="704"/>
      <c r="AF31" s="704"/>
      <c r="AG31" s="704"/>
      <c r="AH31" s="704"/>
      <c r="AI31" s="704"/>
      <c r="AJ31" s="704"/>
      <c r="AK31" s="704"/>
      <c r="AL31" s="646" t="s">
        <v>121</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98.9</v>
      </c>
      <c r="BH31" s="642"/>
      <c r="BI31" s="642"/>
      <c r="BJ31" s="642"/>
      <c r="BK31" s="642"/>
      <c r="BL31" s="642"/>
      <c r="BM31" s="647">
        <v>96.6</v>
      </c>
      <c r="BN31" s="720"/>
      <c r="BO31" s="720"/>
      <c r="BP31" s="720"/>
      <c r="BQ31" s="681"/>
      <c r="BR31" s="719">
        <v>98.9</v>
      </c>
      <c r="BS31" s="642"/>
      <c r="BT31" s="642"/>
      <c r="BU31" s="642"/>
      <c r="BV31" s="642"/>
      <c r="BW31" s="642"/>
      <c r="BX31" s="647">
        <v>95.6</v>
      </c>
      <c r="BY31" s="720"/>
      <c r="BZ31" s="720"/>
      <c r="CA31" s="720"/>
      <c r="CB31" s="681"/>
      <c r="CD31" s="727"/>
      <c r="CE31" s="728"/>
      <c r="CF31" s="685" t="s">
        <v>308</v>
      </c>
      <c r="CG31" s="682"/>
      <c r="CH31" s="682"/>
      <c r="CI31" s="682"/>
      <c r="CJ31" s="682"/>
      <c r="CK31" s="682"/>
      <c r="CL31" s="682"/>
      <c r="CM31" s="682"/>
      <c r="CN31" s="682"/>
      <c r="CO31" s="682"/>
      <c r="CP31" s="682"/>
      <c r="CQ31" s="683"/>
      <c r="CR31" s="641">
        <v>134182</v>
      </c>
      <c r="CS31" s="642"/>
      <c r="CT31" s="642"/>
      <c r="CU31" s="642"/>
      <c r="CV31" s="642"/>
      <c r="CW31" s="642"/>
      <c r="CX31" s="642"/>
      <c r="CY31" s="643"/>
      <c r="CZ31" s="646">
        <v>0.5</v>
      </c>
      <c r="DA31" s="675"/>
      <c r="DB31" s="675"/>
      <c r="DC31" s="676"/>
      <c r="DD31" s="649">
        <v>134182</v>
      </c>
      <c r="DE31" s="642"/>
      <c r="DF31" s="642"/>
      <c r="DG31" s="642"/>
      <c r="DH31" s="642"/>
      <c r="DI31" s="642"/>
      <c r="DJ31" s="642"/>
      <c r="DK31" s="643"/>
      <c r="DL31" s="649">
        <v>134182</v>
      </c>
      <c r="DM31" s="642"/>
      <c r="DN31" s="642"/>
      <c r="DO31" s="642"/>
      <c r="DP31" s="642"/>
      <c r="DQ31" s="642"/>
      <c r="DR31" s="642"/>
      <c r="DS31" s="642"/>
      <c r="DT31" s="642"/>
      <c r="DU31" s="642"/>
      <c r="DV31" s="643"/>
      <c r="DW31" s="646">
        <v>1</v>
      </c>
      <c r="DX31" s="675"/>
      <c r="DY31" s="675"/>
      <c r="DZ31" s="675"/>
      <c r="EA31" s="675"/>
      <c r="EB31" s="675"/>
      <c r="EC31" s="677"/>
    </row>
    <row r="32" spans="2:133" ht="11.25" customHeight="1">
      <c r="B32" s="638" t="s">
        <v>309</v>
      </c>
      <c r="C32" s="639"/>
      <c r="D32" s="639"/>
      <c r="E32" s="639"/>
      <c r="F32" s="639"/>
      <c r="G32" s="639"/>
      <c r="H32" s="639"/>
      <c r="I32" s="639"/>
      <c r="J32" s="639"/>
      <c r="K32" s="639"/>
      <c r="L32" s="639"/>
      <c r="M32" s="639"/>
      <c r="N32" s="639"/>
      <c r="O32" s="639"/>
      <c r="P32" s="639"/>
      <c r="Q32" s="640"/>
      <c r="R32" s="641">
        <v>1050518</v>
      </c>
      <c r="S32" s="644"/>
      <c r="T32" s="644"/>
      <c r="U32" s="644"/>
      <c r="V32" s="644"/>
      <c r="W32" s="644"/>
      <c r="X32" s="644"/>
      <c r="Y32" s="645"/>
      <c r="Z32" s="703">
        <v>3.7</v>
      </c>
      <c r="AA32" s="703"/>
      <c r="AB32" s="703"/>
      <c r="AC32" s="703"/>
      <c r="AD32" s="704" t="s">
        <v>226</v>
      </c>
      <c r="AE32" s="704"/>
      <c r="AF32" s="704"/>
      <c r="AG32" s="704"/>
      <c r="AH32" s="704"/>
      <c r="AI32" s="704"/>
      <c r="AJ32" s="704"/>
      <c r="AK32" s="704"/>
      <c r="AL32" s="646" t="s">
        <v>121</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99.4</v>
      </c>
      <c r="BH32" s="657"/>
      <c r="BI32" s="657"/>
      <c r="BJ32" s="657"/>
      <c r="BK32" s="657"/>
      <c r="BL32" s="657"/>
      <c r="BM32" s="701">
        <v>96.6</v>
      </c>
      <c r="BN32" s="657"/>
      <c r="BO32" s="657"/>
      <c r="BP32" s="657"/>
      <c r="BQ32" s="694"/>
      <c r="BR32" s="718">
        <v>99.3</v>
      </c>
      <c r="BS32" s="657"/>
      <c r="BT32" s="657"/>
      <c r="BU32" s="657"/>
      <c r="BV32" s="657"/>
      <c r="BW32" s="657"/>
      <c r="BX32" s="701">
        <v>96.2</v>
      </c>
      <c r="BY32" s="657"/>
      <c r="BZ32" s="657"/>
      <c r="CA32" s="657"/>
      <c r="CB32" s="694"/>
      <c r="CD32" s="729"/>
      <c r="CE32" s="730"/>
      <c r="CF32" s="685" t="s">
        <v>311</v>
      </c>
      <c r="CG32" s="682"/>
      <c r="CH32" s="682"/>
      <c r="CI32" s="682"/>
      <c r="CJ32" s="682"/>
      <c r="CK32" s="682"/>
      <c r="CL32" s="682"/>
      <c r="CM32" s="682"/>
      <c r="CN32" s="682"/>
      <c r="CO32" s="682"/>
      <c r="CP32" s="682"/>
      <c r="CQ32" s="683"/>
      <c r="CR32" s="641" t="s">
        <v>226</v>
      </c>
      <c r="CS32" s="644"/>
      <c r="CT32" s="644"/>
      <c r="CU32" s="644"/>
      <c r="CV32" s="644"/>
      <c r="CW32" s="644"/>
      <c r="CX32" s="644"/>
      <c r="CY32" s="645"/>
      <c r="CZ32" s="646" t="s">
        <v>121</v>
      </c>
      <c r="DA32" s="675"/>
      <c r="DB32" s="675"/>
      <c r="DC32" s="676"/>
      <c r="DD32" s="649" t="s">
        <v>121</v>
      </c>
      <c r="DE32" s="644"/>
      <c r="DF32" s="644"/>
      <c r="DG32" s="644"/>
      <c r="DH32" s="644"/>
      <c r="DI32" s="644"/>
      <c r="DJ32" s="644"/>
      <c r="DK32" s="645"/>
      <c r="DL32" s="649" t="s">
        <v>121</v>
      </c>
      <c r="DM32" s="644"/>
      <c r="DN32" s="644"/>
      <c r="DO32" s="644"/>
      <c r="DP32" s="644"/>
      <c r="DQ32" s="644"/>
      <c r="DR32" s="644"/>
      <c r="DS32" s="644"/>
      <c r="DT32" s="644"/>
      <c r="DU32" s="644"/>
      <c r="DV32" s="645"/>
      <c r="DW32" s="646" t="s">
        <v>121</v>
      </c>
      <c r="DX32" s="675"/>
      <c r="DY32" s="675"/>
      <c r="DZ32" s="675"/>
      <c r="EA32" s="675"/>
      <c r="EB32" s="675"/>
      <c r="EC32" s="677"/>
    </row>
    <row r="33" spans="2:133" ht="11.25" customHeight="1">
      <c r="B33" s="638" t="s">
        <v>312</v>
      </c>
      <c r="C33" s="639"/>
      <c r="D33" s="639"/>
      <c r="E33" s="639"/>
      <c r="F33" s="639"/>
      <c r="G33" s="639"/>
      <c r="H33" s="639"/>
      <c r="I33" s="639"/>
      <c r="J33" s="639"/>
      <c r="K33" s="639"/>
      <c r="L33" s="639"/>
      <c r="M33" s="639"/>
      <c r="N33" s="639"/>
      <c r="O33" s="639"/>
      <c r="P33" s="639"/>
      <c r="Q33" s="640"/>
      <c r="R33" s="641">
        <v>3356018</v>
      </c>
      <c r="S33" s="644"/>
      <c r="T33" s="644"/>
      <c r="U33" s="644"/>
      <c r="V33" s="644"/>
      <c r="W33" s="644"/>
      <c r="X33" s="644"/>
      <c r="Y33" s="645"/>
      <c r="Z33" s="703">
        <v>12</v>
      </c>
      <c r="AA33" s="703"/>
      <c r="AB33" s="703"/>
      <c r="AC33" s="703"/>
      <c r="AD33" s="704" t="s">
        <v>121</v>
      </c>
      <c r="AE33" s="704"/>
      <c r="AF33" s="704"/>
      <c r="AG33" s="704"/>
      <c r="AH33" s="704"/>
      <c r="AI33" s="704"/>
      <c r="AJ33" s="704"/>
      <c r="AK33" s="704"/>
      <c r="AL33" s="646" t="s">
        <v>226</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8691124</v>
      </c>
      <c r="CS33" s="642"/>
      <c r="CT33" s="642"/>
      <c r="CU33" s="642"/>
      <c r="CV33" s="642"/>
      <c r="CW33" s="642"/>
      <c r="CX33" s="642"/>
      <c r="CY33" s="643"/>
      <c r="CZ33" s="646">
        <v>33.799999999999997</v>
      </c>
      <c r="DA33" s="675"/>
      <c r="DB33" s="675"/>
      <c r="DC33" s="676"/>
      <c r="DD33" s="649">
        <v>7049121</v>
      </c>
      <c r="DE33" s="642"/>
      <c r="DF33" s="642"/>
      <c r="DG33" s="642"/>
      <c r="DH33" s="642"/>
      <c r="DI33" s="642"/>
      <c r="DJ33" s="642"/>
      <c r="DK33" s="643"/>
      <c r="DL33" s="649">
        <v>5408854</v>
      </c>
      <c r="DM33" s="642"/>
      <c r="DN33" s="642"/>
      <c r="DO33" s="642"/>
      <c r="DP33" s="642"/>
      <c r="DQ33" s="642"/>
      <c r="DR33" s="642"/>
      <c r="DS33" s="642"/>
      <c r="DT33" s="642"/>
      <c r="DU33" s="642"/>
      <c r="DV33" s="643"/>
      <c r="DW33" s="646">
        <v>40.700000000000003</v>
      </c>
      <c r="DX33" s="675"/>
      <c r="DY33" s="675"/>
      <c r="DZ33" s="675"/>
      <c r="EA33" s="675"/>
      <c r="EB33" s="675"/>
      <c r="EC33" s="677"/>
    </row>
    <row r="34" spans="2:133" ht="11.25" customHeight="1">
      <c r="B34" s="638" t="s">
        <v>314</v>
      </c>
      <c r="C34" s="639"/>
      <c r="D34" s="639"/>
      <c r="E34" s="639"/>
      <c r="F34" s="639"/>
      <c r="G34" s="639"/>
      <c r="H34" s="639"/>
      <c r="I34" s="639"/>
      <c r="J34" s="639"/>
      <c r="K34" s="639"/>
      <c r="L34" s="639"/>
      <c r="M34" s="639"/>
      <c r="N34" s="639"/>
      <c r="O34" s="639"/>
      <c r="P34" s="639"/>
      <c r="Q34" s="640"/>
      <c r="R34" s="641">
        <v>731316</v>
      </c>
      <c r="S34" s="644"/>
      <c r="T34" s="644"/>
      <c r="U34" s="644"/>
      <c r="V34" s="644"/>
      <c r="W34" s="644"/>
      <c r="X34" s="644"/>
      <c r="Y34" s="645"/>
      <c r="Z34" s="703">
        <v>2.6</v>
      </c>
      <c r="AA34" s="703"/>
      <c r="AB34" s="703"/>
      <c r="AC34" s="703"/>
      <c r="AD34" s="704">
        <v>5472</v>
      </c>
      <c r="AE34" s="704"/>
      <c r="AF34" s="704"/>
      <c r="AG34" s="704"/>
      <c r="AH34" s="704"/>
      <c r="AI34" s="704"/>
      <c r="AJ34" s="704"/>
      <c r="AK34" s="704"/>
      <c r="AL34" s="646">
        <v>0</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3618582</v>
      </c>
      <c r="CS34" s="644"/>
      <c r="CT34" s="644"/>
      <c r="CU34" s="644"/>
      <c r="CV34" s="644"/>
      <c r="CW34" s="644"/>
      <c r="CX34" s="644"/>
      <c r="CY34" s="645"/>
      <c r="CZ34" s="646">
        <v>14.1</v>
      </c>
      <c r="DA34" s="675"/>
      <c r="DB34" s="675"/>
      <c r="DC34" s="676"/>
      <c r="DD34" s="649">
        <v>2659177</v>
      </c>
      <c r="DE34" s="644"/>
      <c r="DF34" s="644"/>
      <c r="DG34" s="644"/>
      <c r="DH34" s="644"/>
      <c r="DI34" s="644"/>
      <c r="DJ34" s="644"/>
      <c r="DK34" s="645"/>
      <c r="DL34" s="649">
        <v>1940850</v>
      </c>
      <c r="DM34" s="644"/>
      <c r="DN34" s="644"/>
      <c r="DO34" s="644"/>
      <c r="DP34" s="644"/>
      <c r="DQ34" s="644"/>
      <c r="DR34" s="644"/>
      <c r="DS34" s="644"/>
      <c r="DT34" s="644"/>
      <c r="DU34" s="644"/>
      <c r="DV34" s="645"/>
      <c r="DW34" s="646">
        <v>14.6</v>
      </c>
      <c r="DX34" s="675"/>
      <c r="DY34" s="675"/>
      <c r="DZ34" s="675"/>
      <c r="EA34" s="675"/>
      <c r="EB34" s="675"/>
      <c r="EC34" s="677"/>
    </row>
    <row r="35" spans="2:133" ht="11.25" customHeight="1">
      <c r="B35" s="638" t="s">
        <v>318</v>
      </c>
      <c r="C35" s="639"/>
      <c r="D35" s="639"/>
      <c r="E35" s="639"/>
      <c r="F35" s="639"/>
      <c r="G35" s="639"/>
      <c r="H35" s="639"/>
      <c r="I35" s="639"/>
      <c r="J35" s="639"/>
      <c r="K35" s="639"/>
      <c r="L35" s="639"/>
      <c r="M35" s="639"/>
      <c r="N35" s="639"/>
      <c r="O35" s="639"/>
      <c r="P35" s="639"/>
      <c r="Q35" s="640"/>
      <c r="R35" s="641">
        <v>1928630</v>
      </c>
      <c r="S35" s="644"/>
      <c r="T35" s="644"/>
      <c r="U35" s="644"/>
      <c r="V35" s="644"/>
      <c r="W35" s="644"/>
      <c r="X35" s="644"/>
      <c r="Y35" s="645"/>
      <c r="Z35" s="703">
        <v>6.9</v>
      </c>
      <c r="AA35" s="703"/>
      <c r="AB35" s="703"/>
      <c r="AC35" s="703"/>
      <c r="AD35" s="704" t="s">
        <v>121</v>
      </c>
      <c r="AE35" s="704"/>
      <c r="AF35" s="704"/>
      <c r="AG35" s="704"/>
      <c r="AH35" s="704"/>
      <c r="AI35" s="704"/>
      <c r="AJ35" s="704"/>
      <c r="AK35" s="704"/>
      <c r="AL35" s="646" t="s">
        <v>121</v>
      </c>
      <c r="AM35" s="647"/>
      <c r="AN35" s="647"/>
      <c r="AO35" s="705"/>
      <c r="AP35" s="214"/>
      <c r="AQ35" s="709" t="s">
        <v>319</v>
      </c>
      <c r="AR35" s="710"/>
      <c r="AS35" s="710"/>
      <c r="AT35" s="710"/>
      <c r="AU35" s="710"/>
      <c r="AV35" s="710"/>
      <c r="AW35" s="710"/>
      <c r="AX35" s="710"/>
      <c r="AY35" s="711"/>
      <c r="AZ35" s="706">
        <v>2487426</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255015</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176908</v>
      </c>
      <c r="CS35" s="642"/>
      <c r="CT35" s="642"/>
      <c r="CU35" s="642"/>
      <c r="CV35" s="642"/>
      <c r="CW35" s="642"/>
      <c r="CX35" s="642"/>
      <c r="CY35" s="643"/>
      <c r="CZ35" s="646">
        <v>0.7</v>
      </c>
      <c r="DA35" s="675"/>
      <c r="DB35" s="675"/>
      <c r="DC35" s="676"/>
      <c r="DD35" s="649">
        <v>168519</v>
      </c>
      <c r="DE35" s="642"/>
      <c r="DF35" s="642"/>
      <c r="DG35" s="642"/>
      <c r="DH35" s="642"/>
      <c r="DI35" s="642"/>
      <c r="DJ35" s="642"/>
      <c r="DK35" s="643"/>
      <c r="DL35" s="649">
        <v>168519</v>
      </c>
      <c r="DM35" s="642"/>
      <c r="DN35" s="642"/>
      <c r="DO35" s="642"/>
      <c r="DP35" s="642"/>
      <c r="DQ35" s="642"/>
      <c r="DR35" s="642"/>
      <c r="DS35" s="642"/>
      <c r="DT35" s="642"/>
      <c r="DU35" s="642"/>
      <c r="DV35" s="643"/>
      <c r="DW35" s="646">
        <v>1.3</v>
      </c>
      <c r="DX35" s="675"/>
      <c r="DY35" s="675"/>
      <c r="DZ35" s="675"/>
      <c r="EA35" s="675"/>
      <c r="EB35" s="675"/>
      <c r="EC35" s="677"/>
    </row>
    <row r="36" spans="2:133" ht="11.25" customHeight="1">
      <c r="B36" s="638" t="s">
        <v>322</v>
      </c>
      <c r="C36" s="639"/>
      <c r="D36" s="639"/>
      <c r="E36" s="639"/>
      <c r="F36" s="639"/>
      <c r="G36" s="639"/>
      <c r="H36" s="639"/>
      <c r="I36" s="639"/>
      <c r="J36" s="639"/>
      <c r="K36" s="639"/>
      <c r="L36" s="639"/>
      <c r="M36" s="639"/>
      <c r="N36" s="639"/>
      <c r="O36" s="639"/>
      <c r="P36" s="639"/>
      <c r="Q36" s="640"/>
      <c r="R36" s="641" t="s">
        <v>121</v>
      </c>
      <c r="S36" s="644"/>
      <c r="T36" s="644"/>
      <c r="U36" s="644"/>
      <c r="V36" s="644"/>
      <c r="W36" s="644"/>
      <c r="X36" s="644"/>
      <c r="Y36" s="645"/>
      <c r="Z36" s="703" t="s">
        <v>226</v>
      </c>
      <c r="AA36" s="703"/>
      <c r="AB36" s="703"/>
      <c r="AC36" s="703"/>
      <c r="AD36" s="704" t="s">
        <v>121</v>
      </c>
      <c r="AE36" s="704"/>
      <c r="AF36" s="704"/>
      <c r="AG36" s="704"/>
      <c r="AH36" s="704"/>
      <c r="AI36" s="704"/>
      <c r="AJ36" s="704"/>
      <c r="AK36" s="704"/>
      <c r="AL36" s="646" t="s">
        <v>121</v>
      </c>
      <c r="AM36" s="647"/>
      <c r="AN36" s="647"/>
      <c r="AO36" s="705"/>
      <c r="AQ36" s="678" t="s">
        <v>323</v>
      </c>
      <c r="AR36" s="679"/>
      <c r="AS36" s="679"/>
      <c r="AT36" s="679"/>
      <c r="AU36" s="679"/>
      <c r="AV36" s="679"/>
      <c r="AW36" s="679"/>
      <c r="AX36" s="679"/>
      <c r="AY36" s="680"/>
      <c r="AZ36" s="641">
        <v>540867</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186709</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2299714</v>
      </c>
      <c r="CS36" s="644"/>
      <c r="CT36" s="644"/>
      <c r="CU36" s="644"/>
      <c r="CV36" s="644"/>
      <c r="CW36" s="644"/>
      <c r="CX36" s="644"/>
      <c r="CY36" s="645"/>
      <c r="CZ36" s="646">
        <v>9</v>
      </c>
      <c r="DA36" s="675"/>
      <c r="DB36" s="675"/>
      <c r="DC36" s="676"/>
      <c r="DD36" s="649">
        <v>2099603</v>
      </c>
      <c r="DE36" s="644"/>
      <c r="DF36" s="644"/>
      <c r="DG36" s="644"/>
      <c r="DH36" s="644"/>
      <c r="DI36" s="644"/>
      <c r="DJ36" s="644"/>
      <c r="DK36" s="645"/>
      <c r="DL36" s="649">
        <v>1420377</v>
      </c>
      <c r="DM36" s="644"/>
      <c r="DN36" s="644"/>
      <c r="DO36" s="644"/>
      <c r="DP36" s="644"/>
      <c r="DQ36" s="644"/>
      <c r="DR36" s="644"/>
      <c r="DS36" s="644"/>
      <c r="DT36" s="644"/>
      <c r="DU36" s="644"/>
      <c r="DV36" s="645"/>
      <c r="DW36" s="646">
        <v>10.7</v>
      </c>
      <c r="DX36" s="675"/>
      <c r="DY36" s="675"/>
      <c r="DZ36" s="675"/>
      <c r="EA36" s="675"/>
      <c r="EB36" s="675"/>
      <c r="EC36" s="677"/>
    </row>
    <row r="37" spans="2:133" ht="11.25" customHeight="1">
      <c r="B37" s="638" t="s">
        <v>326</v>
      </c>
      <c r="C37" s="639"/>
      <c r="D37" s="639"/>
      <c r="E37" s="639"/>
      <c r="F37" s="639"/>
      <c r="G37" s="639"/>
      <c r="H37" s="639"/>
      <c r="I37" s="639"/>
      <c r="J37" s="639"/>
      <c r="K37" s="639"/>
      <c r="L37" s="639"/>
      <c r="M37" s="639"/>
      <c r="N37" s="639"/>
      <c r="O37" s="639"/>
      <c r="P37" s="639"/>
      <c r="Q37" s="640"/>
      <c r="R37" s="641">
        <v>147900</v>
      </c>
      <c r="S37" s="644"/>
      <c r="T37" s="644"/>
      <c r="U37" s="644"/>
      <c r="V37" s="644"/>
      <c r="W37" s="644"/>
      <c r="X37" s="644"/>
      <c r="Y37" s="645"/>
      <c r="Z37" s="703">
        <v>0.5</v>
      </c>
      <c r="AA37" s="703"/>
      <c r="AB37" s="703"/>
      <c r="AC37" s="703"/>
      <c r="AD37" s="704" t="s">
        <v>226</v>
      </c>
      <c r="AE37" s="704"/>
      <c r="AF37" s="704"/>
      <c r="AG37" s="704"/>
      <c r="AH37" s="704"/>
      <c r="AI37" s="704"/>
      <c r="AJ37" s="704"/>
      <c r="AK37" s="704"/>
      <c r="AL37" s="646" t="s">
        <v>226</v>
      </c>
      <c r="AM37" s="647"/>
      <c r="AN37" s="647"/>
      <c r="AO37" s="705"/>
      <c r="AQ37" s="678" t="s">
        <v>327</v>
      </c>
      <c r="AR37" s="679"/>
      <c r="AS37" s="679"/>
      <c r="AT37" s="679"/>
      <c r="AU37" s="679"/>
      <c r="AV37" s="679"/>
      <c r="AW37" s="679"/>
      <c r="AX37" s="679"/>
      <c r="AY37" s="680"/>
      <c r="AZ37" s="641">
        <v>136505</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11147</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1349308</v>
      </c>
      <c r="CS37" s="642"/>
      <c r="CT37" s="642"/>
      <c r="CU37" s="642"/>
      <c r="CV37" s="642"/>
      <c r="CW37" s="642"/>
      <c r="CX37" s="642"/>
      <c r="CY37" s="643"/>
      <c r="CZ37" s="646">
        <v>5.3</v>
      </c>
      <c r="DA37" s="675"/>
      <c r="DB37" s="675"/>
      <c r="DC37" s="676"/>
      <c r="DD37" s="649">
        <v>1349308</v>
      </c>
      <c r="DE37" s="642"/>
      <c r="DF37" s="642"/>
      <c r="DG37" s="642"/>
      <c r="DH37" s="642"/>
      <c r="DI37" s="642"/>
      <c r="DJ37" s="642"/>
      <c r="DK37" s="643"/>
      <c r="DL37" s="649">
        <v>1309289</v>
      </c>
      <c r="DM37" s="642"/>
      <c r="DN37" s="642"/>
      <c r="DO37" s="642"/>
      <c r="DP37" s="642"/>
      <c r="DQ37" s="642"/>
      <c r="DR37" s="642"/>
      <c r="DS37" s="642"/>
      <c r="DT37" s="642"/>
      <c r="DU37" s="642"/>
      <c r="DV37" s="643"/>
      <c r="DW37" s="646">
        <v>9.9</v>
      </c>
      <c r="DX37" s="675"/>
      <c r="DY37" s="675"/>
      <c r="DZ37" s="675"/>
      <c r="EA37" s="675"/>
      <c r="EB37" s="675"/>
      <c r="EC37" s="677"/>
    </row>
    <row r="38" spans="2:133" ht="11.25" customHeight="1">
      <c r="B38" s="653" t="s">
        <v>330</v>
      </c>
      <c r="C38" s="654"/>
      <c r="D38" s="654"/>
      <c r="E38" s="654"/>
      <c r="F38" s="654"/>
      <c r="G38" s="654"/>
      <c r="H38" s="654"/>
      <c r="I38" s="654"/>
      <c r="J38" s="654"/>
      <c r="K38" s="654"/>
      <c r="L38" s="654"/>
      <c r="M38" s="654"/>
      <c r="N38" s="654"/>
      <c r="O38" s="654"/>
      <c r="P38" s="654"/>
      <c r="Q38" s="655"/>
      <c r="R38" s="656">
        <v>28033604</v>
      </c>
      <c r="S38" s="693"/>
      <c r="T38" s="693"/>
      <c r="U38" s="693"/>
      <c r="V38" s="693"/>
      <c r="W38" s="693"/>
      <c r="X38" s="693"/>
      <c r="Y38" s="698"/>
      <c r="Z38" s="699">
        <v>100</v>
      </c>
      <c r="AA38" s="699"/>
      <c r="AB38" s="699"/>
      <c r="AC38" s="699"/>
      <c r="AD38" s="700">
        <v>13140757</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v>30000</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18400</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2350921</v>
      </c>
      <c r="CS38" s="644"/>
      <c r="CT38" s="644"/>
      <c r="CU38" s="644"/>
      <c r="CV38" s="644"/>
      <c r="CW38" s="644"/>
      <c r="CX38" s="644"/>
      <c r="CY38" s="645"/>
      <c r="CZ38" s="646">
        <v>9.1999999999999993</v>
      </c>
      <c r="DA38" s="675"/>
      <c r="DB38" s="675"/>
      <c r="DC38" s="676"/>
      <c r="DD38" s="649">
        <v>1963948</v>
      </c>
      <c r="DE38" s="644"/>
      <c r="DF38" s="644"/>
      <c r="DG38" s="644"/>
      <c r="DH38" s="644"/>
      <c r="DI38" s="644"/>
      <c r="DJ38" s="644"/>
      <c r="DK38" s="645"/>
      <c r="DL38" s="649">
        <v>1879108</v>
      </c>
      <c r="DM38" s="644"/>
      <c r="DN38" s="644"/>
      <c r="DO38" s="644"/>
      <c r="DP38" s="644"/>
      <c r="DQ38" s="644"/>
      <c r="DR38" s="644"/>
      <c r="DS38" s="644"/>
      <c r="DT38" s="644"/>
      <c r="DU38" s="644"/>
      <c r="DV38" s="645"/>
      <c r="DW38" s="646">
        <v>14.1</v>
      </c>
      <c r="DX38" s="675"/>
      <c r="DY38" s="675"/>
      <c r="DZ38" s="675"/>
      <c r="EA38" s="675"/>
      <c r="EB38" s="675"/>
      <c r="EC38" s="677"/>
    </row>
    <row r="39" spans="2:133" ht="11.25" customHeight="1">
      <c r="AQ39" s="678" t="s">
        <v>334</v>
      </c>
      <c r="AR39" s="679"/>
      <c r="AS39" s="679"/>
      <c r="AT39" s="679"/>
      <c r="AU39" s="679"/>
      <c r="AV39" s="679"/>
      <c r="AW39" s="679"/>
      <c r="AX39" s="679"/>
      <c r="AY39" s="680"/>
      <c r="AZ39" s="641">
        <v>11818</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96</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170099</v>
      </c>
      <c r="CS39" s="642"/>
      <c r="CT39" s="642"/>
      <c r="CU39" s="642"/>
      <c r="CV39" s="642"/>
      <c r="CW39" s="642"/>
      <c r="CX39" s="642"/>
      <c r="CY39" s="643"/>
      <c r="CZ39" s="646">
        <v>0.7</v>
      </c>
      <c r="DA39" s="675"/>
      <c r="DB39" s="675"/>
      <c r="DC39" s="676"/>
      <c r="DD39" s="649">
        <v>107074</v>
      </c>
      <c r="DE39" s="642"/>
      <c r="DF39" s="642"/>
      <c r="DG39" s="642"/>
      <c r="DH39" s="642"/>
      <c r="DI39" s="642"/>
      <c r="DJ39" s="642"/>
      <c r="DK39" s="643"/>
      <c r="DL39" s="649" t="s">
        <v>226</v>
      </c>
      <c r="DM39" s="642"/>
      <c r="DN39" s="642"/>
      <c r="DO39" s="642"/>
      <c r="DP39" s="642"/>
      <c r="DQ39" s="642"/>
      <c r="DR39" s="642"/>
      <c r="DS39" s="642"/>
      <c r="DT39" s="642"/>
      <c r="DU39" s="642"/>
      <c r="DV39" s="643"/>
      <c r="DW39" s="646" t="s">
        <v>226</v>
      </c>
      <c r="DX39" s="675"/>
      <c r="DY39" s="675"/>
      <c r="DZ39" s="675"/>
      <c r="EA39" s="675"/>
      <c r="EB39" s="675"/>
      <c r="EC39" s="677"/>
    </row>
    <row r="40" spans="2:133" ht="11.25" customHeight="1">
      <c r="AQ40" s="678" t="s">
        <v>338</v>
      </c>
      <c r="AR40" s="679"/>
      <c r="AS40" s="679"/>
      <c r="AT40" s="679"/>
      <c r="AU40" s="679"/>
      <c r="AV40" s="679"/>
      <c r="AW40" s="679"/>
      <c r="AX40" s="679"/>
      <c r="AY40" s="680"/>
      <c r="AZ40" s="641">
        <v>510107</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119</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v>74900</v>
      </c>
      <c r="CS40" s="644"/>
      <c r="CT40" s="644"/>
      <c r="CU40" s="644"/>
      <c r="CV40" s="644"/>
      <c r="CW40" s="644"/>
      <c r="CX40" s="644"/>
      <c r="CY40" s="645"/>
      <c r="CZ40" s="646">
        <v>0.3</v>
      </c>
      <c r="DA40" s="675"/>
      <c r="DB40" s="675"/>
      <c r="DC40" s="676"/>
      <c r="DD40" s="649">
        <v>50800</v>
      </c>
      <c r="DE40" s="644"/>
      <c r="DF40" s="644"/>
      <c r="DG40" s="644"/>
      <c r="DH40" s="644"/>
      <c r="DI40" s="644"/>
      <c r="DJ40" s="644"/>
      <c r="DK40" s="645"/>
      <c r="DL40" s="649" t="s">
        <v>226</v>
      </c>
      <c r="DM40" s="644"/>
      <c r="DN40" s="644"/>
      <c r="DO40" s="644"/>
      <c r="DP40" s="644"/>
      <c r="DQ40" s="644"/>
      <c r="DR40" s="644"/>
      <c r="DS40" s="644"/>
      <c r="DT40" s="644"/>
      <c r="DU40" s="644"/>
      <c r="DV40" s="645"/>
      <c r="DW40" s="646" t="s">
        <v>226</v>
      </c>
      <c r="DX40" s="675"/>
      <c r="DY40" s="675"/>
      <c r="DZ40" s="675"/>
      <c r="EA40" s="675"/>
      <c r="EB40" s="675"/>
      <c r="EC40" s="677"/>
    </row>
    <row r="41" spans="2:133" ht="11.25" customHeight="1">
      <c r="AQ41" s="690" t="s">
        <v>341</v>
      </c>
      <c r="AR41" s="691"/>
      <c r="AS41" s="691"/>
      <c r="AT41" s="691"/>
      <c r="AU41" s="691"/>
      <c r="AV41" s="691"/>
      <c r="AW41" s="691"/>
      <c r="AX41" s="691"/>
      <c r="AY41" s="692"/>
      <c r="AZ41" s="656">
        <v>1258129</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305</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121</v>
      </c>
      <c r="CS41" s="642"/>
      <c r="CT41" s="642"/>
      <c r="CU41" s="642"/>
      <c r="CV41" s="642"/>
      <c r="CW41" s="642"/>
      <c r="CX41" s="642"/>
      <c r="CY41" s="643"/>
      <c r="CZ41" s="646" t="s">
        <v>226</v>
      </c>
      <c r="DA41" s="675"/>
      <c r="DB41" s="675"/>
      <c r="DC41" s="676"/>
      <c r="DD41" s="649" t="s">
        <v>226</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5229614</v>
      </c>
      <c r="CS42" s="644"/>
      <c r="CT42" s="644"/>
      <c r="CU42" s="644"/>
      <c r="CV42" s="644"/>
      <c r="CW42" s="644"/>
      <c r="CX42" s="644"/>
      <c r="CY42" s="645"/>
      <c r="CZ42" s="646">
        <v>20.399999999999999</v>
      </c>
      <c r="DA42" s="647"/>
      <c r="DB42" s="647"/>
      <c r="DC42" s="648"/>
      <c r="DD42" s="649">
        <v>644299</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94531</v>
      </c>
      <c r="CS43" s="642"/>
      <c r="CT43" s="642"/>
      <c r="CU43" s="642"/>
      <c r="CV43" s="642"/>
      <c r="CW43" s="642"/>
      <c r="CX43" s="642"/>
      <c r="CY43" s="643"/>
      <c r="CZ43" s="646">
        <v>0.4</v>
      </c>
      <c r="DA43" s="675"/>
      <c r="DB43" s="675"/>
      <c r="DC43" s="676"/>
      <c r="DD43" s="649">
        <v>94531</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348</v>
      </c>
      <c r="CD44" s="669" t="s">
        <v>299</v>
      </c>
      <c r="CE44" s="670"/>
      <c r="CF44" s="638" t="s">
        <v>349</v>
      </c>
      <c r="CG44" s="639"/>
      <c r="CH44" s="639"/>
      <c r="CI44" s="639"/>
      <c r="CJ44" s="639"/>
      <c r="CK44" s="639"/>
      <c r="CL44" s="639"/>
      <c r="CM44" s="639"/>
      <c r="CN44" s="639"/>
      <c r="CO44" s="639"/>
      <c r="CP44" s="639"/>
      <c r="CQ44" s="640"/>
      <c r="CR44" s="641">
        <v>5097977</v>
      </c>
      <c r="CS44" s="644"/>
      <c r="CT44" s="644"/>
      <c r="CU44" s="644"/>
      <c r="CV44" s="644"/>
      <c r="CW44" s="644"/>
      <c r="CX44" s="644"/>
      <c r="CY44" s="645"/>
      <c r="CZ44" s="646">
        <v>19.8</v>
      </c>
      <c r="DA44" s="647"/>
      <c r="DB44" s="647"/>
      <c r="DC44" s="648"/>
      <c r="DD44" s="649">
        <v>512662</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350</v>
      </c>
      <c r="CG45" s="639"/>
      <c r="CH45" s="639"/>
      <c r="CI45" s="639"/>
      <c r="CJ45" s="639"/>
      <c r="CK45" s="639"/>
      <c r="CL45" s="639"/>
      <c r="CM45" s="639"/>
      <c r="CN45" s="639"/>
      <c r="CO45" s="639"/>
      <c r="CP45" s="639"/>
      <c r="CQ45" s="640"/>
      <c r="CR45" s="641">
        <v>3264135</v>
      </c>
      <c r="CS45" s="642"/>
      <c r="CT45" s="642"/>
      <c r="CU45" s="642"/>
      <c r="CV45" s="642"/>
      <c r="CW45" s="642"/>
      <c r="CX45" s="642"/>
      <c r="CY45" s="643"/>
      <c r="CZ45" s="646">
        <v>12.7</v>
      </c>
      <c r="DA45" s="675"/>
      <c r="DB45" s="675"/>
      <c r="DC45" s="676"/>
      <c r="DD45" s="649">
        <v>47982</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351</v>
      </c>
      <c r="CG46" s="639"/>
      <c r="CH46" s="639"/>
      <c r="CI46" s="639"/>
      <c r="CJ46" s="639"/>
      <c r="CK46" s="639"/>
      <c r="CL46" s="639"/>
      <c r="CM46" s="639"/>
      <c r="CN46" s="639"/>
      <c r="CO46" s="639"/>
      <c r="CP46" s="639"/>
      <c r="CQ46" s="640"/>
      <c r="CR46" s="641">
        <v>1809342</v>
      </c>
      <c r="CS46" s="644"/>
      <c r="CT46" s="644"/>
      <c r="CU46" s="644"/>
      <c r="CV46" s="644"/>
      <c r="CW46" s="644"/>
      <c r="CX46" s="644"/>
      <c r="CY46" s="645"/>
      <c r="CZ46" s="646">
        <v>7</v>
      </c>
      <c r="DA46" s="647"/>
      <c r="DB46" s="647"/>
      <c r="DC46" s="648"/>
      <c r="DD46" s="649">
        <v>448980</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352</v>
      </c>
      <c r="CG47" s="639"/>
      <c r="CH47" s="639"/>
      <c r="CI47" s="639"/>
      <c r="CJ47" s="639"/>
      <c r="CK47" s="639"/>
      <c r="CL47" s="639"/>
      <c r="CM47" s="639"/>
      <c r="CN47" s="639"/>
      <c r="CO47" s="639"/>
      <c r="CP47" s="639"/>
      <c r="CQ47" s="640"/>
      <c r="CR47" s="641">
        <v>131637</v>
      </c>
      <c r="CS47" s="642"/>
      <c r="CT47" s="642"/>
      <c r="CU47" s="642"/>
      <c r="CV47" s="642"/>
      <c r="CW47" s="642"/>
      <c r="CX47" s="642"/>
      <c r="CY47" s="643"/>
      <c r="CZ47" s="646">
        <v>0.5</v>
      </c>
      <c r="DA47" s="675"/>
      <c r="DB47" s="675"/>
      <c r="DC47" s="676"/>
      <c r="DD47" s="649">
        <v>131637</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353</v>
      </c>
      <c r="CG48" s="639"/>
      <c r="CH48" s="639"/>
      <c r="CI48" s="639"/>
      <c r="CJ48" s="639"/>
      <c r="CK48" s="639"/>
      <c r="CL48" s="639"/>
      <c r="CM48" s="639"/>
      <c r="CN48" s="639"/>
      <c r="CO48" s="639"/>
      <c r="CP48" s="639"/>
      <c r="CQ48" s="640"/>
      <c r="CR48" s="641" t="s">
        <v>121</v>
      </c>
      <c r="CS48" s="644"/>
      <c r="CT48" s="644"/>
      <c r="CU48" s="644"/>
      <c r="CV48" s="644"/>
      <c r="CW48" s="644"/>
      <c r="CX48" s="644"/>
      <c r="CY48" s="645"/>
      <c r="CZ48" s="646" t="s">
        <v>226</v>
      </c>
      <c r="DA48" s="647"/>
      <c r="DB48" s="647"/>
      <c r="DC48" s="648"/>
      <c r="DD48" s="649" t="s">
        <v>226</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354</v>
      </c>
      <c r="CE49" s="654"/>
      <c r="CF49" s="654"/>
      <c r="CG49" s="654"/>
      <c r="CH49" s="654"/>
      <c r="CI49" s="654"/>
      <c r="CJ49" s="654"/>
      <c r="CK49" s="654"/>
      <c r="CL49" s="654"/>
      <c r="CM49" s="654"/>
      <c r="CN49" s="654"/>
      <c r="CO49" s="654"/>
      <c r="CP49" s="654"/>
      <c r="CQ49" s="655"/>
      <c r="CR49" s="656">
        <v>25685712</v>
      </c>
      <c r="CS49" s="657"/>
      <c r="CT49" s="657"/>
      <c r="CU49" s="657"/>
      <c r="CV49" s="657"/>
      <c r="CW49" s="657"/>
      <c r="CX49" s="657"/>
      <c r="CY49" s="658"/>
      <c r="CZ49" s="659">
        <v>100</v>
      </c>
      <c r="DA49" s="660"/>
      <c r="DB49" s="660"/>
      <c r="DC49" s="661"/>
      <c r="DD49" s="662">
        <v>15028227</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ah/WgqGr7+K+hRQ4frRP/JmctsImx37ostftgP8NlrYCVNc8OcnM0mVgvQ5Ay5glYfCVTl4xhUP8PMZZcjapxQ==" saltValue="V+XX96AgjPUeMT9b6t6hv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election activeCell="AF13" sqref="AF13:AJ13"/>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356</v>
      </c>
      <c r="DK2" s="1180"/>
      <c r="DL2" s="1180"/>
      <c r="DM2" s="1180"/>
      <c r="DN2" s="1180"/>
      <c r="DO2" s="1181"/>
      <c r="DP2" s="229"/>
      <c r="DQ2" s="1179" t="s">
        <v>357</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358</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2"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7" t="s">
        <v>374</v>
      </c>
      <c r="DH5" s="1168"/>
      <c r="DI5" s="1168"/>
      <c r="DJ5" s="1168"/>
      <c r="DK5" s="1169"/>
      <c r="DL5" s="1167" t="s">
        <v>375</v>
      </c>
      <c r="DM5" s="1168"/>
      <c r="DN5" s="1168"/>
      <c r="DO5" s="1168"/>
      <c r="DP5" s="1169"/>
      <c r="DQ5" s="1070" t="s">
        <v>376</v>
      </c>
      <c r="DR5" s="1071"/>
      <c r="DS5" s="1071"/>
      <c r="DT5" s="1071"/>
      <c r="DU5" s="1072"/>
      <c r="DV5" s="1070" t="s">
        <v>367</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377</v>
      </c>
      <c r="C7" s="1120"/>
      <c r="D7" s="1120"/>
      <c r="E7" s="1120"/>
      <c r="F7" s="1120"/>
      <c r="G7" s="1120"/>
      <c r="H7" s="1120"/>
      <c r="I7" s="1120"/>
      <c r="J7" s="1120"/>
      <c r="K7" s="1120"/>
      <c r="L7" s="1120"/>
      <c r="M7" s="1120"/>
      <c r="N7" s="1120"/>
      <c r="O7" s="1120"/>
      <c r="P7" s="1121"/>
      <c r="Q7" s="1173">
        <v>28139</v>
      </c>
      <c r="R7" s="1174"/>
      <c r="S7" s="1174"/>
      <c r="T7" s="1174"/>
      <c r="U7" s="1174"/>
      <c r="V7" s="1174">
        <v>25800</v>
      </c>
      <c r="W7" s="1174"/>
      <c r="X7" s="1174"/>
      <c r="Y7" s="1174"/>
      <c r="Z7" s="1174"/>
      <c r="AA7" s="1174">
        <v>2339</v>
      </c>
      <c r="AB7" s="1174"/>
      <c r="AC7" s="1174"/>
      <c r="AD7" s="1174"/>
      <c r="AE7" s="1175"/>
      <c r="AF7" s="1176">
        <v>2214</v>
      </c>
      <c r="AG7" s="1177"/>
      <c r="AH7" s="1177"/>
      <c r="AI7" s="1177"/>
      <c r="AJ7" s="1178"/>
      <c r="AK7" s="1160">
        <v>1095</v>
      </c>
      <c r="AL7" s="1161"/>
      <c r="AM7" s="1161"/>
      <c r="AN7" s="1161"/>
      <c r="AO7" s="1161"/>
      <c r="AP7" s="1161">
        <v>17244</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583</v>
      </c>
      <c r="BT7" s="1165"/>
      <c r="BU7" s="1165"/>
      <c r="BV7" s="1165"/>
      <c r="BW7" s="1165"/>
      <c r="BX7" s="1165"/>
      <c r="BY7" s="1165"/>
      <c r="BZ7" s="1165"/>
      <c r="CA7" s="1165"/>
      <c r="CB7" s="1165"/>
      <c r="CC7" s="1165"/>
      <c r="CD7" s="1165"/>
      <c r="CE7" s="1165"/>
      <c r="CF7" s="1165"/>
      <c r="CG7" s="1166"/>
      <c r="CH7" s="1157">
        <v>-7</v>
      </c>
      <c r="CI7" s="1158"/>
      <c r="CJ7" s="1158"/>
      <c r="CK7" s="1158"/>
      <c r="CL7" s="1159"/>
      <c r="CM7" s="1157">
        <v>384</v>
      </c>
      <c r="CN7" s="1158"/>
      <c r="CO7" s="1158"/>
      <c r="CP7" s="1158"/>
      <c r="CQ7" s="1159"/>
      <c r="CR7" s="1157">
        <v>80</v>
      </c>
      <c r="CS7" s="1158"/>
      <c r="CT7" s="1158"/>
      <c r="CU7" s="1158"/>
      <c r="CV7" s="1159"/>
      <c r="CW7" s="1157">
        <v>10</v>
      </c>
      <c r="CX7" s="1158"/>
      <c r="CY7" s="1158"/>
      <c r="CZ7" s="1158"/>
      <c r="DA7" s="1159"/>
      <c r="DB7" s="1157" t="s">
        <v>582</v>
      </c>
      <c r="DC7" s="1158"/>
      <c r="DD7" s="1158"/>
      <c r="DE7" s="1158"/>
      <c r="DF7" s="1159"/>
      <c r="DG7" s="1157" t="s">
        <v>586</v>
      </c>
      <c r="DH7" s="1158"/>
      <c r="DI7" s="1158"/>
      <c r="DJ7" s="1158"/>
      <c r="DK7" s="1159"/>
      <c r="DL7" s="1157" t="s">
        <v>586</v>
      </c>
      <c r="DM7" s="1158"/>
      <c r="DN7" s="1158"/>
      <c r="DO7" s="1158"/>
      <c r="DP7" s="1159"/>
      <c r="DQ7" s="1157" t="s">
        <v>582</v>
      </c>
      <c r="DR7" s="1158"/>
      <c r="DS7" s="1158"/>
      <c r="DT7" s="1158"/>
      <c r="DU7" s="1159"/>
      <c r="DV7" s="1184"/>
      <c r="DW7" s="1185"/>
      <c r="DX7" s="1185"/>
      <c r="DY7" s="1185"/>
      <c r="DZ7" s="1186"/>
      <c r="EA7" s="234"/>
    </row>
    <row r="8" spans="1:131" s="235" customFormat="1" ht="26.25" customHeight="1">
      <c r="A8" s="241">
        <v>2</v>
      </c>
      <c r="B8" s="1106" t="s">
        <v>378</v>
      </c>
      <c r="C8" s="1107"/>
      <c r="D8" s="1107"/>
      <c r="E8" s="1107"/>
      <c r="F8" s="1107"/>
      <c r="G8" s="1107"/>
      <c r="H8" s="1107"/>
      <c r="I8" s="1107"/>
      <c r="J8" s="1107"/>
      <c r="K8" s="1107"/>
      <c r="L8" s="1107"/>
      <c r="M8" s="1107"/>
      <c r="N8" s="1107"/>
      <c r="O8" s="1107"/>
      <c r="P8" s="1108"/>
      <c r="Q8" s="1112">
        <v>20</v>
      </c>
      <c r="R8" s="1113"/>
      <c r="S8" s="1113"/>
      <c r="T8" s="1113"/>
      <c r="U8" s="1113"/>
      <c r="V8" s="1113">
        <v>11</v>
      </c>
      <c r="W8" s="1113"/>
      <c r="X8" s="1113"/>
      <c r="Y8" s="1113"/>
      <c r="Z8" s="1113"/>
      <c r="AA8" s="1113">
        <v>9</v>
      </c>
      <c r="AB8" s="1113"/>
      <c r="AC8" s="1113"/>
      <c r="AD8" s="1113"/>
      <c r="AE8" s="1114"/>
      <c r="AF8" s="1088">
        <v>9</v>
      </c>
      <c r="AG8" s="1089"/>
      <c r="AH8" s="1089"/>
      <c r="AI8" s="1089"/>
      <c r="AJ8" s="1090"/>
      <c r="AK8" s="1155">
        <v>3</v>
      </c>
      <c r="AL8" s="1156"/>
      <c r="AM8" s="1156"/>
      <c r="AN8" s="1156"/>
      <c r="AO8" s="1156"/>
      <c r="AP8" s="1156">
        <v>18</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584</v>
      </c>
      <c r="BT8" s="1084"/>
      <c r="BU8" s="1084"/>
      <c r="BV8" s="1084"/>
      <c r="BW8" s="1084"/>
      <c r="BX8" s="1084"/>
      <c r="BY8" s="1084"/>
      <c r="BZ8" s="1084"/>
      <c r="CA8" s="1084"/>
      <c r="CB8" s="1084"/>
      <c r="CC8" s="1084"/>
      <c r="CD8" s="1084"/>
      <c r="CE8" s="1084"/>
      <c r="CF8" s="1084"/>
      <c r="CG8" s="1085"/>
      <c r="CH8" s="1058">
        <v>-10</v>
      </c>
      <c r="CI8" s="1059"/>
      <c r="CJ8" s="1059"/>
      <c r="CK8" s="1059"/>
      <c r="CL8" s="1060"/>
      <c r="CM8" s="1058">
        <v>138</v>
      </c>
      <c r="CN8" s="1059"/>
      <c r="CO8" s="1059"/>
      <c r="CP8" s="1059"/>
      <c r="CQ8" s="1060"/>
      <c r="CR8" s="1058">
        <v>80</v>
      </c>
      <c r="CS8" s="1059"/>
      <c r="CT8" s="1059"/>
      <c r="CU8" s="1059"/>
      <c r="CV8" s="1060"/>
      <c r="CW8" s="1058">
        <v>28</v>
      </c>
      <c r="CX8" s="1059"/>
      <c r="CY8" s="1059"/>
      <c r="CZ8" s="1059"/>
      <c r="DA8" s="1060"/>
      <c r="DB8" s="1058" t="s">
        <v>582</v>
      </c>
      <c r="DC8" s="1059"/>
      <c r="DD8" s="1059"/>
      <c r="DE8" s="1059"/>
      <c r="DF8" s="1060"/>
      <c r="DG8" s="1058" t="s">
        <v>587</v>
      </c>
      <c r="DH8" s="1059"/>
      <c r="DI8" s="1059"/>
      <c r="DJ8" s="1059"/>
      <c r="DK8" s="1060"/>
      <c r="DL8" s="1058" t="s">
        <v>586</v>
      </c>
      <c r="DM8" s="1059"/>
      <c r="DN8" s="1059"/>
      <c r="DO8" s="1059"/>
      <c r="DP8" s="1060"/>
      <c r="DQ8" s="1058" t="s">
        <v>582</v>
      </c>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585</v>
      </c>
      <c r="BT9" s="1084"/>
      <c r="BU9" s="1084"/>
      <c r="BV9" s="1084"/>
      <c r="BW9" s="1084"/>
      <c r="BX9" s="1084"/>
      <c r="BY9" s="1084"/>
      <c r="BZ9" s="1084"/>
      <c r="CA9" s="1084"/>
      <c r="CB9" s="1084"/>
      <c r="CC9" s="1084"/>
      <c r="CD9" s="1084"/>
      <c r="CE9" s="1084"/>
      <c r="CF9" s="1084"/>
      <c r="CG9" s="1085"/>
      <c r="CH9" s="1058">
        <v>0</v>
      </c>
      <c r="CI9" s="1059"/>
      <c r="CJ9" s="1059"/>
      <c r="CK9" s="1059"/>
      <c r="CL9" s="1060"/>
      <c r="CM9" s="1058">
        <v>24</v>
      </c>
      <c r="CN9" s="1059"/>
      <c r="CO9" s="1059"/>
      <c r="CP9" s="1059"/>
      <c r="CQ9" s="1060"/>
      <c r="CR9" s="1058">
        <v>5</v>
      </c>
      <c r="CS9" s="1059"/>
      <c r="CT9" s="1059"/>
      <c r="CU9" s="1059"/>
      <c r="CV9" s="1060"/>
      <c r="CW9" s="1058" t="s">
        <v>582</v>
      </c>
      <c r="CX9" s="1059"/>
      <c r="CY9" s="1059"/>
      <c r="CZ9" s="1059"/>
      <c r="DA9" s="1060"/>
      <c r="DB9" s="1058" t="s">
        <v>582</v>
      </c>
      <c r="DC9" s="1059"/>
      <c r="DD9" s="1059"/>
      <c r="DE9" s="1059"/>
      <c r="DF9" s="1060"/>
      <c r="DG9" s="1058" t="s">
        <v>587</v>
      </c>
      <c r="DH9" s="1059"/>
      <c r="DI9" s="1059"/>
      <c r="DJ9" s="1059"/>
      <c r="DK9" s="1060"/>
      <c r="DL9" s="1058" t="s">
        <v>586</v>
      </c>
      <c r="DM9" s="1059"/>
      <c r="DN9" s="1059"/>
      <c r="DO9" s="1059"/>
      <c r="DP9" s="1060"/>
      <c r="DQ9" s="1058" t="s">
        <v>582</v>
      </c>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379</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380</v>
      </c>
      <c r="B23" s="1013" t="s">
        <v>381</v>
      </c>
      <c r="C23" s="1014"/>
      <c r="D23" s="1014"/>
      <c r="E23" s="1014"/>
      <c r="F23" s="1014"/>
      <c r="G23" s="1014"/>
      <c r="H23" s="1014"/>
      <c r="I23" s="1014"/>
      <c r="J23" s="1014"/>
      <c r="K23" s="1014"/>
      <c r="L23" s="1014"/>
      <c r="M23" s="1014"/>
      <c r="N23" s="1014"/>
      <c r="O23" s="1014"/>
      <c r="P23" s="1015"/>
      <c r="Q23" s="1137">
        <v>28156</v>
      </c>
      <c r="R23" s="1138"/>
      <c r="S23" s="1138"/>
      <c r="T23" s="1138"/>
      <c r="U23" s="1138"/>
      <c r="V23" s="1138">
        <v>25808</v>
      </c>
      <c r="W23" s="1138"/>
      <c r="X23" s="1138"/>
      <c r="Y23" s="1138"/>
      <c r="Z23" s="1138"/>
      <c r="AA23" s="1138">
        <v>2348</v>
      </c>
      <c r="AB23" s="1138"/>
      <c r="AC23" s="1138"/>
      <c r="AD23" s="1138"/>
      <c r="AE23" s="1139"/>
      <c r="AF23" s="1140">
        <v>2223</v>
      </c>
      <c r="AG23" s="1138"/>
      <c r="AH23" s="1138"/>
      <c r="AI23" s="1138"/>
      <c r="AJ23" s="1141"/>
      <c r="AK23" s="1142"/>
      <c r="AL23" s="1143"/>
      <c r="AM23" s="1143"/>
      <c r="AN23" s="1143"/>
      <c r="AO23" s="1143"/>
      <c r="AP23" s="1138">
        <v>17262</v>
      </c>
      <c r="AQ23" s="1138"/>
      <c r="AR23" s="1138"/>
      <c r="AS23" s="1138"/>
      <c r="AT23" s="1138"/>
      <c r="AU23" s="1144"/>
      <c r="AV23" s="1144"/>
      <c r="AW23" s="1144"/>
      <c r="AX23" s="1144"/>
      <c r="AY23" s="1145"/>
      <c r="AZ23" s="1134" t="s">
        <v>121</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383</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384</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360</v>
      </c>
      <c r="B26" s="1065"/>
      <c r="C26" s="1065"/>
      <c r="D26" s="1065"/>
      <c r="E26" s="1065"/>
      <c r="F26" s="1065"/>
      <c r="G26" s="1065"/>
      <c r="H26" s="1065"/>
      <c r="I26" s="1065"/>
      <c r="J26" s="1065"/>
      <c r="K26" s="1065"/>
      <c r="L26" s="1065"/>
      <c r="M26" s="1065"/>
      <c r="N26" s="1065"/>
      <c r="O26" s="1065"/>
      <c r="P26" s="1066"/>
      <c r="Q26" s="1070" t="s">
        <v>385</v>
      </c>
      <c r="R26" s="1071"/>
      <c r="S26" s="1071"/>
      <c r="T26" s="1071"/>
      <c r="U26" s="1072"/>
      <c r="V26" s="1070" t="s">
        <v>386</v>
      </c>
      <c r="W26" s="1071"/>
      <c r="X26" s="1071"/>
      <c r="Y26" s="1071"/>
      <c r="Z26" s="1072"/>
      <c r="AA26" s="1070" t="s">
        <v>387</v>
      </c>
      <c r="AB26" s="1071"/>
      <c r="AC26" s="1071"/>
      <c r="AD26" s="1071"/>
      <c r="AE26" s="1071"/>
      <c r="AF26" s="1128" t="s">
        <v>388</v>
      </c>
      <c r="AG26" s="1077"/>
      <c r="AH26" s="1077"/>
      <c r="AI26" s="1077"/>
      <c r="AJ26" s="1129"/>
      <c r="AK26" s="1071" t="s">
        <v>389</v>
      </c>
      <c r="AL26" s="1071"/>
      <c r="AM26" s="1071"/>
      <c r="AN26" s="1071"/>
      <c r="AO26" s="1072"/>
      <c r="AP26" s="1070" t="s">
        <v>390</v>
      </c>
      <c r="AQ26" s="1071"/>
      <c r="AR26" s="1071"/>
      <c r="AS26" s="1071"/>
      <c r="AT26" s="1072"/>
      <c r="AU26" s="1070" t="s">
        <v>391</v>
      </c>
      <c r="AV26" s="1071"/>
      <c r="AW26" s="1071"/>
      <c r="AX26" s="1071"/>
      <c r="AY26" s="1072"/>
      <c r="AZ26" s="1070" t="s">
        <v>392</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393</v>
      </c>
      <c r="C28" s="1120"/>
      <c r="D28" s="1120"/>
      <c r="E28" s="1120"/>
      <c r="F28" s="1120"/>
      <c r="G28" s="1120"/>
      <c r="H28" s="1120"/>
      <c r="I28" s="1120"/>
      <c r="J28" s="1120"/>
      <c r="K28" s="1120"/>
      <c r="L28" s="1120"/>
      <c r="M28" s="1120"/>
      <c r="N28" s="1120"/>
      <c r="O28" s="1120"/>
      <c r="P28" s="1121"/>
      <c r="Q28" s="1122">
        <v>9646</v>
      </c>
      <c r="R28" s="1123"/>
      <c r="S28" s="1123"/>
      <c r="T28" s="1123"/>
      <c r="U28" s="1123"/>
      <c r="V28" s="1123">
        <v>9391</v>
      </c>
      <c r="W28" s="1123"/>
      <c r="X28" s="1123"/>
      <c r="Y28" s="1123"/>
      <c r="Z28" s="1123"/>
      <c r="AA28" s="1123">
        <v>255</v>
      </c>
      <c r="AB28" s="1123"/>
      <c r="AC28" s="1123"/>
      <c r="AD28" s="1123"/>
      <c r="AE28" s="1124"/>
      <c r="AF28" s="1125">
        <v>255</v>
      </c>
      <c r="AG28" s="1123"/>
      <c r="AH28" s="1123"/>
      <c r="AI28" s="1123"/>
      <c r="AJ28" s="1126"/>
      <c r="AK28" s="1127">
        <v>551</v>
      </c>
      <c r="AL28" s="1115"/>
      <c r="AM28" s="1115"/>
      <c r="AN28" s="1115"/>
      <c r="AO28" s="1115"/>
      <c r="AP28" s="1115" t="s">
        <v>579</v>
      </c>
      <c r="AQ28" s="1115"/>
      <c r="AR28" s="1115"/>
      <c r="AS28" s="1115"/>
      <c r="AT28" s="1115"/>
      <c r="AU28" s="1115" t="s">
        <v>580</v>
      </c>
      <c r="AV28" s="1115"/>
      <c r="AW28" s="1115"/>
      <c r="AX28" s="1115"/>
      <c r="AY28" s="1115"/>
      <c r="AZ28" s="1116" t="s">
        <v>579</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394</v>
      </c>
      <c r="C29" s="1107"/>
      <c r="D29" s="1107"/>
      <c r="E29" s="1107"/>
      <c r="F29" s="1107"/>
      <c r="G29" s="1107"/>
      <c r="H29" s="1107"/>
      <c r="I29" s="1107"/>
      <c r="J29" s="1107"/>
      <c r="K29" s="1107"/>
      <c r="L29" s="1107"/>
      <c r="M29" s="1107"/>
      <c r="N29" s="1107"/>
      <c r="O29" s="1107"/>
      <c r="P29" s="1108"/>
      <c r="Q29" s="1112">
        <v>4122</v>
      </c>
      <c r="R29" s="1113"/>
      <c r="S29" s="1113"/>
      <c r="T29" s="1113"/>
      <c r="U29" s="1113"/>
      <c r="V29" s="1113">
        <v>4050</v>
      </c>
      <c r="W29" s="1113"/>
      <c r="X29" s="1113"/>
      <c r="Y29" s="1113"/>
      <c r="Z29" s="1113"/>
      <c r="AA29" s="1113">
        <v>72</v>
      </c>
      <c r="AB29" s="1113"/>
      <c r="AC29" s="1113"/>
      <c r="AD29" s="1113"/>
      <c r="AE29" s="1114"/>
      <c r="AF29" s="1088">
        <v>72</v>
      </c>
      <c r="AG29" s="1089"/>
      <c r="AH29" s="1089"/>
      <c r="AI29" s="1089"/>
      <c r="AJ29" s="1090"/>
      <c r="AK29" s="1049">
        <v>546</v>
      </c>
      <c r="AL29" s="1040"/>
      <c r="AM29" s="1040"/>
      <c r="AN29" s="1040"/>
      <c r="AO29" s="1040"/>
      <c r="AP29" s="1040" t="s">
        <v>579</v>
      </c>
      <c r="AQ29" s="1040"/>
      <c r="AR29" s="1040"/>
      <c r="AS29" s="1040"/>
      <c r="AT29" s="1040"/>
      <c r="AU29" s="1040" t="s">
        <v>579</v>
      </c>
      <c r="AV29" s="1040"/>
      <c r="AW29" s="1040"/>
      <c r="AX29" s="1040"/>
      <c r="AY29" s="1040"/>
      <c r="AZ29" s="1111" t="s">
        <v>579</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395</v>
      </c>
      <c r="C30" s="1107"/>
      <c r="D30" s="1107"/>
      <c r="E30" s="1107"/>
      <c r="F30" s="1107"/>
      <c r="G30" s="1107"/>
      <c r="H30" s="1107"/>
      <c r="I30" s="1107"/>
      <c r="J30" s="1107"/>
      <c r="K30" s="1107"/>
      <c r="L30" s="1107"/>
      <c r="M30" s="1107"/>
      <c r="N30" s="1107"/>
      <c r="O30" s="1107"/>
      <c r="P30" s="1108"/>
      <c r="Q30" s="1112">
        <v>600</v>
      </c>
      <c r="R30" s="1113"/>
      <c r="S30" s="1113"/>
      <c r="T30" s="1113"/>
      <c r="U30" s="1113"/>
      <c r="V30" s="1113">
        <v>595</v>
      </c>
      <c r="W30" s="1113"/>
      <c r="X30" s="1113"/>
      <c r="Y30" s="1113"/>
      <c r="Z30" s="1113"/>
      <c r="AA30" s="1113">
        <v>5</v>
      </c>
      <c r="AB30" s="1113"/>
      <c r="AC30" s="1113"/>
      <c r="AD30" s="1113"/>
      <c r="AE30" s="1114"/>
      <c r="AF30" s="1088">
        <v>5</v>
      </c>
      <c r="AG30" s="1089"/>
      <c r="AH30" s="1089"/>
      <c r="AI30" s="1089"/>
      <c r="AJ30" s="1090"/>
      <c r="AK30" s="1049">
        <v>127</v>
      </c>
      <c r="AL30" s="1040"/>
      <c r="AM30" s="1040"/>
      <c r="AN30" s="1040"/>
      <c r="AO30" s="1040"/>
      <c r="AP30" s="1040" t="s">
        <v>579</v>
      </c>
      <c r="AQ30" s="1040"/>
      <c r="AR30" s="1040"/>
      <c r="AS30" s="1040"/>
      <c r="AT30" s="1040"/>
      <c r="AU30" s="1040" t="s">
        <v>579</v>
      </c>
      <c r="AV30" s="1040"/>
      <c r="AW30" s="1040"/>
      <c r="AX30" s="1040"/>
      <c r="AY30" s="1040"/>
      <c r="AZ30" s="1111" t="s">
        <v>579</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396</v>
      </c>
      <c r="C31" s="1107"/>
      <c r="D31" s="1107"/>
      <c r="E31" s="1107"/>
      <c r="F31" s="1107"/>
      <c r="G31" s="1107"/>
      <c r="H31" s="1107"/>
      <c r="I31" s="1107"/>
      <c r="J31" s="1107"/>
      <c r="K31" s="1107"/>
      <c r="L31" s="1107"/>
      <c r="M31" s="1107"/>
      <c r="N31" s="1107"/>
      <c r="O31" s="1107"/>
      <c r="P31" s="1108"/>
      <c r="Q31" s="1112">
        <v>1791</v>
      </c>
      <c r="R31" s="1113"/>
      <c r="S31" s="1113"/>
      <c r="T31" s="1113"/>
      <c r="U31" s="1113"/>
      <c r="V31" s="1113">
        <v>1519</v>
      </c>
      <c r="W31" s="1113"/>
      <c r="X31" s="1113"/>
      <c r="Y31" s="1113"/>
      <c r="Z31" s="1113"/>
      <c r="AA31" s="1113">
        <v>272</v>
      </c>
      <c r="AB31" s="1113"/>
      <c r="AC31" s="1113"/>
      <c r="AD31" s="1113"/>
      <c r="AE31" s="1114"/>
      <c r="AF31" s="1088">
        <v>1765</v>
      </c>
      <c r="AG31" s="1089"/>
      <c r="AH31" s="1089"/>
      <c r="AI31" s="1089"/>
      <c r="AJ31" s="1090"/>
      <c r="AK31" s="1049" t="s">
        <v>579</v>
      </c>
      <c r="AL31" s="1040"/>
      <c r="AM31" s="1040"/>
      <c r="AN31" s="1040"/>
      <c r="AO31" s="1040"/>
      <c r="AP31" s="1040">
        <v>4101</v>
      </c>
      <c r="AQ31" s="1040"/>
      <c r="AR31" s="1040"/>
      <c r="AS31" s="1040"/>
      <c r="AT31" s="1040"/>
      <c r="AU31" s="1040" t="s">
        <v>579</v>
      </c>
      <c r="AV31" s="1040"/>
      <c r="AW31" s="1040"/>
      <c r="AX31" s="1040"/>
      <c r="AY31" s="1040"/>
      <c r="AZ31" s="1111" t="s">
        <v>581</v>
      </c>
      <c r="BA31" s="1111"/>
      <c r="BB31" s="1111"/>
      <c r="BC31" s="1111"/>
      <c r="BD31" s="1111"/>
      <c r="BE31" s="1101" t="s">
        <v>397</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398</v>
      </c>
      <c r="C32" s="1107"/>
      <c r="D32" s="1107"/>
      <c r="E32" s="1107"/>
      <c r="F32" s="1107"/>
      <c r="G32" s="1107"/>
      <c r="H32" s="1107"/>
      <c r="I32" s="1107"/>
      <c r="J32" s="1107"/>
      <c r="K32" s="1107"/>
      <c r="L32" s="1107"/>
      <c r="M32" s="1107"/>
      <c r="N32" s="1107"/>
      <c r="O32" s="1107"/>
      <c r="P32" s="1108"/>
      <c r="Q32" s="1112" t="s">
        <v>579</v>
      </c>
      <c r="R32" s="1113"/>
      <c r="S32" s="1113"/>
      <c r="T32" s="1113"/>
      <c r="U32" s="1113"/>
      <c r="V32" s="1113" t="s">
        <v>579</v>
      </c>
      <c r="W32" s="1113"/>
      <c r="X32" s="1113"/>
      <c r="Y32" s="1113"/>
      <c r="Z32" s="1113"/>
      <c r="AA32" s="1113" t="s">
        <v>579</v>
      </c>
      <c r="AB32" s="1113"/>
      <c r="AC32" s="1113"/>
      <c r="AD32" s="1113"/>
      <c r="AE32" s="1114"/>
      <c r="AF32" s="1088">
        <v>103</v>
      </c>
      <c r="AG32" s="1089"/>
      <c r="AH32" s="1089"/>
      <c r="AI32" s="1089"/>
      <c r="AJ32" s="1090"/>
      <c r="AK32" s="1049">
        <v>82</v>
      </c>
      <c r="AL32" s="1040"/>
      <c r="AM32" s="1040"/>
      <c r="AN32" s="1040"/>
      <c r="AO32" s="1040"/>
      <c r="AP32" s="1040" t="s">
        <v>579</v>
      </c>
      <c r="AQ32" s="1040"/>
      <c r="AR32" s="1040"/>
      <c r="AS32" s="1040"/>
      <c r="AT32" s="1040"/>
      <c r="AU32" s="1040">
        <v>1113</v>
      </c>
      <c r="AV32" s="1040"/>
      <c r="AW32" s="1040"/>
      <c r="AX32" s="1040"/>
      <c r="AY32" s="1040"/>
      <c r="AZ32" s="1111" t="s">
        <v>579</v>
      </c>
      <c r="BA32" s="1111"/>
      <c r="BB32" s="1111"/>
      <c r="BC32" s="1111"/>
      <c r="BD32" s="1111"/>
      <c r="BE32" s="1101" t="s">
        <v>399</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400</v>
      </c>
      <c r="C33" s="1107"/>
      <c r="D33" s="1107"/>
      <c r="E33" s="1107"/>
      <c r="F33" s="1107"/>
      <c r="G33" s="1107"/>
      <c r="H33" s="1107"/>
      <c r="I33" s="1107"/>
      <c r="J33" s="1107"/>
      <c r="K33" s="1107"/>
      <c r="L33" s="1107"/>
      <c r="M33" s="1107"/>
      <c r="N33" s="1107"/>
      <c r="O33" s="1107"/>
      <c r="P33" s="1108"/>
      <c r="Q33" s="1112">
        <v>1760</v>
      </c>
      <c r="R33" s="1113"/>
      <c r="S33" s="1113"/>
      <c r="T33" s="1113"/>
      <c r="U33" s="1113"/>
      <c r="V33" s="1113">
        <v>1684</v>
      </c>
      <c r="W33" s="1113"/>
      <c r="X33" s="1113"/>
      <c r="Y33" s="1113"/>
      <c r="Z33" s="1113"/>
      <c r="AA33" s="1113">
        <v>76</v>
      </c>
      <c r="AB33" s="1113"/>
      <c r="AC33" s="1113"/>
      <c r="AD33" s="1113"/>
      <c r="AE33" s="1114"/>
      <c r="AF33" s="1088">
        <v>56</v>
      </c>
      <c r="AG33" s="1089"/>
      <c r="AH33" s="1089"/>
      <c r="AI33" s="1089"/>
      <c r="AJ33" s="1090"/>
      <c r="AK33" s="1049">
        <v>413</v>
      </c>
      <c r="AL33" s="1040"/>
      <c r="AM33" s="1040"/>
      <c r="AN33" s="1040"/>
      <c r="AO33" s="1040"/>
      <c r="AP33" s="1040">
        <v>8022</v>
      </c>
      <c r="AQ33" s="1040"/>
      <c r="AR33" s="1040"/>
      <c r="AS33" s="1040"/>
      <c r="AT33" s="1040"/>
      <c r="AU33" s="1040">
        <v>5431</v>
      </c>
      <c r="AV33" s="1040"/>
      <c r="AW33" s="1040"/>
      <c r="AX33" s="1040"/>
      <c r="AY33" s="1040"/>
      <c r="AZ33" s="1111" t="s">
        <v>579</v>
      </c>
      <c r="BA33" s="1111"/>
      <c r="BB33" s="1111"/>
      <c r="BC33" s="1111"/>
      <c r="BD33" s="1111"/>
      <c r="BE33" s="1101" t="s">
        <v>401</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402</v>
      </c>
      <c r="C34" s="1107"/>
      <c r="D34" s="1107"/>
      <c r="E34" s="1107"/>
      <c r="F34" s="1107"/>
      <c r="G34" s="1107"/>
      <c r="H34" s="1107"/>
      <c r="I34" s="1107"/>
      <c r="J34" s="1107"/>
      <c r="K34" s="1107"/>
      <c r="L34" s="1107"/>
      <c r="M34" s="1107"/>
      <c r="N34" s="1107"/>
      <c r="O34" s="1107"/>
      <c r="P34" s="1108"/>
      <c r="Q34" s="1112">
        <v>85</v>
      </c>
      <c r="R34" s="1113"/>
      <c r="S34" s="1113"/>
      <c r="T34" s="1113"/>
      <c r="U34" s="1113"/>
      <c r="V34" s="1113">
        <v>66</v>
      </c>
      <c r="W34" s="1113"/>
      <c r="X34" s="1113"/>
      <c r="Y34" s="1113"/>
      <c r="Z34" s="1113"/>
      <c r="AA34" s="1113">
        <v>20</v>
      </c>
      <c r="AB34" s="1113"/>
      <c r="AC34" s="1113"/>
      <c r="AD34" s="1113"/>
      <c r="AE34" s="1114"/>
      <c r="AF34" s="1088">
        <v>20</v>
      </c>
      <c r="AG34" s="1089"/>
      <c r="AH34" s="1089"/>
      <c r="AI34" s="1089"/>
      <c r="AJ34" s="1090"/>
      <c r="AK34" s="1049">
        <v>44</v>
      </c>
      <c r="AL34" s="1040"/>
      <c r="AM34" s="1040"/>
      <c r="AN34" s="1040"/>
      <c r="AO34" s="1040"/>
      <c r="AP34" s="1040">
        <v>365</v>
      </c>
      <c r="AQ34" s="1040"/>
      <c r="AR34" s="1040"/>
      <c r="AS34" s="1040"/>
      <c r="AT34" s="1040"/>
      <c r="AU34" s="1040">
        <v>360</v>
      </c>
      <c r="AV34" s="1040"/>
      <c r="AW34" s="1040"/>
      <c r="AX34" s="1040"/>
      <c r="AY34" s="1040"/>
      <c r="AZ34" s="1111" t="s">
        <v>579</v>
      </c>
      <c r="BA34" s="1111"/>
      <c r="BB34" s="1111"/>
      <c r="BC34" s="1111"/>
      <c r="BD34" s="1111"/>
      <c r="BE34" s="1101" t="s">
        <v>403</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t="s">
        <v>404</v>
      </c>
      <c r="C35" s="1107"/>
      <c r="D35" s="1107"/>
      <c r="E35" s="1107"/>
      <c r="F35" s="1107"/>
      <c r="G35" s="1107"/>
      <c r="H35" s="1107"/>
      <c r="I35" s="1107"/>
      <c r="J35" s="1107"/>
      <c r="K35" s="1107"/>
      <c r="L35" s="1107"/>
      <c r="M35" s="1107"/>
      <c r="N35" s="1107"/>
      <c r="O35" s="1107"/>
      <c r="P35" s="1108"/>
      <c r="Q35" s="1112">
        <v>88</v>
      </c>
      <c r="R35" s="1113"/>
      <c r="S35" s="1113"/>
      <c r="T35" s="1113"/>
      <c r="U35" s="1113"/>
      <c r="V35" s="1113">
        <v>60</v>
      </c>
      <c r="W35" s="1113"/>
      <c r="X35" s="1113"/>
      <c r="Y35" s="1113"/>
      <c r="Z35" s="1113"/>
      <c r="AA35" s="1113">
        <v>28</v>
      </c>
      <c r="AB35" s="1113"/>
      <c r="AC35" s="1113"/>
      <c r="AD35" s="1113"/>
      <c r="AE35" s="1114"/>
      <c r="AF35" s="1088">
        <v>729</v>
      </c>
      <c r="AG35" s="1089"/>
      <c r="AH35" s="1089"/>
      <c r="AI35" s="1089"/>
      <c r="AJ35" s="1090"/>
      <c r="AK35" s="1049">
        <v>30</v>
      </c>
      <c r="AL35" s="1040"/>
      <c r="AM35" s="1040"/>
      <c r="AN35" s="1040"/>
      <c r="AO35" s="1040"/>
      <c r="AP35" s="1040" t="s">
        <v>579</v>
      </c>
      <c r="AQ35" s="1040"/>
      <c r="AR35" s="1040"/>
      <c r="AS35" s="1040"/>
      <c r="AT35" s="1040"/>
      <c r="AU35" s="1040" t="s">
        <v>579</v>
      </c>
      <c r="AV35" s="1040"/>
      <c r="AW35" s="1040"/>
      <c r="AX35" s="1040"/>
      <c r="AY35" s="1040"/>
      <c r="AZ35" s="1111" t="s">
        <v>579</v>
      </c>
      <c r="BA35" s="1111"/>
      <c r="BB35" s="1111"/>
      <c r="BC35" s="1111"/>
      <c r="BD35" s="1111"/>
      <c r="BE35" s="1101" t="s">
        <v>405</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406</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380</v>
      </c>
      <c r="B63" s="1013" t="s">
        <v>407</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3004</v>
      </c>
      <c r="AG63" s="1028"/>
      <c r="AH63" s="1028"/>
      <c r="AI63" s="1028"/>
      <c r="AJ63" s="1099"/>
      <c r="AK63" s="1100"/>
      <c r="AL63" s="1032"/>
      <c r="AM63" s="1032"/>
      <c r="AN63" s="1032"/>
      <c r="AO63" s="1032"/>
      <c r="AP63" s="1028">
        <v>12488</v>
      </c>
      <c r="AQ63" s="1028"/>
      <c r="AR63" s="1028"/>
      <c r="AS63" s="1028"/>
      <c r="AT63" s="1028"/>
      <c r="AU63" s="1028">
        <v>6904</v>
      </c>
      <c r="AV63" s="1028"/>
      <c r="AW63" s="1028"/>
      <c r="AX63" s="1028"/>
      <c r="AY63" s="1028"/>
      <c r="AZ63" s="1094"/>
      <c r="BA63" s="1094"/>
      <c r="BB63" s="1094"/>
      <c r="BC63" s="1094"/>
      <c r="BD63" s="1094"/>
      <c r="BE63" s="1029"/>
      <c r="BF63" s="1029"/>
      <c r="BG63" s="1029"/>
      <c r="BH63" s="1029"/>
      <c r="BI63" s="1030"/>
      <c r="BJ63" s="1095" t="s">
        <v>408</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410</v>
      </c>
      <c r="B66" s="1065"/>
      <c r="C66" s="1065"/>
      <c r="D66" s="1065"/>
      <c r="E66" s="1065"/>
      <c r="F66" s="1065"/>
      <c r="G66" s="1065"/>
      <c r="H66" s="1065"/>
      <c r="I66" s="1065"/>
      <c r="J66" s="1065"/>
      <c r="K66" s="1065"/>
      <c r="L66" s="1065"/>
      <c r="M66" s="1065"/>
      <c r="N66" s="1065"/>
      <c r="O66" s="1065"/>
      <c r="P66" s="1066"/>
      <c r="Q66" s="1070" t="s">
        <v>411</v>
      </c>
      <c r="R66" s="1071"/>
      <c r="S66" s="1071"/>
      <c r="T66" s="1071"/>
      <c r="U66" s="1072"/>
      <c r="V66" s="1070" t="s">
        <v>412</v>
      </c>
      <c r="W66" s="1071"/>
      <c r="X66" s="1071"/>
      <c r="Y66" s="1071"/>
      <c r="Z66" s="1072"/>
      <c r="AA66" s="1070" t="s">
        <v>413</v>
      </c>
      <c r="AB66" s="1071"/>
      <c r="AC66" s="1071"/>
      <c r="AD66" s="1071"/>
      <c r="AE66" s="1072"/>
      <c r="AF66" s="1076" t="s">
        <v>414</v>
      </c>
      <c r="AG66" s="1077"/>
      <c r="AH66" s="1077"/>
      <c r="AI66" s="1077"/>
      <c r="AJ66" s="1078"/>
      <c r="AK66" s="1070" t="s">
        <v>415</v>
      </c>
      <c r="AL66" s="1065"/>
      <c r="AM66" s="1065"/>
      <c r="AN66" s="1065"/>
      <c r="AO66" s="1066"/>
      <c r="AP66" s="1070" t="s">
        <v>416</v>
      </c>
      <c r="AQ66" s="1071"/>
      <c r="AR66" s="1071"/>
      <c r="AS66" s="1071"/>
      <c r="AT66" s="1072"/>
      <c r="AU66" s="1070" t="s">
        <v>417</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588</v>
      </c>
      <c r="C68" s="1055"/>
      <c r="D68" s="1055"/>
      <c r="E68" s="1055"/>
      <c r="F68" s="1055"/>
      <c r="G68" s="1055"/>
      <c r="H68" s="1055"/>
      <c r="I68" s="1055"/>
      <c r="J68" s="1055"/>
      <c r="K68" s="1055"/>
      <c r="L68" s="1055"/>
      <c r="M68" s="1055"/>
      <c r="N68" s="1055"/>
      <c r="O68" s="1055"/>
      <c r="P68" s="1056"/>
      <c r="Q68" s="1057">
        <v>19891</v>
      </c>
      <c r="R68" s="1051"/>
      <c r="S68" s="1051"/>
      <c r="T68" s="1051"/>
      <c r="U68" s="1051"/>
      <c r="V68" s="1051">
        <v>19869</v>
      </c>
      <c r="W68" s="1051"/>
      <c r="X68" s="1051"/>
      <c r="Y68" s="1051"/>
      <c r="Z68" s="1051"/>
      <c r="AA68" s="1051">
        <v>21</v>
      </c>
      <c r="AB68" s="1051"/>
      <c r="AC68" s="1051"/>
      <c r="AD68" s="1051"/>
      <c r="AE68" s="1051"/>
      <c r="AF68" s="1051">
        <v>21</v>
      </c>
      <c r="AG68" s="1051"/>
      <c r="AH68" s="1051"/>
      <c r="AI68" s="1051"/>
      <c r="AJ68" s="1051"/>
      <c r="AK68" s="1051">
        <v>3109</v>
      </c>
      <c r="AL68" s="1051"/>
      <c r="AM68" s="1051"/>
      <c r="AN68" s="1051"/>
      <c r="AO68" s="1051"/>
      <c r="AP68" s="1051" t="s">
        <v>582</v>
      </c>
      <c r="AQ68" s="1051"/>
      <c r="AR68" s="1051"/>
      <c r="AS68" s="1051"/>
      <c r="AT68" s="1051"/>
      <c r="AU68" s="1051" t="s">
        <v>582</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589</v>
      </c>
      <c r="C69" s="1044"/>
      <c r="D69" s="1044"/>
      <c r="E69" s="1044"/>
      <c r="F69" s="1044"/>
      <c r="G69" s="1044"/>
      <c r="H69" s="1044"/>
      <c r="I69" s="1044"/>
      <c r="J69" s="1044"/>
      <c r="K69" s="1044"/>
      <c r="L69" s="1044"/>
      <c r="M69" s="1044"/>
      <c r="N69" s="1044"/>
      <c r="O69" s="1044"/>
      <c r="P69" s="1045"/>
      <c r="Q69" s="1046">
        <v>169</v>
      </c>
      <c r="R69" s="1040"/>
      <c r="S69" s="1040"/>
      <c r="T69" s="1040"/>
      <c r="U69" s="1040"/>
      <c r="V69" s="1040">
        <v>169</v>
      </c>
      <c r="W69" s="1040"/>
      <c r="X69" s="1040"/>
      <c r="Y69" s="1040"/>
      <c r="Z69" s="1040"/>
      <c r="AA69" s="1040">
        <v>1</v>
      </c>
      <c r="AB69" s="1040"/>
      <c r="AC69" s="1040"/>
      <c r="AD69" s="1040"/>
      <c r="AE69" s="1040"/>
      <c r="AF69" s="1040">
        <v>1</v>
      </c>
      <c r="AG69" s="1040"/>
      <c r="AH69" s="1040"/>
      <c r="AI69" s="1040"/>
      <c r="AJ69" s="1040"/>
      <c r="AK69" s="1040">
        <v>36</v>
      </c>
      <c r="AL69" s="1040"/>
      <c r="AM69" s="1040"/>
      <c r="AN69" s="1040"/>
      <c r="AO69" s="1040"/>
      <c r="AP69" s="1040" t="s">
        <v>582</v>
      </c>
      <c r="AQ69" s="1040"/>
      <c r="AR69" s="1040"/>
      <c r="AS69" s="1040"/>
      <c r="AT69" s="1040"/>
      <c r="AU69" s="1040" t="s">
        <v>582</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590</v>
      </c>
      <c r="C70" s="1044"/>
      <c r="D70" s="1044"/>
      <c r="E70" s="1044"/>
      <c r="F70" s="1044"/>
      <c r="G70" s="1044"/>
      <c r="H70" s="1044"/>
      <c r="I70" s="1044"/>
      <c r="J70" s="1044"/>
      <c r="K70" s="1044"/>
      <c r="L70" s="1044"/>
      <c r="M70" s="1044"/>
      <c r="N70" s="1044"/>
      <c r="O70" s="1044"/>
      <c r="P70" s="1045"/>
      <c r="Q70" s="1046">
        <v>555</v>
      </c>
      <c r="R70" s="1040"/>
      <c r="S70" s="1040"/>
      <c r="T70" s="1040"/>
      <c r="U70" s="1040"/>
      <c r="V70" s="1040">
        <v>345</v>
      </c>
      <c r="W70" s="1040"/>
      <c r="X70" s="1040"/>
      <c r="Y70" s="1040"/>
      <c r="Z70" s="1040"/>
      <c r="AA70" s="1040">
        <v>211</v>
      </c>
      <c r="AB70" s="1040"/>
      <c r="AC70" s="1040"/>
      <c r="AD70" s="1040"/>
      <c r="AE70" s="1040"/>
      <c r="AF70" s="1040">
        <v>211</v>
      </c>
      <c r="AG70" s="1040"/>
      <c r="AH70" s="1040"/>
      <c r="AI70" s="1040"/>
      <c r="AJ70" s="1040"/>
      <c r="AK70" s="1040" t="s">
        <v>603</v>
      </c>
      <c r="AL70" s="1040"/>
      <c r="AM70" s="1040"/>
      <c r="AN70" s="1040"/>
      <c r="AO70" s="1040"/>
      <c r="AP70" s="1040" t="s">
        <v>582</v>
      </c>
      <c r="AQ70" s="1040"/>
      <c r="AR70" s="1040"/>
      <c r="AS70" s="1040"/>
      <c r="AT70" s="1040"/>
      <c r="AU70" s="1040" t="s">
        <v>582</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591</v>
      </c>
      <c r="C71" s="1044"/>
      <c r="D71" s="1044"/>
      <c r="E71" s="1044"/>
      <c r="F71" s="1044"/>
      <c r="G71" s="1044"/>
      <c r="H71" s="1044"/>
      <c r="I71" s="1044"/>
      <c r="J71" s="1044"/>
      <c r="K71" s="1044"/>
      <c r="L71" s="1044"/>
      <c r="M71" s="1044"/>
      <c r="N71" s="1044"/>
      <c r="O71" s="1044"/>
      <c r="P71" s="1045"/>
      <c r="Q71" s="1046">
        <v>908</v>
      </c>
      <c r="R71" s="1040"/>
      <c r="S71" s="1040"/>
      <c r="T71" s="1040"/>
      <c r="U71" s="1040"/>
      <c r="V71" s="1040">
        <v>902</v>
      </c>
      <c r="W71" s="1040"/>
      <c r="X71" s="1040"/>
      <c r="Y71" s="1040"/>
      <c r="Z71" s="1040"/>
      <c r="AA71" s="1040">
        <v>5</v>
      </c>
      <c r="AB71" s="1040"/>
      <c r="AC71" s="1040"/>
      <c r="AD71" s="1040"/>
      <c r="AE71" s="1040"/>
      <c r="AF71" s="1040">
        <v>5</v>
      </c>
      <c r="AG71" s="1040"/>
      <c r="AH71" s="1040"/>
      <c r="AI71" s="1040"/>
      <c r="AJ71" s="1040"/>
      <c r="AK71" s="1040" t="s">
        <v>604</v>
      </c>
      <c r="AL71" s="1040"/>
      <c r="AM71" s="1040"/>
      <c r="AN71" s="1040"/>
      <c r="AO71" s="1040"/>
      <c r="AP71" s="1040" t="s">
        <v>604</v>
      </c>
      <c r="AQ71" s="1040"/>
      <c r="AR71" s="1040"/>
      <c r="AS71" s="1040"/>
      <c r="AT71" s="1040"/>
      <c r="AU71" s="1040" t="s">
        <v>582</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592</v>
      </c>
      <c r="C72" s="1044"/>
      <c r="D72" s="1044"/>
      <c r="E72" s="1044"/>
      <c r="F72" s="1044"/>
      <c r="G72" s="1044"/>
      <c r="H72" s="1044"/>
      <c r="I72" s="1044"/>
      <c r="J72" s="1044"/>
      <c r="K72" s="1044"/>
      <c r="L72" s="1044"/>
      <c r="M72" s="1044"/>
      <c r="N72" s="1044"/>
      <c r="O72" s="1044"/>
      <c r="P72" s="1045"/>
      <c r="Q72" s="1046">
        <v>325083</v>
      </c>
      <c r="R72" s="1040"/>
      <c r="S72" s="1040"/>
      <c r="T72" s="1040"/>
      <c r="U72" s="1040"/>
      <c r="V72" s="1040">
        <v>319922</v>
      </c>
      <c r="W72" s="1040"/>
      <c r="X72" s="1040"/>
      <c r="Y72" s="1040"/>
      <c r="Z72" s="1040"/>
      <c r="AA72" s="1040">
        <v>5161</v>
      </c>
      <c r="AB72" s="1040"/>
      <c r="AC72" s="1040"/>
      <c r="AD72" s="1040"/>
      <c r="AE72" s="1040"/>
      <c r="AF72" s="1040">
        <v>5161</v>
      </c>
      <c r="AG72" s="1040"/>
      <c r="AH72" s="1040"/>
      <c r="AI72" s="1040"/>
      <c r="AJ72" s="1040"/>
      <c r="AK72" s="1040">
        <v>2069</v>
      </c>
      <c r="AL72" s="1040"/>
      <c r="AM72" s="1040"/>
      <c r="AN72" s="1040"/>
      <c r="AO72" s="1040"/>
      <c r="AP72" s="1040" t="s">
        <v>605</v>
      </c>
      <c r="AQ72" s="1040"/>
      <c r="AR72" s="1040"/>
      <c r="AS72" s="1040"/>
      <c r="AT72" s="1040"/>
      <c r="AU72" s="1040" t="s">
        <v>604</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593</v>
      </c>
      <c r="C73" s="1044"/>
      <c r="D73" s="1044"/>
      <c r="E73" s="1044"/>
      <c r="F73" s="1044"/>
      <c r="G73" s="1044"/>
      <c r="H73" s="1044"/>
      <c r="I73" s="1044"/>
      <c r="J73" s="1044"/>
      <c r="K73" s="1044"/>
      <c r="L73" s="1044"/>
      <c r="M73" s="1044"/>
      <c r="N73" s="1044"/>
      <c r="O73" s="1044"/>
      <c r="P73" s="1045"/>
      <c r="Q73" s="1046">
        <v>57</v>
      </c>
      <c r="R73" s="1040"/>
      <c r="S73" s="1040"/>
      <c r="T73" s="1040"/>
      <c r="U73" s="1040"/>
      <c r="V73" s="1040">
        <v>54</v>
      </c>
      <c r="W73" s="1040"/>
      <c r="X73" s="1040"/>
      <c r="Y73" s="1040"/>
      <c r="Z73" s="1040"/>
      <c r="AA73" s="1040">
        <v>3</v>
      </c>
      <c r="AB73" s="1040"/>
      <c r="AC73" s="1040"/>
      <c r="AD73" s="1040"/>
      <c r="AE73" s="1040"/>
      <c r="AF73" s="1040">
        <v>3</v>
      </c>
      <c r="AG73" s="1040"/>
      <c r="AH73" s="1040"/>
      <c r="AI73" s="1040"/>
      <c r="AJ73" s="1040"/>
      <c r="AK73" s="1040" t="s">
        <v>604</v>
      </c>
      <c r="AL73" s="1040"/>
      <c r="AM73" s="1040"/>
      <c r="AN73" s="1040"/>
      <c r="AO73" s="1040"/>
      <c r="AP73" s="1040" t="s">
        <v>604</v>
      </c>
      <c r="AQ73" s="1040"/>
      <c r="AR73" s="1040"/>
      <c r="AS73" s="1040"/>
      <c r="AT73" s="1040"/>
      <c r="AU73" s="1040" t="s">
        <v>604</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594</v>
      </c>
      <c r="C74" s="1044"/>
      <c r="D74" s="1044"/>
      <c r="E74" s="1044"/>
      <c r="F74" s="1044"/>
      <c r="G74" s="1044"/>
      <c r="H74" s="1044"/>
      <c r="I74" s="1044"/>
      <c r="J74" s="1044"/>
      <c r="K74" s="1044"/>
      <c r="L74" s="1044"/>
      <c r="M74" s="1044"/>
      <c r="N74" s="1044"/>
      <c r="O74" s="1044"/>
      <c r="P74" s="1045"/>
      <c r="Q74" s="1046">
        <v>172</v>
      </c>
      <c r="R74" s="1040"/>
      <c r="S74" s="1040"/>
      <c r="T74" s="1040"/>
      <c r="U74" s="1040"/>
      <c r="V74" s="1040">
        <v>156</v>
      </c>
      <c r="W74" s="1040"/>
      <c r="X74" s="1040"/>
      <c r="Y74" s="1040"/>
      <c r="Z74" s="1040"/>
      <c r="AA74" s="1040">
        <v>17</v>
      </c>
      <c r="AB74" s="1040"/>
      <c r="AC74" s="1040"/>
      <c r="AD74" s="1040"/>
      <c r="AE74" s="1040"/>
      <c r="AF74" s="1040">
        <v>17</v>
      </c>
      <c r="AG74" s="1040"/>
      <c r="AH74" s="1040"/>
      <c r="AI74" s="1040"/>
      <c r="AJ74" s="1040"/>
      <c r="AK74" s="1040">
        <v>17</v>
      </c>
      <c r="AL74" s="1040"/>
      <c r="AM74" s="1040"/>
      <c r="AN74" s="1040"/>
      <c r="AO74" s="1040"/>
      <c r="AP74" s="1040" t="s">
        <v>604</v>
      </c>
      <c r="AQ74" s="1040"/>
      <c r="AR74" s="1040"/>
      <c r="AS74" s="1040"/>
      <c r="AT74" s="1040"/>
      <c r="AU74" s="1040" t="s">
        <v>604</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595</v>
      </c>
      <c r="C75" s="1044"/>
      <c r="D75" s="1044"/>
      <c r="E75" s="1044"/>
      <c r="F75" s="1044"/>
      <c r="G75" s="1044"/>
      <c r="H75" s="1044"/>
      <c r="I75" s="1044"/>
      <c r="J75" s="1044"/>
      <c r="K75" s="1044"/>
      <c r="L75" s="1044"/>
      <c r="M75" s="1044"/>
      <c r="N75" s="1044"/>
      <c r="O75" s="1044"/>
      <c r="P75" s="1045"/>
      <c r="Q75" s="1050">
        <v>1866</v>
      </c>
      <c r="R75" s="1048"/>
      <c r="S75" s="1048"/>
      <c r="T75" s="1048"/>
      <c r="U75" s="1049"/>
      <c r="V75" s="1047">
        <v>1825</v>
      </c>
      <c r="W75" s="1048"/>
      <c r="X75" s="1048"/>
      <c r="Y75" s="1048"/>
      <c r="Z75" s="1049"/>
      <c r="AA75" s="1047">
        <v>41</v>
      </c>
      <c r="AB75" s="1048"/>
      <c r="AC75" s="1048"/>
      <c r="AD75" s="1048"/>
      <c r="AE75" s="1049"/>
      <c r="AF75" s="1047">
        <v>41</v>
      </c>
      <c r="AG75" s="1048"/>
      <c r="AH75" s="1048"/>
      <c r="AI75" s="1048"/>
      <c r="AJ75" s="1049"/>
      <c r="AK75" s="1047">
        <v>30</v>
      </c>
      <c r="AL75" s="1048"/>
      <c r="AM75" s="1048"/>
      <c r="AN75" s="1048"/>
      <c r="AO75" s="1049"/>
      <c r="AP75" s="1047">
        <v>630</v>
      </c>
      <c r="AQ75" s="1048"/>
      <c r="AR75" s="1048"/>
      <c r="AS75" s="1048"/>
      <c r="AT75" s="1049"/>
      <c r="AU75" s="1047" t="s">
        <v>604</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596</v>
      </c>
      <c r="C76" s="1044"/>
      <c r="D76" s="1044"/>
      <c r="E76" s="1044"/>
      <c r="F76" s="1044"/>
      <c r="G76" s="1044"/>
      <c r="H76" s="1044"/>
      <c r="I76" s="1044"/>
      <c r="J76" s="1044"/>
      <c r="K76" s="1044"/>
      <c r="L76" s="1044"/>
      <c r="M76" s="1044"/>
      <c r="N76" s="1044"/>
      <c r="O76" s="1044"/>
      <c r="P76" s="1045"/>
      <c r="Q76" s="1050">
        <v>105</v>
      </c>
      <c r="R76" s="1048"/>
      <c r="S76" s="1048"/>
      <c r="T76" s="1048"/>
      <c r="U76" s="1049"/>
      <c r="V76" s="1047">
        <v>99</v>
      </c>
      <c r="W76" s="1048"/>
      <c r="X76" s="1048"/>
      <c r="Y76" s="1048"/>
      <c r="Z76" s="1049"/>
      <c r="AA76" s="1047">
        <v>6</v>
      </c>
      <c r="AB76" s="1048"/>
      <c r="AC76" s="1048"/>
      <c r="AD76" s="1048"/>
      <c r="AE76" s="1049"/>
      <c r="AF76" s="1047">
        <v>6</v>
      </c>
      <c r="AG76" s="1048"/>
      <c r="AH76" s="1048"/>
      <c r="AI76" s="1048"/>
      <c r="AJ76" s="1049"/>
      <c r="AK76" s="1047">
        <v>6</v>
      </c>
      <c r="AL76" s="1048"/>
      <c r="AM76" s="1048"/>
      <c r="AN76" s="1048"/>
      <c r="AO76" s="1049"/>
      <c r="AP76" s="1047" t="s">
        <v>606</v>
      </c>
      <c r="AQ76" s="1048"/>
      <c r="AR76" s="1048"/>
      <c r="AS76" s="1048"/>
      <c r="AT76" s="1049"/>
      <c r="AU76" s="1047" t="s">
        <v>604</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t="s">
        <v>597</v>
      </c>
      <c r="C77" s="1044"/>
      <c r="D77" s="1044"/>
      <c r="E77" s="1044"/>
      <c r="F77" s="1044"/>
      <c r="G77" s="1044"/>
      <c r="H77" s="1044"/>
      <c r="I77" s="1044"/>
      <c r="J77" s="1044"/>
      <c r="K77" s="1044"/>
      <c r="L77" s="1044"/>
      <c r="M77" s="1044"/>
      <c r="N77" s="1044"/>
      <c r="O77" s="1044"/>
      <c r="P77" s="1045"/>
      <c r="Q77" s="1050">
        <v>52</v>
      </c>
      <c r="R77" s="1048"/>
      <c r="S77" s="1048"/>
      <c r="T77" s="1048"/>
      <c r="U77" s="1049"/>
      <c r="V77" s="1047">
        <v>43</v>
      </c>
      <c r="W77" s="1048"/>
      <c r="X77" s="1048"/>
      <c r="Y77" s="1048"/>
      <c r="Z77" s="1049"/>
      <c r="AA77" s="1047">
        <v>8</v>
      </c>
      <c r="AB77" s="1048"/>
      <c r="AC77" s="1048"/>
      <c r="AD77" s="1048"/>
      <c r="AE77" s="1049"/>
      <c r="AF77" s="1047">
        <v>8</v>
      </c>
      <c r="AG77" s="1048"/>
      <c r="AH77" s="1048"/>
      <c r="AI77" s="1048"/>
      <c r="AJ77" s="1049"/>
      <c r="AK77" s="1047" t="s">
        <v>604</v>
      </c>
      <c r="AL77" s="1048"/>
      <c r="AM77" s="1048"/>
      <c r="AN77" s="1048"/>
      <c r="AO77" s="1049"/>
      <c r="AP77" s="1047" t="s">
        <v>604</v>
      </c>
      <c r="AQ77" s="1048"/>
      <c r="AR77" s="1048"/>
      <c r="AS77" s="1048"/>
      <c r="AT77" s="1049"/>
      <c r="AU77" s="1047" t="s">
        <v>604</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t="s">
        <v>598</v>
      </c>
      <c r="C78" s="1044"/>
      <c r="D78" s="1044"/>
      <c r="E78" s="1044"/>
      <c r="F78" s="1044"/>
      <c r="G78" s="1044"/>
      <c r="H78" s="1044"/>
      <c r="I78" s="1044"/>
      <c r="J78" s="1044"/>
      <c r="K78" s="1044"/>
      <c r="L78" s="1044"/>
      <c r="M78" s="1044"/>
      <c r="N78" s="1044"/>
      <c r="O78" s="1044"/>
      <c r="P78" s="1045"/>
      <c r="Q78" s="1046">
        <v>40</v>
      </c>
      <c r="R78" s="1040"/>
      <c r="S78" s="1040"/>
      <c r="T78" s="1040"/>
      <c r="U78" s="1040"/>
      <c r="V78" s="1040">
        <v>32</v>
      </c>
      <c r="W78" s="1040"/>
      <c r="X78" s="1040"/>
      <c r="Y78" s="1040"/>
      <c r="Z78" s="1040"/>
      <c r="AA78" s="1040">
        <v>8</v>
      </c>
      <c r="AB78" s="1040"/>
      <c r="AC78" s="1040"/>
      <c r="AD78" s="1040"/>
      <c r="AE78" s="1040"/>
      <c r="AF78" s="1040">
        <v>8</v>
      </c>
      <c r="AG78" s="1040"/>
      <c r="AH78" s="1040"/>
      <c r="AI78" s="1040"/>
      <c r="AJ78" s="1040"/>
      <c r="AK78" s="1047" t="s">
        <v>604</v>
      </c>
      <c r="AL78" s="1048"/>
      <c r="AM78" s="1048"/>
      <c r="AN78" s="1048"/>
      <c r="AO78" s="1049"/>
      <c r="AP78" s="1047" t="s">
        <v>604</v>
      </c>
      <c r="AQ78" s="1048"/>
      <c r="AR78" s="1048"/>
      <c r="AS78" s="1048"/>
      <c r="AT78" s="1049"/>
      <c r="AU78" s="1047" t="s">
        <v>604</v>
      </c>
      <c r="AV78" s="1048"/>
      <c r="AW78" s="1048"/>
      <c r="AX78" s="1048"/>
      <c r="AY78" s="1049"/>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t="s">
        <v>599</v>
      </c>
      <c r="C79" s="1044"/>
      <c r="D79" s="1044"/>
      <c r="E79" s="1044"/>
      <c r="F79" s="1044"/>
      <c r="G79" s="1044"/>
      <c r="H79" s="1044"/>
      <c r="I79" s="1044"/>
      <c r="J79" s="1044"/>
      <c r="K79" s="1044"/>
      <c r="L79" s="1044"/>
      <c r="M79" s="1044"/>
      <c r="N79" s="1044"/>
      <c r="O79" s="1044"/>
      <c r="P79" s="1045"/>
      <c r="Q79" s="1046">
        <v>108</v>
      </c>
      <c r="R79" s="1040"/>
      <c r="S79" s="1040"/>
      <c r="T79" s="1040"/>
      <c r="U79" s="1040"/>
      <c r="V79" s="1040">
        <v>98</v>
      </c>
      <c r="W79" s="1040"/>
      <c r="X79" s="1040"/>
      <c r="Y79" s="1040"/>
      <c r="Z79" s="1040"/>
      <c r="AA79" s="1040">
        <v>10</v>
      </c>
      <c r="AB79" s="1040"/>
      <c r="AC79" s="1040"/>
      <c r="AD79" s="1040"/>
      <c r="AE79" s="1040"/>
      <c r="AF79" s="1040">
        <v>10</v>
      </c>
      <c r="AG79" s="1040"/>
      <c r="AH79" s="1040"/>
      <c r="AI79" s="1040"/>
      <c r="AJ79" s="1040"/>
      <c r="AK79" s="1040">
        <v>90</v>
      </c>
      <c r="AL79" s="1040"/>
      <c r="AM79" s="1040"/>
      <c r="AN79" s="1040"/>
      <c r="AO79" s="1040"/>
      <c r="AP79" s="1047" t="s">
        <v>604</v>
      </c>
      <c r="AQ79" s="1048"/>
      <c r="AR79" s="1048"/>
      <c r="AS79" s="1048"/>
      <c r="AT79" s="1049"/>
      <c r="AU79" s="1047" t="s">
        <v>604</v>
      </c>
      <c r="AV79" s="1048"/>
      <c r="AW79" s="1048"/>
      <c r="AX79" s="1048"/>
      <c r="AY79" s="1049"/>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t="s">
        <v>600</v>
      </c>
      <c r="C80" s="1044"/>
      <c r="D80" s="1044"/>
      <c r="E80" s="1044"/>
      <c r="F80" s="1044"/>
      <c r="G80" s="1044"/>
      <c r="H80" s="1044"/>
      <c r="I80" s="1044"/>
      <c r="J80" s="1044"/>
      <c r="K80" s="1044"/>
      <c r="L80" s="1044"/>
      <c r="M80" s="1044"/>
      <c r="N80" s="1044"/>
      <c r="O80" s="1044"/>
      <c r="P80" s="1045"/>
      <c r="Q80" s="1046">
        <v>1496</v>
      </c>
      <c r="R80" s="1040"/>
      <c r="S80" s="1040"/>
      <c r="T80" s="1040"/>
      <c r="U80" s="1040"/>
      <c r="V80" s="1040">
        <v>1298</v>
      </c>
      <c r="W80" s="1040"/>
      <c r="X80" s="1040"/>
      <c r="Y80" s="1040"/>
      <c r="Z80" s="1040"/>
      <c r="AA80" s="1040">
        <v>199</v>
      </c>
      <c r="AB80" s="1040"/>
      <c r="AC80" s="1040"/>
      <c r="AD80" s="1040"/>
      <c r="AE80" s="1040"/>
      <c r="AF80" s="1040">
        <v>199</v>
      </c>
      <c r="AG80" s="1040"/>
      <c r="AH80" s="1040"/>
      <c r="AI80" s="1040"/>
      <c r="AJ80" s="1040"/>
      <c r="AK80" s="1047" t="s">
        <v>604</v>
      </c>
      <c r="AL80" s="1048"/>
      <c r="AM80" s="1048"/>
      <c r="AN80" s="1048"/>
      <c r="AO80" s="1049"/>
      <c r="AP80" s="1047" t="s">
        <v>604</v>
      </c>
      <c r="AQ80" s="1048"/>
      <c r="AR80" s="1048"/>
      <c r="AS80" s="1048"/>
      <c r="AT80" s="1049"/>
      <c r="AU80" s="1047" t="s">
        <v>604</v>
      </c>
      <c r="AV80" s="1048"/>
      <c r="AW80" s="1048"/>
      <c r="AX80" s="1048"/>
      <c r="AY80" s="1049"/>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t="s">
        <v>601</v>
      </c>
      <c r="C81" s="1044"/>
      <c r="D81" s="1044"/>
      <c r="E81" s="1044"/>
      <c r="F81" s="1044"/>
      <c r="G81" s="1044"/>
      <c r="H81" s="1044"/>
      <c r="I81" s="1044"/>
      <c r="J81" s="1044"/>
      <c r="K81" s="1044"/>
      <c r="L81" s="1044"/>
      <c r="M81" s="1044"/>
      <c r="N81" s="1044"/>
      <c r="O81" s="1044"/>
      <c r="P81" s="1045"/>
      <c r="Q81" s="1046">
        <v>100</v>
      </c>
      <c r="R81" s="1040"/>
      <c r="S81" s="1040"/>
      <c r="T81" s="1040"/>
      <c r="U81" s="1040"/>
      <c r="V81" s="1040">
        <v>92</v>
      </c>
      <c r="W81" s="1040"/>
      <c r="X81" s="1040"/>
      <c r="Y81" s="1040"/>
      <c r="Z81" s="1040"/>
      <c r="AA81" s="1040">
        <v>9</v>
      </c>
      <c r="AB81" s="1040"/>
      <c r="AC81" s="1040"/>
      <c r="AD81" s="1040"/>
      <c r="AE81" s="1040"/>
      <c r="AF81" s="1040">
        <v>9</v>
      </c>
      <c r="AG81" s="1040"/>
      <c r="AH81" s="1040"/>
      <c r="AI81" s="1040"/>
      <c r="AJ81" s="1040"/>
      <c r="AK81" s="1047" t="s">
        <v>604</v>
      </c>
      <c r="AL81" s="1048"/>
      <c r="AM81" s="1048"/>
      <c r="AN81" s="1048"/>
      <c r="AO81" s="1049"/>
      <c r="AP81" s="1040">
        <v>1251</v>
      </c>
      <c r="AQ81" s="1040"/>
      <c r="AR81" s="1040"/>
      <c r="AS81" s="1040"/>
      <c r="AT81" s="1040"/>
      <c r="AU81" s="1040">
        <v>473</v>
      </c>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t="s">
        <v>602</v>
      </c>
      <c r="C82" s="1044"/>
      <c r="D82" s="1044"/>
      <c r="E82" s="1044"/>
      <c r="F82" s="1044"/>
      <c r="G82" s="1044"/>
      <c r="H82" s="1044"/>
      <c r="I82" s="1044"/>
      <c r="J82" s="1044"/>
      <c r="K82" s="1044"/>
      <c r="L82" s="1044"/>
      <c r="M82" s="1044"/>
      <c r="N82" s="1044"/>
      <c r="O82" s="1044"/>
      <c r="P82" s="1045"/>
      <c r="Q82" s="1046">
        <v>3248</v>
      </c>
      <c r="R82" s="1040"/>
      <c r="S82" s="1040"/>
      <c r="T82" s="1040"/>
      <c r="U82" s="1040"/>
      <c r="V82" s="1040">
        <v>3040</v>
      </c>
      <c r="W82" s="1040"/>
      <c r="X82" s="1040"/>
      <c r="Y82" s="1040"/>
      <c r="Z82" s="1040"/>
      <c r="AA82" s="1040">
        <v>207</v>
      </c>
      <c r="AB82" s="1040"/>
      <c r="AC82" s="1040"/>
      <c r="AD82" s="1040"/>
      <c r="AE82" s="1040"/>
      <c r="AF82" s="1040">
        <v>207</v>
      </c>
      <c r="AG82" s="1040"/>
      <c r="AH82" s="1040"/>
      <c r="AI82" s="1040"/>
      <c r="AJ82" s="1040"/>
      <c r="AK82" s="1047" t="s">
        <v>604</v>
      </c>
      <c r="AL82" s="1048"/>
      <c r="AM82" s="1048"/>
      <c r="AN82" s="1048"/>
      <c r="AO82" s="1049"/>
      <c r="AP82" s="1040">
        <v>1081</v>
      </c>
      <c r="AQ82" s="1040"/>
      <c r="AR82" s="1040"/>
      <c r="AS82" s="1040"/>
      <c r="AT82" s="1040"/>
      <c r="AU82" s="1040">
        <v>302</v>
      </c>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380</v>
      </c>
      <c r="B88" s="1013" t="s">
        <v>418</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5907</v>
      </c>
      <c r="AG88" s="1028"/>
      <c r="AH88" s="1028"/>
      <c r="AI88" s="1028"/>
      <c r="AJ88" s="1028"/>
      <c r="AK88" s="1032"/>
      <c r="AL88" s="1032"/>
      <c r="AM88" s="1032"/>
      <c r="AN88" s="1032"/>
      <c r="AO88" s="1032"/>
      <c r="AP88" s="1028">
        <v>2962</v>
      </c>
      <c r="AQ88" s="1028"/>
      <c r="AR88" s="1028"/>
      <c r="AS88" s="1028"/>
      <c r="AT88" s="1028"/>
      <c r="AU88" s="1028">
        <v>774</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1013" t="s">
        <v>419</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165</v>
      </c>
      <c r="CS102" s="1020"/>
      <c r="CT102" s="1020"/>
      <c r="CU102" s="1020"/>
      <c r="CV102" s="1021"/>
      <c r="CW102" s="1019">
        <v>38</v>
      </c>
      <c r="CX102" s="1020"/>
      <c r="CY102" s="1020"/>
      <c r="CZ102" s="1020"/>
      <c r="DA102" s="1021"/>
      <c r="DB102" s="1019" t="s">
        <v>612</v>
      </c>
      <c r="DC102" s="1020"/>
      <c r="DD102" s="1020"/>
      <c r="DE102" s="1020"/>
      <c r="DF102" s="1021"/>
      <c r="DG102" s="1019" t="s">
        <v>613</v>
      </c>
      <c r="DH102" s="1020"/>
      <c r="DI102" s="1020"/>
      <c r="DJ102" s="1020"/>
      <c r="DK102" s="1021"/>
      <c r="DL102" s="1019" t="s">
        <v>612</v>
      </c>
      <c r="DM102" s="1020"/>
      <c r="DN102" s="1020"/>
      <c r="DO102" s="1020"/>
      <c r="DP102" s="1021"/>
      <c r="DQ102" s="1019" t="s">
        <v>614</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426</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427</v>
      </c>
      <c r="AB109" s="963"/>
      <c r="AC109" s="963"/>
      <c r="AD109" s="963"/>
      <c r="AE109" s="964"/>
      <c r="AF109" s="965" t="s">
        <v>298</v>
      </c>
      <c r="AG109" s="963"/>
      <c r="AH109" s="963"/>
      <c r="AI109" s="963"/>
      <c r="AJ109" s="964"/>
      <c r="AK109" s="965" t="s">
        <v>297</v>
      </c>
      <c r="AL109" s="963"/>
      <c r="AM109" s="963"/>
      <c r="AN109" s="963"/>
      <c r="AO109" s="964"/>
      <c r="AP109" s="965" t="s">
        <v>428</v>
      </c>
      <c r="AQ109" s="963"/>
      <c r="AR109" s="963"/>
      <c r="AS109" s="963"/>
      <c r="AT109" s="994"/>
      <c r="AU109" s="962" t="s">
        <v>426</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427</v>
      </c>
      <c r="BR109" s="963"/>
      <c r="BS109" s="963"/>
      <c r="BT109" s="963"/>
      <c r="BU109" s="964"/>
      <c r="BV109" s="965" t="s">
        <v>298</v>
      </c>
      <c r="BW109" s="963"/>
      <c r="BX109" s="963"/>
      <c r="BY109" s="963"/>
      <c r="BZ109" s="964"/>
      <c r="CA109" s="965" t="s">
        <v>297</v>
      </c>
      <c r="CB109" s="963"/>
      <c r="CC109" s="963"/>
      <c r="CD109" s="963"/>
      <c r="CE109" s="964"/>
      <c r="CF109" s="1001" t="s">
        <v>428</v>
      </c>
      <c r="CG109" s="1001"/>
      <c r="CH109" s="1001"/>
      <c r="CI109" s="1001"/>
      <c r="CJ109" s="1001"/>
      <c r="CK109" s="965" t="s">
        <v>429</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427</v>
      </c>
      <c r="DH109" s="963"/>
      <c r="DI109" s="963"/>
      <c r="DJ109" s="963"/>
      <c r="DK109" s="964"/>
      <c r="DL109" s="965" t="s">
        <v>298</v>
      </c>
      <c r="DM109" s="963"/>
      <c r="DN109" s="963"/>
      <c r="DO109" s="963"/>
      <c r="DP109" s="964"/>
      <c r="DQ109" s="965" t="s">
        <v>297</v>
      </c>
      <c r="DR109" s="963"/>
      <c r="DS109" s="963"/>
      <c r="DT109" s="963"/>
      <c r="DU109" s="964"/>
      <c r="DV109" s="965" t="s">
        <v>428</v>
      </c>
      <c r="DW109" s="963"/>
      <c r="DX109" s="963"/>
      <c r="DY109" s="963"/>
      <c r="DZ109" s="994"/>
    </row>
    <row r="110" spans="1:131" s="226" customFormat="1" ht="26.25" customHeight="1">
      <c r="A110" s="865" t="s">
        <v>430</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1644486</v>
      </c>
      <c r="AB110" s="956"/>
      <c r="AC110" s="956"/>
      <c r="AD110" s="956"/>
      <c r="AE110" s="957"/>
      <c r="AF110" s="958">
        <v>1672924</v>
      </c>
      <c r="AG110" s="956"/>
      <c r="AH110" s="956"/>
      <c r="AI110" s="956"/>
      <c r="AJ110" s="957"/>
      <c r="AK110" s="958">
        <v>1716010</v>
      </c>
      <c r="AL110" s="956"/>
      <c r="AM110" s="956"/>
      <c r="AN110" s="956"/>
      <c r="AO110" s="957"/>
      <c r="AP110" s="959">
        <v>13.2</v>
      </c>
      <c r="AQ110" s="960"/>
      <c r="AR110" s="960"/>
      <c r="AS110" s="960"/>
      <c r="AT110" s="961"/>
      <c r="AU110" s="995" t="s">
        <v>67</v>
      </c>
      <c r="AV110" s="996"/>
      <c r="AW110" s="996"/>
      <c r="AX110" s="996"/>
      <c r="AY110" s="996"/>
      <c r="AZ110" s="921" t="s">
        <v>431</v>
      </c>
      <c r="BA110" s="866"/>
      <c r="BB110" s="866"/>
      <c r="BC110" s="866"/>
      <c r="BD110" s="866"/>
      <c r="BE110" s="866"/>
      <c r="BF110" s="866"/>
      <c r="BG110" s="866"/>
      <c r="BH110" s="866"/>
      <c r="BI110" s="866"/>
      <c r="BJ110" s="866"/>
      <c r="BK110" s="866"/>
      <c r="BL110" s="866"/>
      <c r="BM110" s="866"/>
      <c r="BN110" s="866"/>
      <c r="BO110" s="866"/>
      <c r="BP110" s="867"/>
      <c r="BQ110" s="922">
        <v>17253707</v>
      </c>
      <c r="BR110" s="903"/>
      <c r="BS110" s="903"/>
      <c r="BT110" s="903"/>
      <c r="BU110" s="903"/>
      <c r="BV110" s="903">
        <v>16953624</v>
      </c>
      <c r="BW110" s="903"/>
      <c r="BX110" s="903"/>
      <c r="BY110" s="903"/>
      <c r="BZ110" s="903"/>
      <c r="CA110" s="903">
        <v>17261965</v>
      </c>
      <c r="CB110" s="903"/>
      <c r="CC110" s="903"/>
      <c r="CD110" s="903"/>
      <c r="CE110" s="903"/>
      <c r="CF110" s="927">
        <v>132.69999999999999</v>
      </c>
      <c r="CG110" s="928"/>
      <c r="CH110" s="928"/>
      <c r="CI110" s="928"/>
      <c r="CJ110" s="928"/>
      <c r="CK110" s="991" t="s">
        <v>432</v>
      </c>
      <c r="CL110" s="877"/>
      <c r="CM110" s="952" t="s">
        <v>433</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434</v>
      </c>
      <c r="DH110" s="903"/>
      <c r="DI110" s="903"/>
      <c r="DJ110" s="903"/>
      <c r="DK110" s="903"/>
      <c r="DL110" s="903" t="s">
        <v>435</v>
      </c>
      <c r="DM110" s="903"/>
      <c r="DN110" s="903"/>
      <c r="DO110" s="903"/>
      <c r="DP110" s="903"/>
      <c r="DQ110" s="903" t="s">
        <v>382</v>
      </c>
      <c r="DR110" s="903"/>
      <c r="DS110" s="903"/>
      <c r="DT110" s="903"/>
      <c r="DU110" s="903"/>
      <c r="DV110" s="904" t="s">
        <v>382</v>
      </c>
      <c r="DW110" s="904"/>
      <c r="DX110" s="904"/>
      <c r="DY110" s="904"/>
      <c r="DZ110" s="905"/>
    </row>
    <row r="111" spans="1:131" s="226" customFormat="1" ht="26.25" customHeight="1">
      <c r="A111" s="832" t="s">
        <v>436</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v>16667</v>
      </c>
      <c r="AB111" s="984"/>
      <c r="AC111" s="984"/>
      <c r="AD111" s="984"/>
      <c r="AE111" s="985"/>
      <c r="AF111" s="986" t="s">
        <v>437</v>
      </c>
      <c r="AG111" s="984"/>
      <c r="AH111" s="984"/>
      <c r="AI111" s="984"/>
      <c r="AJ111" s="985"/>
      <c r="AK111" s="986" t="s">
        <v>434</v>
      </c>
      <c r="AL111" s="984"/>
      <c r="AM111" s="984"/>
      <c r="AN111" s="984"/>
      <c r="AO111" s="985"/>
      <c r="AP111" s="987" t="s">
        <v>438</v>
      </c>
      <c r="AQ111" s="988"/>
      <c r="AR111" s="988"/>
      <c r="AS111" s="988"/>
      <c r="AT111" s="989"/>
      <c r="AU111" s="997"/>
      <c r="AV111" s="998"/>
      <c r="AW111" s="998"/>
      <c r="AX111" s="998"/>
      <c r="AY111" s="998"/>
      <c r="AZ111" s="873" t="s">
        <v>439</v>
      </c>
      <c r="BA111" s="808"/>
      <c r="BB111" s="808"/>
      <c r="BC111" s="808"/>
      <c r="BD111" s="808"/>
      <c r="BE111" s="808"/>
      <c r="BF111" s="808"/>
      <c r="BG111" s="808"/>
      <c r="BH111" s="808"/>
      <c r="BI111" s="808"/>
      <c r="BJ111" s="808"/>
      <c r="BK111" s="808"/>
      <c r="BL111" s="808"/>
      <c r="BM111" s="808"/>
      <c r="BN111" s="808"/>
      <c r="BO111" s="808"/>
      <c r="BP111" s="809"/>
      <c r="BQ111" s="874" t="s">
        <v>382</v>
      </c>
      <c r="BR111" s="875"/>
      <c r="BS111" s="875"/>
      <c r="BT111" s="875"/>
      <c r="BU111" s="875"/>
      <c r="BV111" s="875" t="s">
        <v>434</v>
      </c>
      <c r="BW111" s="875"/>
      <c r="BX111" s="875"/>
      <c r="BY111" s="875"/>
      <c r="BZ111" s="875"/>
      <c r="CA111" s="875" t="s">
        <v>440</v>
      </c>
      <c r="CB111" s="875"/>
      <c r="CC111" s="875"/>
      <c r="CD111" s="875"/>
      <c r="CE111" s="875"/>
      <c r="CF111" s="936" t="s">
        <v>382</v>
      </c>
      <c r="CG111" s="937"/>
      <c r="CH111" s="937"/>
      <c r="CI111" s="937"/>
      <c r="CJ111" s="937"/>
      <c r="CK111" s="992"/>
      <c r="CL111" s="879"/>
      <c r="CM111" s="882" t="s">
        <v>441</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434</v>
      </c>
      <c r="DH111" s="875"/>
      <c r="DI111" s="875"/>
      <c r="DJ111" s="875"/>
      <c r="DK111" s="875"/>
      <c r="DL111" s="875" t="s">
        <v>382</v>
      </c>
      <c r="DM111" s="875"/>
      <c r="DN111" s="875"/>
      <c r="DO111" s="875"/>
      <c r="DP111" s="875"/>
      <c r="DQ111" s="875" t="s">
        <v>382</v>
      </c>
      <c r="DR111" s="875"/>
      <c r="DS111" s="875"/>
      <c r="DT111" s="875"/>
      <c r="DU111" s="875"/>
      <c r="DV111" s="852" t="s">
        <v>382</v>
      </c>
      <c r="DW111" s="852"/>
      <c r="DX111" s="852"/>
      <c r="DY111" s="852"/>
      <c r="DZ111" s="853"/>
    </row>
    <row r="112" spans="1:131" s="226" customFormat="1" ht="26.25" customHeight="1">
      <c r="A112" s="977" t="s">
        <v>442</v>
      </c>
      <c r="B112" s="978"/>
      <c r="C112" s="808" t="s">
        <v>443</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v>18907</v>
      </c>
      <c r="AB112" s="838"/>
      <c r="AC112" s="838"/>
      <c r="AD112" s="838"/>
      <c r="AE112" s="839"/>
      <c r="AF112" s="840">
        <v>18907</v>
      </c>
      <c r="AG112" s="838"/>
      <c r="AH112" s="838"/>
      <c r="AI112" s="838"/>
      <c r="AJ112" s="839"/>
      <c r="AK112" s="840">
        <v>15573</v>
      </c>
      <c r="AL112" s="838"/>
      <c r="AM112" s="838"/>
      <c r="AN112" s="838"/>
      <c r="AO112" s="839"/>
      <c r="AP112" s="885">
        <v>0.1</v>
      </c>
      <c r="AQ112" s="886"/>
      <c r="AR112" s="886"/>
      <c r="AS112" s="886"/>
      <c r="AT112" s="887"/>
      <c r="AU112" s="997"/>
      <c r="AV112" s="998"/>
      <c r="AW112" s="998"/>
      <c r="AX112" s="998"/>
      <c r="AY112" s="998"/>
      <c r="AZ112" s="873" t="s">
        <v>444</v>
      </c>
      <c r="BA112" s="808"/>
      <c r="BB112" s="808"/>
      <c r="BC112" s="808"/>
      <c r="BD112" s="808"/>
      <c r="BE112" s="808"/>
      <c r="BF112" s="808"/>
      <c r="BG112" s="808"/>
      <c r="BH112" s="808"/>
      <c r="BI112" s="808"/>
      <c r="BJ112" s="808"/>
      <c r="BK112" s="808"/>
      <c r="BL112" s="808"/>
      <c r="BM112" s="808"/>
      <c r="BN112" s="808"/>
      <c r="BO112" s="808"/>
      <c r="BP112" s="809"/>
      <c r="BQ112" s="874">
        <v>7054375</v>
      </c>
      <c r="BR112" s="875"/>
      <c r="BS112" s="875"/>
      <c r="BT112" s="875"/>
      <c r="BU112" s="875"/>
      <c r="BV112" s="875">
        <v>6938372</v>
      </c>
      <c r="BW112" s="875"/>
      <c r="BX112" s="875"/>
      <c r="BY112" s="875"/>
      <c r="BZ112" s="875"/>
      <c r="CA112" s="875">
        <v>6903992</v>
      </c>
      <c r="CB112" s="875"/>
      <c r="CC112" s="875"/>
      <c r="CD112" s="875"/>
      <c r="CE112" s="875"/>
      <c r="CF112" s="936">
        <v>53.1</v>
      </c>
      <c r="CG112" s="937"/>
      <c r="CH112" s="937"/>
      <c r="CI112" s="937"/>
      <c r="CJ112" s="937"/>
      <c r="CK112" s="992"/>
      <c r="CL112" s="879"/>
      <c r="CM112" s="882" t="s">
        <v>445</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434</v>
      </c>
      <c r="DH112" s="875"/>
      <c r="DI112" s="875"/>
      <c r="DJ112" s="875"/>
      <c r="DK112" s="875"/>
      <c r="DL112" s="875" t="s">
        <v>440</v>
      </c>
      <c r="DM112" s="875"/>
      <c r="DN112" s="875"/>
      <c r="DO112" s="875"/>
      <c r="DP112" s="875"/>
      <c r="DQ112" s="875" t="s">
        <v>446</v>
      </c>
      <c r="DR112" s="875"/>
      <c r="DS112" s="875"/>
      <c r="DT112" s="875"/>
      <c r="DU112" s="875"/>
      <c r="DV112" s="852" t="s">
        <v>446</v>
      </c>
      <c r="DW112" s="852"/>
      <c r="DX112" s="852"/>
      <c r="DY112" s="852"/>
      <c r="DZ112" s="853"/>
    </row>
    <row r="113" spans="1:130" s="226" customFormat="1" ht="26.25" customHeight="1">
      <c r="A113" s="979"/>
      <c r="B113" s="980"/>
      <c r="C113" s="808" t="s">
        <v>447</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531612</v>
      </c>
      <c r="AB113" s="984"/>
      <c r="AC113" s="984"/>
      <c r="AD113" s="984"/>
      <c r="AE113" s="985"/>
      <c r="AF113" s="986">
        <v>529806</v>
      </c>
      <c r="AG113" s="984"/>
      <c r="AH113" s="984"/>
      <c r="AI113" s="984"/>
      <c r="AJ113" s="985"/>
      <c r="AK113" s="986">
        <v>540598</v>
      </c>
      <c r="AL113" s="984"/>
      <c r="AM113" s="984"/>
      <c r="AN113" s="984"/>
      <c r="AO113" s="985"/>
      <c r="AP113" s="987">
        <v>4.2</v>
      </c>
      <c r="AQ113" s="988"/>
      <c r="AR113" s="988"/>
      <c r="AS113" s="988"/>
      <c r="AT113" s="989"/>
      <c r="AU113" s="997"/>
      <c r="AV113" s="998"/>
      <c r="AW113" s="998"/>
      <c r="AX113" s="998"/>
      <c r="AY113" s="998"/>
      <c r="AZ113" s="873" t="s">
        <v>448</v>
      </c>
      <c r="BA113" s="808"/>
      <c r="BB113" s="808"/>
      <c r="BC113" s="808"/>
      <c r="BD113" s="808"/>
      <c r="BE113" s="808"/>
      <c r="BF113" s="808"/>
      <c r="BG113" s="808"/>
      <c r="BH113" s="808"/>
      <c r="BI113" s="808"/>
      <c r="BJ113" s="808"/>
      <c r="BK113" s="808"/>
      <c r="BL113" s="808"/>
      <c r="BM113" s="808"/>
      <c r="BN113" s="808"/>
      <c r="BO113" s="808"/>
      <c r="BP113" s="809"/>
      <c r="BQ113" s="874">
        <v>821022</v>
      </c>
      <c r="BR113" s="875"/>
      <c r="BS113" s="875"/>
      <c r="BT113" s="875"/>
      <c r="BU113" s="875"/>
      <c r="BV113" s="875">
        <v>774453</v>
      </c>
      <c r="BW113" s="875"/>
      <c r="BX113" s="875"/>
      <c r="BY113" s="875"/>
      <c r="BZ113" s="875"/>
      <c r="CA113" s="875">
        <v>774280</v>
      </c>
      <c r="CB113" s="875"/>
      <c r="CC113" s="875"/>
      <c r="CD113" s="875"/>
      <c r="CE113" s="875"/>
      <c r="CF113" s="936">
        <v>6</v>
      </c>
      <c r="CG113" s="937"/>
      <c r="CH113" s="937"/>
      <c r="CI113" s="937"/>
      <c r="CJ113" s="937"/>
      <c r="CK113" s="992"/>
      <c r="CL113" s="879"/>
      <c r="CM113" s="882" t="s">
        <v>449</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440</v>
      </c>
      <c r="DH113" s="838"/>
      <c r="DI113" s="838"/>
      <c r="DJ113" s="838"/>
      <c r="DK113" s="839"/>
      <c r="DL113" s="840" t="s">
        <v>434</v>
      </c>
      <c r="DM113" s="838"/>
      <c r="DN113" s="838"/>
      <c r="DO113" s="838"/>
      <c r="DP113" s="839"/>
      <c r="DQ113" s="840" t="s">
        <v>382</v>
      </c>
      <c r="DR113" s="838"/>
      <c r="DS113" s="838"/>
      <c r="DT113" s="838"/>
      <c r="DU113" s="839"/>
      <c r="DV113" s="885" t="s">
        <v>434</v>
      </c>
      <c r="DW113" s="886"/>
      <c r="DX113" s="886"/>
      <c r="DY113" s="886"/>
      <c r="DZ113" s="887"/>
    </row>
    <row r="114" spans="1:130" s="226" customFormat="1" ht="26.25" customHeight="1">
      <c r="A114" s="979"/>
      <c r="B114" s="980"/>
      <c r="C114" s="808" t="s">
        <v>450</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131934</v>
      </c>
      <c r="AB114" s="838"/>
      <c r="AC114" s="838"/>
      <c r="AD114" s="838"/>
      <c r="AE114" s="839"/>
      <c r="AF114" s="840">
        <v>90651</v>
      </c>
      <c r="AG114" s="838"/>
      <c r="AH114" s="838"/>
      <c r="AI114" s="838"/>
      <c r="AJ114" s="839"/>
      <c r="AK114" s="840">
        <v>44253</v>
      </c>
      <c r="AL114" s="838"/>
      <c r="AM114" s="838"/>
      <c r="AN114" s="838"/>
      <c r="AO114" s="839"/>
      <c r="AP114" s="885">
        <v>0.3</v>
      </c>
      <c r="AQ114" s="886"/>
      <c r="AR114" s="886"/>
      <c r="AS114" s="886"/>
      <c r="AT114" s="887"/>
      <c r="AU114" s="997"/>
      <c r="AV114" s="998"/>
      <c r="AW114" s="998"/>
      <c r="AX114" s="998"/>
      <c r="AY114" s="998"/>
      <c r="AZ114" s="873" t="s">
        <v>451</v>
      </c>
      <c r="BA114" s="808"/>
      <c r="BB114" s="808"/>
      <c r="BC114" s="808"/>
      <c r="BD114" s="808"/>
      <c r="BE114" s="808"/>
      <c r="BF114" s="808"/>
      <c r="BG114" s="808"/>
      <c r="BH114" s="808"/>
      <c r="BI114" s="808"/>
      <c r="BJ114" s="808"/>
      <c r="BK114" s="808"/>
      <c r="BL114" s="808"/>
      <c r="BM114" s="808"/>
      <c r="BN114" s="808"/>
      <c r="BO114" s="808"/>
      <c r="BP114" s="809"/>
      <c r="BQ114" s="874">
        <v>3206173</v>
      </c>
      <c r="BR114" s="875"/>
      <c r="BS114" s="875"/>
      <c r="BT114" s="875"/>
      <c r="BU114" s="875"/>
      <c r="BV114" s="875">
        <v>3172450</v>
      </c>
      <c r="BW114" s="875"/>
      <c r="BX114" s="875"/>
      <c r="BY114" s="875"/>
      <c r="BZ114" s="875"/>
      <c r="CA114" s="875">
        <v>3034360</v>
      </c>
      <c r="CB114" s="875"/>
      <c r="CC114" s="875"/>
      <c r="CD114" s="875"/>
      <c r="CE114" s="875"/>
      <c r="CF114" s="936">
        <v>23.3</v>
      </c>
      <c r="CG114" s="937"/>
      <c r="CH114" s="937"/>
      <c r="CI114" s="937"/>
      <c r="CJ114" s="937"/>
      <c r="CK114" s="992"/>
      <c r="CL114" s="879"/>
      <c r="CM114" s="882" t="s">
        <v>452</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434</v>
      </c>
      <c r="DH114" s="838"/>
      <c r="DI114" s="838"/>
      <c r="DJ114" s="838"/>
      <c r="DK114" s="839"/>
      <c r="DL114" s="840" t="s">
        <v>438</v>
      </c>
      <c r="DM114" s="838"/>
      <c r="DN114" s="838"/>
      <c r="DO114" s="838"/>
      <c r="DP114" s="839"/>
      <c r="DQ114" s="840" t="s">
        <v>434</v>
      </c>
      <c r="DR114" s="838"/>
      <c r="DS114" s="838"/>
      <c r="DT114" s="838"/>
      <c r="DU114" s="839"/>
      <c r="DV114" s="885" t="s">
        <v>438</v>
      </c>
      <c r="DW114" s="886"/>
      <c r="DX114" s="886"/>
      <c r="DY114" s="886"/>
      <c r="DZ114" s="887"/>
    </row>
    <row r="115" spans="1:130" s="226" customFormat="1" ht="26.25" customHeight="1">
      <c r="A115" s="979"/>
      <c r="B115" s="980"/>
      <c r="C115" s="808" t="s">
        <v>453</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13000</v>
      </c>
      <c r="AB115" s="984"/>
      <c r="AC115" s="984"/>
      <c r="AD115" s="984"/>
      <c r="AE115" s="985"/>
      <c r="AF115" s="986">
        <v>6891</v>
      </c>
      <c r="AG115" s="984"/>
      <c r="AH115" s="984"/>
      <c r="AI115" s="984"/>
      <c r="AJ115" s="985"/>
      <c r="AK115" s="986">
        <v>3016</v>
      </c>
      <c r="AL115" s="984"/>
      <c r="AM115" s="984"/>
      <c r="AN115" s="984"/>
      <c r="AO115" s="985"/>
      <c r="AP115" s="987">
        <v>0</v>
      </c>
      <c r="AQ115" s="988"/>
      <c r="AR115" s="988"/>
      <c r="AS115" s="988"/>
      <c r="AT115" s="989"/>
      <c r="AU115" s="997"/>
      <c r="AV115" s="998"/>
      <c r="AW115" s="998"/>
      <c r="AX115" s="998"/>
      <c r="AY115" s="998"/>
      <c r="AZ115" s="873" t="s">
        <v>454</v>
      </c>
      <c r="BA115" s="808"/>
      <c r="BB115" s="808"/>
      <c r="BC115" s="808"/>
      <c r="BD115" s="808"/>
      <c r="BE115" s="808"/>
      <c r="BF115" s="808"/>
      <c r="BG115" s="808"/>
      <c r="BH115" s="808"/>
      <c r="BI115" s="808"/>
      <c r="BJ115" s="808"/>
      <c r="BK115" s="808"/>
      <c r="BL115" s="808"/>
      <c r="BM115" s="808"/>
      <c r="BN115" s="808"/>
      <c r="BO115" s="808"/>
      <c r="BP115" s="809"/>
      <c r="BQ115" s="874" t="s">
        <v>446</v>
      </c>
      <c r="BR115" s="875"/>
      <c r="BS115" s="875"/>
      <c r="BT115" s="875"/>
      <c r="BU115" s="875"/>
      <c r="BV115" s="875" t="s">
        <v>382</v>
      </c>
      <c r="BW115" s="875"/>
      <c r="BX115" s="875"/>
      <c r="BY115" s="875"/>
      <c r="BZ115" s="875"/>
      <c r="CA115" s="875" t="s">
        <v>434</v>
      </c>
      <c r="CB115" s="875"/>
      <c r="CC115" s="875"/>
      <c r="CD115" s="875"/>
      <c r="CE115" s="875"/>
      <c r="CF115" s="936" t="s">
        <v>440</v>
      </c>
      <c r="CG115" s="937"/>
      <c r="CH115" s="937"/>
      <c r="CI115" s="937"/>
      <c r="CJ115" s="937"/>
      <c r="CK115" s="992"/>
      <c r="CL115" s="879"/>
      <c r="CM115" s="873" t="s">
        <v>455</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434</v>
      </c>
      <c r="DH115" s="838"/>
      <c r="DI115" s="838"/>
      <c r="DJ115" s="838"/>
      <c r="DK115" s="839"/>
      <c r="DL115" s="840" t="s">
        <v>438</v>
      </c>
      <c r="DM115" s="838"/>
      <c r="DN115" s="838"/>
      <c r="DO115" s="838"/>
      <c r="DP115" s="839"/>
      <c r="DQ115" s="840" t="s">
        <v>434</v>
      </c>
      <c r="DR115" s="838"/>
      <c r="DS115" s="838"/>
      <c r="DT115" s="838"/>
      <c r="DU115" s="839"/>
      <c r="DV115" s="885" t="s">
        <v>438</v>
      </c>
      <c r="DW115" s="886"/>
      <c r="DX115" s="886"/>
      <c r="DY115" s="886"/>
      <c r="DZ115" s="887"/>
    </row>
    <row r="116" spans="1:130" s="226" customFormat="1" ht="26.25" customHeight="1">
      <c r="A116" s="981"/>
      <c r="B116" s="982"/>
      <c r="C116" s="941" t="s">
        <v>456</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434</v>
      </c>
      <c r="AB116" s="838"/>
      <c r="AC116" s="838"/>
      <c r="AD116" s="838"/>
      <c r="AE116" s="839"/>
      <c r="AF116" s="840" t="s">
        <v>382</v>
      </c>
      <c r="AG116" s="838"/>
      <c r="AH116" s="838"/>
      <c r="AI116" s="838"/>
      <c r="AJ116" s="839"/>
      <c r="AK116" s="840" t="s">
        <v>382</v>
      </c>
      <c r="AL116" s="838"/>
      <c r="AM116" s="838"/>
      <c r="AN116" s="838"/>
      <c r="AO116" s="839"/>
      <c r="AP116" s="885" t="s">
        <v>434</v>
      </c>
      <c r="AQ116" s="886"/>
      <c r="AR116" s="886"/>
      <c r="AS116" s="886"/>
      <c r="AT116" s="887"/>
      <c r="AU116" s="997"/>
      <c r="AV116" s="998"/>
      <c r="AW116" s="998"/>
      <c r="AX116" s="998"/>
      <c r="AY116" s="998"/>
      <c r="AZ116" s="924" t="s">
        <v>457</v>
      </c>
      <c r="BA116" s="925"/>
      <c r="BB116" s="925"/>
      <c r="BC116" s="925"/>
      <c r="BD116" s="925"/>
      <c r="BE116" s="925"/>
      <c r="BF116" s="925"/>
      <c r="BG116" s="925"/>
      <c r="BH116" s="925"/>
      <c r="BI116" s="925"/>
      <c r="BJ116" s="925"/>
      <c r="BK116" s="925"/>
      <c r="BL116" s="925"/>
      <c r="BM116" s="925"/>
      <c r="BN116" s="925"/>
      <c r="BO116" s="925"/>
      <c r="BP116" s="926"/>
      <c r="BQ116" s="874" t="s">
        <v>437</v>
      </c>
      <c r="BR116" s="875"/>
      <c r="BS116" s="875"/>
      <c r="BT116" s="875"/>
      <c r="BU116" s="875"/>
      <c r="BV116" s="875" t="s">
        <v>434</v>
      </c>
      <c r="BW116" s="875"/>
      <c r="BX116" s="875"/>
      <c r="BY116" s="875"/>
      <c r="BZ116" s="875"/>
      <c r="CA116" s="875" t="s">
        <v>434</v>
      </c>
      <c r="CB116" s="875"/>
      <c r="CC116" s="875"/>
      <c r="CD116" s="875"/>
      <c r="CE116" s="875"/>
      <c r="CF116" s="936" t="s">
        <v>434</v>
      </c>
      <c r="CG116" s="937"/>
      <c r="CH116" s="937"/>
      <c r="CI116" s="937"/>
      <c r="CJ116" s="937"/>
      <c r="CK116" s="992"/>
      <c r="CL116" s="879"/>
      <c r="CM116" s="882" t="s">
        <v>458</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440</v>
      </c>
      <c r="DH116" s="838"/>
      <c r="DI116" s="838"/>
      <c r="DJ116" s="838"/>
      <c r="DK116" s="839"/>
      <c r="DL116" s="840" t="s">
        <v>434</v>
      </c>
      <c r="DM116" s="838"/>
      <c r="DN116" s="838"/>
      <c r="DO116" s="838"/>
      <c r="DP116" s="839"/>
      <c r="DQ116" s="840" t="s">
        <v>440</v>
      </c>
      <c r="DR116" s="838"/>
      <c r="DS116" s="838"/>
      <c r="DT116" s="838"/>
      <c r="DU116" s="839"/>
      <c r="DV116" s="885" t="s">
        <v>437</v>
      </c>
      <c r="DW116" s="886"/>
      <c r="DX116" s="886"/>
      <c r="DY116" s="886"/>
      <c r="DZ116" s="887"/>
    </row>
    <row r="117" spans="1:130" s="226" customFormat="1" ht="26.25" customHeight="1">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459</v>
      </c>
      <c r="Z117" s="964"/>
      <c r="AA117" s="969">
        <v>2356606</v>
      </c>
      <c r="AB117" s="970"/>
      <c r="AC117" s="970"/>
      <c r="AD117" s="970"/>
      <c r="AE117" s="971"/>
      <c r="AF117" s="972">
        <v>2319179</v>
      </c>
      <c r="AG117" s="970"/>
      <c r="AH117" s="970"/>
      <c r="AI117" s="970"/>
      <c r="AJ117" s="971"/>
      <c r="AK117" s="972">
        <v>2319450</v>
      </c>
      <c r="AL117" s="970"/>
      <c r="AM117" s="970"/>
      <c r="AN117" s="970"/>
      <c r="AO117" s="971"/>
      <c r="AP117" s="973"/>
      <c r="AQ117" s="974"/>
      <c r="AR117" s="974"/>
      <c r="AS117" s="974"/>
      <c r="AT117" s="975"/>
      <c r="AU117" s="997"/>
      <c r="AV117" s="998"/>
      <c r="AW117" s="998"/>
      <c r="AX117" s="998"/>
      <c r="AY117" s="998"/>
      <c r="AZ117" s="924" t="s">
        <v>460</v>
      </c>
      <c r="BA117" s="925"/>
      <c r="BB117" s="925"/>
      <c r="BC117" s="925"/>
      <c r="BD117" s="925"/>
      <c r="BE117" s="925"/>
      <c r="BF117" s="925"/>
      <c r="BG117" s="925"/>
      <c r="BH117" s="925"/>
      <c r="BI117" s="925"/>
      <c r="BJ117" s="925"/>
      <c r="BK117" s="925"/>
      <c r="BL117" s="925"/>
      <c r="BM117" s="925"/>
      <c r="BN117" s="925"/>
      <c r="BO117" s="925"/>
      <c r="BP117" s="926"/>
      <c r="BQ117" s="874" t="s">
        <v>446</v>
      </c>
      <c r="BR117" s="875"/>
      <c r="BS117" s="875"/>
      <c r="BT117" s="875"/>
      <c r="BU117" s="875"/>
      <c r="BV117" s="875" t="s">
        <v>446</v>
      </c>
      <c r="BW117" s="875"/>
      <c r="BX117" s="875"/>
      <c r="BY117" s="875"/>
      <c r="BZ117" s="875"/>
      <c r="CA117" s="875" t="s">
        <v>446</v>
      </c>
      <c r="CB117" s="875"/>
      <c r="CC117" s="875"/>
      <c r="CD117" s="875"/>
      <c r="CE117" s="875"/>
      <c r="CF117" s="936" t="s">
        <v>446</v>
      </c>
      <c r="CG117" s="937"/>
      <c r="CH117" s="937"/>
      <c r="CI117" s="937"/>
      <c r="CJ117" s="937"/>
      <c r="CK117" s="992"/>
      <c r="CL117" s="879"/>
      <c r="CM117" s="882" t="s">
        <v>461</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446</v>
      </c>
      <c r="DH117" s="838"/>
      <c r="DI117" s="838"/>
      <c r="DJ117" s="838"/>
      <c r="DK117" s="839"/>
      <c r="DL117" s="840" t="s">
        <v>446</v>
      </c>
      <c r="DM117" s="838"/>
      <c r="DN117" s="838"/>
      <c r="DO117" s="838"/>
      <c r="DP117" s="839"/>
      <c r="DQ117" s="840" t="s">
        <v>437</v>
      </c>
      <c r="DR117" s="838"/>
      <c r="DS117" s="838"/>
      <c r="DT117" s="838"/>
      <c r="DU117" s="839"/>
      <c r="DV117" s="885" t="s">
        <v>446</v>
      </c>
      <c r="DW117" s="886"/>
      <c r="DX117" s="886"/>
      <c r="DY117" s="886"/>
      <c r="DZ117" s="887"/>
    </row>
    <row r="118" spans="1:130" s="226" customFormat="1" ht="26.25" customHeight="1">
      <c r="A118" s="962" t="s">
        <v>429</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427</v>
      </c>
      <c r="AB118" s="963"/>
      <c r="AC118" s="963"/>
      <c r="AD118" s="963"/>
      <c r="AE118" s="964"/>
      <c r="AF118" s="965" t="s">
        <v>298</v>
      </c>
      <c r="AG118" s="963"/>
      <c r="AH118" s="963"/>
      <c r="AI118" s="963"/>
      <c r="AJ118" s="964"/>
      <c r="AK118" s="965" t="s">
        <v>297</v>
      </c>
      <c r="AL118" s="963"/>
      <c r="AM118" s="963"/>
      <c r="AN118" s="963"/>
      <c r="AO118" s="964"/>
      <c r="AP118" s="966" t="s">
        <v>428</v>
      </c>
      <c r="AQ118" s="967"/>
      <c r="AR118" s="967"/>
      <c r="AS118" s="967"/>
      <c r="AT118" s="968"/>
      <c r="AU118" s="997"/>
      <c r="AV118" s="998"/>
      <c r="AW118" s="998"/>
      <c r="AX118" s="998"/>
      <c r="AY118" s="998"/>
      <c r="AZ118" s="940" t="s">
        <v>462</v>
      </c>
      <c r="BA118" s="941"/>
      <c r="BB118" s="941"/>
      <c r="BC118" s="941"/>
      <c r="BD118" s="941"/>
      <c r="BE118" s="941"/>
      <c r="BF118" s="941"/>
      <c r="BG118" s="941"/>
      <c r="BH118" s="941"/>
      <c r="BI118" s="941"/>
      <c r="BJ118" s="941"/>
      <c r="BK118" s="941"/>
      <c r="BL118" s="941"/>
      <c r="BM118" s="941"/>
      <c r="BN118" s="941"/>
      <c r="BO118" s="941"/>
      <c r="BP118" s="942"/>
      <c r="BQ118" s="943" t="s">
        <v>382</v>
      </c>
      <c r="BR118" s="906"/>
      <c r="BS118" s="906"/>
      <c r="BT118" s="906"/>
      <c r="BU118" s="906"/>
      <c r="BV118" s="906" t="s">
        <v>382</v>
      </c>
      <c r="BW118" s="906"/>
      <c r="BX118" s="906"/>
      <c r="BY118" s="906"/>
      <c r="BZ118" s="906"/>
      <c r="CA118" s="906" t="s">
        <v>382</v>
      </c>
      <c r="CB118" s="906"/>
      <c r="CC118" s="906"/>
      <c r="CD118" s="906"/>
      <c r="CE118" s="906"/>
      <c r="CF118" s="936" t="s">
        <v>382</v>
      </c>
      <c r="CG118" s="937"/>
      <c r="CH118" s="937"/>
      <c r="CI118" s="937"/>
      <c r="CJ118" s="937"/>
      <c r="CK118" s="992"/>
      <c r="CL118" s="879"/>
      <c r="CM118" s="882" t="s">
        <v>463</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382</v>
      </c>
      <c r="DH118" s="838"/>
      <c r="DI118" s="838"/>
      <c r="DJ118" s="838"/>
      <c r="DK118" s="839"/>
      <c r="DL118" s="840" t="s">
        <v>382</v>
      </c>
      <c r="DM118" s="838"/>
      <c r="DN118" s="838"/>
      <c r="DO118" s="838"/>
      <c r="DP118" s="839"/>
      <c r="DQ118" s="840" t="s">
        <v>382</v>
      </c>
      <c r="DR118" s="838"/>
      <c r="DS118" s="838"/>
      <c r="DT118" s="838"/>
      <c r="DU118" s="839"/>
      <c r="DV118" s="885" t="s">
        <v>446</v>
      </c>
      <c r="DW118" s="886"/>
      <c r="DX118" s="886"/>
      <c r="DY118" s="886"/>
      <c r="DZ118" s="887"/>
    </row>
    <row r="119" spans="1:130" s="226" customFormat="1" ht="26.25" customHeight="1">
      <c r="A119" s="876" t="s">
        <v>432</v>
      </c>
      <c r="B119" s="877"/>
      <c r="C119" s="952" t="s">
        <v>433</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382</v>
      </c>
      <c r="AB119" s="956"/>
      <c r="AC119" s="956"/>
      <c r="AD119" s="956"/>
      <c r="AE119" s="957"/>
      <c r="AF119" s="958" t="s">
        <v>382</v>
      </c>
      <c r="AG119" s="956"/>
      <c r="AH119" s="956"/>
      <c r="AI119" s="956"/>
      <c r="AJ119" s="957"/>
      <c r="AK119" s="958" t="s">
        <v>382</v>
      </c>
      <c r="AL119" s="956"/>
      <c r="AM119" s="956"/>
      <c r="AN119" s="956"/>
      <c r="AO119" s="957"/>
      <c r="AP119" s="959" t="s">
        <v>382</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464</v>
      </c>
      <c r="BP119" s="939"/>
      <c r="BQ119" s="943">
        <v>28335277</v>
      </c>
      <c r="BR119" s="906"/>
      <c r="BS119" s="906"/>
      <c r="BT119" s="906"/>
      <c r="BU119" s="906"/>
      <c r="BV119" s="906">
        <v>27838899</v>
      </c>
      <c r="BW119" s="906"/>
      <c r="BX119" s="906"/>
      <c r="BY119" s="906"/>
      <c r="BZ119" s="906"/>
      <c r="CA119" s="906">
        <v>27974597</v>
      </c>
      <c r="CB119" s="906"/>
      <c r="CC119" s="906"/>
      <c r="CD119" s="906"/>
      <c r="CE119" s="906"/>
      <c r="CF119" s="804"/>
      <c r="CG119" s="805"/>
      <c r="CH119" s="805"/>
      <c r="CI119" s="805"/>
      <c r="CJ119" s="895"/>
      <c r="CK119" s="993"/>
      <c r="CL119" s="881"/>
      <c r="CM119" s="899" t="s">
        <v>465</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466</v>
      </c>
      <c r="DH119" s="821"/>
      <c r="DI119" s="821"/>
      <c r="DJ119" s="821"/>
      <c r="DK119" s="822"/>
      <c r="DL119" s="823" t="s">
        <v>408</v>
      </c>
      <c r="DM119" s="821"/>
      <c r="DN119" s="821"/>
      <c r="DO119" s="821"/>
      <c r="DP119" s="822"/>
      <c r="DQ119" s="823" t="s">
        <v>408</v>
      </c>
      <c r="DR119" s="821"/>
      <c r="DS119" s="821"/>
      <c r="DT119" s="821"/>
      <c r="DU119" s="822"/>
      <c r="DV119" s="909" t="s">
        <v>446</v>
      </c>
      <c r="DW119" s="910"/>
      <c r="DX119" s="910"/>
      <c r="DY119" s="910"/>
      <c r="DZ119" s="911"/>
    </row>
    <row r="120" spans="1:130" s="226" customFormat="1" ht="26.25" customHeight="1">
      <c r="A120" s="878"/>
      <c r="B120" s="879"/>
      <c r="C120" s="882" t="s">
        <v>441</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408</v>
      </c>
      <c r="AB120" s="838"/>
      <c r="AC120" s="838"/>
      <c r="AD120" s="838"/>
      <c r="AE120" s="839"/>
      <c r="AF120" s="840" t="s">
        <v>437</v>
      </c>
      <c r="AG120" s="838"/>
      <c r="AH120" s="838"/>
      <c r="AI120" s="838"/>
      <c r="AJ120" s="839"/>
      <c r="AK120" s="840" t="s">
        <v>408</v>
      </c>
      <c r="AL120" s="838"/>
      <c r="AM120" s="838"/>
      <c r="AN120" s="838"/>
      <c r="AO120" s="839"/>
      <c r="AP120" s="885" t="s">
        <v>466</v>
      </c>
      <c r="AQ120" s="886"/>
      <c r="AR120" s="886"/>
      <c r="AS120" s="886"/>
      <c r="AT120" s="887"/>
      <c r="AU120" s="944" t="s">
        <v>467</v>
      </c>
      <c r="AV120" s="945"/>
      <c r="AW120" s="945"/>
      <c r="AX120" s="945"/>
      <c r="AY120" s="946"/>
      <c r="AZ120" s="921" t="s">
        <v>468</v>
      </c>
      <c r="BA120" s="866"/>
      <c r="BB120" s="866"/>
      <c r="BC120" s="866"/>
      <c r="BD120" s="866"/>
      <c r="BE120" s="866"/>
      <c r="BF120" s="866"/>
      <c r="BG120" s="866"/>
      <c r="BH120" s="866"/>
      <c r="BI120" s="866"/>
      <c r="BJ120" s="866"/>
      <c r="BK120" s="866"/>
      <c r="BL120" s="866"/>
      <c r="BM120" s="866"/>
      <c r="BN120" s="866"/>
      <c r="BO120" s="866"/>
      <c r="BP120" s="867"/>
      <c r="BQ120" s="922">
        <v>5480401</v>
      </c>
      <c r="BR120" s="903"/>
      <c r="BS120" s="903"/>
      <c r="BT120" s="903"/>
      <c r="BU120" s="903"/>
      <c r="BV120" s="903">
        <v>5770701</v>
      </c>
      <c r="BW120" s="903"/>
      <c r="BX120" s="903"/>
      <c r="BY120" s="903"/>
      <c r="BZ120" s="903"/>
      <c r="CA120" s="903">
        <v>5374090</v>
      </c>
      <c r="CB120" s="903"/>
      <c r="CC120" s="903"/>
      <c r="CD120" s="903"/>
      <c r="CE120" s="903"/>
      <c r="CF120" s="927">
        <v>41.3</v>
      </c>
      <c r="CG120" s="928"/>
      <c r="CH120" s="928"/>
      <c r="CI120" s="928"/>
      <c r="CJ120" s="928"/>
      <c r="CK120" s="929" t="s">
        <v>469</v>
      </c>
      <c r="CL120" s="913"/>
      <c r="CM120" s="913"/>
      <c r="CN120" s="913"/>
      <c r="CO120" s="914"/>
      <c r="CP120" s="933" t="s">
        <v>470</v>
      </c>
      <c r="CQ120" s="934"/>
      <c r="CR120" s="934"/>
      <c r="CS120" s="934"/>
      <c r="CT120" s="934"/>
      <c r="CU120" s="934"/>
      <c r="CV120" s="934"/>
      <c r="CW120" s="934"/>
      <c r="CX120" s="934"/>
      <c r="CY120" s="934"/>
      <c r="CZ120" s="934"/>
      <c r="DA120" s="934"/>
      <c r="DB120" s="934"/>
      <c r="DC120" s="934"/>
      <c r="DD120" s="934"/>
      <c r="DE120" s="934"/>
      <c r="DF120" s="935"/>
      <c r="DG120" s="922">
        <v>5410364</v>
      </c>
      <c r="DH120" s="903"/>
      <c r="DI120" s="903"/>
      <c r="DJ120" s="903"/>
      <c r="DK120" s="903"/>
      <c r="DL120" s="903">
        <v>5387692</v>
      </c>
      <c r="DM120" s="903"/>
      <c r="DN120" s="903"/>
      <c r="DO120" s="903"/>
      <c r="DP120" s="903"/>
      <c r="DQ120" s="903">
        <v>5431209</v>
      </c>
      <c r="DR120" s="903"/>
      <c r="DS120" s="903"/>
      <c r="DT120" s="903"/>
      <c r="DU120" s="903"/>
      <c r="DV120" s="904">
        <v>41.7</v>
      </c>
      <c r="DW120" s="904"/>
      <c r="DX120" s="904"/>
      <c r="DY120" s="904"/>
      <c r="DZ120" s="905"/>
    </row>
    <row r="121" spans="1:130" s="226" customFormat="1" ht="26.25" customHeight="1">
      <c r="A121" s="878"/>
      <c r="B121" s="879"/>
      <c r="C121" s="924" t="s">
        <v>471</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446</v>
      </c>
      <c r="AB121" s="838"/>
      <c r="AC121" s="838"/>
      <c r="AD121" s="838"/>
      <c r="AE121" s="839"/>
      <c r="AF121" s="840" t="s">
        <v>466</v>
      </c>
      <c r="AG121" s="838"/>
      <c r="AH121" s="838"/>
      <c r="AI121" s="838"/>
      <c r="AJ121" s="839"/>
      <c r="AK121" s="840" t="s">
        <v>382</v>
      </c>
      <c r="AL121" s="838"/>
      <c r="AM121" s="838"/>
      <c r="AN121" s="838"/>
      <c r="AO121" s="839"/>
      <c r="AP121" s="885" t="s">
        <v>408</v>
      </c>
      <c r="AQ121" s="886"/>
      <c r="AR121" s="886"/>
      <c r="AS121" s="886"/>
      <c r="AT121" s="887"/>
      <c r="AU121" s="947"/>
      <c r="AV121" s="948"/>
      <c r="AW121" s="948"/>
      <c r="AX121" s="948"/>
      <c r="AY121" s="949"/>
      <c r="AZ121" s="873" t="s">
        <v>472</v>
      </c>
      <c r="BA121" s="808"/>
      <c r="BB121" s="808"/>
      <c r="BC121" s="808"/>
      <c r="BD121" s="808"/>
      <c r="BE121" s="808"/>
      <c r="BF121" s="808"/>
      <c r="BG121" s="808"/>
      <c r="BH121" s="808"/>
      <c r="BI121" s="808"/>
      <c r="BJ121" s="808"/>
      <c r="BK121" s="808"/>
      <c r="BL121" s="808"/>
      <c r="BM121" s="808"/>
      <c r="BN121" s="808"/>
      <c r="BO121" s="808"/>
      <c r="BP121" s="809"/>
      <c r="BQ121" s="874">
        <v>93577</v>
      </c>
      <c r="BR121" s="875"/>
      <c r="BS121" s="875"/>
      <c r="BT121" s="875"/>
      <c r="BU121" s="875"/>
      <c r="BV121" s="875">
        <v>77429</v>
      </c>
      <c r="BW121" s="875"/>
      <c r="BX121" s="875"/>
      <c r="BY121" s="875"/>
      <c r="BZ121" s="875"/>
      <c r="CA121" s="875">
        <v>164452</v>
      </c>
      <c r="CB121" s="875"/>
      <c r="CC121" s="875"/>
      <c r="CD121" s="875"/>
      <c r="CE121" s="875"/>
      <c r="CF121" s="936">
        <v>1.3</v>
      </c>
      <c r="CG121" s="937"/>
      <c r="CH121" s="937"/>
      <c r="CI121" s="937"/>
      <c r="CJ121" s="937"/>
      <c r="CK121" s="930"/>
      <c r="CL121" s="916"/>
      <c r="CM121" s="916"/>
      <c r="CN121" s="916"/>
      <c r="CO121" s="917"/>
      <c r="CP121" s="896" t="s">
        <v>473</v>
      </c>
      <c r="CQ121" s="897"/>
      <c r="CR121" s="897"/>
      <c r="CS121" s="897"/>
      <c r="CT121" s="897"/>
      <c r="CU121" s="897"/>
      <c r="CV121" s="897"/>
      <c r="CW121" s="897"/>
      <c r="CX121" s="897"/>
      <c r="CY121" s="897"/>
      <c r="CZ121" s="897"/>
      <c r="DA121" s="897"/>
      <c r="DB121" s="897"/>
      <c r="DC121" s="897"/>
      <c r="DD121" s="897"/>
      <c r="DE121" s="897"/>
      <c r="DF121" s="898"/>
      <c r="DG121" s="874">
        <v>1230349</v>
      </c>
      <c r="DH121" s="875"/>
      <c r="DI121" s="875"/>
      <c r="DJ121" s="875"/>
      <c r="DK121" s="875"/>
      <c r="DL121" s="875">
        <v>1164056</v>
      </c>
      <c r="DM121" s="875"/>
      <c r="DN121" s="875"/>
      <c r="DO121" s="875"/>
      <c r="DP121" s="875"/>
      <c r="DQ121" s="875">
        <v>1112701</v>
      </c>
      <c r="DR121" s="875"/>
      <c r="DS121" s="875"/>
      <c r="DT121" s="875"/>
      <c r="DU121" s="875"/>
      <c r="DV121" s="852">
        <v>8.6</v>
      </c>
      <c r="DW121" s="852"/>
      <c r="DX121" s="852"/>
      <c r="DY121" s="852"/>
      <c r="DZ121" s="853"/>
    </row>
    <row r="122" spans="1:130" s="226" customFormat="1" ht="26.25" customHeight="1">
      <c r="A122" s="878"/>
      <c r="B122" s="879"/>
      <c r="C122" s="882" t="s">
        <v>452</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437</v>
      </c>
      <c r="AB122" s="838"/>
      <c r="AC122" s="838"/>
      <c r="AD122" s="838"/>
      <c r="AE122" s="839"/>
      <c r="AF122" s="840" t="s">
        <v>474</v>
      </c>
      <c r="AG122" s="838"/>
      <c r="AH122" s="838"/>
      <c r="AI122" s="838"/>
      <c r="AJ122" s="839"/>
      <c r="AK122" s="840" t="s">
        <v>466</v>
      </c>
      <c r="AL122" s="838"/>
      <c r="AM122" s="838"/>
      <c r="AN122" s="838"/>
      <c r="AO122" s="839"/>
      <c r="AP122" s="885" t="s">
        <v>446</v>
      </c>
      <c r="AQ122" s="886"/>
      <c r="AR122" s="886"/>
      <c r="AS122" s="886"/>
      <c r="AT122" s="887"/>
      <c r="AU122" s="947"/>
      <c r="AV122" s="948"/>
      <c r="AW122" s="948"/>
      <c r="AX122" s="948"/>
      <c r="AY122" s="949"/>
      <c r="AZ122" s="940" t="s">
        <v>475</v>
      </c>
      <c r="BA122" s="941"/>
      <c r="BB122" s="941"/>
      <c r="BC122" s="941"/>
      <c r="BD122" s="941"/>
      <c r="BE122" s="941"/>
      <c r="BF122" s="941"/>
      <c r="BG122" s="941"/>
      <c r="BH122" s="941"/>
      <c r="BI122" s="941"/>
      <c r="BJ122" s="941"/>
      <c r="BK122" s="941"/>
      <c r="BL122" s="941"/>
      <c r="BM122" s="941"/>
      <c r="BN122" s="941"/>
      <c r="BO122" s="941"/>
      <c r="BP122" s="942"/>
      <c r="BQ122" s="943">
        <v>16152585</v>
      </c>
      <c r="BR122" s="906"/>
      <c r="BS122" s="906"/>
      <c r="BT122" s="906"/>
      <c r="BU122" s="906"/>
      <c r="BV122" s="906">
        <v>15903562</v>
      </c>
      <c r="BW122" s="906"/>
      <c r="BX122" s="906"/>
      <c r="BY122" s="906"/>
      <c r="BZ122" s="906"/>
      <c r="CA122" s="906">
        <v>15167513</v>
      </c>
      <c r="CB122" s="906"/>
      <c r="CC122" s="906"/>
      <c r="CD122" s="906"/>
      <c r="CE122" s="906"/>
      <c r="CF122" s="907">
        <v>116.6</v>
      </c>
      <c r="CG122" s="908"/>
      <c r="CH122" s="908"/>
      <c r="CI122" s="908"/>
      <c r="CJ122" s="908"/>
      <c r="CK122" s="930"/>
      <c r="CL122" s="916"/>
      <c r="CM122" s="916"/>
      <c r="CN122" s="916"/>
      <c r="CO122" s="917"/>
      <c r="CP122" s="896" t="s">
        <v>476</v>
      </c>
      <c r="CQ122" s="897"/>
      <c r="CR122" s="897"/>
      <c r="CS122" s="897"/>
      <c r="CT122" s="897"/>
      <c r="CU122" s="897"/>
      <c r="CV122" s="897"/>
      <c r="CW122" s="897"/>
      <c r="CX122" s="897"/>
      <c r="CY122" s="897"/>
      <c r="CZ122" s="897"/>
      <c r="DA122" s="897"/>
      <c r="DB122" s="897"/>
      <c r="DC122" s="897"/>
      <c r="DD122" s="897"/>
      <c r="DE122" s="897"/>
      <c r="DF122" s="898"/>
      <c r="DG122" s="874">
        <v>413662</v>
      </c>
      <c r="DH122" s="875"/>
      <c r="DI122" s="875"/>
      <c r="DJ122" s="875"/>
      <c r="DK122" s="875"/>
      <c r="DL122" s="875">
        <v>386624</v>
      </c>
      <c r="DM122" s="875"/>
      <c r="DN122" s="875"/>
      <c r="DO122" s="875"/>
      <c r="DP122" s="875"/>
      <c r="DQ122" s="875">
        <v>360082</v>
      </c>
      <c r="DR122" s="875"/>
      <c r="DS122" s="875"/>
      <c r="DT122" s="875"/>
      <c r="DU122" s="875"/>
      <c r="DV122" s="852">
        <v>2.8</v>
      </c>
      <c r="DW122" s="852"/>
      <c r="DX122" s="852"/>
      <c r="DY122" s="852"/>
      <c r="DZ122" s="853"/>
    </row>
    <row r="123" spans="1:130" s="226" customFormat="1" ht="26.25" customHeight="1">
      <c r="A123" s="878"/>
      <c r="B123" s="879"/>
      <c r="C123" s="882" t="s">
        <v>458</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474</v>
      </c>
      <c r="AB123" s="838"/>
      <c r="AC123" s="838"/>
      <c r="AD123" s="838"/>
      <c r="AE123" s="839"/>
      <c r="AF123" s="840" t="s">
        <v>466</v>
      </c>
      <c r="AG123" s="838"/>
      <c r="AH123" s="838"/>
      <c r="AI123" s="838"/>
      <c r="AJ123" s="839"/>
      <c r="AK123" s="840" t="s">
        <v>466</v>
      </c>
      <c r="AL123" s="838"/>
      <c r="AM123" s="838"/>
      <c r="AN123" s="838"/>
      <c r="AO123" s="839"/>
      <c r="AP123" s="885" t="s">
        <v>437</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477</v>
      </c>
      <c r="BP123" s="939"/>
      <c r="BQ123" s="893">
        <v>21726563</v>
      </c>
      <c r="BR123" s="894"/>
      <c r="BS123" s="894"/>
      <c r="BT123" s="894"/>
      <c r="BU123" s="894"/>
      <c r="BV123" s="894">
        <v>21751692</v>
      </c>
      <c r="BW123" s="894"/>
      <c r="BX123" s="894"/>
      <c r="BY123" s="894"/>
      <c r="BZ123" s="894"/>
      <c r="CA123" s="894">
        <v>20706055</v>
      </c>
      <c r="CB123" s="894"/>
      <c r="CC123" s="894"/>
      <c r="CD123" s="894"/>
      <c r="CE123" s="894"/>
      <c r="CF123" s="804"/>
      <c r="CG123" s="805"/>
      <c r="CH123" s="805"/>
      <c r="CI123" s="805"/>
      <c r="CJ123" s="895"/>
      <c r="CK123" s="930"/>
      <c r="CL123" s="916"/>
      <c r="CM123" s="916"/>
      <c r="CN123" s="916"/>
      <c r="CO123" s="917"/>
      <c r="CP123" s="896" t="s">
        <v>394</v>
      </c>
      <c r="CQ123" s="897"/>
      <c r="CR123" s="897"/>
      <c r="CS123" s="897"/>
      <c r="CT123" s="897"/>
      <c r="CU123" s="897"/>
      <c r="CV123" s="897"/>
      <c r="CW123" s="897"/>
      <c r="CX123" s="897"/>
      <c r="CY123" s="897"/>
      <c r="CZ123" s="897"/>
      <c r="DA123" s="897"/>
      <c r="DB123" s="897"/>
      <c r="DC123" s="897"/>
      <c r="DD123" s="897"/>
      <c r="DE123" s="897"/>
      <c r="DF123" s="898"/>
      <c r="DG123" s="837" t="s">
        <v>382</v>
      </c>
      <c r="DH123" s="838"/>
      <c r="DI123" s="838"/>
      <c r="DJ123" s="838"/>
      <c r="DK123" s="839"/>
      <c r="DL123" s="840" t="s">
        <v>466</v>
      </c>
      <c r="DM123" s="838"/>
      <c r="DN123" s="838"/>
      <c r="DO123" s="838"/>
      <c r="DP123" s="839"/>
      <c r="DQ123" s="840" t="s">
        <v>408</v>
      </c>
      <c r="DR123" s="838"/>
      <c r="DS123" s="838"/>
      <c r="DT123" s="838"/>
      <c r="DU123" s="839"/>
      <c r="DV123" s="885" t="s">
        <v>408</v>
      </c>
      <c r="DW123" s="886"/>
      <c r="DX123" s="886"/>
      <c r="DY123" s="886"/>
      <c r="DZ123" s="887"/>
    </row>
    <row r="124" spans="1:130" s="226" customFormat="1" ht="26.25" customHeight="1" thickBot="1">
      <c r="A124" s="878"/>
      <c r="B124" s="879"/>
      <c r="C124" s="882" t="s">
        <v>461</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408</v>
      </c>
      <c r="AB124" s="838"/>
      <c r="AC124" s="838"/>
      <c r="AD124" s="838"/>
      <c r="AE124" s="839"/>
      <c r="AF124" s="840" t="s">
        <v>408</v>
      </c>
      <c r="AG124" s="838"/>
      <c r="AH124" s="838"/>
      <c r="AI124" s="838"/>
      <c r="AJ124" s="839"/>
      <c r="AK124" s="840" t="s">
        <v>446</v>
      </c>
      <c r="AL124" s="838"/>
      <c r="AM124" s="838"/>
      <c r="AN124" s="838"/>
      <c r="AO124" s="839"/>
      <c r="AP124" s="885" t="s">
        <v>466</v>
      </c>
      <c r="AQ124" s="886"/>
      <c r="AR124" s="886"/>
      <c r="AS124" s="886"/>
      <c r="AT124" s="887"/>
      <c r="AU124" s="888" t="s">
        <v>478</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52.5</v>
      </c>
      <c r="BR124" s="892"/>
      <c r="BS124" s="892"/>
      <c r="BT124" s="892"/>
      <c r="BU124" s="892"/>
      <c r="BV124" s="892">
        <v>48.1</v>
      </c>
      <c r="BW124" s="892"/>
      <c r="BX124" s="892"/>
      <c r="BY124" s="892"/>
      <c r="BZ124" s="892"/>
      <c r="CA124" s="892">
        <v>55.8</v>
      </c>
      <c r="CB124" s="892"/>
      <c r="CC124" s="892"/>
      <c r="CD124" s="892"/>
      <c r="CE124" s="892"/>
      <c r="CF124" s="782"/>
      <c r="CG124" s="783"/>
      <c r="CH124" s="783"/>
      <c r="CI124" s="783"/>
      <c r="CJ124" s="923"/>
      <c r="CK124" s="931"/>
      <c r="CL124" s="931"/>
      <c r="CM124" s="931"/>
      <c r="CN124" s="931"/>
      <c r="CO124" s="932"/>
      <c r="CP124" s="896" t="s">
        <v>479</v>
      </c>
      <c r="CQ124" s="897"/>
      <c r="CR124" s="897"/>
      <c r="CS124" s="897"/>
      <c r="CT124" s="897"/>
      <c r="CU124" s="897"/>
      <c r="CV124" s="897"/>
      <c r="CW124" s="897"/>
      <c r="CX124" s="897"/>
      <c r="CY124" s="897"/>
      <c r="CZ124" s="897"/>
      <c r="DA124" s="897"/>
      <c r="DB124" s="897"/>
      <c r="DC124" s="897"/>
      <c r="DD124" s="897"/>
      <c r="DE124" s="897"/>
      <c r="DF124" s="898"/>
      <c r="DG124" s="820" t="s">
        <v>408</v>
      </c>
      <c r="DH124" s="821"/>
      <c r="DI124" s="821"/>
      <c r="DJ124" s="821"/>
      <c r="DK124" s="822"/>
      <c r="DL124" s="823" t="s">
        <v>408</v>
      </c>
      <c r="DM124" s="821"/>
      <c r="DN124" s="821"/>
      <c r="DO124" s="821"/>
      <c r="DP124" s="822"/>
      <c r="DQ124" s="823" t="s">
        <v>474</v>
      </c>
      <c r="DR124" s="821"/>
      <c r="DS124" s="821"/>
      <c r="DT124" s="821"/>
      <c r="DU124" s="822"/>
      <c r="DV124" s="909" t="s">
        <v>474</v>
      </c>
      <c r="DW124" s="910"/>
      <c r="DX124" s="910"/>
      <c r="DY124" s="910"/>
      <c r="DZ124" s="911"/>
    </row>
    <row r="125" spans="1:130" s="226" customFormat="1" ht="26.25" customHeight="1">
      <c r="A125" s="878"/>
      <c r="B125" s="879"/>
      <c r="C125" s="882" t="s">
        <v>463</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408</v>
      </c>
      <c r="AB125" s="838"/>
      <c r="AC125" s="838"/>
      <c r="AD125" s="838"/>
      <c r="AE125" s="839"/>
      <c r="AF125" s="840" t="s">
        <v>408</v>
      </c>
      <c r="AG125" s="838"/>
      <c r="AH125" s="838"/>
      <c r="AI125" s="838"/>
      <c r="AJ125" s="839"/>
      <c r="AK125" s="840" t="s">
        <v>446</v>
      </c>
      <c r="AL125" s="838"/>
      <c r="AM125" s="838"/>
      <c r="AN125" s="838"/>
      <c r="AO125" s="839"/>
      <c r="AP125" s="885" t="s">
        <v>382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480</v>
      </c>
      <c r="CL125" s="913"/>
      <c r="CM125" s="913"/>
      <c r="CN125" s="913"/>
      <c r="CO125" s="914"/>
      <c r="CP125" s="921" t="s">
        <v>481</v>
      </c>
      <c r="CQ125" s="866"/>
      <c r="CR125" s="866"/>
      <c r="CS125" s="866"/>
      <c r="CT125" s="866"/>
      <c r="CU125" s="866"/>
      <c r="CV125" s="866"/>
      <c r="CW125" s="866"/>
      <c r="CX125" s="866"/>
      <c r="CY125" s="866"/>
      <c r="CZ125" s="866"/>
      <c r="DA125" s="866"/>
      <c r="DB125" s="866"/>
      <c r="DC125" s="866"/>
      <c r="DD125" s="866"/>
      <c r="DE125" s="866"/>
      <c r="DF125" s="867"/>
      <c r="DG125" s="922" t="s">
        <v>408</v>
      </c>
      <c r="DH125" s="903"/>
      <c r="DI125" s="903"/>
      <c r="DJ125" s="903"/>
      <c r="DK125" s="903"/>
      <c r="DL125" s="903" t="s">
        <v>446</v>
      </c>
      <c r="DM125" s="903"/>
      <c r="DN125" s="903"/>
      <c r="DO125" s="903"/>
      <c r="DP125" s="903"/>
      <c r="DQ125" s="903" t="s">
        <v>382</v>
      </c>
      <c r="DR125" s="903"/>
      <c r="DS125" s="903"/>
      <c r="DT125" s="903"/>
      <c r="DU125" s="903"/>
      <c r="DV125" s="904" t="s">
        <v>408</v>
      </c>
      <c r="DW125" s="904"/>
      <c r="DX125" s="904"/>
      <c r="DY125" s="904"/>
      <c r="DZ125" s="905"/>
    </row>
    <row r="126" spans="1:130" s="226" customFormat="1" ht="26.25" customHeight="1" thickBot="1">
      <c r="A126" s="878"/>
      <c r="B126" s="879"/>
      <c r="C126" s="882" t="s">
        <v>465</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408</v>
      </c>
      <c r="AB126" s="838"/>
      <c r="AC126" s="838"/>
      <c r="AD126" s="838"/>
      <c r="AE126" s="839"/>
      <c r="AF126" s="840" t="s">
        <v>382</v>
      </c>
      <c r="AG126" s="838"/>
      <c r="AH126" s="838"/>
      <c r="AI126" s="838"/>
      <c r="AJ126" s="839"/>
      <c r="AK126" s="840" t="s">
        <v>382</v>
      </c>
      <c r="AL126" s="838"/>
      <c r="AM126" s="838"/>
      <c r="AN126" s="838"/>
      <c r="AO126" s="839"/>
      <c r="AP126" s="885" t="s">
        <v>437</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482</v>
      </c>
      <c r="CQ126" s="808"/>
      <c r="CR126" s="808"/>
      <c r="CS126" s="808"/>
      <c r="CT126" s="808"/>
      <c r="CU126" s="808"/>
      <c r="CV126" s="808"/>
      <c r="CW126" s="808"/>
      <c r="CX126" s="808"/>
      <c r="CY126" s="808"/>
      <c r="CZ126" s="808"/>
      <c r="DA126" s="808"/>
      <c r="DB126" s="808"/>
      <c r="DC126" s="808"/>
      <c r="DD126" s="808"/>
      <c r="DE126" s="808"/>
      <c r="DF126" s="809"/>
      <c r="DG126" s="874" t="s">
        <v>483</v>
      </c>
      <c r="DH126" s="875"/>
      <c r="DI126" s="875"/>
      <c r="DJ126" s="875"/>
      <c r="DK126" s="875"/>
      <c r="DL126" s="875" t="s">
        <v>446</v>
      </c>
      <c r="DM126" s="875"/>
      <c r="DN126" s="875"/>
      <c r="DO126" s="875"/>
      <c r="DP126" s="875"/>
      <c r="DQ126" s="875" t="s">
        <v>446</v>
      </c>
      <c r="DR126" s="875"/>
      <c r="DS126" s="875"/>
      <c r="DT126" s="875"/>
      <c r="DU126" s="875"/>
      <c r="DV126" s="852" t="s">
        <v>408</v>
      </c>
      <c r="DW126" s="852"/>
      <c r="DX126" s="852"/>
      <c r="DY126" s="852"/>
      <c r="DZ126" s="853"/>
    </row>
    <row r="127" spans="1:130" s="226" customFormat="1" ht="26.25" customHeight="1">
      <c r="A127" s="880"/>
      <c r="B127" s="881"/>
      <c r="C127" s="899" t="s">
        <v>484</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13000</v>
      </c>
      <c r="AB127" s="838"/>
      <c r="AC127" s="838"/>
      <c r="AD127" s="838"/>
      <c r="AE127" s="839"/>
      <c r="AF127" s="840">
        <v>6891</v>
      </c>
      <c r="AG127" s="838"/>
      <c r="AH127" s="838"/>
      <c r="AI127" s="838"/>
      <c r="AJ127" s="839"/>
      <c r="AK127" s="840">
        <v>3016</v>
      </c>
      <c r="AL127" s="838"/>
      <c r="AM127" s="838"/>
      <c r="AN127" s="838"/>
      <c r="AO127" s="839"/>
      <c r="AP127" s="885">
        <v>0</v>
      </c>
      <c r="AQ127" s="886"/>
      <c r="AR127" s="886"/>
      <c r="AS127" s="886"/>
      <c r="AT127" s="887"/>
      <c r="AU127" s="262"/>
      <c r="AV127" s="262"/>
      <c r="AW127" s="262"/>
      <c r="AX127" s="902" t="s">
        <v>485</v>
      </c>
      <c r="AY127" s="870"/>
      <c r="AZ127" s="870"/>
      <c r="BA127" s="870"/>
      <c r="BB127" s="870"/>
      <c r="BC127" s="870"/>
      <c r="BD127" s="870"/>
      <c r="BE127" s="871"/>
      <c r="BF127" s="869" t="s">
        <v>486</v>
      </c>
      <c r="BG127" s="870"/>
      <c r="BH127" s="870"/>
      <c r="BI127" s="870"/>
      <c r="BJ127" s="870"/>
      <c r="BK127" s="870"/>
      <c r="BL127" s="871"/>
      <c r="BM127" s="869" t="s">
        <v>487</v>
      </c>
      <c r="BN127" s="870"/>
      <c r="BO127" s="870"/>
      <c r="BP127" s="870"/>
      <c r="BQ127" s="870"/>
      <c r="BR127" s="870"/>
      <c r="BS127" s="871"/>
      <c r="BT127" s="869" t="s">
        <v>488</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489</v>
      </c>
      <c r="CQ127" s="808"/>
      <c r="CR127" s="808"/>
      <c r="CS127" s="808"/>
      <c r="CT127" s="808"/>
      <c r="CU127" s="808"/>
      <c r="CV127" s="808"/>
      <c r="CW127" s="808"/>
      <c r="CX127" s="808"/>
      <c r="CY127" s="808"/>
      <c r="CZ127" s="808"/>
      <c r="DA127" s="808"/>
      <c r="DB127" s="808"/>
      <c r="DC127" s="808"/>
      <c r="DD127" s="808"/>
      <c r="DE127" s="808"/>
      <c r="DF127" s="809"/>
      <c r="DG127" s="874" t="s">
        <v>483</v>
      </c>
      <c r="DH127" s="875"/>
      <c r="DI127" s="875"/>
      <c r="DJ127" s="875"/>
      <c r="DK127" s="875"/>
      <c r="DL127" s="875" t="s">
        <v>408</v>
      </c>
      <c r="DM127" s="875"/>
      <c r="DN127" s="875"/>
      <c r="DO127" s="875"/>
      <c r="DP127" s="875"/>
      <c r="DQ127" s="875" t="s">
        <v>437</v>
      </c>
      <c r="DR127" s="875"/>
      <c r="DS127" s="875"/>
      <c r="DT127" s="875"/>
      <c r="DU127" s="875"/>
      <c r="DV127" s="852" t="s">
        <v>408</v>
      </c>
      <c r="DW127" s="852"/>
      <c r="DX127" s="852"/>
      <c r="DY127" s="852"/>
      <c r="DZ127" s="853"/>
    </row>
    <row r="128" spans="1:130" s="226" customFormat="1" ht="26.25" customHeight="1" thickBot="1">
      <c r="A128" s="854" t="s">
        <v>490</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491</v>
      </c>
      <c r="X128" s="856"/>
      <c r="Y128" s="856"/>
      <c r="Z128" s="857"/>
      <c r="AA128" s="858">
        <v>64571</v>
      </c>
      <c r="AB128" s="859"/>
      <c r="AC128" s="859"/>
      <c r="AD128" s="859"/>
      <c r="AE128" s="860"/>
      <c r="AF128" s="861">
        <v>59436</v>
      </c>
      <c r="AG128" s="859"/>
      <c r="AH128" s="859"/>
      <c r="AI128" s="859"/>
      <c r="AJ128" s="860"/>
      <c r="AK128" s="861">
        <v>44702</v>
      </c>
      <c r="AL128" s="859"/>
      <c r="AM128" s="859"/>
      <c r="AN128" s="859"/>
      <c r="AO128" s="860"/>
      <c r="AP128" s="862"/>
      <c r="AQ128" s="863"/>
      <c r="AR128" s="863"/>
      <c r="AS128" s="863"/>
      <c r="AT128" s="864"/>
      <c r="AU128" s="262"/>
      <c r="AV128" s="262"/>
      <c r="AW128" s="262"/>
      <c r="AX128" s="865" t="s">
        <v>492</v>
      </c>
      <c r="AY128" s="866"/>
      <c r="AZ128" s="866"/>
      <c r="BA128" s="866"/>
      <c r="BB128" s="866"/>
      <c r="BC128" s="866"/>
      <c r="BD128" s="866"/>
      <c r="BE128" s="867"/>
      <c r="BF128" s="844" t="s">
        <v>382</v>
      </c>
      <c r="BG128" s="845"/>
      <c r="BH128" s="845"/>
      <c r="BI128" s="845"/>
      <c r="BJ128" s="845"/>
      <c r="BK128" s="845"/>
      <c r="BL128" s="868"/>
      <c r="BM128" s="844">
        <v>12.82</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493</v>
      </c>
      <c r="CQ128" s="786"/>
      <c r="CR128" s="786"/>
      <c r="CS128" s="786"/>
      <c r="CT128" s="786"/>
      <c r="CU128" s="786"/>
      <c r="CV128" s="786"/>
      <c r="CW128" s="786"/>
      <c r="CX128" s="786"/>
      <c r="CY128" s="786"/>
      <c r="CZ128" s="786"/>
      <c r="DA128" s="786"/>
      <c r="DB128" s="786"/>
      <c r="DC128" s="786"/>
      <c r="DD128" s="786"/>
      <c r="DE128" s="786"/>
      <c r="DF128" s="787"/>
      <c r="DG128" s="848" t="s">
        <v>474</v>
      </c>
      <c r="DH128" s="849"/>
      <c r="DI128" s="849"/>
      <c r="DJ128" s="849"/>
      <c r="DK128" s="849"/>
      <c r="DL128" s="849" t="s">
        <v>483</v>
      </c>
      <c r="DM128" s="849"/>
      <c r="DN128" s="849"/>
      <c r="DO128" s="849"/>
      <c r="DP128" s="849"/>
      <c r="DQ128" s="849" t="s">
        <v>483</v>
      </c>
      <c r="DR128" s="849"/>
      <c r="DS128" s="849"/>
      <c r="DT128" s="849"/>
      <c r="DU128" s="849"/>
      <c r="DV128" s="850" t="s">
        <v>483</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494</v>
      </c>
      <c r="X129" s="835"/>
      <c r="Y129" s="835"/>
      <c r="Z129" s="836"/>
      <c r="AA129" s="837">
        <v>13942252</v>
      </c>
      <c r="AB129" s="838"/>
      <c r="AC129" s="838"/>
      <c r="AD129" s="838"/>
      <c r="AE129" s="839"/>
      <c r="AF129" s="840">
        <v>14062739</v>
      </c>
      <c r="AG129" s="838"/>
      <c r="AH129" s="838"/>
      <c r="AI129" s="838"/>
      <c r="AJ129" s="839"/>
      <c r="AK129" s="840">
        <v>14479498</v>
      </c>
      <c r="AL129" s="838"/>
      <c r="AM129" s="838"/>
      <c r="AN129" s="838"/>
      <c r="AO129" s="839"/>
      <c r="AP129" s="841"/>
      <c r="AQ129" s="842"/>
      <c r="AR129" s="842"/>
      <c r="AS129" s="842"/>
      <c r="AT129" s="843"/>
      <c r="AU129" s="264"/>
      <c r="AV129" s="264"/>
      <c r="AW129" s="264"/>
      <c r="AX129" s="807" t="s">
        <v>495</v>
      </c>
      <c r="AY129" s="808"/>
      <c r="AZ129" s="808"/>
      <c r="BA129" s="808"/>
      <c r="BB129" s="808"/>
      <c r="BC129" s="808"/>
      <c r="BD129" s="808"/>
      <c r="BE129" s="809"/>
      <c r="BF129" s="827" t="s">
        <v>496</v>
      </c>
      <c r="BG129" s="828"/>
      <c r="BH129" s="828"/>
      <c r="BI129" s="828"/>
      <c r="BJ129" s="828"/>
      <c r="BK129" s="828"/>
      <c r="BL129" s="829"/>
      <c r="BM129" s="827">
        <v>17.82</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497</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498</v>
      </c>
      <c r="X130" s="835"/>
      <c r="Y130" s="835"/>
      <c r="Z130" s="836"/>
      <c r="AA130" s="837">
        <v>1357694</v>
      </c>
      <c r="AB130" s="838"/>
      <c r="AC130" s="838"/>
      <c r="AD130" s="838"/>
      <c r="AE130" s="839"/>
      <c r="AF130" s="840">
        <v>1430386</v>
      </c>
      <c r="AG130" s="838"/>
      <c r="AH130" s="838"/>
      <c r="AI130" s="838"/>
      <c r="AJ130" s="839"/>
      <c r="AK130" s="840">
        <v>1466951</v>
      </c>
      <c r="AL130" s="838"/>
      <c r="AM130" s="838"/>
      <c r="AN130" s="838"/>
      <c r="AO130" s="839"/>
      <c r="AP130" s="841"/>
      <c r="AQ130" s="842"/>
      <c r="AR130" s="842"/>
      <c r="AS130" s="842"/>
      <c r="AT130" s="843"/>
      <c r="AU130" s="264"/>
      <c r="AV130" s="264"/>
      <c r="AW130" s="264"/>
      <c r="AX130" s="807" t="s">
        <v>499</v>
      </c>
      <c r="AY130" s="808"/>
      <c r="AZ130" s="808"/>
      <c r="BA130" s="808"/>
      <c r="BB130" s="808"/>
      <c r="BC130" s="808"/>
      <c r="BD130" s="808"/>
      <c r="BE130" s="809"/>
      <c r="BF130" s="810">
        <v>6.7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500</v>
      </c>
      <c r="X131" s="818"/>
      <c r="Y131" s="818"/>
      <c r="Z131" s="819"/>
      <c r="AA131" s="820">
        <v>12584558</v>
      </c>
      <c r="AB131" s="821"/>
      <c r="AC131" s="821"/>
      <c r="AD131" s="821"/>
      <c r="AE131" s="822"/>
      <c r="AF131" s="823">
        <v>12632353</v>
      </c>
      <c r="AG131" s="821"/>
      <c r="AH131" s="821"/>
      <c r="AI131" s="821"/>
      <c r="AJ131" s="822"/>
      <c r="AK131" s="823">
        <v>13012547</v>
      </c>
      <c r="AL131" s="821"/>
      <c r="AM131" s="821"/>
      <c r="AN131" s="821"/>
      <c r="AO131" s="822"/>
      <c r="AP131" s="824"/>
      <c r="AQ131" s="825"/>
      <c r="AR131" s="825"/>
      <c r="AS131" s="825"/>
      <c r="AT131" s="826"/>
      <c r="AU131" s="264"/>
      <c r="AV131" s="264"/>
      <c r="AW131" s="264"/>
      <c r="AX131" s="785" t="s">
        <v>501</v>
      </c>
      <c r="AY131" s="786"/>
      <c r="AZ131" s="786"/>
      <c r="BA131" s="786"/>
      <c r="BB131" s="786"/>
      <c r="BC131" s="786"/>
      <c r="BD131" s="786"/>
      <c r="BE131" s="787"/>
      <c r="BF131" s="788">
        <v>55.8</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502</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503</v>
      </c>
      <c r="W132" s="798"/>
      <c r="X132" s="798"/>
      <c r="Y132" s="798"/>
      <c r="Z132" s="799"/>
      <c r="AA132" s="800">
        <v>7.4245039039999998</v>
      </c>
      <c r="AB132" s="801"/>
      <c r="AC132" s="801"/>
      <c r="AD132" s="801"/>
      <c r="AE132" s="802"/>
      <c r="AF132" s="803">
        <v>6.5653405979999997</v>
      </c>
      <c r="AG132" s="801"/>
      <c r="AH132" s="801"/>
      <c r="AI132" s="801"/>
      <c r="AJ132" s="802"/>
      <c r="AK132" s="803">
        <v>6.2078315640000001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504</v>
      </c>
      <c r="W133" s="777"/>
      <c r="X133" s="777"/>
      <c r="Y133" s="777"/>
      <c r="Z133" s="778"/>
      <c r="AA133" s="779">
        <v>8.1</v>
      </c>
      <c r="AB133" s="780"/>
      <c r="AC133" s="780"/>
      <c r="AD133" s="780"/>
      <c r="AE133" s="781"/>
      <c r="AF133" s="779">
        <v>7.3</v>
      </c>
      <c r="AG133" s="780"/>
      <c r="AH133" s="780"/>
      <c r="AI133" s="780"/>
      <c r="AJ133" s="781"/>
      <c r="AK133" s="779">
        <v>6.7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Q9JB4NyuNpFzPWFWnlwOurGUa2SohWWvHXfcapv2YH4IXvdBeQacJmzxveza2LV2lYkJGK/E4+PoYoQfmSGTkQ==" saltValue="t6Kmq2XQQHJfuoUw+NfgY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W13" zoomScale="75" zoomScaleNormal="85" zoomScaleSheetLayoutView="7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505</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9OLlmzxBTy+KmY7xWYeAlX7AhhSpC2Dqj6HVaq8Izsd0Mu26kV105N+ZniqCoIE+6CCPNs3xwcS0QmxQEWvwDw==" saltValue="xrLQN8/Tc0WJn8TzLr1u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6k9UA8EeoWi9iY4k4Z8Dc+npcoYA3bEK3tC8MBCFr8WqgWmXZE08H5j4WrmrqgJ1k2yblp3B7VBlzz65KKBr0Q==" saltValue="tR2iOInWgVdJUHdtCkK8h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cols>
    <col min="1" max="36" width="2.37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507</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508</v>
      </c>
      <c r="AP7" s="283"/>
      <c r="AQ7" s="284" t="s">
        <v>509</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510</v>
      </c>
      <c r="AQ8" s="290" t="s">
        <v>511</v>
      </c>
      <c r="AR8" s="291" t="s">
        <v>512</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513</v>
      </c>
      <c r="AL9" s="1207"/>
      <c r="AM9" s="1207"/>
      <c r="AN9" s="1208"/>
      <c r="AO9" s="292">
        <v>3833157</v>
      </c>
      <c r="AP9" s="292">
        <v>56323</v>
      </c>
      <c r="AQ9" s="293">
        <v>61846</v>
      </c>
      <c r="AR9" s="294">
        <v>-8.9</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514</v>
      </c>
      <c r="AL10" s="1207"/>
      <c r="AM10" s="1207"/>
      <c r="AN10" s="1208"/>
      <c r="AO10" s="295">
        <v>35385</v>
      </c>
      <c r="AP10" s="295">
        <v>520</v>
      </c>
      <c r="AQ10" s="296">
        <v>5819</v>
      </c>
      <c r="AR10" s="297">
        <v>-91.1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515</v>
      </c>
      <c r="AL11" s="1207"/>
      <c r="AM11" s="1207"/>
      <c r="AN11" s="1208"/>
      <c r="AO11" s="295">
        <v>820910</v>
      </c>
      <c r="AP11" s="295">
        <v>12062</v>
      </c>
      <c r="AQ11" s="296">
        <v>5868</v>
      </c>
      <c r="AR11" s="297">
        <v>105.6</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516</v>
      </c>
      <c r="AL12" s="1207"/>
      <c r="AM12" s="1207"/>
      <c r="AN12" s="1208"/>
      <c r="AO12" s="295" t="s">
        <v>517</v>
      </c>
      <c r="AP12" s="295" t="s">
        <v>517</v>
      </c>
      <c r="AQ12" s="296">
        <v>1247</v>
      </c>
      <c r="AR12" s="297" t="s">
        <v>517</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518</v>
      </c>
      <c r="AL13" s="1207"/>
      <c r="AM13" s="1207"/>
      <c r="AN13" s="1208"/>
      <c r="AO13" s="295" t="s">
        <v>517</v>
      </c>
      <c r="AP13" s="295" t="s">
        <v>517</v>
      </c>
      <c r="AQ13" s="296">
        <v>0</v>
      </c>
      <c r="AR13" s="297" t="s">
        <v>517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519</v>
      </c>
      <c r="AL14" s="1207"/>
      <c r="AM14" s="1207"/>
      <c r="AN14" s="1208"/>
      <c r="AO14" s="295">
        <v>133875</v>
      </c>
      <c r="AP14" s="295">
        <v>1967</v>
      </c>
      <c r="AQ14" s="296">
        <v>2376</v>
      </c>
      <c r="AR14" s="297">
        <v>-17.2</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520</v>
      </c>
      <c r="AL15" s="1207"/>
      <c r="AM15" s="1207"/>
      <c r="AN15" s="1208"/>
      <c r="AO15" s="295">
        <v>94531</v>
      </c>
      <c r="AP15" s="295">
        <v>1389</v>
      </c>
      <c r="AQ15" s="296">
        <v>1663</v>
      </c>
      <c r="AR15" s="297">
        <v>-16.5</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521</v>
      </c>
      <c r="AL16" s="1210"/>
      <c r="AM16" s="1210"/>
      <c r="AN16" s="1211"/>
      <c r="AO16" s="295">
        <v>-220595</v>
      </c>
      <c r="AP16" s="295">
        <v>-3241</v>
      </c>
      <c r="AQ16" s="296">
        <v>-5271</v>
      </c>
      <c r="AR16" s="297">
        <v>-38.5</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179</v>
      </c>
      <c r="AL17" s="1210"/>
      <c r="AM17" s="1210"/>
      <c r="AN17" s="1211"/>
      <c r="AO17" s="295">
        <v>4697263</v>
      </c>
      <c r="AP17" s="295">
        <v>69020</v>
      </c>
      <c r="AQ17" s="296">
        <v>73548</v>
      </c>
      <c r="AR17" s="297">
        <v>-6.2</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522</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523</v>
      </c>
      <c r="AP20" s="303" t="s">
        <v>524</v>
      </c>
      <c r="AQ20" s="304" t="s">
        <v>525</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526</v>
      </c>
      <c r="AL21" s="1204"/>
      <c r="AM21" s="1204"/>
      <c r="AN21" s="1205"/>
      <c r="AO21" s="307">
        <v>5.76</v>
      </c>
      <c r="AP21" s="308">
        <v>7.24</v>
      </c>
      <c r="AQ21" s="309">
        <v>-1.48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527</v>
      </c>
      <c r="AL22" s="1204"/>
      <c r="AM22" s="1204"/>
      <c r="AN22" s="1205"/>
      <c r="AO22" s="312">
        <v>98</v>
      </c>
      <c r="AP22" s="313">
        <v>98.4</v>
      </c>
      <c r="AQ22" s="314">
        <v>-0.4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529</v>
      </c>
      <c r="AO27" s="273"/>
      <c r="AP27" s="273"/>
      <c r="AQ27" s="273"/>
      <c r="AR27" s="273"/>
      <c r="AS27" s="273"/>
      <c r="AT27" s="273"/>
    </row>
    <row r="28" spans="1:46" ht="17.25">
      <c r="A28" s="274" t="s">
        <v>530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531</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508</v>
      </c>
      <c r="AP30" s="283"/>
      <c r="AQ30" s="284" t="s">
        <v>509</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510</v>
      </c>
      <c r="AQ31" s="290" t="s">
        <v>511</v>
      </c>
      <c r="AR31" s="291" t="s">
        <v>512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532</v>
      </c>
      <c r="AL32" s="1195"/>
      <c r="AM32" s="1195"/>
      <c r="AN32" s="1196"/>
      <c r="AO32" s="322">
        <v>1716010</v>
      </c>
      <c r="AP32" s="322">
        <v>25214</v>
      </c>
      <c r="AQ32" s="323">
        <v>39633</v>
      </c>
      <c r="AR32" s="324">
        <v>-36.4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533</v>
      </c>
      <c r="AL33" s="1195"/>
      <c r="AM33" s="1195"/>
      <c r="AN33" s="1196"/>
      <c r="AO33" s="322" t="s">
        <v>517</v>
      </c>
      <c r="AP33" s="322" t="s">
        <v>517</v>
      </c>
      <c r="AQ33" s="323" t="s">
        <v>517</v>
      </c>
      <c r="AR33" s="324" t="s">
        <v>517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534</v>
      </c>
      <c r="AL34" s="1195"/>
      <c r="AM34" s="1195"/>
      <c r="AN34" s="1196"/>
      <c r="AO34" s="322">
        <v>15573</v>
      </c>
      <c r="AP34" s="322">
        <v>229</v>
      </c>
      <c r="AQ34" s="323">
        <v>58</v>
      </c>
      <c r="AR34" s="324">
        <v>294.8</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535</v>
      </c>
      <c r="AL35" s="1195"/>
      <c r="AM35" s="1195"/>
      <c r="AN35" s="1196"/>
      <c r="AO35" s="322">
        <v>540598</v>
      </c>
      <c r="AP35" s="322">
        <v>7943</v>
      </c>
      <c r="AQ35" s="323">
        <v>13693</v>
      </c>
      <c r="AR35" s="324">
        <v>-42</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536</v>
      </c>
      <c r="AL36" s="1195"/>
      <c r="AM36" s="1195"/>
      <c r="AN36" s="1196"/>
      <c r="AO36" s="322">
        <v>44253</v>
      </c>
      <c r="AP36" s="322">
        <v>650</v>
      </c>
      <c r="AQ36" s="323">
        <v>1763</v>
      </c>
      <c r="AR36" s="324">
        <v>-63.1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537</v>
      </c>
      <c r="AL37" s="1195"/>
      <c r="AM37" s="1195"/>
      <c r="AN37" s="1196"/>
      <c r="AO37" s="322">
        <v>3016</v>
      </c>
      <c r="AP37" s="322">
        <v>44</v>
      </c>
      <c r="AQ37" s="323">
        <v>897</v>
      </c>
      <c r="AR37" s="324">
        <v>-95.1</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538</v>
      </c>
      <c r="AL38" s="1198"/>
      <c r="AM38" s="1198"/>
      <c r="AN38" s="1199"/>
      <c r="AO38" s="325" t="s">
        <v>517</v>
      </c>
      <c r="AP38" s="325" t="s">
        <v>517</v>
      </c>
      <c r="AQ38" s="326">
        <v>1</v>
      </c>
      <c r="AR38" s="314" t="s">
        <v>517</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539</v>
      </c>
      <c r="AL39" s="1198"/>
      <c r="AM39" s="1198"/>
      <c r="AN39" s="1199"/>
      <c r="AO39" s="322">
        <v>-44702</v>
      </c>
      <c r="AP39" s="322">
        <v>-657</v>
      </c>
      <c r="AQ39" s="323">
        <v>-5566</v>
      </c>
      <c r="AR39" s="324">
        <v>-88.2</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540</v>
      </c>
      <c r="AL40" s="1195"/>
      <c r="AM40" s="1195"/>
      <c r="AN40" s="1196"/>
      <c r="AO40" s="322">
        <v>-1466951</v>
      </c>
      <c r="AP40" s="322">
        <v>-21555</v>
      </c>
      <c r="AQ40" s="323">
        <v>-36175</v>
      </c>
      <c r="AR40" s="324">
        <v>-40.4</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292</v>
      </c>
      <c r="AL41" s="1201"/>
      <c r="AM41" s="1201"/>
      <c r="AN41" s="1202"/>
      <c r="AO41" s="322">
        <v>807797</v>
      </c>
      <c r="AP41" s="322">
        <v>11869</v>
      </c>
      <c r="AQ41" s="323">
        <v>14303</v>
      </c>
      <c r="AR41" s="324">
        <v>-17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541</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543</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508</v>
      </c>
      <c r="AN49" s="1189" t="s">
        <v>544</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545</v>
      </c>
      <c r="AO50" s="339" t="s">
        <v>546</v>
      </c>
      <c r="AP50" s="340" t="s">
        <v>547</v>
      </c>
      <c r="AQ50" s="341" t="s">
        <v>548</v>
      </c>
      <c r="AR50" s="342" t="s">
        <v>549</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550</v>
      </c>
      <c r="AL51" s="335"/>
      <c r="AM51" s="343">
        <v>3168660</v>
      </c>
      <c r="AN51" s="344">
        <v>46536</v>
      </c>
      <c r="AO51" s="345">
        <v>80.400000000000006</v>
      </c>
      <c r="AP51" s="346">
        <v>63956</v>
      </c>
      <c r="AQ51" s="347">
        <v>25.7</v>
      </c>
      <c r="AR51" s="348">
        <v>54.7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551</v>
      </c>
      <c r="AM52" s="351">
        <v>974176</v>
      </c>
      <c r="AN52" s="352">
        <v>14307</v>
      </c>
      <c r="AO52" s="353">
        <v>-7.5</v>
      </c>
      <c r="AP52" s="354">
        <v>29239</v>
      </c>
      <c r="AQ52" s="355">
        <v>8.8000000000000007</v>
      </c>
      <c r="AR52" s="356">
        <v>-16.3</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552</v>
      </c>
      <c r="AL53" s="335"/>
      <c r="AM53" s="343">
        <v>4579067</v>
      </c>
      <c r="AN53" s="344">
        <v>67199</v>
      </c>
      <c r="AO53" s="345">
        <v>44.4</v>
      </c>
      <c r="AP53" s="346">
        <v>66255</v>
      </c>
      <c r="AQ53" s="347">
        <v>3.6</v>
      </c>
      <c r="AR53" s="348">
        <v>40.799999999999997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551</v>
      </c>
      <c r="AM54" s="351">
        <v>2486188</v>
      </c>
      <c r="AN54" s="352">
        <v>36485</v>
      </c>
      <c r="AO54" s="353">
        <v>155</v>
      </c>
      <c r="AP54" s="354">
        <v>31822</v>
      </c>
      <c r="AQ54" s="355">
        <v>8.8000000000000007</v>
      </c>
      <c r="AR54" s="356">
        <v>146.19999999999999</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553</v>
      </c>
      <c r="AL55" s="335"/>
      <c r="AM55" s="343">
        <v>3875653</v>
      </c>
      <c r="AN55" s="344">
        <v>56843</v>
      </c>
      <c r="AO55" s="345">
        <v>-15.4</v>
      </c>
      <c r="AP55" s="346">
        <v>54227</v>
      </c>
      <c r="AQ55" s="347">
        <v>-18.2</v>
      </c>
      <c r="AR55" s="348">
        <v>2.8</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551</v>
      </c>
      <c r="AM56" s="351">
        <v>1247699</v>
      </c>
      <c r="AN56" s="352">
        <v>18300</v>
      </c>
      <c r="AO56" s="353">
        <v>-49.8</v>
      </c>
      <c r="AP56" s="354">
        <v>29694</v>
      </c>
      <c r="AQ56" s="355">
        <v>-6.7</v>
      </c>
      <c r="AR56" s="356">
        <v>-43.1</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554</v>
      </c>
      <c r="AL57" s="335"/>
      <c r="AM57" s="343">
        <v>4988219</v>
      </c>
      <c r="AN57" s="344">
        <v>73219</v>
      </c>
      <c r="AO57" s="345">
        <v>28.8</v>
      </c>
      <c r="AP57" s="346">
        <v>57295</v>
      </c>
      <c r="AQ57" s="347">
        <v>5.7</v>
      </c>
      <c r="AR57" s="348">
        <v>23.1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551</v>
      </c>
      <c r="AM58" s="351">
        <v>1052123</v>
      </c>
      <c r="AN58" s="352">
        <v>15444</v>
      </c>
      <c r="AO58" s="353">
        <v>-15.6</v>
      </c>
      <c r="AP58" s="354">
        <v>32771</v>
      </c>
      <c r="AQ58" s="355">
        <v>10.4</v>
      </c>
      <c r="AR58" s="356">
        <v>-26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555</v>
      </c>
      <c r="AL59" s="335"/>
      <c r="AM59" s="343">
        <v>5097977</v>
      </c>
      <c r="AN59" s="344">
        <v>74907</v>
      </c>
      <c r="AO59" s="345">
        <v>2.2999999999999998</v>
      </c>
      <c r="AP59" s="346">
        <v>54110</v>
      </c>
      <c r="AQ59" s="347">
        <v>-5.6</v>
      </c>
      <c r="AR59" s="348">
        <v>7.9</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551</v>
      </c>
      <c r="AM60" s="351">
        <v>1809342</v>
      </c>
      <c r="AN60" s="352">
        <v>26586</v>
      </c>
      <c r="AO60" s="353">
        <v>72.099999999999994</v>
      </c>
      <c r="AP60" s="354">
        <v>30620</v>
      </c>
      <c r="AQ60" s="355">
        <v>-6.6</v>
      </c>
      <c r="AR60" s="356">
        <v>78.7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556</v>
      </c>
      <c r="AL61" s="357"/>
      <c r="AM61" s="358">
        <v>4341915</v>
      </c>
      <c r="AN61" s="359">
        <v>63741</v>
      </c>
      <c r="AO61" s="360">
        <v>28.1</v>
      </c>
      <c r="AP61" s="361">
        <v>59169</v>
      </c>
      <c r="AQ61" s="362">
        <v>2.2000000000000002</v>
      </c>
      <c r="AR61" s="348">
        <v>25.9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551</v>
      </c>
      <c r="AM62" s="351">
        <v>1513906</v>
      </c>
      <c r="AN62" s="352">
        <v>22224</v>
      </c>
      <c r="AO62" s="353">
        <v>30.8</v>
      </c>
      <c r="AP62" s="354">
        <v>30829</v>
      </c>
      <c r="AQ62" s="355">
        <v>2.9</v>
      </c>
      <c r="AR62" s="356">
        <v>27.9</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csrKsK/FwPvn7TSfPuxuGxQ7yaTa7mkT2ckbaaqQNWvAz8oGBU7jeqT26xjbLpwIjcQnqnVQMOZZk7ph0vA4Q==" saltValue="PHs463NmD3cX7/2ioDiDD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cols>
    <col min="1" max="125" width="2.37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558</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74rtjOYKb2jxCpzyzPbRdk/abClFQKcnYcjKAVWHLMwQy3sXJgPQufDHDkG9fsBYTasUQHfG/yrZ+U8kC+hhQ==" saltValue="sdMt+563xt7IH1M1zCYBC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5" zoomScale="75" zoomScaleNormal="75" zoomScaleSheetLayoutView="55" workbookViewId="0"/>
  </sheetViews>
  <sheetFormatPr defaultColWidth="0" defaultRowHeight="13.5" customHeight="1" zeroHeight="1"/>
  <cols>
    <col min="1" max="125" width="2.37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faJNLDjc28ByPIWT2FB4Bs9w5Lk9xssaXO/y9oY9nHpimvL0Y3Tbc4UDqJRYniy4gxpMmdtGn403LvOk9ThdA==" saltValue="G0w2HOdoZThfkCp/xJOuP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showWhiteSpace="0" topLeftCell="A37" zoomScale="75" zoomScaleNormal="75" zoomScaleSheetLayoutView="100" zoomScalePageLayoutView="75"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212" t="s">
        <v>3</v>
      </c>
      <c r="D47" s="1212"/>
      <c r="E47" s="1213"/>
      <c r="F47" s="11">
        <v>19.29</v>
      </c>
      <c r="G47" s="12">
        <v>16.53</v>
      </c>
      <c r="H47" s="12">
        <v>16.54</v>
      </c>
      <c r="I47" s="12">
        <v>18.559999999999999</v>
      </c>
      <c r="J47" s="13">
        <v>14.58</v>
      </c>
    </row>
    <row r="48" spans="2:10" ht="57.75" customHeight="1">
      <c r="B48" s="14"/>
      <c r="C48" s="1214" t="s">
        <v>4</v>
      </c>
      <c r="D48" s="1214"/>
      <c r="E48" s="1215"/>
      <c r="F48" s="15">
        <v>4.8499999999999996</v>
      </c>
      <c r="G48" s="16">
        <v>7.8</v>
      </c>
      <c r="H48" s="16">
        <v>7.36</v>
      </c>
      <c r="I48" s="16">
        <v>6.13</v>
      </c>
      <c r="J48" s="17">
        <v>15.29</v>
      </c>
    </row>
    <row r="49" spans="2:10" ht="57.75" customHeight="1" thickBot="1">
      <c r="B49" s="18"/>
      <c r="C49" s="1216" t="s">
        <v>5</v>
      </c>
      <c r="D49" s="1216"/>
      <c r="E49" s="1217"/>
      <c r="F49" s="19" t="s">
        <v>565</v>
      </c>
      <c r="G49" s="20" t="s">
        <v>566</v>
      </c>
      <c r="H49" s="20" t="s">
        <v>567</v>
      </c>
      <c r="I49" s="20" t="s">
        <v>568</v>
      </c>
      <c r="J49" s="21">
        <v>2.77</v>
      </c>
    </row>
    <row r="50" spans="2:10" ht="13.5" customHeight="1"/>
    <row r="51" spans="2:10" ht="13.5" hidden="1" customHeight="1"/>
    <row r="52" spans="2:10" ht="13.5" hidden="1" customHeight="1"/>
    <row r="53" spans="2:10" ht="13.5" hidden="1" customHeight="1"/>
  </sheetData>
  <sheetProtection algorithmName="SHA-512" hashValue="kGUp00TxCoGLIHE+0KB+tC4XoitUUb9yShcKRgCV88hrcOQcGaGz7X+rhKVxiYChOrmlPk10MBI/4CMuBkucAw==" saltValue="O06oj4S7lIYqPjQn+MWWF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2019-10-31T05:58:19Z</cp:lastPrinted>
  <dcterms:created xsi:type="dcterms:W3CDTF">2019-02-14T01:48:35Z</dcterms:created>
  <dcterms:modified xsi:type="dcterms:W3CDTF">2019-10-31T05:58:33Z</dcterms:modified>
  <cp:category/>
</cp:coreProperties>
</file>