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60" windowHeight="7575" tabRatio="8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AM38" i="10"/>
  <c r="U38" i="10"/>
  <c r="C38" i="10"/>
  <c r="AM37" i="10"/>
  <c r="AM36" i="10"/>
  <c r="AM35" i="10"/>
  <c r="C34" i="10"/>
  <c r="C35" i="10" s="1"/>
  <c r="C36" i="10" s="1"/>
  <c r="C37"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W34" i="10" l="1"/>
  <c r="BW35" i="10" s="1"/>
  <c r="BW36" i="10" s="1"/>
  <c r="BW37" i="10" s="1"/>
  <c r="BW38" i="10" s="1"/>
  <c r="BW39" i="10" s="1"/>
  <c r="BW40" i="10" s="1"/>
  <c r="CO34" i="10" l="1"/>
  <c r="CO35" i="10" s="1"/>
  <c r="CO36" i="10" s="1"/>
  <c r="CO37" i="10" s="1"/>
  <c r="CO38" i="10" s="1"/>
  <c r="CO39" i="10" s="1"/>
  <c r="CO40" i="10" s="1"/>
  <c r="CO41" i="10" s="1"/>
</calcChain>
</file>

<file path=xl/sharedStrings.xml><?xml version="1.0" encoding="utf-8"?>
<sst xmlns="http://schemas.openxmlformats.org/spreadsheetml/2006/main" count="1181" uniqueCount="613">
  <si>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</si>
  <si>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</si>
  <si>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</si>
  <si>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</si>
  <si>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</si>
  <si>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</si>
  <si>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</si>
  <si>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</si>
  <si>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</si>
  <si>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</si>
  <si>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</si>
  <si>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</si>
  <si>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</si>
  <si>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</si>
  <si>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</si>
  <si>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</si>
  <si>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</si>
  <si>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</si>
  <si>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</si>
  <si>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</si>
  <si>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</si>
  <si>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</si>
  <si>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</si>
  <si>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</si>
  <si>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</si>
  <si>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</si>
  <si>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</si>
  <si>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</si>
  <si>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</si>
  <si>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</si>
  <si>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</si>
  <si>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</si>
  <si>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</si>
  <si>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</si>
  <si>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</si>
  <si>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</si>
  <si>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</si>
  <si>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</si>
  <si>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</si>
  <si>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</si>
  <si>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</si>
  <si>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</si>
  <si>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</si>
  <si>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</si>
  <si>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</si>
  <si>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</si>
  <si>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</si>
  <si>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</si>
  <si>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</si>
  <si>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</si>
  <si>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</si>
  <si>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</si>
  <si>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</si>
  <si>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</si>
  <si>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</si>
  <si>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</si>
  <si>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</si>
  <si>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</si>
  <si>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</si>
  <si>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</si>
  <si>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</si>
  <si>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</si>
  <si>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</si>
  <si>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</si>
  <si>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</si>
  <si>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</si>
  <si>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</si>
  <si>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</si>
  <si>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</si>
  <si>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</si>
  <si>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</si>
  <si>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</si>
  <si>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</si>
  <si>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</si>
  <si>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</si>
  <si>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</si>
  <si>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</si>
  <si>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</si>
  <si>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</si>
  <si>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</si>
  <si>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</si>
  <si>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</si>
  <si>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</si>
  <si>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</si>
  <si>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</si>
  <si>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</si>
  <si>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</si>
  <si>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</si>
  <si>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</si>
  <si>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</si>
  <si>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</si>
  <si>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</si>
  <si>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</si>
  <si>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</si>
  <si>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</si>
  <si>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</si>
  <si>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</si>
  <si>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</si>
  <si>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</si>
  <si>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</si>
  <si>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</si>
  <si>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</si>
  <si>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</si>
  <si>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</si>
  <si>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</si>
  <si>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</si>
  <si>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</si>
  <si>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</si>
  <si>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</si>
  <si>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</si>
  <si>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</si>
  <si>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</si>
  <si>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</si>
  <si>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</si>
  <si>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</si>
  <si>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</si>
  <si>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</si>
  <si>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</si>
  <si>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</si>
  <si>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</si>
  <si>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</si>
  <si>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</si>
  <si>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</si>
  <si>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</si>
  <si>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</si>
  <si>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</si>
  <si>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</si>
  <si>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</si>
  <si>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</si>
  <si>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</si>
  <si>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</si>
  <si>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</si>
  <si>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</si>
  <si>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</si>
  <si>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</si>
  <si>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</si>
  <si>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</si>
  <si>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</si>
  <si>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</si>
  <si>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</si>
  <si>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</si>
  <si>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</si>
  <si>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</si>
  <si>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</si>
  <si>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</si>
  <si>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</si>
  <si>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</si>
  <si>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</si>
  <si>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</si>
  <si>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</si>
  <si>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</si>
  <si>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</si>
  <si>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</si>
  <si>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</si>
  <si>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</si>
  <si>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</si>
  <si>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</si>
  <si>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</si>
  <si>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</si>
  <si>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</si>
  <si>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</si>
  <si>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</si>
  <si>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</si>
  <si>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</si>
  <si>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</si>
  <si>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</si>
  <si>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</si>
  <si>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</si>
  <si>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</si>
  <si>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</si>
  <si>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</si>
  <si>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</si>
  <si>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</si>
  <si>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</si>
  <si>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</si>
  <si>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</si>
  <si>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</si>
  <si>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</si>
  <si>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</si>
  <si>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</si>
  <si>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</si>
  <si>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</si>
  <si>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</si>
  <si>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</si>
  <si>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</si>
  <si>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</si>
  <si>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</si>
  <si>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</si>
  <si>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</si>
  <si>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</si>
  <si>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</si>
  <si>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</si>
  <si>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</si>
  <si>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</si>
  <si>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</si>
  <si>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</si>
  <si>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</si>
  <si>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</si>
  <si>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</si>
  <si>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</si>
  <si>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</si>
  <si>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</si>
  <si>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</si>
  <si>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</si>
  <si>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</si>
  <si>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</si>
  <si>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</si>
  <si>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茨城県常陸大宮市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</si>
  <si>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</si>
  <si>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</si>
  <si>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</si>
  <si>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</si>
  <si>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</si>
  <si>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</si>
  <si>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</si>
  <si>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</si>
  <si>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</si>
  <si>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</si>
  <si>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</si>
  <si>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</si>
  <si>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</si>
  <si>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</si>
  <si>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</si>
  <si>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</si>
  <si>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</si>
  <si>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</si>
  <si>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</si>
  <si>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</si>
  <si>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</si>
  <si>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</si>
  <si>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</si>
  <si>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</si>
  <si>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</si>
  <si>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</si>
  <si>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</si>
  <si>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</si>
  <si>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</si>
  <si>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</si>
  <si>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</si>
  <si>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</si>
  <si>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</si>
  <si>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</si>
  <si>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</si>
  <si>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</si>
  <si>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</si>
  <si>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</si>
  <si>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</si>
  <si>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</si>
  <si>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</si>
  <si>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</si>
  <si>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</si>
  <si>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</si>
  <si>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</si>
  <si>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</si>
  <si>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</si>
  <si>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</si>
  <si>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</si>
  <si>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</si>
  <si>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</si>
  <si>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</si>
  <si>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</si>
  <si>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</si>
  <si>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</si>
  <si>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</si>
  <si>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</si>
  <si>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</si>
  <si>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</si>
  <si>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</si>
  <si>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</si>
  <si>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</si>
  <si>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</si>
  <si>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</si>
  <si>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</si>
  <si>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</si>
  <si>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</si>
  <si>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</si>
  <si>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</si>
  <si>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</si>
  <si>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</si>
  <si>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</si>
  <si>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</si>
  <si>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</si>
  <si>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</si>
  <si>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</si>
  <si>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</si>
  <si>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</si>
  <si>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</si>
  <si>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</si>
  <si>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</si>
  <si>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</si>
  <si>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</si>
  <si>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</si>
  <si>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</si>
  <si>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</si>
  <si>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</si>
  <si>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</si>
  <si>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</si>
  <si>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</si>
  <si>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</si>
  <si>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</si>
  <si>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</si>
  <si>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</si>
  <si>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</si>
  <si>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</si>
  <si>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</si>
  <si>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</si>
  <si>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</si>
  <si>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</si>
  <si>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</si>
  <si>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</si>
  <si>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</si>
  <si>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</si>
  <si>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</si>
  <si>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</si>
  <si>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</si>
  <si>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</si>
  <si>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</si>
  <si>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</si>
  <si>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</si>
  <si>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</si>
  <si>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</si>
  <si>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</si>
  <si>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</si>
  <si>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</si>
  <si>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</si>
  <si>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</si>
  <si>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</si>
  <si>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</si>
  <si>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</si>
  <si>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</si>
  <si>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</si>
  <si>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</si>
  <si>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</si>
  <si>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</si>
  <si>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</si>
  <si>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</si>
  <si>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</si>
  <si>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</si>
  <si>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</si>
  <si>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</si>
  <si>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</si>
  <si>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</si>
  <si>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</si>
  <si>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</si>
  <si>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</si>
  <si>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</si>
  <si>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</si>
  <si>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</si>
  <si>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</si>
  <si>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</si>
  <si>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</si>
  <si>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</si>
  <si>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</si>
  <si>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</si>
  <si>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</si>
  <si>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</si>
  <si>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</si>
  <si>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</si>
  <si>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</si>
  <si>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茨城県常陸大宮市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</si>
  <si>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</si>
  <si>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</si>
  <si>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</si>
  <si>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</si>
  <si>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</si>
  <si>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</si>
  <si>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</si>
  <si>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</si>
  <si>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</si>
  <si>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</si>
  <si>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</si>
  <si>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</si>
  <si>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</si>
  <si>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</si>
  <si>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</si>
  <si>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</si>
  <si>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</si>
  <si>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</si>
  <si>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</si>
  <si>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</si>
  <si>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</si>
  <si>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那珂地方公平委員会特別会計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</si>
  <si>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</si>
  <si>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</si>
  <si>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</si>
  <si>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</si>
  <si>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</si>
  <si>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</si>
  <si>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</si>
  <si>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</si>
  <si>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</si>
  <si>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</si>
  <si>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</si>
  <si>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</si>
  <si>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</si>
  <si>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</si>
  <si>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</si>
  <si>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</si>
  <si>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</si>
  <si>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</si>
  <si>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</si>
  <si>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</si>
  <si>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</si>
  <si>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</si>
  <si>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</si>
  <si>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戸別浄化槽整備事業特別会計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</si>
  <si>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</si>
  <si>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</si>
  <si>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</si>
  <si>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</si>
  <si>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</si>
  <si>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</si>
  <si>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</si>
  <si>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</si>
  <si>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</si>
  <si>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</si>
  <si>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</si>
  <si>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</si>
  <si>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</si>
  <si>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</si>
  <si>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</si>
  <si>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</si>
  <si>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</si>
  <si>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</si>
  <si>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</si>
  <si>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</si>
  <si>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</si>
  <si>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</si>
  <si>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</si>
  <si>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</si>
  <si>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</si>
  <si>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</si>
  <si>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</si>
  <si>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</si>
  <si>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</si>
  <si>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</si>
  <si>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</si>
  <si>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</si>
  <si>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</si>
  <si>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</si>
  <si>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</si>
  <si>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</si>
  <si>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</si>
  <si>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</si>
  <si>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</si>
  <si>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</si>
  <si>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</si>
  <si>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</si>
  <si>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</si>
  <si>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</si>
  <si>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</si>
  <si>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</si>
  <si>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</si>
  <si>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</si>
  <si>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</si>
  <si>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</si>
  <si>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</si>
  <si>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</si>
  <si>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</si>
  <si>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</si>
  <si>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</si>
  <si>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</si>
  <si>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</si>
  <si>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</si>
  <si>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</si>
  <si>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</si>
  <si>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</si>
  <si>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</si>
  <si>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</si>
  <si>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</si>
  <si>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</si>
  <si>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</si>
  <si>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</si>
  <si>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</si>
  <si>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</si>
  <si>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</si>
  <si>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</si>
  <si>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</si>
  <si>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</si>
  <si>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</si>
  <si>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</si>
  <si>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</si>
  <si>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</si>
  <si>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</si>
  <si>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</si>
  <si>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</si>
  <si>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</si>
  <si>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</si>
  <si>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</si>
  <si>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</si>
  <si>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</si>
  <si>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</si>
  <si>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</si>
  <si>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</si>
  <si>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</si>
  <si>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</si>
  <si>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</si>
  <si>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</si>
  <si>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</si>
  <si>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</si>
  <si>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</si>
  <si>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</si>
  <si>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</si>
  <si>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</si>
  <si>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</si>
  <si>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</si>
  <si>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</si>
  <si>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</si>
  <si>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</si>
  <si>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</si>
  <si>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</si>
  <si>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</si>
  <si>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</si>
  <si>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</si>
  <si>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</si>
  <si>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</si>
  <si>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</si>
  <si>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</si>
  <si>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</si>
  <si>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</si>
  <si>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</si>
  <si>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</si>
  <si>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</si>
  <si>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</si>
  <si>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</si>
  <si>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</si>
  <si>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</si>
  <si>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</si>
  <si>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</si>
  <si>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</si>
  <si>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</si>
  <si>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</si>
  <si>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</si>
  <si>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</si>
  <si>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</si>
  <si>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</si>
  <si>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</si>
  <si>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</si>
  <si>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</si>
  <si>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</si>
  <si>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</si>
  <si>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</si>
  <si>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</si>
  <si>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</si>
  <si>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</si>
  <si>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</si>
  <si>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</si>
  <si>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</si>
  <si>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</si>
  <si>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</si>
  <si>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</si>
  <si>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</si>
  <si>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</si>
  <si>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</si>
  <si>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2.53</t>
  </si>
  <si>
    <t>▲ 2.35</t>
  </si>
  <si>
    <t>上水道事業会計</t>
  </si>
  <si>
    <t>一般会計</t>
  </si>
  <si>
    <t>国民健康保険特別会計（事業勘定）</t>
  </si>
  <si>
    <t>介護保険特別会計</t>
  </si>
  <si>
    <t>公営墓地特別会計</t>
  </si>
  <si>
    <t>公共下水道事業特別会計</t>
  </si>
  <si>
    <t>農業集落排水事業特別会計</t>
  </si>
  <si>
    <t>国民健康保険特別会計（診療施設勘定）</t>
  </si>
  <si>
    <t>その他会計（赤字）</t>
  </si>
  <si>
    <t>その他会計（黒字）</t>
  </si>
  <si>
    <t>-</t>
    <phoneticPr fontId="2"/>
  </si>
  <si>
    <t>-</t>
    <phoneticPr fontId="2"/>
  </si>
  <si>
    <t>常陸大宮市農業公社</t>
    <rPh sb="0" eb="5">
      <t>ヒタチオオミヤシ</t>
    </rPh>
    <rPh sb="5" eb="7">
      <t>ノウギョウ</t>
    </rPh>
    <rPh sb="7" eb="9">
      <t>コウシャ</t>
    </rPh>
    <phoneticPr fontId="2"/>
  </si>
  <si>
    <t>常陸大宮街づくり</t>
    <rPh sb="0" eb="4">
      <t>ヒタチオオミヤ</t>
    </rPh>
    <rPh sb="4" eb="5">
      <t>マチ</t>
    </rPh>
    <phoneticPr fontId="2"/>
  </si>
  <si>
    <t>常陸大宮市振興財団</t>
    <rPh sb="0" eb="5">
      <t>ヒタチオオミヤシ</t>
    </rPh>
    <rPh sb="5" eb="7">
      <t>シンコウ</t>
    </rPh>
    <rPh sb="7" eb="9">
      <t>ザイダン</t>
    </rPh>
    <phoneticPr fontId="2"/>
  </si>
  <si>
    <t>ふるさと活性化センターみわ</t>
    <rPh sb="4" eb="7">
      <t>カッセイカ</t>
    </rPh>
    <phoneticPr fontId="2"/>
  </si>
  <si>
    <t>おがわ地域振興</t>
    <rPh sb="3" eb="5">
      <t>チイキ</t>
    </rPh>
    <rPh sb="5" eb="7">
      <t>シンコウ</t>
    </rPh>
    <phoneticPr fontId="2"/>
  </si>
  <si>
    <t>常陸大宮市体育協会</t>
    <rPh sb="0" eb="5">
      <t>ヒタチオオミヤシ</t>
    </rPh>
    <rPh sb="5" eb="7">
      <t>タイイク</t>
    </rPh>
    <rPh sb="7" eb="9">
      <t>キョウカイ</t>
    </rPh>
    <phoneticPr fontId="2"/>
  </si>
  <si>
    <t>常陸大宮市温泉事業</t>
    <rPh sb="0" eb="5">
      <t>ヒタチオオミヤシ</t>
    </rPh>
    <rPh sb="5" eb="7">
      <t>オンセン</t>
    </rPh>
    <rPh sb="7" eb="9">
      <t>ジギョウ</t>
    </rPh>
    <phoneticPr fontId="2"/>
  </si>
  <si>
    <t>元気な郷づくり</t>
    <rPh sb="0" eb="2">
      <t>ゲンキ</t>
    </rPh>
    <rPh sb="3" eb="4">
      <t>サト</t>
    </rPh>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</si>
  <si>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</si>
  <si>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</si>
  <si>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</si>
  <si>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</si>
  <si>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</si>
  <si>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</si>
  <si>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</si>
  <si>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</si>
  <si>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大宮地方環境整備組合</t>
    <rPh sb="0" eb="2">
      <t>オオミヤ</t>
    </rPh>
    <rPh sb="2" eb="4">
      <t>チホウ</t>
    </rPh>
    <rPh sb="4" eb="6">
      <t>カンキョウ</t>
    </rPh>
    <rPh sb="6" eb="8">
      <t>セイビ</t>
    </rPh>
    <rPh sb="8" eb="10">
      <t>クミアイ</t>
    </rPh>
    <phoneticPr fontId="2"/>
  </si>
  <si>
    <t>-</t>
    <phoneticPr fontId="2"/>
  </si>
  <si>
    <t>-</t>
    <phoneticPr fontId="2"/>
  </si>
  <si>
    <t>-</t>
    <phoneticPr fontId="2"/>
  </si>
  <si>
    <t>-</t>
    <phoneticPr fontId="2"/>
  </si>
  <si>
    <t>都市施設等整備事業基金</t>
    <rPh sb="0" eb="2">
      <t>トシ</t>
    </rPh>
    <rPh sb="2" eb="5">
      <t>シセツトウ</t>
    </rPh>
    <rPh sb="5" eb="7">
      <t>セイビ</t>
    </rPh>
    <rPh sb="7" eb="9">
      <t>ジギョウ</t>
    </rPh>
    <rPh sb="9" eb="11">
      <t>キキン</t>
    </rPh>
    <phoneticPr fontId="2"/>
  </si>
  <si>
    <t>豊かな自然と調和したまちづくり基金</t>
    <rPh sb="0" eb="1">
      <t>ユタ</t>
    </rPh>
    <rPh sb="3" eb="5">
      <t>シゼン</t>
    </rPh>
    <rPh sb="6" eb="8">
      <t>チョウワ</t>
    </rPh>
    <rPh sb="15" eb="17">
      <t>キキン</t>
    </rPh>
    <phoneticPr fontId="2"/>
  </si>
  <si>
    <t>地域創生基金</t>
    <rPh sb="0" eb="2">
      <t>チイキ</t>
    </rPh>
    <rPh sb="2" eb="4">
      <t>ソウセイ</t>
    </rPh>
    <rPh sb="4" eb="6">
      <t>キキン</t>
    </rPh>
    <phoneticPr fontId="2"/>
  </si>
  <si>
    <t>-</t>
    <phoneticPr fontId="2"/>
  </si>
  <si>
    <t>地域福祉基金</t>
    <rPh sb="0" eb="2">
      <t>チイキ</t>
    </rPh>
    <rPh sb="2" eb="4">
      <t>フクシ</t>
    </rPh>
    <rPh sb="4" eb="6">
      <t>キキン</t>
    </rPh>
    <phoneticPr fontId="2"/>
  </si>
  <si>
    <t>農林振興基金</t>
    <rPh sb="0" eb="2">
      <t>ノウリン</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</si>
  <si>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</si>
  <si>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</si>
  <si>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</si>
  <si>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</si>
  <si>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</si>
  <si>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</si>
  <si>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</si>
  <si>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</si>
  <si>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</si>
  <si>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</si>
  <si>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</si>
  <si>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</si>
  <si>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</si>
  <si>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</si>
  <si>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</si>
  <si>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</si>
  <si>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r>
      <t>　地方債の発行抑制に努めてきた結果，将来負担比率が低下しており，類似団体と比較し38.1ポイント低くなっている一方で，有形固定資産減価償却率は類似団体よりも1.3ポイント低い水準ではある</t>
    </r>
    <r>
      <rPr>
        <sz val="10"/>
        <rFont val="ＭＳ Ｐゴシック"/>
        <family val="3"/>
        <charset val="128"/>
      </rPr>
      <t>ものの</t>
    </r>
    <r>
      <rPr>
        <sz val="10"/>
        <color indexed="8"/>
        <rFont val="ＭＳ Ｐゴシック"/>
        <family val="3"/>
        <charset val="128"/>
      </rPr>
      <t>，年々上昇傾向にある。</t>
    </r>
    <r>
      <rPr>
        <sz val="10"/>
        <rFont val="ＭＳ Ｐゴシック"/>
        <family val="3"/>
        <charset val="128"/>
      </rPr>
      <t>主な要因としては，幼稚園や保育所，公民館等公共施設の老朽化といったことが挙げられる。</t>
    </r>
    <r>
      <rPr>
        <sz val="10"/>
        <color indexed="8"/>
        <rFont val="ＭＳ Ｐゴシック"/>
        <family val="3"/>
        <charset val="128"/>
      </rPr>
      <t xml:space="preserve">
　市が保有する公共施設については，町村合併前に整備された施設を引き継いで管理運営を行っている状況にあり，合併後も同規模かつ同用途の施設が複数存在している。今後これらの施設の老朽化に対応しながら，維持管理・改修等を行っていくためには，多額の費用を要することが予想されることから，公共施設等総合管理計画に基づき，持続可能な適正規模の施設運営に努め，更新時期等を計画的に調整し，財政負担の平準化を図るとともに，トータルコストの縮減に努める。</t>
    </r>
    <rPh sb="85" eb="86">
      <t>ヒク</t>
    </rPh>
    <rPh sb="97" eb="99">
      <t>ネンネン</t>
    </rPh>
    <rPh sb="99" eb="101">
      <t>ジョウショウ</t>
    </rPh>
    <rPh sb="101" eb="103">
      <t>ケイコウ</t>
    </rPh>
    <rPh sb="107" eb="108">
      <t>オモ</t>
    </rPh>
    <rPh sb="109" eb="111">
      <t>ヨウイン</t>
    </rPh>
    <rPh sb="116" eb="119">
      <t>ヨウチエン</t>
    </rPh>
    <rPh sb="120" eb="122">
      <t>ホイク</t>
    </rPh>
    <rPh sb="122" eb="123">
      <t>ショ</t>
    </rPh>
    <rPh sb="124" eb="127">
      <t>コウミンカン</t>
    </rPh>
    <rPh sb="127" eb="128">
      <t>トウ</t>
    </rPh>
    <rPh sb="128" eb="130">
      <t>コウキョウ</t>
    </rPh>
    <rPh sb="130" eb="132">
      <t>シセツ</t>
    </rPh>
    <rPh sb="133" eb="136">
      <t>ロウキュウカ</t>
    </rPh>
    <rPh sb="143" eb="144">
      <t>ア</t>
    </rPh>
    <phoneticPr fontId="5"/>
  </si>
  <si>
    <r>
      <t>　</t>
    </r>
    <r>
      <rPr>
        <sz val="10"/>
        <color indexed="8"/>
        <rFont val="ＭＳ Ｐゴシック"/>
        <family val="3"/>
        <charset val="128"/>
      </rPr>
      <t>将来負担比率及び実質公債費比率とも類似団体内平均値と比較して低い水準にあり，緩やかに減少している。将来負担比率は，前年度と比較して6.3ポイント減となり，要因としては，地方債の借入を償還元金以下とし，発行の抑制に努めた結果，地方債残高が平成28年度比で485百万円減となったこと，平成28年4月から簡易水道事業を上水道事業に統合したことなどにより，公営企業債等繰入見込額が452百万円減となったこと，また，充当可能基金については減債基金等の積立を行ったことから539百万円の増となったことが考えられる。実質公債費比率については，対前年度比0.3ポイント減となったが，要因としては普通交付税の減などにより標準財政規模が減となった一方で，地方債の発行抑制に取り組んできたことにより公債費が減となったことが考えられる。</t>
    </r>
    <rPh sb="219" eb="22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</si>
</sst>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4"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3782-4388-81B6-1D40B6483F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38859</c:v>
                </c:pt>
                <c:pt idx="1">
                  <c:v>96682</c:v>
                </c:pt>
                <c:pt idx="2">
                  <c:v>94753</c:v>
                </c:pt>
                <c:pt idx="3">
                  <c:v>80747</c:v>
                </c:pt>
                <c:pt idx="4">
                  <c:v>54639</c:v>
                </c:pt>
              </c:numCache>
            </c:numRef>
          </c:val>
          <c:smooth val="0"/>
          <c:extLst xmlns:c16r2="http://schemas.microsoft.com/office/drawing/2015/06/chart">
            <c:ext xmlns:c16="http://schemas.microsoft.com/office/drawing/2014/chart" uri="{C3380CC4-5D6E-409C-BE32-E72D297353CC}">
              <c16:uniqueId val="{00000001-3782-4388-81B6-1D40B6483FFE}"/>
            </c:ext>
          </c:extLst>
        </c:ser>
        <c:dLbls>
          <c:showLegendKey val="0"/>
          <c:showVal val="0"/>
          <c:showCatName val="0"/>
          <c:showSerName val="0"/>
          <c:showPercent val="0"/>
          <c:showBubbleSize val="0"/>
        </c:dLbls>
        <c:marker val="1"/>
        <c:smooth val="0"/>
        <c:axId val="119659520"/>
        <c:axId val="120341632"/>
      </c:lineChart>
      <c:catAx>
        <c:axId val="11965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41632"/>
        <c:crosses val="autoZero"/>
        <c:auto val="1"/>
        <c:lblAlgn val="ctr"/>
        <c:lblOffset val="100"/>
        <c:tickLblSkip val="1"/>
        <c:tickMarkSkip val="1"/>
        <c:noMultiLvlLbl val="0"/>
      </c:catAx>
      <c:valAx>
        <c:axId val="120341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5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7.59</c:v>
                </c:pt>
                <c:pt idx="1">
                  <c:v>9.25</c:v>
                </c:pt>
                <c:pt idx="2">
                  <c:v>10.27</c:v>
                </c:pt>
                <c:pt idx="3">
                  <c:v>9.7799999999999994</c:v>
                </c:pt>
                <c:pt idx="4">
                  <c:v>8.68</c:v>
                </c:pt>
              </c:numCache>
            </c:numRef>
          </c:val>
          <c:extLst xmlns:c16r2="http://schemas.microsoft.com/office/drawing/2015/06/chart">
            <c:ext xmlns:c16="http://schemas.microsoft.com/office/drawing/2014/chart" uri="{C3380CC4-5D6E-409C-BE32-E72D297353CC}">
              <c16:uniqueId val="{00000000-C041-4521-BE5D-05E9FCF1A8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29.5</c:v>
                </c:pt>
                <c:pt idx="1">
                  <c:v>33.869999999999997</c:v>
                </c:pt>
                <c:pt idx="2">
                  <c:v>38.950000000000003</c:v>
                </c:pt>
                <c:pt idx="3">
                  <c:v>38.56</c:v>
                </c:pt>
                <c:pt idx="4">
                  <c:v>38.47</c:v>
                </c:pt>
              </c:numCache>
            </c:numRef>
          </c:val>
          <c:extLst xmlns:c16r2="http://schemas.microsoft.com/office/drawing/2015/06/chart">
            <c:ext xmlns:c16="http://schemas.microsoft.com/office/drawing/2014/chart" uri="{C3380CC4-5D6E-409C-BE32-E72D297353CC}">
              <c16:uniqueId val="{00000001-C041-4521-BE5D-05E9FCF1A819}"/>
            </c:ext>
          </c:extLst>
        </c:ser>
        <c:dLbls>
          <c:showLegendKey val="0"/>
          <c:showVal val="0"/>
          <c:showCatName val="0"/>
          <c:showSerName val="0"/>
          <c:showPercent val="0"/>
          <c:showBubbleSize val="0"/>
        </c:dLbls>
        <c:gapWidth val="250"/>
        <c:overlap val="100"/>
        <c:axId val="126617088"/>
        <c:axId val="12661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4.13</c:v>
                </c:pt>
                <c:pt idx="1">
                  <c:v>5.35</c:v>
                </c:pt>
                <c:pt idx="2">
                  <c:v>5.59</c:v>
                </c:pt>
                <c:pt idx="3">
                  <c:v>-2.5299999999999998</c:v>
                </c:pt>
                <c:pt idx="4">
                  <c:v>-2.35</c:v>
                </c:pt>
              </c:numCache>
            </c:numRef>
          </c:val>
          <c:smooth val="0"/>
          <c:extLst xmlns:c16r2="http://schemas.microsoft.com/office/drawing/2015/06/chart">
            <c:ext xmlns:c16="http://schemas.microsoft.com/office/drawing/2014/chart" uri="{C3380CC4-5D6E-409C-BE32-E72D297353CC}">
              <c16:uniqueId val="{00000002-C041-4521-BE5D-05E9FCF1A819}"/>
            </c:ext>
          </c:extLst>
        </c:ser>
        <c:dLbls>
          <c:showLegendKey val="0"/>
          <c:showVal val="0"/>
          <c:showCatName val="0"/>
          <c:showSerName val="0"/>
          <c:showPercent val="0"/>
          <c:showBubbleSize val="0"/>
        </c:dLbls>
        <c:marker val="1"/>
        <c:smooth val="0"/>
        <c:axId val="126617088"/>
        <c:axId val="126619008"/>
      </c:lineChart>
      <c:catAx>
        <c:axId val="12661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19008"/>
        <c:crosses val="autoZero"/>
        <c:auto val="1"/>
        <c:lblAlgn val="ctr"/>
        <c:lblOffset val="100"/>
        <c:tickLblSkip val="1"/>
        <c:tickMarkSkip val="1"/>
        <c:noMultiLvlLbl val="0"/>
      </c:catAx>
      <c:valAx>
        <c:axId val="12661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1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0.17</c:v>
                </c:pt>
                <c:pt idx="2">
                  <c:v>#N/A</c:v>
                </c:pt>
                <c:pt idx="3">
                  <c:v>0.16</c:v>
                </c:pt>
                <c:pt idx="4">
                  <c:v>#N/A</c:v>
                </c:pt>
                <c:pt idx="5">
                  <c:v>0.28999999999999998</c:v>
                </c:pt>
                <c:pt idx="6">
                  <c:v>#N/A</c:v>
                </c:pt>
                <c:pt idx="7">
                  <c:v>0.14000000000000001</c:v>
                </c:pt>
                <c:pt idx="8">
                  <c:v>#N/A</c:v>
                </c:pt>
                <c:pt idx="9">
                  <c:v>0.04</c:v>
                </c:pt>
              </c:numCache>
            </c:numRef>
          </c:val>
          <c:extLst xmlns:c16r2="http://schemas.microsoft.com/office/drawing/2015/06/chart">
            <c:ext xmlns:c16="http://schemas.microsoft.com/office/drawing/2014/chart" uri="{C3380CC4-5D6E-409C-BE32-E72D297353CC}">
              <c16:uniqueId val="{00000000-9043-425A-962F-E0F983EDDE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043-425A-962F-E0F983EDDE23}"/>
            </c:ext>
          </c:extLst>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0.11</c:v>
                </c:pt>
                <c:pt idx="4">
                  <c:v>#N/A</c:v>
                </c:pt>
                <c:pt idx="5">
                  <c:v>0.06</c:v>
                </c:pt>
                <c:pt idx="6">
                  <c:v>#N/A</c:v>
                </c:pt>
                <c:pt idx="7">
                  <c:v>0.15</c:v>
                </c:pt>
                <c:pt idx="8">
                  <c:v>#N/A</c:v>
                </c:pt>
                <c:pt idx="9">
                  <c:v>0.08</c:v>
                </c:pt>
              </c:numCache>
            </c:numRef>
          </c:val>
          <c:extLst xmlns:c16r2="http://schemas.microsoft.com/office/drawing/2015/06/chart">
            <c:ext xmlns:c16="http://schemas.microsoft.com/office/drawing/2014/chart" uri="{C3380CC4-5D6E-409C-BE32-E72D297353CC}">
              <c16:uniqueId val="{00000002-9043-425A-962F-E0F983EDDE2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c:v>
                </c:pt>
                <c:pt idx="4">
                  <c:v>#N/A</c:v>
                </c:pt>
                <c:pt idx="5">
                  <c:v>0.1</c:v>
                </c:pt>
                <c:pt idx="6">
                  <c:v>#N/A</c:v>
                </c:pt>
                <c:pt idx="7">
                  <c:v>0.11</c:v>
                </c:pt>
                <c:pt idx="8">
                  <c:v>#N/A</c:v>
                </c:pt>
                <c:pt idx="9">
                  <c:v>0.24</c:v>
                </c:pt>
              </c:numCache>
            </c:numRef>
          </c:val>
          <c:extLst xmlns:c16r2="http://schemas.microsoft.com/office/drawing/2015/06/chart">
            <c:ext xmlns:c16="http://schemas.microsoft.com/office/drawing/2014/chart" uri="{C3380CC4-5D6E-409C-BE32-E72D297353CC}">
              <c16:uniqueId val="{00000003-9043-425A-962F-E0F983EDDE2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0.12</c:v>
                </c:pt>
                <c:pt idx="4">
                  <c:v>#N/A</c:v>
                </c:pt>
                <c:pt idx="5">
                  <c:v>0.24</c:v>
                </c:pt>
                <c:pt idx="6">
                  <c:v>#N/A</c:v>
                </c:pt>
                <c:pt idx="7">
                  <c:v>0.18</c:v>
                </c:pt>
                <c:pt idx="8">
                  <c:v>#N/A</c:v>
                </c:pt>
                <c:pt idx="9">
                  <c:v>0.31</c:v>
                </c:pt>
              </c:numCache>
            </c:numRef>
          </c:val>
          <c:extLst xmlns:c16r2="http://schemas.microsoft.com/office/drawing/2015/06/chart">
            <c:ext xmlns:c16="http://schemas.microsoft.com/office/drawing/2014/chart" uri="{C3380CC4-5D6E-409C-BE32-E72D297353CC}">
              <c16:uniqueId val="{00000004-9043-425A-962F-E0F983EDDE23}"/>
            </c:ext>
          </c:extLst>
        </c:ser>
        <c:ser>
          <c:idx val="5"/>
          <c:order val="5"/>
          <c:tx>
            <c:strRef>
              <c:f>データシート!$A$32</c:f>
              <c:strCache>
                <c:ptCount val="1"/>
                <c:pt idx="0">
                  <c:v>公営墓地特別会計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0.09</c:v>
                </c:pt>
                <c:pt idx="4">
                  <c:v>#N/A</c:v>
                </c:pt>
                <c:pt idx="5">
                  <c:v>0.46</c:v>
                </c:pt>
                <c:pt idx="6">
                  <c:v>#N/A</c:v>
                </c:pt>
                <c:pt idx="7">
                  <c:v>0.51</c:v>
                </c:pt>
                <c:pt idx="8">
                  <c:v>#N/A</c:v>
                </c:pt>
                <c:pt idx="9">
                  <c:v>0.54</c:v>
                </c:pt>
              </c:numCache>
            </c:numRef>
          </c:val>
          <c:extLst xmlns:c16r2="http://schemas.microsoft.com/office/drawing/2015/06/chart">
            <c:ext xmlns:c16="http://schemas.microsoft.com/office/drawing/2014/chart" uri="{C3380CC4-5D6E-409C-BE32-E72D297353CC}">
              <c16:uniqueId val="{00000005-9043-425A-962F-E0F983EDDE2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0.37</c:v>
                </c:pt>
                <c:pt idx="4">
                  <c:v>#N/A</c:v>
                </c:pt>
                <c:pt idx="5">
                  <c:v>1.38</c:v>
                </c:pt>
                <c:pt idx="6">
                  <c:v>#N/A</c:v>
                </c:pt>
                <c:pt idx="7">
                  <c:v>1.42</c:v>
                </c:pt>
                <c:pt idx="8">
                  <c:v>#N/A</c:v>
                </c:pt>
                <c:pt idx="9">
                  <c:v>1.1299999999999999</c:v>
                </c:pt>
              </c:numCache>
            </c:numRef>
          </c:val>
          <c:extLst xmlns:c16r2="http://schemas.microsoft.com/office/drawing/2015/06/chart">
            <c:ext xmlns:c16="http://schemas.microsoft.com/office/drawing/2014/chart" uri="{C3380CC4-5D6E-409C-BE32-E72D297353CC}">
              <c16:uniqueId val="{00000006-9043-425A-962F-E0F983EDDE2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1.43</c:v>
                </c:pt>
                <c:pt idx="2">
                  <c:v>#N/A</c:v>
                </c:pt>
                <c:pt idx="3">
                  <c:v>0.74</c:v>
                </c:pt>
                <c:pt idx="4">
                  <c:v>#N/A</c:v>
                </c:pt>
                <c:pt idx="5">
                  <c:v>1.35</c:v>
                </c:pt>
                <c:pt idx="6">
                  <c:v>#N/A</c:v>
                </c:pt>
                <c:pt idx="7">
                  <c:v>1.78</c:v>
                </c:pt>
                <c:pt idx="8">
                  <c:v>#N/A</c:v>
                </c:pt>
                <c:pt idx="9">
                  <c:v>2.2200000000000002</c:v>
                </c:pt>
              </c:numCache>
            </c:numRef>
          </c:val>
          <c:extLst xmlns:c16r2="http://schemas.microsoft.com/office/drawing/2015/06/chart">
            <c:ext xmlns:c16="http://schemas.microsoft.com/office/drawing/2014/chart" uri="{C3380CC4-5D6E-409C-BE32-E72D297353CC}">
              <c16:uniqueId val="{00000007-9043-425A-962F-E0F983EDDE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7.48</c:v>
                </c:pt>
                <c:pt idx="2">
                  <c:v>#N/A</c:v>
                </c:pt>
                <c:pt idx="3">
                  <c:v>9.14</c:v>
                </c:pt>
                <c:pt idx="4">
                  <c:v>#N/A</c:v>
                </c:pt>
                <c:pt idx="5">
                  <c:v>9.8000000000000007</c:v>
                </c:pt>
                <c:pt idx="6">
                  <c:v>#N/A</c:v>
                </c:pt>
                <c:pt idx="7">
                  <c:v>9.17</c:v>
                </c:pt>
                <c:pt idx="8">
                  <c:v>#N/A</c:v>
                </c:pt>
                <c:pt idx="9">
                  <c:v>8.1</c:v>
                </c:pt>
              </c:numCache>
            </c:numRef>
          </c:val>
          <c:extLst xmlns:c16r2="http://schemas.microsoft.com/office/drawing/2015/06/chart">
            <c:ext xmlns:c16="http://schemas.microsoft.com/office/drawing/2014/chart" uri="{C3380CC4-5D6E-409C-BE32-E72D297353CC}">
              <c16:uniqueId val="{00000008-9043-425A-962F-E0F983EDDE23}"/>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c:v>
                </c:pt>
                <c:pt idx="2">
                  <c:v>#N/A</c:v>
                </c:pt>
                <c:pt idx="3">
                  <c:v>4.08</c:v>
                </c:pt>
                <c:pt idx="4">
                  <c:v>#N/A</c:v>
                </c:pt>
                <c:pt idx="5">
                  <c:v>5.65</c:v>
                </c:pt>
                <c:pt idx="6">
                  <c:v>#N/A</c:v>
                </c:pt>
                <c:pt idx="7">
                  <c:v>8.3800000000000008</c:v>
                </c:pt>
                <c:pt idx="8">
                  <c:v>#N/A</c:v>
                </c:pt>
                <c:pt idx="9">
                  <c:v>10.050000000000001</c:v>
                </c:pt>
              </c:numCache>
            </c:numRef>
          </c:val>
          <c:extLst xmlns:c16r2="http://schemas.microsoft.com/office/drawing/2015/06/chart">
            <c:ext xmlns:c16="http://schemas.microsoft.com/office/drawing/2014/chart" uri="{C3380CC4-5D6E-409C-BE32-E72D297353CC}">
              <c16:uniqueId val="{00000009-9043-425A-962F-E0F983EDDE23}"/>
            </c:ext>
          </c:extLst>
        </c:ser>
        <c:dLbls>
          <c:showLegendKey val="0"/>
          <c:showVal val="0"/>
          <c:showCatName val="0"/>
          <c:showSerName val="0"/>
          <c:showPercent val="0"/>
          <c:showBubbleSize val="0"/>
        </c:dLbls>
        <c:gapWidth val="150"/>
        <c:overlap val="100"/>
        <c:axId val="127327616"/>
        <c:axId val="127206528"/>
      </c:barChart>
      <c:catAx>
        <c:axId val="12732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06528"/>
        <c:crosses val="autoZero"/>
        <c:auto val="1"/>
        <c:lblAlgn val="ctr"/>
        <c:lblOffset val="100"/>
        <c:tickLblSkip val="1"/>
        <c:tickMarkSkip val="1"/>
        <c:noMultiLvlLbl val="0"/>
      </c:catAx>
      <c:valAx>
        <c:axId val="12720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2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2548</c:v>
                </c:pt>
                <c:pt idx="5">
                  <c:v>2592</c:v>
                </c:pt>
                <c:pt idx="8">
                  <c:v>2529</c:v>
                </c:pt>
                <c:pt idx="11">
                  <c:v>2467</c:v>
                </c:pt>
                <c:pt idx="14">
                  <c:v>2483</c:v>
                </c:pt>
              </c:numCache>
            </c:numRef>
          </c:val>
          <c:extLst xmlns:c16r2="http://schemas.microsoft.com/office/drawing/2015/06/chart">
            <c:ext xmlns:c16="http://schemas.microsoft.com/office/drawing/2014/chart" uri="{C3380CC4-5D6E-409C-BE32-E72D297353CC}">
              <c16:uniqueId val="{00000000-C3CC-4398-AE1D-ACEF3B9BC3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3CC-4398-AE1D-ACEF3B9BC3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3CC-4398-AE1D-ACEF3B9BC3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CC-4398-AE1D-ACEF3B9BC3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711</c:v>
                </c:pt>
                <c:pt idx="3">
                  <c:v>732</c:v>
                </c:pt>
                <c:pt idx="6">
                  <c:v>727</c:v>
                </c:pt>
                <c:pt idx="9">
                  <c:v>720</c:v>
                </c:pt>
                <c:pt idx="12">
                  <c:v>707</c:v>
                </c:pt>
              </c:numCache>
            </c:numRef>
          </c:val>
          <c:extLst xmlns:c16r2="http://schemas.microsoft.com/office/drawing/2015/06/chart">
            <c:ext xmlns:c16="http://schemas.microsoft.com/office/drawing/2014/chart" uri="{C3380CC4-5D6E-409C-BE32-E72D297353CC}">
              <c16:uniqueId val="{00000004-C3CC-4398-AE1D-ACEF3B9BC3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CC-4398-AE1D-ACEF3B9BC3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CC-4398-AE1D-ACEF3B9BC3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3090</c:v>
                </c:pt>
                <c:pt idx="3">
                  <c:v>2892</c:v>
                </c:pt>
                <c:pt idx="6">
                  <c:v>2744</c:v>
                </c:pt>
                <c:pt idx="9">
                  <c:v>2631</c:v>
                </c:pt>
                <c:pt idx="12">
                  <c:v>2638</c:v>
                </c:pt>
              </c:numCache>
            </c:numRef>
          </c:val>
          <c:extLst xmlns:c16r2="http://schemas.microsoft.com/office/drawing/2015/06/chart">
            <c:ext xmlns:c16="http://schemas.microsoft.com/office/drawing/2014/chart" uri="{C3380CC4-5D6E-409C-BE32-E72D297353CC}">
              <c16:uniqueId val="{00000007-C3CC-4398-AE1D-ACEF3B9BC300}"/>
            </c:ext>
          </c:extLst>
        </c:ser>
        <c:dLbls>
          <c:showLegendKey val="0"/>
          <c:showVal val="0"/>
          <c:showCatName val="0"/>
          <c:showSerName val="0"/>
          <c:showPercent val="0"/>
          <c:showBubbleSize val="0"/>
        </c:dLbls>
        <c:gapWidth val="100"/>
        <c:overlap val="100"/>
        <c:axId val="98605696"/>
        <c:axId val="9861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1253</c:v>
                </c:pt>
                <c:pt idx="2">
                  <c:v>#N/A</c:v>
                </c:pt>
                <c:pt idx="3">
                  <c:v>#N/A</c:v>
                </c:pt>
                <c:pt idx="4">
                  <c:v>1032</c:v>
                </c:pt>
                <c:pt idx="5">
                  <c:v>#N/A</c:v>
                </c:pt>
                <c:pt idx="6">
                  <c:v>#N/A</c:v>
                </c:pt>
                <c:pt idx="7">
                  <c:v>942</c:v>
                </c:pt>
                <c:pt idx="8">
                  <c:v>#N/A</c:v>
                </c:pt>
                <c:pt idx="9">
                  <c:v>#N/A</c:v>
                </c:pt>
                <c:pt idx="10">
                  <c:v>884</c:v>
                </c:pt>
                <c:pt idx="11">
                  <c:v>#N/A</c:v>
                </c:pt>
                <c:pt idx="12">
                  <c:v>#N/A</c:v>
                </c:pt>
                <c:pt idx="13">
                  <c:v>862</c:v>
                </c:pt>
                <c:pt idx="14">
                  <c:v>#N/A</c:v>
                </c:pt>
              </c:numCache>
            </c:numRef>
          </c:val>
          <c:smooth val="0"/>
          <c:extLst xmlns:c16r2="http://schemas.microsoft.com/office/drawing/2015/06/chart">
            <c:ext xmlns:c16="http://schemas.microsoft.com/office/drawing/2014/chart" uri="{C3380CC4-5D6E-409C-BE32-E72D297353CC}">
              <c16:uniqueId val="{00000008-C3CC-4398-AE1D-ACEF3B9BC300}"/>
            </c:ext>
          </c:extLst>
        </c:ser>
        <c:dLbls>
          <c:showLegendKey val="0"/>
          <c:showVal val="0"/>
          <c:showCatName val="0"/>
          <c:showSerName val="0"/>
          <c:showPercent val="0"/>
          <c:showBubbleSize val="0"/>
        </c:dLbls>
        <c:marker val="1"/>
        <c:smooth val="0"/>
        <c:axId val="98605696"/>
        <c:axId val="98616064"/>
      </c:lineChart>
      <c:catAx>
        <c:axId val="9860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16064"/>
        <c:crosses val="autoZero"/>
        <c:auto val="1"/>
        <c:lblAlgn val="ctr"/>
        <c:lblOffset val="100"/>
        <c:tickLblSkip val="1"/>
        <c:tickMarkSkip val="1"/>
        <c:noMultiLvlLbl val="0"/>
      </c:catAx>
      <c:valAx>
        <c:axId val="9861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0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24439</c:v>
                </c:pt>
                <c:pt idx="5">
                  <c:v>24259</c:v>
                </c:pt>
                <c:pt idx="8">
                  <c:v>24777</c:v>
                </c:pt>
                <c:pt idx="11">
                  <c:v>24583</c:v>
                </c:pt>
                <c:pt idx="14">
                  <c:v>24100</c:v>
                </c:pt>
              </c:numCache>
            </c:numRef>
          </c:val>
          <c:extLst xmlns:c16r2="http://schemas.microsoft.com/office/drawing/2015/06/chart">
            <c:ext xmlns:c16="http://schemas.microsoft.com/office/drawing/2014/chart" uri="{C3380CC4-5D6E-409C-BE32-E72D297353CC}">
              <c16:uniqueId val="{00000000-EA66-414D-927B-3E051413EC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1259</c:v>
                </c:pt>
                <c:pt idx="5">
                  <c:v>1096</c:v>
                </c:pt>
                <c:pt idx="8">
                  <c:v>1025</c:v>
                </c:pt>
                <c:pt idx="11">
                  <c:v>917</c:v>
                </c:pt>
                <c:pt idx="14">
                  <c:v>729</c:v>
                </c:pt>
              </c:numCache>
            </c:numRef>
          </c:val>
          <c:extLst xmlns:c16r2="http://schemas.microsoft.com/office/drawing/2015/06/chart">
            <c:ext xmlns:c16="http://schemas.microsoft.com/office/drawing/2014/chart" uri="{C3380CC4-5D6E-409C-BE32-E72D297353CC}">
              <c16:uniqueId val="{00000001-EA66-414D-927B-3E051413EC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9275</c:v>
                </c:pt>
                <c:pt idx="5">
                  <c:v>10187</c:v>
                </c:pt>
                <c:pt idx="8">
                  <c:v>11083</c:v>
                </c:pt>
                <c:pt idx="11">
                  <c:v>11421</c:v>
                </c:pt>
                <c:pt idx="14">
                  <c:v>11959</c:v>
                </c:pt>
              </c:numCache>
            </c:numRef>
          </c:val>
          <c:extLst xmlns:c16r2="http://schemas.microsoft.com/office/drawing/2015/06/chart">
            <c:ext xmlns:c16="http://schemas.microsoft.com/office/drawing/2014/chart" uri="{C3380CC4-5D6E-409C-BE32-E72D297353CC}">
              <c16:uniqueId val="{00000002-EA66-414D-927B-3E051413EC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A66-414D-927B-3E051413EC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A66-414D-927B-3E051413EC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3</c:v>
                </c:pt>
                <c:pt idx="6">
                  <c:v>0</c:v>
                </c:pt>
                <c:pt idx="9">
                  <c:v>7</c:v>
                </c:pt>
                <c:pt idx="12">
                  <c:v>0</c:v>
                </c:pt>
              </c:numCache>
            </c:numRef>
          </c:val>
          <c:extLst xmlns:c16r2="http://schemas.microsoft.com/office/drawing/2015/06/chart">
            <c:ext xmlns:c16="http://schemas.microsoft.com/office/drawing/2014/chart" uri="{C3380CC4-5D6E-409C-BE32-E72D297353CC}">
              <c16:uniqueId val="{00000005-EA66-414D-927B-3E051413EC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5403</c:v>
                </c:pt>
                <c:pt idx="3">
                  <c:v>5039</c:v>
                </c:pt>
                <c:pt idx="6">
                  <c:v>4855</c:v>
                </c:pt>
                <c:pt idx="9">
                  <c:v>4892</c:v>
                </c:pt>
                <c:pt idx="12">
                  <c:v>4905</c:v>
                </c:pt>
              </c:numCache>
            </c:numRef>
          </c:val>
          <c:extLst xmlns:c16r2="http://schemas.microsoft.com/office/drawing/2015/06/chart">
            <c:ext xmlns:c16="http://schemas.microsoft.com/office/drawing/2014/chart" uri="{C3380CC4-5D6E-409C-BE32-E72D297353CC}">
              <c16:uniqueId val="{00000006-EA66-414D-927B-3E051413EC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A66-414D-927B-3E051413EC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9387</c:v>
                </c:pt>
                <c:pt idx="3">
                  <c:v>9139</c:v>
                </c:pt>
                <c:pt idx="6">
                  <c:v>8770</c:v>
                </c:pt>
                <c:pt idx="9">
                  <c:v>8203</c:v>
                </c:pt>
                <c:pt idx="12">
                  <c:v>7751</c:v>
                </c:pt>
              </c:numCache>
            </c:numRef>
          </c:val>
          <c:extLst xmlns:c16r2="http://schemas.microsoft.com/office/drawing/2015/06/chart">
            <c:ext xmlns:c16="http://schemas.microsoft.com/office/drawing/2014/chart" uri="{C3380CC4-5D6E-409C-BE32-E72D297353CC}">
              <c16:uniqueId val="{00000008-EA66-414D-927B-3E051413EC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A66-414D-927B-3E051413EC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24611</c:v>
                </c:pt>
                <c:pt idx="3">
                  <c:v>25720</c:v>
                </c:pt>
                <c:pt idx="6">
                  <c:v>26443</c:v>
                </c:pt>
                <c:pt idx="9">
                  <c:v>26357</c:v>
                </c:pt>
                <c:pt idx="12">
                  <c:v>25872</c:v>
                </c:pt>
              </c:numCache>
            </c:numRef>
          </c:val>
          <c:extLst xmlns:c16r2="http://schemas.microsoft.com/office/drawing/2015/06/chart">
            <c:ext xmlns:c16="http://schemas.microsoft.com/office/drawing/2014/chart" uri="{C3380CC4-5D6E-409C-BE32-E72D297353CC}">
              <c16:uniqueId val="{0000000A-EA66-414D-927B-3E051413ECE2}"/>
            </c:ext>
          </c:extLst>
        </c:ser>
        <c:dLbls>
          <c:showLegendKey val="0"/>
          <c:showVal val="0"/>
          <c:showCatName val="0"/>
          <c:showSerName val="0"/>
          <c:showPercent val="0"/>
          <c:showBubbleSize val="0"/>
        </c:dLbls>
        <c:gapWidth val="100"/>
        <c:overlap val="100"/>
        <c:axId val="127895040"/>
        <c:axId val="12789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4436</c:v>
                </c:pt>
                <c:pt idx="2">
                  <c:v>#N/A</c:v>
                </c:pt>
                <c:pt idx="3">
                  <c:v>#N/A</c:v>
                </c:pt>
                <c:pt idx="4">
                  <c:v>4360</c:v>
                </c:pt>
                <c:pt idx="5">
                  <c:v>#N/A</c:v>
                </c:pt>
                <c:pt idx="6">
                  <c:v>#N/A</c:v>
                </c:pt>
                <c:pt idx="7">
                  <c:v>3183</c:v>
                </c:pt>
                <c:pt idx="8">
                  <c:v>#N/A</c:v>
                </c:pt>
                <c:pt idx="9">
                  <c:v>#N/A</c:v>
                </c:pt>
                <c:pt idx="10">
                  <c:v>2538</c:v>
                </c:pt>
                <c:pt idx="11">
                  <c:v>#N/A</c:v>
                </c:pt>
                <c:pt idx="12">
                  <c:v>#N/A</c:v>
                </c:pt>
                <c:pt idx="13">
                  <c:v>1739</c:v>
                </c:pt>
                <c:pt idx="14">
                  <c:v>#N/A</c:v>
                </c:pt>
              </c:numCache>
            </c:numRef>
          </c:val>
          <c:smooth val="0"/>
          <c:extLst xmlns:c16r2="http://schemas.microsoft.com/office/drawing/2015/06/chart">
            <c:ext xmlns:c16="http://schemas.microsoft.com/office/drawing/2014/chart" uri="{C3380CC4-5D6E-409C-BE32-E72D297353CC}">
              <c16:uniqueId val="{0000000B-EA66-414D-927B-3E051413ECE2}"/>
            </c:ext>
          </c:extLst>
        </c:ser>
        <c:dLbls>
          <c:showLegendKey val="0"/>
          <c:showVal val="0"/>
          <c:showCatName val="0"/>
          <c:showSerName val="0"/>
          <c:showPercent val="0"/>
          <c:showBubbleSize val="0"/>
        </c:dLbls>
        <c:marker val="1"/>
        <c:smooth val="0"/>
        <c:axId val="127895040"/>
        <c:axId val="127896960"/>
      </c:lineChart>
      <c:catAx>
        <c:axId val="12789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896960"/>
        <c:crosses val="autoZero"/>
        <c:auto val="1"/>
        <c:lblAlgn val="ctr"/>
        <c:lblOffset val="100"/>
        <c:tickLblSkip val="1"/>
        <c:tickMarkSkip val="1"/>
        <c:noMultiLvlLbl val="0"/>
      </c:catAx>
      <c:valAx>
        <c:axId val="12789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9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5698</c:v>
                </c:pt>
                <c:pt idx="1">
                  <c:v>5459</c:v>
                </c:pt>
                <c:pt idx="2">
                  <c:v>5317</c:v>
                </c:pt>
              </c:numCache>
            </c:numRef>
          </c:val>
          <c:extLst xmlns:c16r2="http://schemas.microsoft.com/office/drawing/2015/06/chart">
            <c:ext xmlns:c16="http://schemas.microsoft.com/office/drawing/2014/chart" uri="{C3380CC4-5D6E-409C-BE32-E72D297353CC}">
              <c16:uniqueId val="{00000000-BD19-4330-8207-80583977E9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1881</c:v>
                </c:pt>
                <c:pt idx="1">
                  <c:v>2091</c:v>
                </c:pt>
                <c:pt idx="2">
                  <c:v>2100</c:v>
                </c:pt>
              </c:numCache>
            </c:numRef>
          </c:val>
          <c:extLst xmlns:c16r2="http://schemas.microsoft.com/office/drawing/2015/06/chart">
            <c:ext xmlns:c16="http://schemas.microsoft.com/office/drawing/2014/chart" uri="{C3380CC4-5D6E-409C-BE32-E72D297353CC}">
              <c16:uniqueId val="{00000001-BD19-4330-8207-80583977E9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2607</c:v>
                </c:pt>
                <c:pt idx="1">
                  <c:v>2872</c:v>
                </c:pt>
                <c:pt idx="2">
                  <c:v>3708</c:v>
                </c:pt>
              </c:numCache>
            </c:numRef>
          </c:val>
          <c:extLst xmlns:c16r2="http://schemas.microsoft.com/office/drawing/2015/06/chart">
            <c:ext xmlns:c16="http://schemas.microsoft.com/office/drawing/2014/chart" uri="{C3380CC4-5D6E-409C-BE32-E72D297353CC}">
              <c16:uniqueId val="{00000002-BD19-4330-8207-80583977E91C}"/>
            </c:ext>
          </c:extLst>
        </c:ser>
        <c:dLbls>
          <c:showLegendKey val="0"/>
          <c:showVal val="0"/>
          <c:showCatName val="0"/>
          <c:showSerName val="0"/>
          <c:showPercent val="0"/>
          <c:showBubbleSize val="0"/>
        </c:dLbls>
        <c:gapWidth val="120"/>
        <c:overlap val="100"/>
        <c:axId val="127371904"/>
        <c:axId val="127377792"/>
      </c:barChart>
      <c:catAx>
        <c:axId val="1273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377792"/>
        <c:crosses val="autoZero"/>
        <c:auto val="1"/>
        <c:lblAlgn val="ctr"/>
        <c:lblOffset val="100"/>
        <c:tickLblSkip val="1"/>
        <c:tickMarkSkip val="1"/>
        <c:noMultiLvlLbl val="0"/>
      </c:catAx>
      <c:valAx>
        <c:axId val="127377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3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6-4044-9C49-212EDA83D64F}"/>
                </c:ext>
                <c:ext xmlns:c15="http://schemas.microsoft.com/office/drawing/2012/chart" uri="{CE6537A1-D6FC-4f65-9D91-7224C49458BB}">
                  <c15:dlblFieldTable>
                    <c15:dlblFTEntry>
                      <c15:txfldGUID>{639B4F63-6050-475C-93F6-88DB2E32CB39}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6-4044-9C49-212EDA83D64F}"/>
                </c:ext>
                <c:ext xmlns:c15="http://schemas.microsoft.com/office/drawing/2012/chart" uri="{CE6537A1-D6FC-4f65-9D91-7224C49458BB}">
                  <c15:dlblFieldTable>
                    <c15:dlblFTEntry>
                      <c15:txfldGUID>{9196474E-C8AC-4425-987E-879DF5C2AA46}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E6-4044-9C49-212EDA83D64F}"/>
                </c:ext>
                <c:ext xmlns:c15="http://schemas.microsoft.com/office/drawing/2012/chart" uri="{CE6537A1-D6FC-4f65-9D91-7224C49458BB}">
                  <c15:dlblFieldTable>
                    <c15:dlblFTEntry>
                      <c15:txfldGUID>{B084F246-DEA6-4A9E-8F34-81A030F825B0}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6-4044-9C49-212EDA83D64F}"/>
                </c:ext>
                <c:ext xmlns:c15="http://schemas.microsoft.com/office/drawing/2012/chart" uri="{CE6537A1-D6FC-4f65-9D91-7224C49458BB}">
                  <c15:dlblFieldTable>
                    <c15:dlblFTEntry>
                      <c15:txfldGUID>{DC45BF29-0302-4739-A4E0-43949AE06AF4}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6-4044-9C49-212EDA83D64F}"/>
                </c:ext>
                <c:ext xmlns:c15="http://schemas.microsoft.com/office/drawing/2012/chart" uri="{CE6537A1-D6FC-4f65-9D91-7224C49458BB}">
                  <c15:dlblFieldTable>
                    <c15:dlblFTEntry>
                      <c15:txfldGUID>{38B383C9-67FD-46F1-BF9B-0C67E2C95A1B}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6-4044-9C49-212EDA83D64F}"/>
                </c:ext>
                <c:ext xmlns:c15="http://schemas.microsoft.com/office/drawing/2012/chart" uri="{CE6537A1-D6FC-4f65-9D91-7224C49458BB}">
                  <c15:dlblFieldTable>
                    <c15:dlblFTEntry>
                      <c15:txfldGUID>{3C3D3656-4215-4DEC-AEF7-EA4B2B7C35F5}</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6-4044-9C49-212EDA83D64F}"/>
                </c:ext>
                <c:ext xmlns:c15="http://schemas.microsoft.com/office/drawing/2012/chart" uri="{CE6537A1-D6FC-4f65-9D91-7224C49458BB}">
                  <c15:layout/>
                  <c15:dlblFieldTable>
                    <c15:dlblFTEntry>
                      <c15:txfldGUID>{539B2290-5415-407E-AF38-2207294D5903}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6E6-4044-9C49-212EDA83D64F}"/>
                </c:ext>
                <c:ext xmlns:c15="http://schemas.microsoft.com/office/drawing/2012/chart" uri="{CE6537A1-D6FC-4f65-9D91-7224C49458BB}">
                  <c15:layout/>
                  <c15:dlblFieldTable>
                    <c15:dlblFTEntry>
                      <c15:txfldGUID>{3DF5C5E9-BD53-4F6C-BC90-7F1DDA5FDA12}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6-4044-9C49-212EDA83D64F}"/>
                </c:ext>
                <c:ext xmlns:c15="http://schemas.microsoft.com/office/drawing/2012/chart" uri="{CE6537A1-D6FC-4f65-9D91-7224C49458BB}">
                  <c15:layout/>
                  <c15:dlblFieldTable>
                    <c15:dlblFTEntry>
                      <c15:txfldGUID>{DE159E74-2828-490D-B389-A07315215228}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55.2</c:v>
                </c:pt>
                <c:pt idx="24">
                  <c:v>56</c:v>
                </c:pt>
                <c:pt idx="32">
                  <c:v>57.5</c:v>
                </c:pt>
              </c:numCache>
            </c:numRef>
          </c:xVal>
          <c:yVal>
            <c:numRef>
              <c:f>公会計指標分析・財政指標組合せ分析表!$BP$51:$DC$51</c:f>
              <c:numCache>
                <c:formatCode>#,##0.0;"▲ "#,##0.0</c:formatCode>
                <c:ptCount val="40"/>
                <c:pt idx="16">
                  <c:v>25.9</c:v>
                </c:pt>
                <c:pt idx="24">
                  <c:v>21.4</c:v>
                </c:pt>
                <c:pt idx="32">
                  <c:v>15.1</c:v>
                </c:pt>
              </c:numCache>
            </c:numRef>
          </c:yVal>
          <c:smooth val="0"/>
          <c:extLst xmlns:c16r2="http://schemas.microsoft.com/office/drawing/2015/06/chart">
            <c:ext xmlns:c16="http://schemas.microsoft.com/office/drawing/2014/chart" uri="{C3380CC4-5D6E-409C-BE32-E72D297353CC}">
              <c16:uniqueId val="{00000009-76E6-4044-9C49-212EDA83D6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E6-4044-9C49-212EDA83D64F}"/>
                </c:ext>
                <c:ext xmlns:c15="http://schemas.microsoft.com/office/drawing/2012/chart" uri="{CE6537A1-D6FC-4f65-9D91-7224C49458BB}">
                  <c15:dlblFieldTable>
                    <c15:dlblFTEntry>
                      <c15:txfldGUID>{194B73C8-5CF2-48C2-9E56-1B3F21945B5E}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E6-4044-9C49-212EDA83D64F}"/>
                </c:ext>
                <c:ext xmlns:c15="http://schemas.microsoft.com/office/drawing/2012/chart" uri="{CE6537A1-D6FC-4f65-9D91-7224C49458BB}">
                  <c15:dlblFieldTable>
                    <c15:dlblFTEntry>
                      <c15:txfldGUID>{956EF035-E611-4365-905A-E3B052780463}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6E6-4044-9C49-212EDA83D64F}"/>
                </c:ext>
                <c:ext xmlns:c15="http://schemas.microsoft.com/office/drawing/2012/chart" uri="{CE6537A1-D6FC-4f65-9D91-7224C49458BB}">
                  <c15:dlblFieldTable>
                    <c15:dlblFTEntry>
                      <c15:txfldGUID>{F8B5044F-CB86-4835-A2EC-F3822F638689}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E6-4044-9C49-212EDA83D64F}"/>
                </c:ext>
                <c:ext xmlns:c15="http://schemas.microsoft.com/office/drawing/2012/chart" uri="{CE6537A1-D6FC-4f65-9D91-7224C49458BB}">
                  <c15:dlblFieldTable>
                    <c15:dlblFTEntry>
                      <c15:txfldGUID>{589CAB53-3157-49F3-9D42-25B9925CF40B}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6E6-4044-9C49-212EDA83D64F}"/>
                </c:ext>
                <c:ext xmlns:c15="http://schemas.microsoft.com/office/drawing/2012/chart" uri="{CE6537A1-D6FC-4f65-9D91-7224C49458BB}">
                  <c15:dlblFieldTable>
                    <c15:dlblFTEntry>
                      <c15:txfldGUID>{F46E1EDF-EC73-43C7-A3BF-8BB00192C7B4}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6E6-4044-9C49-212EDA83D64F}"/>
                </c:ext>
                <c:ext xmlns:c15="http://schemas.microsoft.com/office/drawing/2012/chart" uri="{CE6537A1-D6FC-4f65-9D91-7224C49458BB}">
                  <c15:dlblFieldTable>
                    <c15:dlblFTEntry>
                      <c15:txfldGUID>{445CA697-C4E0-4489-97B7-F201F47FA50F}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6E6-4044-9C49-212EDA83D64F}"/>
                </c:ext>
                <c:ext xmlns:c15="http://schemas.microsoft.com/office/drawing/2012/chart" uri="{CE6537A1-D6FC-4f65-9D91-7224C49458BB}">
                  <c15:layout/>
                  <c15:dlblFieldTable>
                    <c15:dlblFTEntry>
                      <c15:txfldGUID>{890DFB78-D1E2-4DAB-A669-C1BD02C86557}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6E6-4044-9C49-212EDA83D64F}"/>
                </c:ext>
                <c:ext xmlns:c15="http://schemas.microsoft.com/office/drawing/2012/chart" uri="{CE6537A1-D6FC-4f65-9D91-7224C49458BB}">
                  <c15:layout/>
                  <c15:dlblFieldTable>
                    <c15:dlblFTEntry>
                      <c15:txfldGUID>{610AD019-435E-4F48-89EA-2889B7D2FE8F}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6E6-4044-9C49-212EDA83D64F}"/>
                </c:ext>
                <c:ext xmlns:c15="http://schemas.microsoft.com/office/drawing/2012/chart" uri="{CE6537A1-D6FC-4f65-9D91-7224C49458BB}">
                  <c15:layout/>
                  <c15:dlblFieldTable>
                    <c15:dlblFTEntry>
                      <c15:txfldGUID>{458C9CD1-B4CE-411A-A729-C9DB4673A145}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76E6-4044-9C49-212EDA83D64F}"/>
            </c:ext>
          </c:extLst>
        </c:ser>
        <c:dLbls>
          <c:showLegendKey val="0"/>
          <c:showVal val="1"/>
          <c:showCatName val="0"/>
          <c:showSerName val="0"/>
          <c:showPercent val="0"/>
          <c:showBubbleSize val="0"/>
        </c:dLbls>
        <c:axId val="130632320"/>
        <c:axId val="130634496"/>
      </c:scatterChart>
      <c:valAx>
        <c:axId val="130632320"/>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634496"/>
        <c:crosses val="autoZero"/>
        <c:crossBetween val="midCat"/>
      </c:valAx>
      <c:valAx>
        <c:axId val="130634496"/>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63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A3-45BA-A236-14B396E52817}"/>
                </c:ext>
                <c:ext xmlns:c15="http://schemas.microsoft.com/office/drawing/2012/chart" uri="{CE6537A1-D6FC-4f65-9D91-7224C49458BB}">
                  <c15:layout/>
                  <c15:dlblFieldTable>
                    <c15:dlblFTEntry>
                      <c15:txfldGUID>{2F4A8589-96ED-4FA6-9634-59D9C510A7A2}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A3-45BA-A236-14B396E52817}"/>
                </c:ext>
                <c:ext xmlns:c15="http://schemas.microsoft.com/office/drawing/2012/chart" uri="{CE6537A1-D6FC-4f65-9D91-7224C49458BB}">
                  <c15:dlblFieldTable>
                    <c15:dlblFTEntry>
                      <c15:txfldGUID>{81E1C1E9-F6E3-46B5-9567-69EFF7234A09}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A3-45BA-A236-14B396E52817}"/>
                </c:ext>
                <c:ext xmlns:c15="http://schemas.microsoft.com/office/drawing/2012/chart" uri="{CE6537A1-D6FC-4f65-9D91-7224C49458BB}">
                  <c15:dlblFieldTable>
                    <c15:dlblFTEntry>
                      <c15:txfldGUID>{6B660F22-1F5D-4640-B606-5DE3CFEF9BC2}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A3-45BA-A236-14B396E52817}"/>
                </c:ext>
                <c:ext xmlns:c15="http://schemas.microsoft.com/office/drawing/2012/chart" uri="{CE6537A1-D6FC-4f65-9D91-7224C49458BB}">
                  <c15:dlblFieldTable>
                    <c15:dlblFTEntry>
                      <c15:txfldGUID>{03309C66-047B-41C3-937F-DBB5E29423BF}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A3-45BA-A236-14B396E52817}"/>
                </c:ext>
                <c:ext xmlns:c15="http://schemas.microsoft.com/office/drawing/2012/chart" uri="{CE6537A1-D6FC-4f65-9D91-7224C49458BB}">
                  <c15:dlblFieldTable>
                    <c15:dlblFTEntry>
                      <c15:txfldGUID>{1F76A269-493D-44EF-84B9-A40BCB354DD9}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A3-45BA-A236-14B396E52817}"/>
                </c:ext>
                <c:ext xmlns:c15="http://schemas.microsoft.com/office/drawing/2012/chart" uri="{CE6537A1-D6FC-4f65-9D91-7224C49458BB}">
                  <c15:layout/>
                  <c15:dlblFieldTable>
                    <c15:dlblFTEntry>
                      <c15:txfldGUID>{3BD94F80-E2D9-42B2-9598-DA5269B56055}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A3-45BA-A236-14B396E52817}"/>
                </c:ext>
                <c:ext xmlns:c15="http://schemas.microsoft.com/office/drawing/2012/chart" uri="{CE6537A1-D6FC-4f65-9D91-7224C49458BB}">
                  <c15:layout/>
                  <c15:dlblFieldTable>
                    <c15:dlblFTEntry>
                      <c15:txfldGUID>{1376C46D-5081-48CD-8E7F-956276DB7A6D}</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A3-45BA-A236-14B396E52817}"/>
                </c:ext>
                <c:ext xmlns:c15="http://schemas.microsoft.com/office/drawing/2012/chart" uri="{CE6537A1-D6FC-4f65-9D91-7224C49458BB}">
                  <c15:layout/>
                  <c15:dlblFieldTable>
                    <c15:dlblFTEntry>
                      <c15:txfldGUID>{CB2AA264-4F2D-4D80-AB7D-C418F5B1E9F9}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A3-45BA-A236-14B396E52817}"/>
                </c:ext>
                <c:ext xmlns:c15="http://schemas.microsoft.com/office/drawing/2012/chart" uri="{CE6537A1-D6FC-4f65-9D91-7224C49458BB}">
                  <c15:layout/>
                  <c15:dlblFieldTable>
                    <c15:dlblFTEntry>
                      <c15:txfldGUID>{59DA22C2-4B90-43BB-960A-A972CA025228}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9.9</c:v>
                </c:pt>
                <c:pt idx="16">
                  <c:v>8.6</c:v>
                </c:pt>
                <c:pt idx="24">
                  <c:v>7.8</c:v>
                </c:pt>
                <c:pt idx="32">
                  <c:v>7.5</c:v>
                </c:pt>
              </c:numCache>
            </c:numRef>
          </c:xVal>
          <c:yVal>
            <c:numRef>
              <c:f>公会計指標分析・財政指標組合せ分析表!$BP$73:$DC$73</c:f>
              <c:numCache>
                <c:formatCode>#,##0.0;"▲ "#,##0.0</c:formatCode>
                <c:ptCount val="40"/>
                <c:pt idx="0">
                  <c:v>35</c:v>
                </c:pt>
                <c:pt idx="8">
                  <c:v>35.200000000000003</c:v>
                </c:pt>
                <c:pt idx="16">
                  <c:v>25.9</c:v>
                </c:pt>
                <c:pt idx="24">
                  <c:v>21.4</c:v>
                </c:pt>
                <c:pt idx="32">
                  <c:v>15.1</c:v>
                </c:pt>
              </c:numCache>
            </c:numRef>
          </c:yVal>
          <c:smooth val="0"/>
          <c:extLst xmlns:c16r2="http://schemas.microsoft.com/office/drawing/2015/06/chart">
            <c:ext xmlns:c16="http://schemas.microsoft.com/office/drawing/2014/chart" uri="{C3380CC4-5D6E-409C-BE32-E72D297353CC}">
              <c16:uniqueId val="{00000009-88A3-45BA-A236-14B396E528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A3-45BA-A236-14B396E52817}"/>
                </c:ext>
                <c:ext xmlns:c15="http://schemas.microsoft.com/office/drawing/2012/chart" uri="{CE6537A1-D6FC-4f65-9D91-7224C49458BB}">
                  <c15:layout/>
                  <c15:dlblFieldTable>
                    <c15:dlblFTEntry>
                      <c15:txfldGUID>{8824A667-BC8C-4812-B32D-6FAC1DF26FEB}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A3-45BA-A236-14B396E52817}"/>
                </c:ext>
                <c:ext xmlns:c15="http://schemas.microsoft.com/office/drawing/2012/chart" uri="{CE6537A1-D6FC-4f65-9D91-7224C49458BB}">
                  <c15:dlblFieldTable>
                    <c15:dlblFTEntry>
                      <c15:txfldGUID>{774079CC-91E0-4427-9200-9A730B28AD2D}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A3-45BA-A236-14B396E52817}"/>
                </c:ext>
                <c:ext xmlns:c15="http://schemas.microsoft.com/office/drawing/2012/chart" uri="{CE6537A1-D6FC-4f65-9D91-7224C49458BB}">
                  <c15:dlblFieldTable>
                    <c15:dlblFTEntry>
                      <c15:txfldGUID>{18313344-8A5C-4C3D-B803-56A81EE7AAFB}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A3-45BA-A236-14B396E52817}"/>
                </c:ext>
                <c:ext xmlns:c15="http://schemas.microsoft.com/office/drawing/2012/chart" uri="{CE6537A1-D6FC-4f65-9D91-7224C49458BB}">
                  <c15:dlblFieldTable>
                    <c15:dlblFTEntry>
                      <c15:txfldGUID>{DFE4F417-FFD5-4139-BB85-8469D9F6C101}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A3-45BA-A236-14B396E52817}"/>
                </c:ext>
                <c:ext xmlns:c15="http://schemas.microsoft.com/office/drawing/2012/chart" uri="{CE6537A1-D6FC-4f65-9D91-7224C49458BB}">
                  <c15:dlblFieldTable>
                    <c15:dlblFTEntry>
                      <c15:txfldGUID>{E45190D9-2990-4339-A459-AFD325CB83FD}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A3-45BA-A236-14B396E52817}"/>
                </c:ext>
                <c:ext xmlns:c15="http://schemas.microsoft.com/office/drawing/2012/chart" uri="{CE6537A1-D6FC-4f65-9D91-7224C49458BB}">
                  <c15:layout/>
                  <c15:dlblFieldTable>
                    <c15:dlblFTEntry>
                      <c15:txfldGUID>{5409CBBC-B20C-457B-B59A-54DB50F50EC2}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A3-45BA-A236-14B396E52817}"/>
                </c:ext>
                <c:ext xmlns:c15="http://schemas.microsoft.com/office/drawing/2012/chart" uri="{CE6537A1-D6FC-4f65-9D91-7224C49458BB}">
                  <c15:layout/>
                  <c15:dlblFieldTable>
                    <c15:dlblFTEntry>
                      <c15:txfldGUID>{B75499E7-E582-4EEA-942A-0672F6A923C6}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A3-45BA-A236-14B396E52817}"/>
                </c:ext>
                <c:ext xmlns:c15="http://schemas.microsoft.com/office/drawing/2012/chart" uri="{CE6537A1-D6FC-4f65-9D91-7224C49458BB}">
                  <c15:layout/>
                  <c15:dlblFieldTable>
                    <c15:dlblFTEntry>
                      <c15:txfldGUID>{FA1F3C42-FBF3-4D45-B421-71F7C08343FA}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A3-45BA-A236-14B396E52817}"/>
                </c:ext>
                <c:ext xmlns:c15="http://schemas.microsoft.com/office/drawing/2012/chart" uri="{CE6537A1-D6FC-4f65-9D91-7224C49458BB}">
                  <c15:layout/>
                  <c15:dlblFieldTable>
                    <c15:dlblFTEntry>
                      <c15:txfldGUID>{63C454BF-E4FF-42B9-AC21-8C3410A99BB2}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88A3-45BA-A236-14B396E52817}"/>
            </c:ext>
          </c:extLst>
        </c:ser>
        <c:dLbls>
          <c:showLegendKey val="0"/>
          <c:showVal val="1"/>
          <c:showCatName val="0"/>
          <c:showSerName val="0"/>
          <c:showPercent val="0"/>
          <c:showBubbleSize val="0"/>
        </c:dLbls>
        <c:axId val="130337024"/>
        <c:axId val="130498944"/>
      </c:scatterChart>
      <c:valAx>
        <c:axId val="130337024"/>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498944"/>
        <c:crosses val="autoZero"/>
        <c:crossBetween val="midCat"/>
      </c:valAx>
      <c:valAx>
        <c:axId val="130498944"/>
        <c:scaling>
          <c:orientation val="minMax"/>
          <c:max val="7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337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町村合併における重点施策である常陸大宮済生会病院建設事業に係る合併特例債発行の影響により元利償還金が増加したことを受け（平成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度がピーク</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年度からは地方債借入を元金償還以下として取り組んできたことから元利償還金は年々減少傾向にあるが，平成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年度は，道の駅整備事業や小中学校の耐震化事業に係る地方債の償還が一部開始したことから，前年度より</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今後も地方債発行の抑制を図るとともに，交付税参入率の高い事業債を優先的に借入れるなど，健全な財政運営に努めていく。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年度以降地方債の発行抑制に取り組んできた効果もあり，前年度から</a:t>
          </a:r>
          <a:r>
            <a:rPr kumimoji="1" lang="en-US" altLang="ja-JP" sz="1400">
              <a:latin typeface="ＭＳ ゴシック" pitchFamily="49" charset="-128"/>
              <a:ea typeface="ＭＳ ゴシック" pitchFamily="49" charset="-128"/>
            </a:rPr>
            <a:t>485</a:t>
          </a:r>
          <a:r>
            <a:rPr kumimoji="1" lang="ja-JP" altLang="en-US" sz="1400">
              <a:latin typeface="ＭＳ ゴシック" pitchFamily="49" charset="-128"/>
              <a:ea typeface="ＭＳ ゴシック" pitchFamily="49" charset="-128"/>
            </a:rPr>
            <a:t>百万円の減となった。特別会計についても地方債残高が減となった結果，公営企業債等繰入見込額が</a:t>
          </a:r>
          <a:r>
            <a:rPr kumimoji="1" lang="en-US" altLang="ja-JP" sz="1400">
              <a:latin typeface="ＭＳ ゴシック" pitchFamily="49" charset="-128"/>
              <a:ea typeface="ＭＳ ゴシック" pitchFamily="49" charset="-128"/>
            </a:rPr>
            <a:t>452</a:t>
          </a:r>
          <a:r>
            <a:rPr kumimoji="1" lang="ja-JP" altLang="en-US" sz="1400">
              <a:latin typeface="ＭＳ ゴシック" pitchFamily="49" charset="-128"/>
              <a:ea typeface="ＭＳ ゴシック" pitchFamily="49" charset="-128"/>
            </a:rPr>
            <a:t>百万円の減となり，これらを合わせた将来負担額が</a:t>
          </a:r>
          <a:r>
            <a:rPr kumimoji="1" lang="en-US" altLang="ja-JP" sz="1400">
              <a:latin typeface="ＭＳ ゴシック" pitchFamily="49" charset="-128"/>
              <a:ea typeface="ＭＳ ゴシック" pitchFamily="49" charset="-128"/>
            </a:rPr>
            <a:t>931</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また，基準財政需要額算入見込額が</a:t>
          </a:r>
          <a:r>
            <a:rPr kumimoji="1" lang="en-US" altLang="ja-JP" sz="1400">
              <a:latin typeface="ＭＳ ゴシック" pitchFamily="49" charset="-128"/>
              <a:ea typeface="ＭＳ ゴシック" pitchFamily="49" charset="-128"/>
            </a:rPr>
            <a:t>483</a:t>
          </a:r>
          <a:r>
            <a:rPr kumimoji="1" lang="ja-JP" altLang="en-US" sz="1400">
              <a:latin typeface="ＭＳ ゴシック" pitchFamily="49" charset="-128"/>
              <a:ea typeface="ＭＳ ゴシック" pitchFamily="49" charset="-128"/>
            </a:rPr>
            <a:t>百万円の減，充当可能特定歳入が</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百万円の減となるも，地域創生基金に</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百万円を積み立てたことなどにより，充当可能基金が</a:t>
          </a:r>
          <a:r>
            <a:rPr kumimoji="1" lang="en-US" altLang="ja-JP" sz="1400">
              <a:latin typeface="ＭＳ ゴシック" pitchFamily="49" charset="-128"/>
              <a:ea typeface="ＭＳ ゴシック" pitchFamily="49" charset="-128"/>
            </a:rPr>
            <a:t>538</a:t>
          </a:r>
          <a:r>
            <a:rPr kumimoji="1" lang="ja-JP" altLang="en-US" sz="1400">
              <a:latin typeface="ＭＳ ゴシック" pitchFamily="49" charset="-128"/>
              <a:ea typeface="ＭＳ ゴシック" pitchFamily="49" charset="-128"/>
            </a:rPr>
            <a:t>百万円の増となり，充当可能財源については，</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百万円の減にとどまったことから，将来負担比率の分子が</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今後も地方債借入の抑制を図るなど，健全な財政運営に努めていく。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茨城県常陸大宮市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常陸大宮市創生総合戦略に基づき，地域の特性を生かした魅力と活力ある元気なふるさとづくりや地域をつなぎ安心して暮らし続けられる拠点づくりの財源として平成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年度に地域創生基金を創設し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百万円の積み立てを行った。また，今後計画されている常陸大宮駅周辺整備事業の財源として，都市施設等整備事業基金に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百万円の積み立てを行ったことなどから，震災復興基金やふるさと応援基金を取り崩したものの，平成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今後は市税の伸びが期待できない中で，各種行政サービスや市総合戦略に基づいた事業を実施していかなければならない状況である。このような中，財源となる基金の活用は不可欠なものであるため，今後は積み立て，取り崩しを計画的に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常陸大宮市創生総合戦略に基づき，地域の特性を生かした魅力と活力のある元気なふるさとづくり及び地域をつなぎ安心して暮らし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続けられる拠点づくりを柱とする地域創生を推進するための基金。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条に規定する都市施設及び地方自治法第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項に規定する行政財産に係る施設の整備を目的とする事業の効率的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年度に地域創生基金を創設し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百万円の積み立てを行った。また，今後計画されている常陸大宮駅周辺整備事業の財源として，都市施設等整備事業基金に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百万円の積み立てを行ったことなどから，震災復興基金やふるさと応援基金を取り崩したものの，平成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年度末の特定目的基金残高は，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・地域創生基金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今後は地域創生まちづくり事業や地域の交流拠点整備等に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今後は常陸大宮駅周辺整備事業等に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百万円の取り崩しを行ったことから，財政調整基金残高は前年度より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年度まで満額措置され，その後激変緩和措置として毎年度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％ずつ逓減し平成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ため，今後は市税の伸びが期待できない中で行政サービスや事業の見直しを行い，計画的な財政規模の圧縮を図っていかなければならない状況にある。そのため，財政調整基金残高は，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百万円（うち過疎地域自立促進交付金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百万円の取り崩しを行ったことから，減債基金残高は前年度より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町村合併における重点施策である常陸大宮済生会病院建設事業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百万円，道の駅整備に約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百万円，第二中学校整備に約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円の合併特例債を発行したことで多額の市債残高を抱えておりその償還が財政を圧迫している。平成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地方債借入を元金償還以下として取り組んできたことから市債残高は年々減少傾向にあるが，今後も防災行政無線デジタル化整備事業や学校給食センター整備事業，常陸大宮駅周辺整備事業等で多額の起債を発行しなければならない状況である。今後は，その償還に充てるために減債基金を計画的に取り崩していく必要があるため，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42,860
42,609
348.45
23,455,059
22,189,775
1,200,037
13,824,011
25,872,414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有形固定資産減価償却率については，類似団体平均より</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ポイント低い水準にあるが，前年度より</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ポイント増となり上昇傾向にある。</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これは，幼稚園や保育所，公民館等施設の老朽化によるものである。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市では，平成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年度に策定した公共施設総合管理計画において，将来の施設更新費用の試算結果等を踏まえ，計画期間</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年間における数値目標を，</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年間で延床面積の総量を</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割削減と設定した。今後，個別施設計画を策定していくとともに，公共施設に係る各種情報を把握・共有しながら，維持</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管理コストの縮減に努め，効果的かつ効率的な行政運営を推進する。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134144</xdr:rowOff>
    </xdr:from>
    <xdr:to>
      <xdr:col>23</xdr:col>
      <xdr:colOff>136525</xdr:colOff>
      <xdr:row>31</xdr:row>
      <xdr:rowOff>64294</xdr:rowOff>
    </xdr:to>
    <xdr:sp macro="" textlink="">
      <xdr:nvSpPr>
        <xdr:cNvPr id="82" name="楕円 81"/>
        <xdr:cNvSpPr/>
      </xdr:nvSpPr>
      <xdr:spPr>
        <a:xfrm>
          <a:off x="4711700" y="60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112571</xdr:rowOff>
    </xdr:from>
    <xdr:ext cx="405111" cy="259045"/>
    <xdr:sp macro="" textlink="">
      <xdr:nvSpPr>
        <xdr:cNvPr id="83" name="有形固定資産減価償却率該当値テキスト"/>
        <xdr:cNvSpPr txBox="1"/>
      </xdr:nvSpPr>
      <xdr:spPr>
        <a:xfrm>
          <a:off x="4813300" y="602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4" name="楕円 83"/>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13494</xdr:rowOff>
    </xdr:from>
    <xdr:to>
      <xdr:col>23</xdr:col>
      <xdr:colOff>85725</xdr:colOff>
      <xdr:row>31</xdr:row>
      <xdr:rowOff>53975</xdr:rowOff>
    </xdr:to>
    <xdr:cxnSp macro="">
      <xdr:nvCxnSpPr>
        <xdr:cNvPr id="85" name="直線コネクタ 84"/>
        <xdr:cNvCxnSpPr/>
      </xdr:nvCxnSpPr>
      <xdr:spPr>
        <a:xfrm flipV="1">
          <a:off x="4051300" y="6099969"/>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6" name="楕円 85"/>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75565</xdr:rowOff>
    </xdr:to>
    <xdr:cxnSp macro="">
      <xdr:nvCxnSpPr>
        <xdr:cNvPr id="87" name="直線コネクタ 86"/>
        <xdr:cNvCxnSpPr/>
      </xdr:nvCxnSpPr>
      <xdr:spPr>
        <a:xfrm flipV="1">
          <a:off x="3289300" y="614045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0"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91" name="n_2main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債務償還可能年数は，類似団体平均を</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1.2</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年下回っている。これは，経常経費における一般財源分の収支が前年度より減となった一方で，地方債残高が減，充当可能基金残高が増となったことが主な要因である。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地方債の借り入れについては，平成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19</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年度予算編成から，借入の額を償還元金以下とすることで発行の抑制に努めており，今後も引き続き取り組んでいく。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90563</xdr:rowOff>
    </xdr:from>
    <xdr:to>
      <xdr:col>76</xdr:col>
      <xdr:colOff>73025</xdr:colOff>
      <xdr:row>32</xdr:row>
      <xdr:rowOff>20713</xdr:rowOff>
    </xdr:to>
    <xdr:sp macro="" textlink="">
      <xdr:nvSpPr>
        <xdr:cNvPr id="134" name="楕円 133"/>
        <xdr:cNvSpPr/>
      </xdr:nvSpPr>
      <xdr:spPr>
        <a:xfrm>
          <a:off x="14744700" y="61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68990</xdr:rowOff>
    </xdr:from>
    <xdr:ext cx="340478" cy="259045"/>
    <xdr:sp macro="" textlink="">
      <xdr:nvSpPr>
        <xdr:cNvPr id="135" name="債務償還可能年数該当値テキスト"/>
        <xdr:cNvSpPr txBox="1"/>
      </xdr:nvSpPr>
      <xdr:spPr>
        <a:xfrm>
          <a:off x="14846300" y="615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42,860
42,609
348.45
23,455,059
22,189,775
1,200,037
13,824,011
25,872,414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0" name="楕円 6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87647</xdr:rowOff>
    </xdr:from>
    <xdr:ext cx="405111" cy="259045"/>
    <xdr:sp macro="" textlink="">
      <xdr:nvSpPr>
        <xdr:cNvPr id="71" name="【道路】&#10;有形固定資産減価償却率該当値テキスト"/>
        <xdr:cNvSpPr txBox="1"/>
      </xdr:nvSpPr>
      <xdr:spPr>
        <a:xfrm>
          <a:off x="4673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2" name="楕円 71"/>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20955</xdr:rowOff>
    </xdr:to>
    <xdr:cxnSp macro="">
      <xdr:nvCxnSpPr>
        <xdr:cNvPr id="73" name="直線コネクタ 72"/>
        <xdr:cNvCxnSpPr/>
      </xdr:nvCxnSpPr>
      <xdr:spPr>
        <a:xfrm flipV="1">
          <a:off x="3797300" y="65036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4" name="楕円 73"/>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57150</xdr:rowOff>
    </xdr:to>
    <xdr:cxnSp macro="">
      <xdr:nvCxnSpPr>
        <xdr:cNvPr id="75" name="直線コネクタ 74"/>
        <xdr:cNvCxnSpPr/>
      </xdr:nvCxnSpPr>
      <xdr:spPr>
        <a:xfrm flipV="1">
          <a:off x="2908300" y="653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78" name="n_1mainValue【道路】&#10;有形固定資産減価償却率"/>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124477</xdr:rowOff>
    </xdr:from>
    <xdr:ext cx="405111" cy="259045"/>
    <xdr:sp macro="" textlink="">
      <xdr:nvSpPr>
        <xdr:cNvPr id="79" name="n_2mainValue【道路】&#10;有形固定資産減価償却率"/>
        <xdr:cNvSpPr txBox="1"/>
      </xdr:nvSpPr>
      <xdr:spPr>
        <a:xfrm>
          <a:off x="2705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36340</xdr:rowOff>
    </xdr:from>
    <xdr:to>
      <xdr:col>55</xdr:col>
      <xdr:colOff>50800</xdr:colOff>
      <xdr:row>36</xdr:row>
      <xdr:rowOff>137940</xdr:rowOff>
    </xdr:to>
    <xdr:sp macro="" textlink="">
      <xdr:nvSpPr>
        <xdr:cNvPr id="120" name="楕円 119"/>
        <xdr:cNvSpPr/>
      </xdr:nvSpPr>
      <xdr:spPr>
        <a:xfrm>
          <a:off x="10426700" y="62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59217</xdr:rowOff>
    </xdr:from>
    <xdr:ext cx="534377" cy="259045"/>
    <xdr:sp macro="" textlink="">
      <xdr:nvSpPr>
        <xdr:cNvPr id="121" name="【道路】&#10;一人当たり延長該当値テキスト"/>
        <xdr:cNvSpPr txBox="1"/>
      </xdr:nvSpPr>
      <xdr:spPr>
        <a:xfrm>
          <a:off x="10515600" y="60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70565</xdr:rowOff>
    </xdr:from>
    <xdr:to>
      <xdr:col>50</xdr:col>
      <xdr:colOff>165100</xdr:colOff>
      <xdr:row>35</xdr:row>
      <xdr:rowOff>715</xdr:rowOff>
    </xdr:to>
    <xdr:sp macro="" textlink="">
      <xdr:nvSpPr>
        <xdr:cNvPr id="122" name="楕円 121"/>
        <xdr:cNvSpPr/>
      </xdr:nvSpPr>
      <xdr:spPr>
        <a:xfrm>
          <a:off x="9588500" y="58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121365</xdr:rowOff>
    </xdr:from>
    <xdr:to>
      <xdr:col>55</xdr:col>
      <xdr:colOff>0</xdr:colOff>
      <xdr:row>36</xdr:row>
      <xdr:rowOff>87140</xdr:rowOff>
    </xdr:to>
    <xdr:cxnSp macro="">
      <xdr:nvCxnSpPr>
        <xdr:cNvPr id="123" name="直線コネクタ 122"/>
        <xdr:cNvCxnSpPr/>
      </xdr:nvCxnSpPr>
      <xdr:spPr>
        <a:xfrm>
          <a:off x="9639300" y="5950665"/>
          <a:ext cx="838200" cy="30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95188</xdr:rowOff>
    </xdr:from>
    <xdr:to>
      <xdr:col>46</xdr:col>
      <xdr:colOff>38100</xdr:colOff>
      <xdr:row>35</xdr:row>
      <xdr:rowOff>25338</xdr:rowOff>
    </xdr:to>
    <xdr:sp macro="" textlink="">
      <xdr:nvSpPr>
        <xdr:cNvPr id="124" name="楕円 123"/>
        <xdr:cNvSpPr/>
      </xdr:nvSpPr>
      <xdr:spPr>
        <a:xfrm>
          <a:off x="8699500" y="59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121365</xdr:rowOff>
    </xdr:from>
    <xdr:to>
      <xdr:col>50</xdr:col>
      <xdr:colOff>114300</xdr:colOff>
      <xdr:row>34</xdr:row>
      <xdr:rowOff>145988</xdr:rowOff>
    </xdr:to>
    <xdr:cxnSp macro="">
      <xdr:nvCxnSpPr>
        <xdr:cNvPr id="125" name="直線コネクタ 124"/>
        <xdr:cNvCxnSpPr/>
      </xdr:nvCxnSpPr>
      <xdr:spPr>
        <a:xfrm flipV="1">
          <a:off x="8750300" y="5950665"/>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17242</xdr:rowOff>
    </xdr:from>
    <xdr:ext cx="534377" cy="259045"/>
    <xdr:sp macro="" textlink="">
      <xdr:nvSpPr>
        <xdr:cNvPr id="128" name="n_1mainValue【道路】&#10;一人当たり延長"/>
        <xdr:cNvSpPr txBox="1"/>
      </xdr:nvSpPr>
      <xdr:spPr>
        <a:xfrm>
          <a:off x="9359411" y="56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41865</xdr:rowOff>
    </xdr:from>
    <xdr:ext cx="534377" cy="259045"/>
    <xdr:sp macro="" textlink="">
      <xdr:nvSpPr>
        <xdr:cNvPr id="129" name="n_2mainValue【道路】&#10;一人当たり延長"/>
        <xdr:cNvSpPr txBox="1"/>
      </xdr:nvSpPr>
      <xdr:spPr>
        <a:xfrm>
          <a:off x="8483111" y="56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71120</xdr:rowOff>
    </xdr:from>
    <xdr:to>
      <xdr:col>24</xdr:col>
      <xdr:colOff>114300</xdr:colOff>
      <xdr:row>59</xdr:row>
      <xdr:rowOff>1270</xdr:rowOff>
    </xdr:to>
    <xdr:sp macro="" textlink="">
      <xdr:nvSpPr>
        <xdr:cNvPr id="167" name="楕円 166"/>
        <xdr:cNvSpPr/>
      </xdr:nvSpPr>
      <xdr:spPr>
        <a:xfrm>
          <a:off x="4584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49547</xdr:rowOff>
    </xdr:from>
    <xdr:ext cx="405111" cy="259045"/>
    <xdr:sp macro="" textlink="">
      <xdr:nvSpPr>
        <xdr:cNvPr id="168" name="【橋りょう・トンネル】&#10;有形固定資産減価償却率該当値テキスト"/>
        <xdr:cNvSpPr txBox="1"/>
      </xdr:nvSpPr>
      <xdr:spPr>
        <a:xfrm>
          <a:off x="46736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9" name="楕円 168"/>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121920</xdr:rowOff>
    </xdr:from>
    <xdr:to>
      <xdr:col>24</xdr:col>
      <xdr:colOff>63500</xdr:colOff>
      <xdr:row>58</xdr:row>
      <xdr:rowOff>137160</xdr:rowOff>
    </xdr:to>
    <xdr:cxnSp macro="">
      <xdr:nvCxnSpPr>
        <xdr:cNvPr id="170" name="直線コネクタ 169"/>
        <xdr:cNvCxnSpPr/>
      </xdr:nvCxnSpPr>
      <xdr:spPr>
        <a:xfrm flipV="1">
          <a:off x="3797300" y="10066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71" name="楕円 170"/>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144780</xdr:rowOff>
    </xdr:to>
    <xdr:cxnSp macro="">
      <xdr:nvCxnSpPr>
        <xdr:cNvPr id="172" name="直線コネクタ 171"/>
        <xdr:cNvCxnSpPr/>
      </xdr:nvCxnSpPr>
      <xdr:spPr>
        <a:xfrm flipV="1">
          <a:off x="2908300" y="10081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7637</xdr:rowOff>
    </xdr:from>
    <xdr:ext cx="405111" cy="259045"/>
    <xdr:sp macro="" textlink="">
      <xdr:nvSpPr>
        <xdr:cNvPr id="175" name="n_1mainValue【橋りょう・トンネ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15257</xdr:rowOff>
    </xdr:from>
    <xdr:ext cx="405111" cy="259045"/>
    <xdr:sp macro="" textlink="">
      <xdr:nvSpPr>
        <xdr:cNvPr id="176" name="n_2mainValue【橋りょう・トンネル】&#10;有形固定資産減価償却率"/>
        <xdr:cNvSpPr txBox="1"/>
      </xdr:nvSpPr>
      <xdr:spPr>
        <a:xfrm>
          <a:off x="2705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164473</xdr:rowOff>
    </xdr:from>
    <xdr:to>
      <xdr:col>55</xdr:col>
      <xdr:colOff>50800</xdr:colOff>
      <xdr:row>61</xdr:row>
      <xdr:rowOff>94623</xdr:rowOff>
    </xdr:to>
    <xdr:sp macro="" textlink="">
      <xdr:nvSpPr>
        <xdr:cNvPr id="212" name="楕円 211"/>
        <xdr:cNvSpPr/>
      </xdr:nvSpPr>
      <xdr:spPr>
        <a:xfrm>
          <a:off x="10426700" y="104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15900</xdr:rowOff>
    </xdr:from>
    <xdr:ext cx="599010" cy="259045"/>
    <xdr:sp macro="" textlink="">
      <xdr:nvSpPr>
        <xdr:cNvPr id="213" name="【橋りょう・トンネル】&#10;一人当たり有形固定資産（償却資産）額該当値テキスト"/>
        <xdr:cNvSpPr txBox="1"/>
      </xdr:nvSpPr>
      <xdr:spPr>
        <a:xfrm>
          <a:off x="10515600" y="1030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7379</xdr:rowOff>
    </xdr:from>
    <xdr:to>
      <xdr:col>50</xdr:col>
      <xdr:colOff>165100</xdr:colOff>
      <xdr:row>61</xdr:row>
      <xdr:rowOff>108979</xdr:rowOff>
    </xdr:to>
    <xdr:sp macro="" textlink="">
      <xdr:nvSpPr>
        <xdr:cNvPr id="214" name="楕円 213"/>
        <xdr:cNvSpPr/>
      </xdr:nvSpPr>
      <xdr:spPr>
        <a:xfrm>
          <a:off x="9588500" y="10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43823</xdr:rowOff>
    </xdr:from>
    <xdr:to>
      <xdr:col>55</xdr:col>
      <xdr:colOff>0</xdr:colOff>
      <xdr:row>61</xdr:row>
      <xdr:rowOff>58179</xdr:rowOff>
    </xdr:to>
    <xdr:cxnSp macro="">
      <xdr:nvCxnSpPr>
        <xdr:cNvPr id="215" name="直線コネクタ 214"/>
        <xdr:cNvCxnSpPr/>
      </xdr:nvCxnSpPr>
      <xdr:spPr>
        <a:xfrm flipV="1">
          <a:off x="9639300" y="10502273"/>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24835</xdr:rowOff>
    </xdr:from>
    <xdr:to>
      <xdr:col>46</xdr:col>
      <xdr:colOff>38100</xdr:colOff>
      <xdr:row>61</xdr:row>
      <xdr:rowOff>126435</xdr:rowOff>
    </xdr:to>
    <xdr:sp macro="" textlink="">
      <xdr:nvSpPr>
        <xdr:cNvPr id="216" name="楕円 215"/>
        <xdr:cNvSpPr/>
      </xdr:nvSpPr>
      <xdr:spPr>
        <a:xfrm>
          <a:off x="8699500" y="104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58179</xdr:rowOff>
    </xdr:from>
    <xdr:to>
      <xdr:col>50</xdr:col>
      <xdr:colOff>114300</xdr:colOff>
      <xdr:row>61</xdr:row>
      <xdr:rowOff>75635</xdr:rowOff>
    </xdr:to>
    <xdr:cxnSp macro="">
      <xdr:nvCxnSpPr>
        <xdr:cNvPr id="217" name="直線コネクタ 216"/>
        <xdr:cNvCxnSpPr/>
      </xdr:nvCxnSpPr>
      <xdr:spPr>
        <a:xfrm flipV="1">
          <a:off x="8750300" y="10516629"/>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125506</xdr:rowOff>
    </xdr:from>
    <xdr:ext cx="599010" cy="259045"/>
    <xdr:sp macro="" textlink="">
      <xdr:nvSpPr>
        <xdr:cNvPr id="220" name="n_1mainValue【橋りょう・トンネル】&#10;一人当たり有形固定資産（償却資産）額"/>
        <xdr:cNvSpPr txBox="1"/>
      </xdr:nvSpPr>
      <xdr:spPr>
        <a:xfrm>
          <a:off x="9327095" y="1024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142962</xdr:rowOff>
    </xdr:from>
    <xdr:ext cx="599010" cy="259045"/>
    <xdr:sp macro="" textlink="">
      <xdr:nvSpPr>
        <xdr:cNvPr id="221" name="n_2mainValue【橋りょう・トンネル】&#10;一人当たり有形固定資産（償却資産）額"/>
        <xdr:cNvSpPr txBox="1"/>
      </xdr:nvSpPr>
      <xdr:spPr>
        <a:xfrm>
          <a:off x="8450795" y="1025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260" name="楕円 259"/>
        <xdr:cNvSpPr/>
      </xdr:nvSpPr>
      <xdr:spPr>
        <a:xfrm>
          <a:off x="4584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261" name="【公営住宅】&#10;有形固定資産減価償却率該当値テキスト"/>
        <xdr:cNvSpPr txBox="1"/>
      </xdr:nvSpPr>
      <xdr:spPr>
        <a:xfrm>
          <a:off x="4673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262" name="楕円 261"/>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64770</xdr:rowOff>
    </xdr:to>
    <xdr:cxnSp macro="">
      <xdr:nvCxnSpPr>
        <xdr:cNvPr id="263" name="直線コネクタ 262"/>
        <xdr:cNvCxnSpPr/>
      </xdr:nvCxnSpPr>
      <xdr:spPr>
        <a:xfrm flipV="1">
          <a:off x="3797300" y="139198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264" name="楕円 263"/>
        <xdr:cNvSpPr/>
      </xdr:nvSpPr>
      <xdr:spPr>
        <a:xfrm>
          <a:off x="2857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99061</xdr:rowOff>
    </xdr:to>
    <xdr:cxnSp macro="">
      <xdr:nvCxnSpPr>
        <xdr:cNvPr id="265" name="直線コネクタ 264"/>
        <xdr:cNvCxnSpPr/>
      </xdr:nvCxnSpPr>
      <xdr:spPr>
        <a:xfrm flipV="1">
          <a:off x="2908300" y="13952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132097</xdr:rowOff>
    </xdr:from>
    <xdr:ext cx="405111" cy="259045"/>
    <xdr:sp macro="" textlink="">
      <xdr:nvSpPr>
        <xdr:cNvPr id="268" name="n_1mainValue【公営住宅】&#10;有形固定資産減価償却率"/>
        <xdr:cNvSpPr txBox="1"/>
      </xdr:nvSpPr>
      <xdr:spPr>
        <a:xfrm>
          <a:off x="3582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269" name="n_2mainValue【公営住宅】&#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170942</xdr:rowOff>
    </xdr:from>
    <xdr:to>
      <xdr:col>55</xdr:col>
      <xdr:colOff>50800</xdr:colOff>
      <xdr:row>84</xdr:row>
      <xdr:rowOff>101092</xdr:rowOff>
    </xdr:to>
    <xdr:sp macro="" textlink="">
      <xdr:nvSpPr>
        <xdr:cNvPr id="307" name="楕円 306"/>
        <xdr:cNvSpPr/>
      </xdr:nvSpPr>
      <xdr:spPr>
        <a:xfrm>
          <a:off x="104267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149369</xdr:rowOff>
    </xdr:from>
    <xdr:ext cx="469744" cy="259045"/>
    <xdr:sp macro="" textlink="">
      <xdr:nvSpPr>
        <xdr:cNvPr id="308" name="【公営住宅】&#10;一人当たり面積該当値テキスト"/>
        <xdr:cNvSpPr txBox="1"/>
      </xdr:nvSpPr>
      <xdr:spPr>
        <a:xfrm>
          <a:off x="10515600" y="143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5207</xdr:rowOff>
    </xdr:from>
    <xdr:to>
      <xdr:col>50</xdr:col>
      <xdr:colOff>165100</xdr:colOff>
      <xdr:row>84</xdr:row>
      <xdr:rowOff>106807</xdr:rowOff>
    </xdr:to>
    <xdr:sp macro="" textlink="">
      <xdr:nvSpPr>
        <xdr:cNvPr id="309" name="楕円 308"/>
        <xdr:cNvSpPr/>
      </xdr:nvSpPr>
      <xdr:spPr>
        <a:xfrm>
          <a:off x="95885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50292</xdr:rowOff>
    </xdr:from>
    <xdr:to>
      <xdr:col>55</xdr:col>
      <xdr:colOff>0</xdr:colOff>
      <xdr:row>84</xdr:row>
      <xdr:rowOff>56007</xdr:rowOff>
    </xdr:to>
    <xdr:cxnSp macro="">
      <xdr:nvCxnSpPr>
        <xdr:cNvPr id="310" name="直線コネクタ 309"/>
        <xdr:cNvCxnSpPr/>
      </xdr:nvCxnSpPr>
      <xdr:spPr>
        <a:xfrm flipV="1">
          <a:off x="9639300" y="1445209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10540</xdr:rowOff>
    </xdr:from>
    <xdr:to>
      <xdr:col>46</xdr:col>
      <xdr:colOff>38100</xdr:colOff>
      <xdr:row>84</xdr:row>
      <xdr:rowOff>112140</xdr:rowOff>
    </xdr:to>
    <xdr:sp macro="" textlink="">
      <xdr:nvSpPr>
        <xdr:cNvPr id="311" name="楕円 310"/>
        <xdr:cNvSpPr/>
      </xdr:nvSpPr>
      <xdr:spPr>
        <a:xfrm>
          <a:off x="8699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56007</xdr:rowOff>
    </xdr:from>
    <xdr:to>
      <xdr:col>50</xdr:col>
      <xdr:colOff>114300</xdr:colOff>
      <xdr:row>84</xdr:row>
      <xdr:rowOff>61340</xdr:rowOff>
    </xdr:to>
    <xdr:cxnSp macro="">
      <xdr:nvCxnSpPr>
        <xdr:cNvPr id="312" name="直線コネクタ 311"/>
        <xdr:cNvCxnSpPr/>
      </xdr:nvCxnSpPr>
      <xdr:spPr>
        <a:xfrm flipV="1">
          <a:off x="8750300" y="1445780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97934</xdr:rowOff>
    </xdr:from>
    <xdr:ext cx="469744" cy="259045"/>
    <xdr:sp macro="" textlink="">
      <xdr:nvSpPr>
        <xdr:cNvPr id="315" name="n_1mainValue【公営住宅】&#10;一人当たり面積"/>
        <xdr:cNvSpPr txBox="1"/>
      </xdr:nvSpPr>
      <xdr:spPr>
        <a:xfrm>
          <a:off x="9391727" y="1449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103267</xdr:rowOff>
    </xdr:from>
    <xdr:ext cx="469744" cy="259045"/>
    <xdr:sp macro="" textlink="">
      <xdr:nvSpPr>
        <xdr:cNvPr id="316" name="n_2mainValue【公営住宅】&#10;一人当たり面積"/>
        <xdr:cNvSpPr txBox="1"/>
      </xdr:nvSpPr>
      <xdr:spPr>
        <a:xfrm>
          <a:off x="8515427" y="1450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25400</xdr:rowOff>
    </xdr:from>
    <xdr:to>
      <xdr:col>85</xdr:col>
      <xdr:colOff>177800</xdr:colOff>
      <xdr:row>34</xdr:row>
      <xdr:rowOff>127000</xdr:rowOff>
    </xdr:to>
    <xdr:sp macro="" textlink="">
      <xdr:nvSpPr>
        <xdr:cNvPr id="371" name="楕円 370"/>
        <xdr:cNvSpPr/>
      </xdr:nvSpPr>
      <xdr:spPr>
        <a:xfrm>
          <a:off x="16268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48277</xdr:rowOff>
    </xdr:from>
    <xdr:ext cx="405111" cy="259045"/>
    <xdr:sp macro="" textlink="">
      <xdr:nvSpPr>
        <xdr:cNvPr id="372" name="【認定こども園・幼稚園・保育所】&#10;有形固定資産減価償却率該当値テキスト"/>
        <xdr:cNvSpPr txBox="1"/>
      </xdr:nvSpPr>
      <xdr:spPr>
        <a:xfrm>
          <a:off x="16357600"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50165</xdr:rowOff>
    </xdr:from>
    <xdr:to>
      <xdr:col>81</xdr:col>
      <xdr:colOff>101600</xdr:colOff>
      <xdr:row>34</xdr:row>
      <xdr:rowOff>151765</xdr:rowOff>
    </xdr:to>
    <xdr:sp macro="" textlink="">
      <xdr:nvSpPr>
        <xdr:cNvPr id="373" name="楕円 372"/>
        <xdr:cNvSpPr/>
      </xdr:nvSpPr>
      <xdr:spPr>
        <a:xfrm>
          <a:off x="1543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76200</xdr:rowOff>
    </xdr:from>
    <xdr:to>
      <xdr:col>85</xdr:col>
      <xdr:colOff>127000</xdr:colOff>
      <xdr:row>34</xdr:row>
      <xdr:rowOff>100965</xdr:rowOff>
    </xdr:to>
    <xdr:cxnSp macro="">
      <xdr:nvCxnSpPr>
        <xdr:cNvPr id="374" name="直線コネクタ 373"/>
        <xdr:cNvCxnSpPr/>
      </xdr:nvCxnSpPr>
      <xdr:spPr>
        <a:xfrm flipV="1">
          <a:off x="15481300" y="59055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65405</xdr:rowOff>
    </xdr:from>
    <xdr:to>
      <xdr:col>76</xdr:col>
      <xdr:colOff>165100</xdr:colOff>
      <xdr:row>34</xdr:row>
      <xdr:rowOff>167005</xdr:rowOff>
    </xdr:to>
    <xdr:sp macro="" textlink="">
      <xdr:nvSpPr>
        <xdr:cNvPr id="375" name="楕円 374"/>
        <xdr:cNvSpPr/>
      </xdr:nvSpPr>
      <xdr:spPr>
        <a:xfrm>
          <a:off x="14541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100965</xdr:rowOff>
    </xdr:from>
    <xdr:to>
      <xdr:col>81</xdr:col>
      <xdr:colOff>50800</xdr:colOff>
      <xdr:row>34</xdr:row>
      <xdr:rowOff>116205</xdr:rowOff>
    </xdr:to>
    <xdr:cxnSp macro="">
      <xdr:nvCxnSpPr>
        <xdr:cNvPr id="376" name="直線コネクタ 375"/>
        <xdr:cNvCxnSpPr/>
      </xdr:nvCxnSpPr>
      <xdr:spPr>
        <a:xfrm flipV="1">
          <a:off x="14592300" y="5930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168292</xdr:rowOff>
    </xdr:from>
    <xdr:ext cx="405111" cy="259045"/>
    <xdr:sp macro="" textlink="">
      <xdr:nvSpPr>
        <xdr:cNvPr id="379" name="n_1mainValue【認定こども園・幼稚園・保育所】&#10;有形固定資産減価償却率"/>
        <xdr:cNvSpPr txBox="1"/>
      </xdr:nvSpPr>
      <xdr:spPr>
        <a:xfrm>
          <a:off x="152660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12082</xdr:rowOff>
    </xdr:from>
    <xdr:ext cx="405111" cy="259045"/>
    <xdr:sp macro="" textlink="">
      <xdr:nvSpPr>
        <xdr:cNvPr id="380" name="n_2mainValue【認定こども園・幼稚園・保育所】&#10;有形固定資産減価償却率"/>
        <xdr:cNvSpPr txBox="1"/>
      </xdr:nvSpPr>
      <xdr:spPr>
        <a:xfrm>
          <a:off x="14389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100838</xdr:rowOff>
    </xdr:from>
    <xdr:to>
      <xdr:col>116</xdr:col>
      <xdr:colOff>114300</xdr:colOff>
      <xdr:row>41</xdr:row>
      <xdr:rowOff>30988</xdr:rowOff>
    </xdr:to>
    <xdr:sp macro="" textlink="">
      <xdr:nvSpPr>
        <xdr:cNvPr id="416" name="楕円 415"/>
        <xdr:cNvSpPr/>
      </xdr:nvSpPr>
      <xdr:spPr>
        <a:xfrm>
          <a:off x="221107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79265</xdr:rowOff>
    </xdr:from>
    <xdr:ext cx="469744" cy="259045"/>
    <xdr:sp macro="" textlink="">
      <xdr:nvSpPr>
        <xdr:cNvPr id="417" name="【認定こども園・幼稚園・保育所】&#10;一人当たり面積該当値テキスト"/>
        <xdr:cNvSpPr txBox="1"/>
      </xdr:nvSpPr>
      <xdr:spPr>
        <a:xfrm>
          <a:off x="22199600"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105410</xdr:rowOff>
    </xdr:from>
    <xdr:to>
      <xdr:col>112</xdr:col>
      <xdr:colOff>38100</xdr:colOff>
      <xdr:row>41</xdr:row>
      <xdr:rowOff>35560</xdr:rowOff>
    </xdr:to>
    <xdr:sp macro="" textlink="">
      <xdr:nvSpPr>
        <xdr:cNvPr id="418" name="楕円 417"/>
        <xdr:cNvSpPr/>
      </xdr:nvSpPr>
      <xdr:spPr>
        <a:xfrm>
          <a:off x="2127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151638</xdr:rowOff>
    </xdr:from>
    <xdr:to>
      <xdr:col>116</xdr:col>
      <xdr:colOff>63500</xdr:colOff>
      <xdr:row>40</xdr:row>
      <xdr:rowOff>156210</xdr:rowOff>
    </xdr:to>
    <xdr:cxnSp macro="">
      <xdr:nvCxnSpPr>
        <xdr:cNvPr id="419" name="直線コネクタ 418"/>
        <xdr:cNvCxnSpPr/>
      </xdr:nvCxnSpPr>
      <xdr:spPr>
        <a:xfrm flipV="1">
          <a:off x="21323300" y="700963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420" name="楕円 419"/>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156210</xdr:rowOff>
    </xdr:to>
    <xdr:cxnSp macro="">
      <xdr:nvCxnSpPr>
        <xdr:cNvPr id="421" name="直線コネクタ 420"/>
        <xdr:cNvCxnSpPr/>
      </xdr:nvCxnSpPr>
      <xdr:spPr>
        <a:xfrm>
          <a:off x="20434300" y="6991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23"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26687</xdr:rowOff>
    </xdr:from>
    <xdr:ext cx="469744" cy="259045"/>
    <xdr:sp macro="" textlink="">
      <xdr:nvSpPr>
        <xdr:cNvPr id="424" name="n_1mainValue【認定こども園・幼稚園・保育所】&#10;一人当たり面積"/>
        <xdr:cNvSpPr txBox="1"/>
      </xdr:nvSpPr>
      <xdr:spPr>
        <a:xfrm>
          <a:off x="21075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3827</xdr:rowOff>
    </xdr:from>
    <xdr:ext cx="469744" cy="259045"/>
    <xdr:sp macro="" textlink="">
      <xdr:nvSpPr>
        <xdr:cNvPr id="425" name="n_2mainValue【認定こども園・幼稚園・保育所】&#10;一人当たり面積"/>
        <xdr:cNvSpPr txBox="1"/>
      </xdr:nvSpPr>
      <xdr:spPr>
        <a:xfrm>
          <a:off x="20199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464" name="楕円 463"/>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81297</xdr:rowOff>
    </xdr:from>
    <xdr:ext cx="405111" cy="259045"/>
    <xdr:sp macro="" textlink="">
      <xdr:nvSpPr>
        <xdr:cNvPr id="465" name="【学校施設】&#10;有形固定資産減価償却率該当値テキスト"/>
        <xdr:cNvSpPr txBox="1"/>
      </xdr:nvSpPr>
      <xdr:spPr>
        <a:xfrm>
          <a:off x="16357600" y="1053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162560</xdr:rowOff>
    </xdr:from>
    <xdr:to>
      <xdr:col>81</xdr:col>
      <xdr:colOff>101600</xdr:colOff>
      <xdr:row>62</xdr:row>
      <xdr:rowOff>92710</xdr:rowOff>
    </xdr:to>
    <xdr:sp macro="" textlink="">
      <xdr:nvSpPr>
        <xdr:cNvPr id="466" name="楕円 465"/>
        <xdr:cNvSpPr/>
      </xdr:nvSpPr>
      <xdr:spPr>
        <a:xfrm>
          <a:off x="1543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41910</xdr:rowOff>
    </xdr:from>
    <xdr:to>
      <xdr:col>85</xdr:col>
      <xdr:colOff>127000</xdr:colOff>
      <xdr:row>62</xdr:row>
      <xdr:rowOff>45720</xdr:rowOff>
    </xdr:to>
    <xdr:cxnSp macro="">
      <xdr:nvCxnSpPr>
        <xdr:cNvPr id="467" name="直線コネクタ 466"/>
        <xdr:cNvCxnSpPr/>
      </xdr:nvCxnSpPr>
      <xdr:spPr>
        <a:xfrm>
          <a:off x="15481300" y="10671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50165</xdr:rowOff>
    </xdr:from>
    <xdr:to>
      <xdr:col>76</xdr:col>
      <xdr:colOff>165100</xdr:colOff>
      <xdr:row>61</xdr:row>
      <xdr:rowOff>151765</xdr:rowOff>
    </xdr:to>
    <xdr:sp macro="" textlink="">
      <xdr:nvSpPr>
        <xdr:cNvPr id="468" name="楕円 467"/>
        <xdr:cNvSpPr/>
      </xdr:nvSpPr>
      <xdr:spPr>
        <a:xfrm>
          <a:off x="1454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100965</xdr:rowOff>
    </xdr:from>
    <xdr:to>
      <xdr:col>81</xdr:col>
      <xdr:colOff>50800</xdr:colOff>
      <xdr:row>62</xdr:row>
      <xdr:rowOff>41910</xdr:rowOff>
    </xdr:to>
    <xdr:cxnSp macro="">
      <xdr:nvCxnSpPr>
        <xdr:cNvPr id="469" name="直線コネクタ 468"/>
        <xdr:cNvCxnSpPr/>
      </xdr:nvCxnSpPr>
      <xdr:spPr>
        <a:xfrm>
          <a:off x="14592300" y="105594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71"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83837</xdr:rowOff>
    </xdr:from>
    <xdr:ext cx="405111" cy="259045"/>
    <xdr:sp macro="" textlink="">
      <xdr:nvSpPr>
        <xdr:cNvPr id="472" name="n_1mainValue【学校施設】&#10;有形固定資産減価償却率"/>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142892</xdr:rowOff>
    </xdr:from>
    <xdr:ext cx="405111" cy="259045"/>
    <xdr:sp macro="" textlink="">
      <xdr:nvSpPr>
        <xdr:cNvPr id="473" name="n_2mainValue【学校施設】&#10;有形固定資産減価償却率"/>
        <xdr:cNvSpPr txBox="1"/>
      </xdr:nvSpPr>
      <xdr:spPr>
        <a:xfrm>
          <a:off x="14389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76889</xdr:rowOff>
    </xdr:from>
    <xdr:to>
      <xdr:col>116</xdr:col>
      <xdr:colOff>114300</xdr:colOff>
      <xdr:row>64</xdr:row>
      <xdr:rowOff>7039</xdr:rowOff>
    </xdr:to>
    <xdr:sp macro="" textlink="">
      <xdr:nvSpPr>
        <xdr:cNvPr id="513" name="楕円 512"/>
        <xdr:cNvSpPr/>
      </xdr:nvSpPr>
      <xdr:spPr>
        <a:xfrm>
          <a:off x="22110700" y="108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163266</xdr:rowOff>
    </xdr:from>
    <xdr:ext cx="469744" cy="259045"/>
    <xdr:sp macro="" textlink="">
      <xdr:nvSpPr>
        <xdr:cNvPr id="514" name="【学校施設】&#10;一人当たり面積該当値テキスト"/>
        <xdr:cNvSpPr txBox="1"/>
      </xdr:nvSpPr>
      <xdr:spPr>
        <a:xfrm>
          <a:off x="22199600" y="1079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73841</xdr:rowOff>
    </xdr:from>
    <xdr:to>
      <xdr:col>112</xdr:col>
      <xdr:colOff>38100</xdr:colOff>
      <xdr:row>64</xdr:row>
      <xdr:rowOff>3991</xdr:rowOff>
    </xdr:to>
    <xdr:sp macro="" textlink="">
      <xdr:nvSpPr>
        <xdr:cNvPr id="515" name="楕円 514"/>
        <xdr:cNvSpPr/>
      </xdr:nvSpPr>
      <xdr:spPr>
        <a:xfrm>
          <a:off x="212725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124641</xdr:rowOff>
    </xdr:from>
    <xdr:to>
      <xdr:col>116</xdr:col>
      <xdr:colOff>63500</xdr:colOff>
      <xdr:row>63</xdr:row>
      <xdr:rowOff>127689</xdr:rowOff>
    </xdr:to>
    <xdr:cxnSp macro="">
      <xdr:nvCxnSpPr>
        <xdr:cNvPr id="516" name="直線コネクタ 515"/>
        <xdr:cNvCxnSpPr/>
      </xdr:nvCxnSpPr>
      <xdr:spPr>
        <a:xfrm>
          <a:off x="21323300" y="1092599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84727</xdr:rowOff>
    </xdr:from>
    <xdr:to>
      <xdr:col>107</xdr:col>
      <xdr:colOff>101600</xdr:colOff>
      <xdr:row>64</xdr:row>
      <xdr:rowOff>14877</xdr:rowOff>
    </xdr:to>
    <xdr:sp macro="" textlink="">
      <xdr:nvSpPr>
        <xdr:cNvPr id="517" name="楕円 516"/>
        <xdr:cNvSpPr/>
      </xdr:nvSpPr>
      <xdr:spPr>
        <a:xfrm>
          <a:off x="20383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124641</xdr:rowOff>
    </xdr:from>
    <xdr:to>
      <xdr:col>111</xdr:col>
      <xdr:colOff>177800</xdr:colOff>
      <xdr:row>63</xdr:row>
      <xdr:rowOff>135527</xdr:rowOff>
    </xdr:to>
    <xdr:cxnSp macro="">
      <xdr:nvCxnSpPr>
        <xdr:cNvPr id="518" name="直線コネクタ 517"/>
        <xdr:cNvCxnSpPr/>
      </xdr:nvCxnSpPr>
      <xdr:spPr>
        <a:xfrm flipV="1">
          <a:off x="20434300" y="1092599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166568</xdr:rowOff>
    </xdr:from>
    <xdr:ext cx="469744" cy="259045"/>
    <xdr:sp macro="" textlink="">
      <xdr:nvSpPr>
        <xdr:cNvPr id="521" name="n_1mainValue【学校施設】&#10;一人当たり面積"/>
        <xdr:cNvSpPr txBox="1"/>
      </xdr:nvSpPr>
      <xdr:spPr>
        <a:xfrm>
          <a:off x="210757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6004</xdr:rowOff>
    </xdr:from>
    <xdr:ext cx="469744" cy="259045"/>
    <xdr:sp macro="" textlink="">
      <xdr:nvSpPr>
        <xdr:cNvPr id="522" name="n_2mainValue【学校施設】&#10;一人当たり面積"/>
        <xdr:cNvSpPr txBox="1"/>
      </xdr:nvSpPr>
      <xdr:spPr>
        <a:xfrm>
          <a:off x="201994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0" name="テキスト ボックス 5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0" name="テキスト ボックス 5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64" name="直線コネクタ 56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6" name="直線コネクタ 56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6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0" name="フローチャート: 判断 56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1" name="フローチャート: 判断 57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72" name="フローチャート: 判断 57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118473</xdr:rowOff>
    </xdr:from>
    <xdr:to>
      <xdr:col>85</xdr:col>
      <xdr:colOff>177800</xdr:colOff>
      <xdr:row>101</xdr:row>
      <xdr:rowOff>48623</xdr:rowOff>
    </xdr:to>
    <xdr:sp macro="" textlink="">
      <xdr:nvSpPr>
        <xdr:cNvPr id="578" name="楕円 577"/>
        <xdr:cNvSpPr/>
      </xdr:nvSpPr>
      <xdr:spPr>
        <a:xfrm>
          <a:off x="162687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141350</xdr:rowOff>
    </xdr:from>
    <xdr:ext cx="405111" cy="259045"/>
    <xdr:sp macro="" textlink="">
      <xdr:nvSpPr>
        <xdr:cNvPr id="579" name="【公民館】&#10;有形固定資産減価償却率該当値テキスト"/>
        <xdr:cNvSpPr txBox="1"/>
      </xdr:nvSpPr>
      <xdr:spPr>
        <a:xfrm>
          <a:off x="16357600" y="1711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580" name="楕円 579"/>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169273</xdr:rowOff>
    </xdr:from>
    <xdr:to>
      <xdr:col>85</xdr:col>
      <xdr:colOff>127000</xdr:colOff>
      <xdr:row>101</xdr:row>
      <xdr:rowOff>28848</xdr:rowOff>
    </xdr:to>
    <xdr:cxnSp macro="">
      <xdr:nvCxnSpPr>
        <xdr:cNvPr id="581" name="直線コネクタ 580"/>
        <xdr:cNvCxnSpPr/>
      </xdr:nvCxnSpPr>
      <xdr:spPr>
        <a:xfrm flipV="1">
          <a:off x="15481300" y="173142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xdr:rowOff>
    </xdr:from>
    <xdr:to>
      <xdr:col>76</xdr:col>
      <xdr:colOff>165100</xdr:colOff>
      <xdr:row>101</xdr:row>
      <xdr:rowOff>102507</xdr:rowOff>
    </xdr:to>
    <xdr:sp macro="" textlink="">
      <xdr:nvSpPr>
        <xdr:cNvPr id="582" name="楕円 581"/>
        <xdr:cNvSpPr/>
      </xdr:nvSpPr>
      <xdr:spPr>
        <a:xfrm>
          <a:off x="14541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101</xdr:row>
      <xdr:rowOff>51707</xdr:rowOff>
    </xdr:to>
    <xdr:cxnSp macro="">
      <xdr:nvCxnSpPr>
        <xdr:cNvPr id="583" name="直線コネクタ 582"/>
        <xdr:cNvCxnSpPr/>
      </xdr:nvCxnSpPr>
      <xdr:spPr>
        <a:xfrm flipV="1">
          <a:off x="14592300" y="173452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8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58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96175</xdr:rowOff>
    </xdr:from>
    <xdr:ext cx="405111" cy="259045"/>
    <xdr:sp macro="" textlink="">
      <xdr:nvSpPr>
        <xdr:cNvPr id="586" name="n_1mainValue【公民館】&#10;有形固定資産減価償却率"/>
        <xdr:cNvSpPr txBox="1"/>
      </xdr:nvSpPr>
      <xdr:spPr>
        <a:xfrm>
          <a:off x="15266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119034</xdr:rowOff>
    </xdr:from>
    <xdr:ext cx="405111" cy="259045"/>
    <xdr:sp macro="" textlink="">
      <xdr:nvSpPr>
        <xdr:cNvPr id="587" name="n_2mainValue【公民館】&#10;有形固定資産減価償却率"/>
        <xdr:cNvSpPr txBox="1"/>
      </xdr:nvSpPr>
      <xdr:spPr>
        <a:xfrm>
          <a:off x="14389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1" name="直線コネクタ 61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3" name="直線コネクタ 61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5" name="直線コネクタ 61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6"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7" name="フローチャート: 判断 61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8" name="フローチャート: 判断 61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19" name="フローチャート: 判断 61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625" name="楕円 624"/>
        <xdr:cNvSpPr/>
      </xdr:nvSpPr>
      <xdr:spPr>
        <a:xfrm>
          <a:off x="22110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86377</xdr:rowOff>
    </xdr:from>
    <xdr:ext cx="469744" cy="259045"/>
    <xdr:sp macro="" textlink="">
      <xdr:nvSpPr>
        <xdr:cNvPr id="626" name="【公民館】&#10;一人当たり面積該当値テキスト"/>
        <xdr:cNvSpPr txBox="1"/>
      </xdr:nvSpPr>
      <xdr:spPr>
        <a:xfrm>
          <a:off x="22199600"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627" name="楕円 626"/>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114300</xdr:rowOff>
    </xdr:from>
    <xdr:to>
      <xdr:col>116</xdr:col>
      <xdr:colOff>63500</xdr:colOff>
      <xdr:row>105</xdr:row>
      <xdr:rowOff>121920</xdr:rowOff>
    </xdr:to>
    <xdr:cxnSp macro="">
      <xdr:nvCxnSpPr>
        <xdr:cNvPr id="628" name="直線コネクタ 627"/>
        <xdr:cNvCxnSpPr/>
      </xdr:nvCxnSpPr>
      <xdr:spPr>
        <a:xfrm flipV="1">
          <a:off x="21323300" y="18116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80645</xdr:rowOff>
    </xdr:from>
    <xdr:to>
      <xdr:col>107</xdr:col>
      <xdr:colOff>101600</xdr:colOff>
      <xdr:row>106</xdr:row>
      <xdr:rowOff>10795</xdr:rowOff>
    </xdr:to>
    <xdr:sp macro="" textlink="">
      <xdr:nvSpPr>
        <xdr:cNvPr id="629" name="楕円 628"/>
        <xdr:cNvSpPr/>
      </xdr:nvSpPr>
      <xdr:spPr>
        <a:xfrm>
          <a:off x="2038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131445</xdr:rowOff>
    </xdr:to>
    <xdr:cxnSp macro="">
      <xdr:nvCxnSpPr>
        <xdr:cNvPr id="630" name="直線コネクタ 629"/>
        <xdr:cNvCxnSpPr/>
      </xdr:nvCxnSpPr>
      <xdr:spPr>
        <a:xfrm flipV="1">
          <a:off x="20434300" y="18124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31"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632"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633" name="n_1mainValue【公民館】&#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27322</xdr:rowOff>
    </xdr:from>
    <xdr:ext cx="469744" cy="259045"/>
    <xdr:sp macro="" textlink="">
      <xdr:nvSpPr>
        <xdr:cNvPr id="634" name="n_2mainValue【公民館】&#10;一人当たり面積"/>
        <xdr:cNvSpPr txBox="1"/>
      </xdr:nvSpPr>
      <xdr:spPr>
        <a:xfrm>
          <a:off x="2019942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類似団体と比較して特に有形固定資産減価償却率が高くなっている施設は，認定子ども園・幼稚園・保育所，公民館であり，特に低くなっている施設は，学校施設である。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認定子ども園・幼稚園・保育所</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ついては，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なっており，類似団体内平均値より，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ポイント高くなっている。急速な少子化による就園児数の減少により，平成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園が閉園となり，幼稚園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園と保育所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施設となった。また，多くの施設が建築後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年以上経過しており，老朽化対策が課題となっている。また，幼稚園については，平成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月に再編に関する基本方針を策定し，再編内容の検討を行っている。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また，公民館については，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ポイントとなっており，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体内平均値より，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公民館施設については，町村合併前の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地域に中心となる公民館が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館ずつあり，分館についても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館を設置している。類似施設である集会所との区別が明確化されていない状況から，集会所への移行，統合・縮小の検討が，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施設の老朽化対策と合わせ</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た課題となっている。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42,860
42,609
348.45
23,455,059
22,189,775
1,200,037
13,824,011
25,872,414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69" name="楕円 68"/>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111777</xdr:rowOff>
    </xdr:from>
    <xdr:ext cx="405111" cy="259045"/>
    <xdr:sp macro="" textlink="">
      <xdr:nvSpPr>
        <xdr:cNvPr id="70" name="【図書館】&#10;有形固定資産減価償却率該当値テキスト"/>
        <xdr:cNvSpPr txBox="1"/>
      </xdr:nvSpPr>
      <xdr:spPr>
        <a:xfrm>
          <a:off x="4673600"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114300</xdr:rowOff>
    </xdr:from>
    <xdr:to>
      <xdr:col>20</xdr:col>
      <xdr:colOff>38100</xdr:colOff>
      <xdr:row>39</xdr:row>
      <xdr:rowOff>44450</xdr:rowOff>
    </xdr:to>
    <xdr:sp macro="" textlink="">
      <xdr:nvSpPr>
        <xdr:cNvPr id="71" name="楕円 70"/>
        <xdr:cNvSpPr/>
      </xdr:nvSpPr>
      <xdr:spPr>
        <a:xfrm>
          <a:off x="3746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139700</xdr:rowOff>
    </xdr:from>
    <xdr:to>
      <xdr:col>24</xdr:col>
      <xdr:colOff>63500</xdr:colOff>
      <xdr:row>38</xdr:row>
      <xdr:rowOff>165100</xdr:rowOff>
    </xdr:to>
    <xdr:cxnSp macro="">
      <xdr:nvCxnSpPr>
        <xdr:cNvPr id="72" name="直線コネクタ 71"/>
        <xdr:cNvCxnSpPr/>
      </xdr:nvCxnSpPr>
      <xdr:spPr>
        <a:xfrm flipV="1">
          <a:off x="3797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3" name="楕円 72"/>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165100</xdr:rowOff>
    </xdr:from>
    <xdr:to>
      <xdr:col>19</xdr:col>
      <xdr:colOff>177800</xdr:colOff>
      <xdr:row>39</xdr:row>
      <xdr:rowOff>19050</xdr:rowOff>
    </xdr:to>
    <xdr:cxnSp macro="">
      <xdr:nvCxnSpPr>
        <xdr:cNvPr id="74" name="直線コネクタ 73"/>
        <xdr:cNvCxnSpPr/>
      </xdr:nvCxnSpPr>
      <xdr:spPr>
        <a:xfrm flipV="1">
          <a:off x="2908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77" name="n_1main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86377</xdr:rowOff>
    </xdr:from>
    <xdr:ext cx="405111" cy="259045"/>
    <xdr:sp macro="" textlink="">
      <xdr:nvSpPr>
        <xdr:cNvPr id="78" name="n_2mainValue【図書館】&#10;有形固定資産減価償却率"/>
        <xdr:cNvSpPr txBox="1"/>
      </xdr:nvSpPr>
      <xdr:spPr>
        <a:xfrm>
          <a:off x="2705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6" name="楕円 115"/>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17"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18" name="楕円 117"/>
        <xdr:cNvSpPr/>
      </xdr:nvSpPr>
      <xdr:spPr>
        <a:xfrm>
          <a:off x="958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45720</xdr:rowOff>
    </xdr:to>
    <xdr:cxnSp macro="">
      <xdr:nvCxnSpPr>
        <xdr:cNvPr id="119" name="直線コネクタ 118"/>
        <xdr:cNvCxnSpPr/>
      </xdr:nvCxnSpPr>
      <xdr:spPr>
        <a:xfrm flipV="1">
          <a:off x="9639300" y="689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0" name="楕円 119"/>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45720</xdr:rowOff>
    </xdr:from>
    <xdr:to>
      <xdr:col>50</xdr:col>
      <xdr:colOff>114300</xdr:colOff>
      <xdr:row>40</xdr:row>
      <xdr:rowOff>53340</xdr:rowOff>
    </xdr:to>
    <xdr:cxnSp macro="">
      <xdr:nvCxnSpPr>
        <xdr:cNvPr id="121" name="直線コネクタ 120"/>
        <xdr:cNvCxnSpPr/>
      </xdr:nvCxnSpPr>
      <xdr:spPr>
        <a:xfrm flipV="1">
          <a:off x="8750300" y="690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87647</xdr:rowOff>
    </xdr:from>
    <xdr:ext cx="469744" cy="259045"/>
    <xdr:sp macro="" textlink="">
      <xdr:nvSpPr>
        <xdr:cNvPr id="124" name="n_1mainValue【図書館】&#10;一人当たり面積"/>
        <xdr:cNvSpPr txBox="1"/>
      </xdr:nvSpPr>
      <xdr:spPr>
        <a:xfrm>
          <a:off x="9391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25"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64" name="楕円 163"/>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65" name="【体育館・プール】&#10;有形固定資産減価償却率該当値テキスト"/>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66" name="楕円 165"/>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110490</xdr:rowOff>
    </xdr:to>
    <xdr:cxnSp macro="">
      <xdr:nvCxnSpPr>
        <xdr:cNvPr id="167" name="直線コネクタ 166"/>
        <xdr:cNvCxnSpPr/>
      </xdr:nvCxnSpPr>
      <xdr:spPr>
        <a:xfrm flipV="1">
          <a:off x="3797300" y="103612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68" name="楕円 167"/>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144780</xdr:rowOff>
    </xdr:to>
    <xdr:cxnSp macro="">
      <xdr:nvCxnSpPr>
        <xdr:cNvPr id="169" name="直線コネクタ 168"/>
        <xdr:cNvCxnSpPr/>
      </xdr:nvCxnSpPr>
      <xdr:spPr>
        <a:xfrm flipV="1">
          <a:off x="2908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172" name="n_1mainValue【体育館・プール】&#10;有形固定資産減価償却率"/>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73"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211" name="楕円 210"/>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148844</xdr:rowOff>
    </xdr:from>
    <xdr:to>
      <xdr:col>50</xdr:col>
      <xdr:colOff>165100</xdr:colOff>
      <xdr:row>64</xdr:row>
      <xdr:rowOff>78994</xdr:rowOff>
    </xdr:to>
    <xdr:sp macro="" textlink="">
      <xdr:nvSpPr>
        <xdr:cNvPr id="213" name="楕円 212"/>
        <xdr:cNvSpPr/>
      </xdr:nvSpPr>
      <xdr:spPr>
        <a:xfrm>
          <a:off x="9588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28194</xdr:rowOff>
    </xdr:to>
    <xdr:cxnSp macro="">
      <xdr:nvCxnSpPr>
        <xdr:cNvPr id="214" name="直線コネクタ 213"/>
        <xdr:cNvCxnSpPr/>
      </xdr:nvCxnSpPr>
      <xdr:spPr>
        <a:xfrm flipV="1">
          <a:off x="9639300" y="110002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149416</xdr:rowOff>
    </xdr:from>
    <xdr:to>
      <xdr:col>46</xdr:col>
      <xdr:colOff>38100</xdr:colOff>
      <xdr:row>64</xdr:row>
      <xdr:rowOff>79566</xdr:rowOff>
    </xdr:to>
    <xdr:sp macro="" textlink="">
      <xdr:nvSpPr>
        <xdr:cNvPr id="215" name="楕円 214"/>
        <xdr:cNvSpPr/>
      </xdr:nvSpPr>
      <xdr:spPr>
        <a:xfrm>
          <a:off x="8699500" y="109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28194</xdr:rowOff>
    </xdr:from>
    <xdr:to>
      <xdr:col>50</xdr:col>
      <xdr:colOff>114300</xdr:colOff>
      <xdr:row>64</xdr:row>
      <xdr:rowOff>28766</xdr:rowOff>
    </xdr:to>
    <xdr:cxnSp macro="">
      <xdr:nvCxnSpPr>
        <xdr:cNvPr id="216" name="直線コネクタ 215"/>
        <xdr:cNvCxnSpPr/>
      </xdr:nvCxnSpPr>
      <xdr:spPr>
        <a:xfrm flipV="1">
          <a:off x="8750300" y="110009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70121</xdr:rowOff>
    </xdr:from>
    <xdr:ext cx="469744" cy="259045"/>
    <xdr:sp macro="" textlink="">
      <xdr:nvSpPr>
        <xdr:cNvPr id="219" name="n_1mainValue【体育館・プール】&#10;一人当たり面積"/>
        <xdr:cNvSpPr txBox="1"/>
      </xdr:nvSpPr>
      <xdr:spPr>
        <a:xfrm>
          <a:off x="93917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70693</xdr:rowOff>
    </xdr:from>
    <xdr:ext cx="469744" cy="259045"/>
    <xdr:sp macro="" textlink="">
      <xdr:nvSpPr>
        <xdr:cNvPr id="220" name="n_2mainValue【体育館・プール】&#10;一人当たり面積"/>
        <xdr:cNvSpPr txBox="1"/>
      </xdr:nvSpPr>
      <xdr:spPr>
        <a:xfrm>
          <a:off x="8515427" y="1104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59" name="楕円 258"/>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60"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62" name="n_2main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3" name="直線コネクタ 27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4" name="テキスト ボックス 27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5" name="直線コネクタ 27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6" name="テキスト ボックス 27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7" name="直線コネクタ 27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8" name="テキスト ボックス 27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9" name="直線コネクタ 27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0" name="テキスト ボックス 27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84" name="直線コネクタ 283"/>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85"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86" name="直線コネクタ 285"/>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87"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88" name="直線コネクタ 287"/>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9"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0" name="フローチャート: 判断 289"/>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1" name="フローチャート: 判断 290"/>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2" name="フローチャート: 判断 291"/>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117602</xdr:rowOff>
    </xdr:from>
    <xdr:to>
      <xdr:col>46</xdr:col>
      <xdr:colOff>38100</xdr:colOff>
      <xdr:row>86</xdr:row>
      <xdr:rowOff>47752</xdr:rowOff>
    </xdr:to>
    <xdr:sp macro="" textlink="">
      <xdr:nvSpPr>
        <xdr:cNvPr id="298" name="楕円 297"/>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99"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0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01"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3" name="テキスト ボックス 31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25" name="直線コネクタ 32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7" name="直線コネクタ 32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9" name="直線コネクタ 32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30"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31" name="フローチャート: 判断 330"/>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32" name="フローチャート: 判断 331"/>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33" name="フローチャート: 判断 332"/>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46989</xdr:rowOff>
    </xdr:from>
    <xdr:to>
      <xdr:col>24</xdr:col>
      <xdr:colOff>114300</xdr:colOff>
      <xdr:row>105</xdr:row>
      <xdr:rowOff>148589</xdr:rowOff>
    </xdr:to>
    <xdr:sp macro="" textlink="">
      <xdr:nvSpPr>
        <xdr:cNvPr id="339" name="楕円 338"/>
        <xdr:cNvSpPr/>
      </xdr:nvSpPr>
      <xdr:spPr>
        <a:xfrm>
          <a:off x="45847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25416</xdr:rowOff>
    </xdr:from>
    <xdr:ext cx="405111" cy="259045"/>
    <xdr:sp macro="" textlink="">
      <xdr:nvSpPr>
        <xdr:cNvPr id="340" name="【市民会館】&#10;有形固定資産減価償却率該当値テキスト"/>
        <xdr:cNvSpPr txBox="1"/>
      </xdr:nvSpPr>
      <xdr:spPr>
        <a:xfrm>
          <a:off x="4673600"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73661</xdr:rowOff>
    </xdr:from>
    <xdr:to>
      <xdr:col>20</xdr:col>
      <xdr:colOff>38100</xdr:colOff>
      <xdr:row>106</xdr:row>
      <xdr:rowOff>3811</xdr:rowOff>
    </xdr:to>
    <xdr:sp macro="" textlink="">
      <xdr:nvSpPr>
        <xdr:cNvPr id="341" name="楕円 340"/>
        <xdr:cNvSpPr/>
      </xdr:nvSpPr>
      <xdr:spPr>
        <a:xfrm>
          <a:off x="37465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97789</xdr:rowOff>
    </xdr:from>
    <xdr:to>
      <xdr:col>24</xdr:col>
      <xdr:colOff>63500</xdr:colOff>
      <xdr:row>105</xdr:row>
      <xdr:rowOff>124461</xdr:rowOff>
    </xdr:to>
    <xdr:cxnSp macro="">
      <xdr:nvCxnSpPr>
        <xdr:cNvPr id="342" name="直線コネクタ 341"/>
        <xdr:cNvCxnSpPr/>
      </xdr:nvCxnSpPr>
      <xdr:spPr>
        <a:xfrm flipV="1">
          <a:off x="3797300" y="181000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100330</xdr:rowOff>
    </xdr:from>
    <xdr:to>
      <xdr:col>15</xdr:col>
      <xdr:colOff>101600</xdr:colOff>
      <xdr:row>106</xdr:row>
      <xdr:rowOff>30480</xdr:rowOff>
    </xdr:to>
    <xdr:sp macro="" textlink="">
      <xdr:nvSpPr>
        <xdr:cNvPr id="343" name="楕円 342"/>
        <xdr:cNvSpPr/>
      </xdr:nvSpPr>
      <xdr:spPr>
        <a:xfrm>
          <a:off x="2857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124461</xdr:rowOff>
    </xdr:from>
    <xdr:to>
      <xdr:col>19</xdr:col>
      <xdr:colOff>177800</xdr:colOff>
      <xdr:row>105</xdr:row>
      <xdr:rowOff>151130</xdr:rowOff>
    </xdr:to>
    <xdr:cxnSp macro="">
      <xdr:nvCxnSpPr>
        <xdr:cNvPr id="344" name="直線コネクタ 343"/>
        <xdr:cNvCxnSpPr/>
      </xdr:nvCxnSpPr>
      <xdr:spPr>
        <a:xfrm flipV="1">
          <a:off x="2908300" y="18126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45"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46"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166388</xdr:rowOff>
    </xdr:from>
    <xdr:ext cx="405111" cy="259045"/>
    <xdr:sp macro="" textlink="">
      <xdr:nvSpPr>
        <xdr:cNvPr id="347" name="n_1mainValue【市民会館】&#10;有形固定資産減価償却率"/>
        <xdr:cNvSpPr txBox="1"/>
      </xdr:nvSpPr>
      <xdr:spPr>
        <a:xfrm>
          <a:off x="35820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21607</xdr:rowOff>
    </xdr:from>
    <xdr:ext cx="405111" cy="259045"/>
    <xdr:sp macro="" textlink="">
      <xdr:nvSpPr>
        <xdr:cNvPr id="348" name="n_2mainValue【市民会館】&#10;有形固定資産減価償却率"/>
        <xdr:cNvSpPr txBox="1"/>
      </xdr:nvSpPr>
      <xdr:spPr>
        <a:xfrm>
          <a:off x="2705744" y="1819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9" name="直線コネクタ 35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0" name="テキスト ボックス 35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1" name="直線コネクタ 36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2" name="テキスト ボックス 36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3" name="直線コネクタ 36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4" name="テキスト ボックス 36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5" name="直線コネクタ 36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6" name="テキスト ボックス 36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7" name="直線コネクタ 36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8" name="テキスト ボックス 36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9" name="直線コネクタ 36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0" name="テキスト ボックス 36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74" name="直線コネクタ 37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7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76" name="直線コネクタ 37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7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78" name="直線コネクタ 37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80" name="フローチャート: 判断 37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81" name="フローチャート: 判断 38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82" name="フローチャート: 判断 381"/>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147864</xdr:rowOff>
    </xdr:from>
    <xdr:to>
      <xdr:col>55</xdr:col>
      <xdr:colOff>50800</xdr:colOff>
      <xdr:row>107</xdr:row>
      <xdr:rowOff>78014</xdr:rowOff>
    </xdr:to>
    <xdr:sp macro="" textlink="">
      <xdr:nvSpPr>
        <xdr:cNvPr id="388" name="楕円 387"/>
        <xdr:cNvSpPr/>
      </xdr:nvSpPr>
      <xdr:spPr>
        <a:xfrm>
          <a:off x="10426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170741</xdr:rowOff>
    </xdr:from>
    <xdr:ext cx="469744" cy="259045"/>
    <xdr:sp macro="" textlink="">
      <xdr:nvSpPr>
        <xdr:cNvPr id="389" name="【市民会館】&#10;一人当たり面積該当値テキスト"/>
        <xdr:cNvSpPr txBox="1"/>
      </xdr:nvSpPr>
      <xdr:spPr>
        <a:xfrm>
          <a:off x="10515600" y="1817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152763</xdr:rowOff>
    </xdr:from>
    <xdr:to>
      <xdr:col>50</xdr:col>
      <xdr:colOff>165100</xdr:colOff>
      <xdr:row>107</xdr:row>
      <xdr:rowOff>82913</xdr:rowOff>
    </xdr:to>
    <xdr:sp macro="" textlink="">
      <xdr:nvSpPr>
        <xdr:cNvPr id="390" name="楕円 389"/>
        <xdr:cNvSpPr/>
      </xdr:nvSpPr>
      <xdr:spPr>
        <a:xfrm>
          <a:off x="9588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27214</xdr:rowOff>
    </xdr:from>
    <xdr:to>
      <xdr:col>55</xdr:col>
      <xdr:colOff>0</xdr:colOff>
      <xdr:row>107</xdr:row>
      <xdr:rowOff>32113</xdr:rowOff>
    </xdr:to>
    <xdr:cxnSp macro="">
      <xdr:nvCxnSpPr>
        <xdr:cNvPr id="391" name="直線コネクタ 390"/>
        <xdr:cNvCxnSpPr/>
      </xdr:nvCxnSpPr>
      <xdr:spPr>
        <a:xfrm flipV="1">
          <a:off x="9639300" y="183723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92" name="楕円 391"/>
        <xdr:cNvSpPr/>
      </xdr:nvSpPr>
      <xdr:spPr>
        <a:xfrm>
          <a:off x="8699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32113</xdr:rowOff>
    </xdr:from>
    <xdr:to>
      <xdr:col>50</xdr:col>
      <xdr:colOff>114300</xdr:colOff>
      <xdr:row>107</xdr:row>
      <xdr:rowOff>37012</xdr:rowOff>
    </xdr:to>
    <xdr:cxnSp macro="">
      <xdr:nvCxnSpPr>
        <xdr:cNvPr id="393" name="直線コネクタ 392"/>
        <xdr:cNvCxnSpPr/>
      </xdr:nvCxnSpPr>
      <xdr:spPr>
        <a:xfrm flipV="1">
          <a:off x="8750300" y="1837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394"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395"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99440</xdr:rowOff>
    </xdr:from>
    <xdr:ext cx="469744" cy="259045"/>
    <xdr:sp macro="" textlink="">
      <xdr:nvSpPr>
        <xdr:cNvPr id="396" name="n_1mainValue【市民会館】&#10;一人当たり面積"/>
        <xdr:cNvSpPr txBox="1"/>
      </xdr:nvSpPr>
      <xdr:spPr>
        <a:xfrm>
          <a:off x="9391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397" name="n_2mainValue【市民会館】&#10;一人当たり面積"/>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9" name="テキスト ボックス 4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9" name="テキスト ボックス 4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1" name="テキスト ボックス 4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23" name="直線コネクタ 422"/>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24"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25" name="直線コネクタ 424"/>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26"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27" name="直線コネクタ 426"/>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28"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29" name="フローチャート: 判断 428"/>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30" name="フローチャート: 判断 429"/>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31" name="フローチャート: 判断 430"/>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17236</xdr:rowOff>
    </xdr:from>
    <xdr:to>
      <xdr:col>85</xdr:col>
      <xdr:colOff>177800</xdr:colOff>
      <xdr:row>35</xdr:row>
      <xdr:rowOff>118836</xdr:rowOff>
    </xdr:to>
    <xdr:sp macro="" textlink="">
      <xdr:nvSpPr>
        <xdr:cNvPr id="437" name="楕円 436"/>
        <xdr:cNvSpPr/>
      </xdr:nvSpPr>
      <xdr:spPr>
        <a:xfrm>
          <a:off x="162687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40113</xdr:rowOff>
    </xdr:from>
    <xdr:ext cx="405111" cy="259045"/>
    <xdr:sp macro="" textlink="">
      <xdr:nvSpPr>
        <xdr:cNvPr id="438" name="【一般廃棄物処理施設】&#10;有形固定資産減価償却率該当値テキスト"/>
        <xdr:cNvSpPr txBox="1"/>
      </xdr:nvSpPr>
      <xdr:spPr>
        <a:xfrm>
          <a:off x="16357600"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439" name="楕円 438"/>
        <xdr:cNvSpPr/>
      </xdr:nvSpPr>
      <xdr:spPr>
        <a:xfrm>
          <a:off x="15430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112123</xdr:rowOff>
    </xdr:to>
    <xdr:cxnSp macro="">
      <xdr:nvCxnSpPr>
        <xdr:cNvPr id="440" name="直線コネクタ 439"/>
        <xdr:cNvCxnSpPr/>
      </xdr:nvCxnSpPr>
      <xdr:spPr>
        <a:xfrm flipV="1">
          <a:off x="15481300" y="60687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41"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42"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8000</xdr:rowOff>
    </xdr:from>
    <xdr:ext cx="405111" cy="259045"/>
    <xdr:sp macro="" textlink="">
      <xdr:nvSpPr>
        <xdr:cNvPr id="443" name="n_1mainValue【一般廃棄物処理施設】&#10;有形固定資産減価償却率"/>
        <xdr:cNvSpPr txBox="1"/>
      </xdr:nvSpPr>
      <xdr:spPr>
        <a:xfrm>
          <a:off x="15266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7" name="テキスト ボックス 4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9" name="テキスト ボックス 4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1" name="テキスト ボックス 4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65" name="直線コネクタ 464"/>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66"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67" name="直線コネクタ 466"/>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68"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69" name="直線コネクタ 468"/>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70"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71" name="フローチャート: 判断 470"/>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72" name="フローチャート: 判断 471"/>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73" name="フローチャート: 判断 472"/>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15053</xdr:rowOff>
    </xdr:from>
    <xdr:to>
      <xdr:col>116</xdr:col>
      <xdr:colOff>114300</xdr:colOff>
      <xdr:row>39</xdr:row>
      <xdr:rowOff>116653</xdr:rowOff>
    </xdr:to>
    <xdr:sp macro="" textlink="">
      <xdr:nvSpPr>
        <xdr:cNvPr id="479" name="楕円 478"/>
        <xdr:cNvSpPr/>
      </xdr:nvSpPr>
      <xdr:spPr>
        <a:xfrm>
          <a:off x="22110700" y="67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164930</xdr:rowOff>
    </xdr:from>
    <xdr:ext cx="534377" cy="259045"/>
    <xdr:sp macro="" textlink="">
      <xdr:nvSpPr>
        <xdr:cNvPr id="480" name="【一般廃棄物処理施設】&#10;一人当たり有形固定資産（償却資産）額該当値テキスト"/>
        <xdr:cNvSpPr txBox="1"/>
      </xdr:nvSpPr>
      <xdr:spPr>
        <a:xfrm>
          <a:off x="22199600" y="668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24650</xdr:rowOff>
    </xdr:from>
    <xdr:to>
      <xdr:col>112</xdr:col>
      <xdr:colOff>38100</xdr:colOff>
      <xdr:row>39</xdr:row>
      <xdr:rowOff>126250</xdr:rowOff>
    </xdr:to>
    <xdr:sp macro="" textlink="">
      <xdr:nvSpPr>
        <xdr:cNvPr id="481" name="楕円 480"/>
        <xdr:cNvSpPr/>
      </xdr:nvSpPr>
      <xdr:spPr>
        <a:xfrm>
          <a:off x="21272500" y="67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65853</xdr:rowOff>
    </xdr:from>
    <xdr:to>
      <xdr:col>116</xdr:col>
      <xdr:colOff>63500</xdr:colOff>
      <xdr:row>39</xdr:row>
      <xdr:rowOff>75450</xdr:rowOff>
    </xdr:to>
    <xdr:cxnSp macro="">
      <xdr:nvCxnSpPr>
        <xdr:cNvPr id="482" name="直線コネクタ 481"/>
        <xdr:cNvCxnSpPr/>
      </xdr:nvCxnSpPr>
      <xdr:spPr>
        <a:xfrm flipV="1">
          <a:off x="21323300" y="6752403"/>
          <a:ext cx="8382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83"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84"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117377</xdr:rowOff>
    </xdr:from>
    <xdr:ext cx="534377" cy="259045"/>
    <xdr:sp macro="" textlink="">
      <xdr:nvSpPr>
        <xdr:cNvPr id="485" name="n_1mainValue【一般廃棄物処理施設】&#10;一人当たり有形固定資産（償却資産）額"/>
        <xdr:cNvSpPr txBox="1"/>
      </xdr:nvSpPr>
      <xdr:spPr>
        <a:xfrm>
          <a:off x="21043411" y="68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7" name="テキスト ボックス 49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7" name="テキスト ボックス 50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9" name="テキスト ボックス 5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11" name="直線コネクタ 510"/>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12"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13" name="直線コネクタ 512"/>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1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5" name="直線コネクタ 51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16"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17" name="フローチャート: 判断 516"/>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18" name="フローチャート: 判断 51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19" name="フローチャート: 判断 518"/>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25" name="楕円 524"/>
        <xdr:cNvSpPr/>
      </xdr:nvSpPr>
      <xdr:spPr>
        <a:xfrm>
          <a:off x="16268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81115</xdr:rowOff>
    </xdr:from>
    <xdr:ext cx="405111" cy="259045"/>
    <xdr:sp macro="" textlink="">
      <xdr:nvSpPr>
        <xdr:cNvPr id="526" name="【保健センター・保健所】&#10;有形固定資産減価償却率該当値テキスト"/>
        <xdr:cNvSpPr txBox="1"/>
      </xdr:nvSpPr>
      <xdr:spPr>
        <a:xfrm>
          <a:off x="16357600"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136978</xdr:rowOff>
    </xdr:from>
    <xdr:to>
      <xdr:col>81</xdr:col>
      <xdr:colOff>101600</xdr:colOff>
      <xdr:row>61</xdr:row>
      <xdr:rowOff>67128</xdr:rowOff>
    </xdr:to>
    <xdr:sp macro="" textlink="">
      <xdr:nvSpPr>
        <xdr:cNvPr id="527" name="楕円 526"/>
        <xdr:cNvSpPr/>
      </xdr:nvSpPr>
      <xdr:spPr>
        <a:xfrm>
          <a:off x="15430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16328</xdr:rowOff>
    </xdr:to>
    <xdr:cxnSp macro="">
      <xdr:nvCxnSpPr>
        <xdr:cNvPr id="528" name="直線コネクタ 527"/>
        <xdr:cNvCxnSpPr/>
      </xdr:nvCxnSpPr>
      <xdr:spPr>
        <a:xfrm flipV="1">
          <a:off x="15481300" y="104404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xdr:rowOff>
    </xdr:from>
    <xdr:to>
      <xdr:col>76</xdr:col>
      <xdr:colOff>165100</xdr:colOff>
      <xdr:row>61</xdr:row>
      <xdr:rowOff>103051</xdr:rowOff>
    </xdr:to>
    <xdr:sp macro="" textlink="">
      <xdr:nvSpPr>
        <xdr:cNvPr id="529" name="楕円 528"/>
        <xdr:cNvSpPr/>
      </xdr:nvSpPr>
      <xdr:spPr>
        <a:xfrm>
          <a:off x="14541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16328</xdr:rowOff>
    </xdr:from>
    <xdr:to>
      <xdr:col>81</xdr:col>
      <xdr:colOff>50800</xdr:colOff>
      <xdr:row>61</xdr:row>
      <xdr:rowOff>52251</xdr:rowOff>
    </xdr:to>
    <xdr:cxnSp macro="">
      <xdr:nvCxnSpPr>
        <xdr:cNvPr id="530" name="直線コネクタ 529"/>
        <xdr:cNvCxnSpPr/>
      </xdr:nvCxnSpPr>
      <xdr:spPr>
        <a:xfrm flipV="1">
          <a:off x="14592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31"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32"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58255</xdr:rowOff>
    </xdr:from>
    <xdr:ext cx="405111" cy="259045"/>
    <xdr:sp macro="" textlink="">
      <xdr:nvSpPr>
        <xdr:cNvPr id="533" name="n_1mainValue【保健センター・保健所】&#10;有形固定資産減価償却率"/>
        <xdr:cNvSpPr txBox="1"/>
      </xdr:nvSpPr>
      <xdr:spPr>
        <a:xfrm>
          <a:off x="15266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94178</xdr:rowOff>
    </xdr:from>
    <xdr:ext cx="405111" cy="259045"/>
    <xdr:sp macro="" textlink="">
      <xdr:nvSpPr>
        <xdr:cNvPr id="534" name="n_2mainValue【保健センター・保健所】&#10;有形固定資産減価償却率"/>
        <xdr:cNvSpPr txBox="1"/>
      </xdr:nvSpPr>
      <xdr:spPr>
        <a:xfrm>
          <a:off x="14389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56" name="直線コネクタ 555"/>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57"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58" name="直線コネクタ 557"/>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5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60" name="直線コネクタ 55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61"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62" name="フローチャート: 判断 561"/>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63" name="フローチャート: 判断 562"/>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64" name="フローチャート: 判断 563"/>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70" name="楕円 569"/>
        <xdr:cNvSpPr/>
      </xdr:nvSpPr>
      <xdr:spPr>
        <a:xfrm>
          <a:off x="22110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12209</xdr:rowOff>
    </xdr:from>
    <xdr:ext cx="469744" cy="259045"/>
    <xdr:sp macro="" textlink="">
      <xdr:nvSpPr>
        <xdr:cNvPr id="571" name="【保健センター・保健所】&#10;一人当たり面積該当値テキスト"/>
        <xdr:cNvSpPr txBox="1"/>
      </xdr:nvSpPr>
      <xdr:spPr>
        <a:xfrm>
          <a:off x="22199600" y="104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33782</xdr:rowOff>
    </xdr:from>
    <xdr:to>
      <xdr:col>112</xdr:col>
      <xdr:colOff>38100</xdr:colOff>
      <xdr:row>61</xdr:row>
      <xdr:rowOff>135382</xdr:rowOff>
    </xdr:to>
    <xdr:sp macro="" textlink="">
      <xdr:nvSpPr>
        <xdr:cNvPr id="572" name="楕円 571"/>
        <xdr:cNvSpPr/>
      </xdr:nvSpPr>
      <xdr:spPr>
        <a:xfrm>
          <a:off x="21272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84582</xdr:rowOff>
    </xdr:from>
    <xdr:to>
      <xdr:col>116</xdr:col>
      <xdr:colOff>63500</xdr:colOff>
      <xdr:row>61</xdr:row>
      <xdr:rowOff>84582</xdr:rowOff>
    </xdr:to>
    <xdr:cxnSp macro="">
      <xdr:nvCxnSpPr>
        <xdr:cNvPr id="573" name="直線コネクタ 572"/>
        <xdr:cNvCxnSpPr/>
      </xdr:nvCxnSpPr>
      <xdr:spPr>
        <a:xfrm>
          <a:off x="21323300" y="10543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574" name="楕円 573"/>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84582</xdr:rowOff>
    </xdr:from>
    <xdr:to>
      <xdr:col>111</xdr:col>
      <xdr:colOff>177800</xdr:colOff>
      <xdr:row>61</xdr:row>
      <xdr:rowOff>93726</xdr:rowOff>
    </xdr:to>
    <xdr:cxnSp macro="">
      <xdr:nvCxnSpPr>
        <xdr:cNvPr id="575" name="直線コネクタ 574"/>
        <xdr:cNvCxnSpPr/>
      </xdr:nvCxnSpPr>
      <xdr:spPr>
        <a:xfrm flipV="1">
          <a:off x="20434300" y="1054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7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77"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126509</xdr:rowOff>
    </xdr:from>
    <xdr:ext cx="469744" cy="259045"/>
    <xdr:sp macro="" textlink="">
      <xdr:nvSpPr>
        <xdr:cNvPr id="578" name="n_1mainValue【保健センター・保健所】&#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135653</xdr:rowOff>
    </xdr:from>
    <xdr:ext cx="469744" cy="259045"/>
    <xdr:sp macro="" textlink="">
      <xdr:nvSpPr>
        <xdr:cNvPr id="579" name="n_2mainValue【保健センター・保健所】&#10;一人当たり面積"/>
        <xdr:cNvSpPr txBox="1"/>
      </xdr:nvSpPr>
      <xdr:spPr>
        <a:xfrm>
          <a:off x="20199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0" name="直線コネクタ 5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1" name="テキスト ボックス 5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2" name="直線コネクタ 5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3" name="テキスト ボックス 5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4" name="直線コネクタ 5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5" name="テキスト ボックス 5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6" name="直線コネクタ 5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7" name="テキスト ボックス 5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8" name="直線コネクタ 5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9" name="テキスト ボックス 5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0" name="直線コネクタ 5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1" name="テキスト ボックス 6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3" name="テキスト ボックス 6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05" name="直線コネクタ 60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0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07" name="直線コネクタ 60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0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09" name="直線コネクタ 60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1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11" name="フローチャート: 判断 61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12" name="フローチャート: 判断 61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13" name="フローチャート: 判断 612"/>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19957</xdr:rowOff>
    </xdr:from>
    <xdr:to>
      <xdr:col>85</xdr:col>
      <xdr:colOff>177800</xdr:colOff>
      <xdr:row>80</xdr:row>
      <xdr:rowOff>121557</xdr:rowOff>
    </xdr:to>
    <xdr:sp macro="" textlink="">
      <xdr:nvSpPr>
        <xdr:cNvPr id="619" name="楕円 618"/>
        <xdr:cNvSpPr/>
      </xdr:nvSpPr>
      <xdr:spPr>
        <a:xfrm>
          <a:off x="162687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42834</xdr:rowOff>
    </xdr:from>
    <xdr:ext cx="405111" cy="259045"/>
    <xdr:sp macro="" textlink="">
      <xdr:nvSpPr>
        <xdr:cNvPr id="620" name="【消防施設】&#10;有形固定資産減価償却率該当値テキスト"/>
        <xdr:cNvSpPr txBox="1"/>
      </xdr:nvSpPr>
      <xdr:spPr>
        <a:xfrm>
          <a:off x="16357600" y="1358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42818</xdr:rowOff>
    </xdr:from>
    <xdr:to>
      <xdr:col>81</xdr:col>
      <xdr:colOff>101600</xdr:colOff>
      <xdr:row>80</xdr:row>
      <xdr:rowOff>144418</xdr:rowOff>
    </xdr:to>
    <xdr:sp macro="" textlink="">
      <xdr:nvSpPr>
        <xdr:cNvPr id="621" name="楕円 620"/>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70757</xdr:rowOff>
    </xdr:from>
    <xdr:to>
      <xdr:col>85</xdr:col>
      <xdr:colOff>127000</xdr:colOff>
      <xdr:row>80</xdr:row>
      <xdr:rowOff>93618</xdr:rowOff>
    </xdr:to>
    <xdr:cxnSp macro="">
      <xdr:nvCxnSpPr>
        <xdr:cNvPr id="622" name="直線コネクタ 621"/>
        <xdr:cNvCxnSpPr/>
      </xdr:nvCxnSpPr>
      <xdr:spPr>
        <a:xfrm flipV="1">
          <a:off x="15481300" y="137867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65677</xdr:rowOff>
    </xdr:from>
    <xdr:to>
      <xdr:col>76</xdr:col>
      <xdr:colOff>165100</xdr:colOff>
      <xdr:row>80</xdr:row>
      <xdr:rowOff>167277</xdr:rowOff>
    </xdr:to>
    <xdr:sp macro="" textlink="">
      <xdr:nvSpPr>
        <xdr:cNvPr id="623" name="楕円 622"/>
        <xdr:cNvSpPr/>
      </xdr:nvSpPr>
      <xdr:spPr>
        <a:xfrm>
          <a:off x="14541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93618</xdr:rowOff>
    </xdr:from>
    <xdr:to>
      <xdr:col>81</xdr:col>
      <xdr:colOff>50800</xdr:colOff>
      <xdr:row>80</xdr:row>
      <xdr:rowOff>116477</xdr:rowOff>
    </xdr:to>
    <xdr:cxnSp macro="">
      <xdr:nvCxnSpPr>
        <xdr:cNvPr id="624" name="直線コネクタ 623"/>
        <xdr:cNvCxnSpPr/>
      </xdr:nvCxnSpPr>
      <xdr:spPr>
        <a:xfrm flipV="1">
          <a:off x="14592300" y="138096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2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26"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160945</xdr:rowOff>
    </xdr:from>
    <xdr:ext cx="405111" cy="259045"/>
    <xdr:sp macro="" textlink="">
      <xdr:nvSpPr>
        <xdr:cNvPr id="627" name="n_1mainValue【消防施設】&#10;有形固定資産減価償却率"/>
        <xdr:cNvSpPr txBox="1"/>
      </xdr:nvSpPr>
      <xdr:spPr>
        <a:xfrm>
          <a:off x="15266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12354</xdr:rowOff>
    </xdr:from>
    <xdr:ext cx="405111" cy="259045"/>
    <xdr:sp macro="" textlink="">
      <xdr:nvSpPr>
        <xdr:cNvPr id="628" name="n_2mainValue【消防施設】&#10;有形固定資産減価償却率"/>
        <xdr:cNvSpPr txBox="1"/>
      </xdr:nvSpPr>
      <xdr:spPr>
        <a:xfrm>
          <a:off x="14389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52" name="直線コネクタ 65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5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54" name="直線コネクタ 65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5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56" name="直線コネクタ 65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5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58" name="フローチャート: 判断 65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59" name="フローチャート: 判断 65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60" name="フローチャート: 判断 65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66" name="楕円 665"/>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667" name="【消防施設】&#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68" name="楕円 667"/>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133350</xdr:rowOff>
    </xdr:to>
    <xdr:cxnSp macro="">
      <xdr:nvCxnSpPr>
        <xdr:cNvPr id="669" name="直線コネクタ 668"/>
        <xdr:cNvCxnSpPr/>
      </xdr:nvCxnSpPr>
      <xdr:spPr>
        <a:xfrm flipV="1">
          <a:off x="21323300" y="14348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670" name="楕円 669"/>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140970</xdr:rowOff>
    </xdr:to>
    <xdr:cxnSp macro="">
      <xdr:nvCxnSpPr>
        <xdr:cNvPr id="671" name="直線コネクタ 670"/>
        <xdr:cNvCxnSpPr/>
      </xdr:nvCxnSpPr>
      <xdr:spPr>
        <a:xfrm flipV="1">
          <a:off x="20434300" y="1436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72"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73"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674" name="n_1main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75" name="n_2main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01" name="直線コネクタ 700"/>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0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03" name="直線コネクタ 70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0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07" name="フローチャート: 判断 70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08" name="フローチャート: 判断 707"/>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09" name="フローチャート: 判断 70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715" name="楕円 714"/>
        <xdr:cNvSpPr/>
      </xdr:nvSpPr>
      <xdr:spPr>
        <a:xfrm>
          <a:off x="16268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115225</xdr:rowOff>
    </xdr:from>
    <xdr:ext cx="405111" cy="259045"/>
    <xdr:sp macro="" textlink="">
      <xdr:nvSpPr>
        <xdr:cNvPr id="716" name="【庁舎】&#10;有形固定資産減価償却率該当値テキスト"/>
        <xdr:cNvSpPr txBox="1"/>
      </xdr:nvSpPr>
      <xdr:spPr>
        <a:xfrm>
          <a:off x="16357600" y="1760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103777</xdr:rowOff>
    </xdr:from>
    <xdr:to>
      <xdr:col>81</xdr:col>
      <xdr:colOff>101600</xdr:colOff>
      <xdr:row>104</xdr:row>
      <xdr:rowOff>33927</xdr:rowOff>
    </xdr:to>
    <xdr:sp macro="" textlink="">
      <xdr:nvSpPr>
        <xdr:cNvPr id="717" name="楕円 716"/>
        <xdr:cNvSpPr/>
      </xdr:nvSpPr>
      <xdr:spPr>
        <a:xfrm>
          <a:off x="15430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103</xdr:row>
      <xdr:rowOff>154577</xdr:rowOff>
    </xdr:to>
    <xdr:cxnSp macro="">
      <xdr:nvCxnSpPr>
        <xdr:cNvPr id="718" name="直線コネクタ 717"/>
        <xdr:cNvCxnSpPr/>
      </xdr:nvCxnSpPr>
      <xdr:spPr>
        <a:xfrm flipV="1">
          <a:off x="15481300" y="1780249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719" name="楕円 718"/>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9252</xdr:rowOff>
    </xdr:to>
    <xdr:cxnSp macro="">
      <xdr:nvCxnSpPr>
        <xdr:cNvPr id="720" name="直線コネクタ 719"/>
        <xdr:cNvCxnSpPr/>
      </xdr:nvCxnSpPr>
      <xdr:spPr>
        <a:xfrm flipV="1">
          <a:off x="14592300" y="178139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2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22"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25054</xdr:rowOff>
    </xdr:from>
    <xdr:ext cx="405111" cy="259045"/>
    <xdr:sp macro="" textlink="">
      <xdr:nvSpPr>
        <xdr:cNvPr id="723" name="n_1mainValue【庁舎】&#10;有形固定資産減価償却率"/>
        <xdr:cNvSpPr txBox="1"/>
      </xdr:nvSpPr>
      <xdr:spPr>
        <a:xfrm>
          <a:off x="152660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51179</xdr:rowOff>
    </xdr:from>
    <xdr:ext cx="405111" cy="259045"/>
    <xdr:sp macro="" textlink="">
      <xdr:nvSpPr>
        <xdr:cNvPr id="724" name="n_2mainValue【庁舎】&#10;有形固定資産減価償却率"/>
        <xdr:cNvSpPr txBox="1"/>
      </xdr:nvSpPr>
      <xdr:spPr>
        <a:xfrm>
          <a:off x="14389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48" name="直線コネクタ 747"/>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49"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50" name="直線コネクタ 749"/>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51"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52" name="直線コネクタ 751"/>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53"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54" name="フローチャート: 判断 75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55" name="フローチャート: 判断 75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56" name="フローチャート: 判断 75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762" name="楕円 761"/>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763" name="【庁舎】&#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80645</xdr:rowOff>
    </xdr:from>
    <xdr:to>
      <xdr:col>112</xdr:col>
      <xdr:colOff>38100</xdr:colOff>
      <xdr:row>105</xdr:row>
      <xdr:rowOff>10795</xdr:rowOff>
    </xdr:to>
    <xdr:sp macro="" textlink="">
      <xdr:nvSpPr>
        <xdr:cNvPr id="764" name="楕円 763"/>
        <xdr:cNvSpPr/>
      </xdr:nvSpPr>
      <xdr:spPr>
        <a:xfrm>
          <a:off x="2127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131445</xdr:rowOff>
    </xdr:to>
    <xdr:cxnSp macro="">
      <xdr:nvCxnSpPr>
        <xdr:cNvPr id="765" name="直線コネクタ 764"/>
        <xdr:cNvCxnSpPr/>
      </xdr:nvCxnSpPr>
      <xdr:spPr>
        <a:xfrm flipV="1">
          <a:off x="21323300" y="179527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92075</xdr:rowOff>
    </xdr:from>
    <xdr:to>
      <xdr:col>107</xdr:col>
      <xdr:colOff>101600</xdr:colOff>
      <xdr:row>105</xdr:row>
      <xdr:rowOff>22225</xdr:rowOff>
    </xdr:to>
    <xdr:sp macro="" textlink="">
      <xdr:nvSpPr>
        <xdr:cNvPr id="766" name="楕円 765"/>
        <xdr:cNvSpPr/>
      </xdr:nvSpPr>
      <xdr:spPr>
        <a:xfrm>
          <a:off x="20383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131445</xdr:rowOff>
    </xdr:from>
    <xdr:to>
      <xdr:col>111</xdr:col>
      <xdr:colOff>177800</xdr:colOff>
      <xdr:row>104</xdr:row>
      <xdr:rowOff>142875</xdr:rowOff>
    </xdr:to>
    <xdr:cxnSp macro="">
      <xdr:nvCxnSpPr>
        <xdr:cNvPr id="767" name="直線コネクタ 766"/>
        <xdr:cNvCxnSpPr/>
      </xdr:nvCxnSpPr>
      <xdr:spPr>
        <a:xfrm flipV="1">
          <a:off x="20434300" y="179622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6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69"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27322</xdr:rowOff>
    </xdr:from>
    <xdr:ext cx="469744" cy="259045"/>
    <xdr:sp macro="" textlink="">
      <xdr:nvSpPr>
        <xdr:cNvPr id="770" name="n_1mainValue【庁舎】&#10;一人当たり面積"/>
        <xdr:cNvSpPr txBox="1"/>
      </xdr:nvSpPr>
      <xdr:spPr>
        <a:xfrm>
          <a:off x="21075727"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38752</xdr:rowOff>
    </xdr:from>
    <xdr:ext cx="469744" cy="259045"/>
    <xdr:sp macro="" textlink="">
      <xdr:nvSpPr>
        <xdr:cNvPr id="771" name="n_2mainValue【庁舎】&#10;一人当たり面積"/>
        <xdr:cNvSpPr txBox="1"/>
      </xdr:nvSpPr>
      <xdr:spPr>
        <a:xfrm>
          <a:off x="201994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有形固定資産減価償却率は，図書館については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ポイント，一般廃棄物処理施設については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ポイント，消防施設については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ポイント，庁舎については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ポイント，それぞれ類似団体平均を上回っている。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消防庁舎は消防本部（東消防署）と西消防署の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施設となっているが，消防本部庁舎については，東日本大震災により甚大な被害を受けたため，平成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年度に建替えを行った。消防機械器具置場については，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市内に</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棟，水防倉庫については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棟設置している。消防施設は市民の安全・安心</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な暮らしを守る重要な拠点施設であり，今後も長期に使用できるよう計画的に更新・改修等を行い長寿命化による機能の維持を図る。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庁舎については，市役所本庁舎のほか，旧町村単位で山方支所，美和支所，緒川支所，御前山支所が設置されている。これらの施設は，行政機能の中核かつ災害時の対応拠点として重要な位置付けとなっている一方で，緒川支所は建築後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年，山方・御前山支所は約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年を経過し，維持管理経費が嵩んでいる。また，組織の見直しに伴う支所機能の縮減により，空室が目立つ状況になっており，今後は施設規模の見直しや活用方策について検討していく。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42,860
42,609
348.45
23,455,059
22,189,775
1,200,037
13,824,011
25,872,414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低迷や人口減少及び高齢化の影響から，財政力指数は前年同ポイントとなった。今後は，自主財源の根幹である市税に大きな伸びを期待できない中で，引き続き企業誘致や市税の徴収率向上に取り組み，自主財源の確保に努める。</a:t>
          </a:r>
        </a:p>
        <a:p>
          <a:r>
            <a:rPr kumimoji="1" lang="ja-JP" altLang="en-US" sz="1300">
              <a:latin typeface="ＭＳ Ｐゴシック" panose="020B0600070205080204" pitchFamily="50" charset="-128"/>
              <a:ea typeface="ＭＳ Ｐゴシック" panose="020B0600070205080204" pitchFamily="50" charset="-128"/>
            </a:rPr>
            <a:t>　また，喫緊の課題である人口減少対策に取り組みつつ，経常経費の削減に努め，財政の健全化を図る。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定員適正化計画に基づく年次的な職員数削減による人件費の減や，平成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年度から地方債借入を償還元金以下とし，公債費の削減を図ってきたことなどにより，比率は依然として全国平均，類似団体内平均を下回っているものの，前年度より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となった。これは，普通交付税が合併算定替特例措置の縮減により減額となったことが主な要因である。今後は，市税収入に大きな伸びが期待できない中で，普通交付税の減額は避けられないため，年々増加傾向にある維持補修費の抑制に努めながら，引き続き人件費，公債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60</xdr:row>
      <xdr:rowOff>61595</xdr:rowOff>
    </xdr:to>
    <xdr:cxnSp macro="">
      <xdr:nvCxnSpPr>
        <xdr:cNvPr id="132" name="直線コネクタ 131"/>
        <xdr:cNvCxnSpPr/>
      </xdr:nvCxnSpPr>
      <xdr:spPr>
        <a:xfrm>
          <a:off x="4114800" y="1032446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60113</xdr:rowOff>
    </xdr:from>
    <xdr:to>
      <xdr:col>19</xdr:col>
      <xdr:colOff>133350</xdr:colOff>
      <xdr:row>60</xdr:row>
      <xdr:rowOff>37465</xdr:rowOff>
    </xdr:to>
    <xdr:cxnSp macro="">
      <xdr:nvCxnSpPr>
        <xdr:cNvPr id="135" name="直線コネクタ 134"/>
        <xdr:cNvCxnSpPr/>
      </xdr:nvCxnSpPr>
      <xdr:spPr>
        <a:xfrm>
          <a:off x="3225800" y="1017566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56092</xdr:rowOff>
    </xdr:from>
    <xdr:to>
      <xdr:col>15</xdr:col>
      <xdr:colOff>82550</xdr:colOff>
      <xdr:row>59</xdr:row>
      <xdr:rowOff>60113</xdr:rowOff>
    </xdr:to>
    <xdr:cxnSp macro="">
      <xdr:nvCxnSpPr>
        <xdr:cNvPr id="138" name="直線コネクタ 137"/>
        <xdr:cNvCxnSpPr/>
      </xdr:nvCxnSpPr>
      <xdr:spPr>
        <a:xfrm>
          <a:off x="2336800" y="101716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40005</xdr:rowOff>
    </xdr:from>
    <xdr:to>
      <xdr:col>11</xdr:col>
      <xdr:colOff>31750</xdr:colOff>
      <xdr:row>59</xdr:row>
      <xdr:rowOff>56092</xdr:rowOff>
    </xdr:to>
    <xdr:cxnSp macro="">
      <xdr:nvCxnSpPr>
        <xdr:cNvPr id="141" name="直線コネクタ 140"/>
        <xdr:cNvCxnSpPr/>
      </xdr:nvCxnSpPr>
      <xdr:spPr>
        <a:xfrm>
          <a:off x="1447800" y="1015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10795</xdr:rowOff>
    </xdr:from>
    <xdr:to>
      <xdr:col>23</xdr:col>
      <xdr:colOff>184150</xdr:colOff>
      <xdr:row>60</xdr:row>
      <xdr:rowOff>112395</xdr:rowOff>
    </xdr:to>
    <xdr:sp macro="" textlink="">
      <xdr:nvSpPr>
        <xdr:cNvPr id="151" name="楕円 150"/>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27322</xdr:rowOff>
    </xdr:from>
    <xdr:ext cx="762000" cy="259045"/>
    <xdr:sp macro="" textlink="">
      <xdr:nvSpPr>
        <xdr:cNvPr id="152" name="財政構造の弾力性該当値テキスト"/>
        <xdr:cNvSpPr txBox="1"/>
      </xdr:nvSpPr>
      <xdr:spPr>
        <a:xfrm>
          <a:off x="5041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53" name="楕円 152"/>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54" name="テキスト ボックス 153"/>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9313</xdr:rowOff>
    </xdr:from>
    <xdr:to>
      <xdr:col>15</xdr:col>
      <xdr:colOff>133350</xdr:colOff>
      <xdr:row>59</xdr:row>
      <xdr:rowOff>110913</xdr:rowOff>
    </xdr:to>
    <xdr:sp macro="" textlink="">
      <xdr:nvSpPr>
        <xdr:cNvPr id="155" name="楕円 154"/>
        <xdr:cNvSpPr/>
      </xdr:nvSpPr>
      <xdr:spPr>
        <a:xfrm>
          <a:off x="3175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121090</xdr:rowOff>
    </xdr:from>
    <xdr:ext cx="762000" cy="259045"/>
    <xdr:sp macro="" textlink="">
      <xdr:nvSpPr>
        <xdr:cNvPr id="156" name="テキスト ボックス 155"/>
        <xdr:cNvSpPr txBox="1"/>
      </xdr:nvSpPr>
      <xdr:spPr>
        <a:xfrm>
          <a:off x="2844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5292</xdr:rowOff>
    </xdr:from>
    <xdr:to>
      <xdr:col>11</xdr:col>
      <xdr:colOff>82550</xdr:colOff>
      <xdr:row>59</xdr:row>
      <xdr:rowOff>106892</xdr:rowOff>
    </xdr:to>
    <xdr:sp macro="" textlink="">
      <xdr:nvSpPr>
        <xdr:cNvPr id="157" name="楕円 156"/>
        <xdr:cNvSpPr/>
      </xdr:nvSpPr>
      <xdr:spPr>
        <a:xfrm>
          <a:off x="2286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117069</xdr:rowOff>
    </xdr:from>
    <xdr:ext cx="762000" cy="259045"/>
    <xdr:sp macro="" textlink="">
      <xdr:nvSpPr>
        <xdr:cNvPr id="158" name="テキスト ボックス 157"/>
        <xdr:cNvSpPr txBox="1"/>
      </xdr:nvSpPr>
      <xdr:spPr>
        <a:xfrm>
          <a:off x="1955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160655</xdr:rowOff>
    </xdr:from>
    <xdr:to>
      <xdr:col>7</xdr:col>
      <xdr:colOff>31750</xdr:colOff>
      <xdr:row>59</xdr:row>
      <xdr:rowOff>90805</xdr:rowOff>
    </xdr:to>
    <xdr:sp macro="" textlink="">
      <xdr:nvSpPr>
        <xdr:cNvPr id="159" name="楕円 158"/>
        <xdr:cNvSpPr/>
      </xdr:nvSpPr>
      <xdr:spPr>
        <a:xfrm>
          <a:off x="1397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100982</xdr:rowOff>
    </xdr:from>
    <xdr:ext cx="762000" cy="259045"/>
    <xdr:sp macro="" textlink="">
      <xdr:nvSpPr>
        <xdr:cNvPr id="160" name="テキスト ボックス 159"/>
        <xdr:cNvSpPr txBox="1"/>
      </xdr:nvSpPr>
      <xdr:spPr>
        <a:xfrm>
          <a:off x="1066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163,672</a:t>
          </a:r>
          <a:r>
            <a:rPr kumimoji="1" lang="ja-JP" altLang="en-US" sz="1300">
              <a:latin typeface="ＭＳ Ｐゴシック" panose="020B0600070205080204" pitchFamily="50" charset="-128"/>
              <a:ea typeface="ＭＳ Ｐゴシック" panose="020B0600070205080204" pitchFamily="50" charset="-128"/>
            </a:rPr>
            <a:t>円で類似団体内平均を下回ったものの，前年度より</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人件費については，定員適正化計画に基づく職員数削減により減，物件費についても，道路台帳統合整備の完了に伴い減となったが，人口が</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人の減となったことから，人口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今後は，引き続き人件費の削減を図るとともに，事務事業の見直し及び公共施設の統廃合等によりコスト削減を図っていく。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76910</xdr:rowOff>
    </xdr:from>
    <xdr:to>
      <xdr:col>23</xdr:col>
      <xdr:colOff>133350</xdr:colOff>
      <xdr:row>83</xdr:row>
      <xdr:rowOff>82452</xdr:rowOff>
    </xdr:to>
    <xdr:cxnSp macro="">
      <xdr:nvCxnSpPr>
        <xdr:cNvPr id="195" name="直線コネクタ 194"/>
        <xdr:cNvCxnSpPr/>
      </xdr:nvCxnSpPr>
      <xdr:spPr>
        <a:xfrm>
          <a:off x="4114800" y="14307260"/>
          <a:ext cx="8382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53794</xdr:rowOff>
    </xdr:from>
    <xdr:to>
      <xdr:col>19</xdr:col>
      <xdr:colOff>133350</xdr:colOff>
      <xdr:row>83</xdr:row>
      <xdr:rowOff>76910</xdr:rowOff>
    </xdr:to>
    <xdr:cxnSp macro="">
      <xdr:nvCxnSpPr>
        <xdr:cNvPr id="198" name="直線コネクタ 197"/>
        <xdr:cNvCxnSpPr/>
      </xdr:nvCxnSpPr>
      <xdr:spPr>
        <a:xfrm>
          <a:off x="3225800" y="14284144"/>
          <a:ext cx="889000" cy="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25087</xdr:rowOff>
    </xdr:from>
    <xdr:to>
      <xdr:col>15</xdr:col>
      <xdr:colOff>82550</xdr:colOff>
      <xdr:row>83</xdr:row>
      <xdr:rowOff>53794</xdr:rowOff>
    </xdr:to>
    <xdr:cxnSp macro="">
      <xdr:nvCxnSpPr>
        <xdr:cNvPr id="201" name="直線コネクタ 200"/>
        <xdr:cNvCxnSpPr/>
      </xdr:nvCxnSpPr>
      <xdr:spPr>
        <a:xfrm>
          <a:off x="2336800" y="14255437"/>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127960</xdr:rowOff>
    </xdr:from>
    <xdr:to>
      <xdr:col>11</xdr:col>
      <xdr:colOff>31750</xdr:colOff>
      <xdr:row>83</xdr:row>
      <xdr:rowOff>25087</xdr:rowOff>
    </xdr:to>
    <xdr:cxnSp macro="">
      <xdr:nvCxnSpPr>
        <xdr:cNvPr id="204" name="直線コネクタ 203"/>
        <xdr:cNvCxnSpPr/>
      </xdr:nvCxnSpPr>
      <xdr:spPr>
        <a:xfrm>
          <a:off x="1447800" y="14186860"/>
          <a:ext cx="889000" cy="6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31652</xdr:rowOff>
    </xdr:from>
    <xdr:to>
      <xdr:col>23</xdr:col>
      <xdr:colOff>184150</xdr:colOff>
      <xdr:row>83</xdr:row>
      <xdr:rowOff>133252</xdr:rowOff>
    </xdr:to>
    <xdr:sp macro="" textlink="">
      <xdr:nvSpPr>
        <xdr:cNvPr id="214" name="楕円 213"/>
        <xdr:cNvSpPr/>
      </xdr:nvSpPr>
      <xdr:spPr>
        <a:xfrm>
          <a:off x="4902200" y="142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48179</xdr:rowOff>
    </xdr:from>
    <xdr:ext cx="762000" cy="259045"/>
    <xdr:sp macro="" textlink="">
      <xdr:nvSpPr>
        <xdr:cNvPr id="215" name="人件費・物件費等の状況該当値テキスト"/>
        <xdr:cNvSpPr txBox="1"/>
      </xdr:nvSpPr>
      <xdr:spPr>
        <a:xfrm>
          <a:off x="5041900" y="1410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26110</xdr:rowOff>
    </xdr:from>
    <xdr:to>
      <xdr:col>19</xdr:col>
      <xdr:colOff>184150</xdr:colOff>
      <xdr:row>83</xdr:row>
      <xdr:rowOff>127710</xdr:rowOff>
    </xdr:to>
    <xdr:sp macro="" textlink="">
      <xdr:nvSpPr>
        <xdr:cNvPr id="216" name="楕円 215"/>
        <xdr:cNvSpPr/>
      </xdr:nvSpPr>
      <xdr:spPr>
        <a:xfrm>
          <a:off x="4064000" y="142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137887</xdr:rowOff>
    </xdr:from>
    <xdr:ext cx="736600" cy="259045"/>
    <xdr:sp macro="" textlink="">
      <xdr:nvSpPr>
        <xdr:cNvPr id="217" name="テキスト ボックス 216"/>
        <xdr:cNvSpPr txBox="1"/>
      </xdr:nvSpPr>
      <xdr:spPr>
        <a:xfrm>
          <a:off x="3733800" y="1402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2994</xdr:rowOff>
    </xdr:from>
    <xdr:to>
      <xdr:col>15</xdr:col>
      <xdr:colOff>133350</xdr:colOff>
      <xdr:row>83</xdr:row>
      <xdr:rowOff>104594</xdr:rowOff>
    </xdr:to>
    <xdr:sp macro="" textlink="">
      <xdr:nvSpPr>
        <xdr:cNvPr id="218" name="楕円 217"/>
        <xdr:cNvSpPr/>
      </xdr:nvSpPr>
      <xdr:spPr>
        <a:xfrm>
          <a:off x="3175000" y="142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89371</xdr:rowOff>
    </xdr:from>
    <xdr:ext cx="762000" cy="259045"/>
    <xdr:sp macro="" textlink="">
      <xdr:nvSpPr>
        <xdr:cNvPr id="219" name="テキスト ボックス 218"/>
        <xdr:cNvSpPr txBox="1"/>
      </xdr:nvSpPr>
      <xdr:spPr>
        <a:xfrm>
          <a:off x="2844800" y="1431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145737</xdr:rowOff>
    </xdr:from>
    <xdr:to>
      <xdr:col>11</xdr:col>
      <xdr:colOff>82550</xdr:colOff>
      <xdr:row>83</xdr:row>
      <xdr:rowOff>75887</xdr:rowOff>
    </xdr:to>
    <xdr:sp macro="" textlink="">
      <xdr:nvSpPr>
        <xdr:cNvPr id="220" name="楕円 219"/>
        <xdr:cNvSpPr/>
      </xdr:nvSpPr>
      <xdr:spPr>
        <a:xfrm>
          <a:off x="2286000" y="142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60664</xdr:rowOff>
    </xdr:from>
    <xdr:ext cx="762000" cy="259045"/>
    <xdr:sp macro="" textlink="">
      <xdr:nvSpPr>
        <xdr:cNvPr id="221" name="テキスト ボックス 220"/>
        <xdr:cNvSpPr txBox="1"/>
      </xdr:nvSpPr>
      <xdr:spPr>
        <a:xfrm>
          <a:off x="1955800" y="1429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77160</xdr:rowOff>
    </xdr:from>
    <xdr:to>
      <xdr:col>7</xdr:col>
      <xdr:colOff>31750</xdr:colOff>
      <xdr:row>83</xdr:row>
      <xdr:rowOff>7310</xdr:rowOff>
    </xdr:to>
    <xdr:sp macro="" textlink="">
      <xdr:nvSpPr>
        <xdr:cNvPr id="222" name="楕円 221"/>
        <xdr:cNvSpPr/>
      </xdr:nvSpPr>
      <xdr:spPr>
        <a:xfrm>
          <a:off x="1397000" y="141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163537</xdr:rowOff>
    </xdr:from>
    <xdr:ext cx="762000" cy="259045"/>
    <xdr:sp macro="" textlink="">
      <xdr:nvSpPr>
        <xdr:cNvPr id="223" name="テキスト ボックス 222"/>
        <xdr:cNvSpPr txBox="1"/>
      </xdr:nvSpPr>
      <xdr:spPr>
        <a:xfrm>
          <a:off x="1066800" y="142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ラスパイレス指数は，全国平均，類似団体内平均を下回っている。（なお，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は前年度数値を引用している。）今後も週休日の振替制度の活用及びその他の諸手当の見直し等により給与の適正化に努める。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45296</xdr:rowOff>
    </xdr:to>
    <xdr:cxnSp macro="">
      <xdr:nvCxnSpPr>
        <xdr:cNvPr id="257" name="直線コネクタ 256"/>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45296</xdr:rowOff>
    </xdr:to>
    <xdr:cxnSp macro="">
      <xdr:nvCxnSpPr>
        <xdr:cNvPr id="260" name="直線コネクタ 259"/>
        <xdr:cNvCxnSpPr/>
      </xdr:nvCxnSpPr>
      <xdr:spPr>
        <a:xfrm>
          <a:off x="15290800" y="1468543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136313</xdr:rowOff>
    </xdr:to>
    <xdr:cxnSp macro="">
      <xdr:nvCxnSpPr>
        <xdr:cNvPr id="263" name="直線コネクタ 262"/>
        <xdr:cNvCxnSpPr/>
      </xdr:nvCxnSpPr>
      <xdr:spPr>
        <a:xfrm flipV="1">
          <a:off x="14401800" y="146854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136313</xdr:rowOff>
    </xdr:to>
    <xdr:cxnSp macro="">
      <xdr:nvCxnSpPr>
        <xdr:cNvPr id="266" name="直線コネクタ 265"/>
        <xdr:cNvCxnSpPr/>
      </xdr:nvCxnSpPr>
      <xdr:spPr>
        <a:xfrm>
          <a:off x="13512800" y="146532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6" name="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82" name="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25840</xdr:rowOff>
    </xdr:from>
    <xdr:ext cx="762000" cy="259045"/>
    <xdr:sp macro="" textlink="">
      <xdr:nvSpPr>
        <xdr:cNvPr id="283" name="テキスト ボックス 282"/>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4" name="楕円 28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5" name="テキスト ボックス 28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町村合併後の住民サービスの低下を防ぐ目的から，旧町村毎に支所を配置して行政運営を行っており，職員の効率的な配置が図りにくかったことから，平成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年度の職員数は前年度より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人となった。また，人口も</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人の減となったことも重なり，人口千人当たり職員数は</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人増加し，全国平均，茨城県平均を上回り，類似団体内平均とほぼ同水準となった。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今後は，機構改革等により引き続き適正な定員管理に努めていく。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121436</xdr:rowOff>
    </xdr:from>
    <xdr:to>
      <xdr:col>81</xdr:col>
      <xdr:colOff>44450</xdr:colOff>
      <xdr:row>62</xdr:row>
      <xdr:rowOff>138672</xdr:rowOff>
    </xdr:to>
    <xdr:cxnSp macro="">
      <xdr:nvCxnSpPr>
        <xdr:cNvPr id="322" name="直線コネクタ 321"/>
        <xdr:cNvCxnSpPr/>
      </xdr:nvCxnSpPr>
      <xdr:spPr>
        <a:xfrm>
          <a:off x="16179800" y="1075133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114542</xdr:rowOff>
    </xdr:from>
    <xdr:to>
      <xdr:col>77</xdr:col>
      <xdr:colOff>44450</xdr:colOff>
      <xdr:row>62</xdr:row>
      <xdr:rowOff>121436</xdr:rowOff>
    </xdr:to>
    <xdr:cxnSp macro="">
      <xdr:nvCxnSpPr>
        <xdr:cNvPr id="325" name="直線コネクタ 324"/>
        <xdr:cNvCxnSpPr/>
      </xdr:nvCxnSpPr>
      <xdr:spPr>
        <a:xfrm>
          <a:off x="15290800" y="1074444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114542</xdr:rowOff>
    </xdr:from>
    <xdr:to>
      <xdr:col>72</xdr:col>
      <xdr:colOff>203200</xdr:colOff>
      <xdr:row>62</xdr:row>
      <xdr:rowOff>120287</xdr:rowOff>
    </xdr:to>
    <xdr:cxnSp macro="">
      <xdr:nvCxnSpPr>
        <xdr:cNvPr id="328" name="直線コネクタ 327"/>
        <xdr:cNvCxnSpPr/>
      </xdr:nvCxnSpPr>
      <xdr:spPr>
        <a:xfrm flipV="1">
          <a:off x="14401800" y="1074444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120287</xdr:rowOff>
    </xdr:from>
    <xdr:to>
      <xdr:col>68</xdr:col>
      <xdr:colOff>152400</xdr:colOff>
      <xdr:row>62</xdr:row>
      <xdr:rowOff>127181</xdr:rowOff>
    </xdr:to>
    <xdr:cxnSp macro="">
      <xdr:nvCxnSpPr>
        <xdr:cNvPr id="331" name="直線コネクタ 330"/>
        <xdr:cNvCxnSpPr/>
      </xdr:nvCxnSpPr>
      <xdr:spPr>
        <a:xfrm flipV="1">
          <a:off x="13512800" y="107501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87872</xdr:rowOff>
    </xdr:from>
    <xdr:to>
      <xdr:col>81</xdr:col>
      <xdr:colOff>95250</xdr:colOff>
      <xdr:row>63</xdr:row>
      <xdr:rowOff>18022</xdr:rowOff>
    </xdr:to>
    <xdr:sp macro="" textlink="">
      <xdr:nvSpPr>
        <xdr:cNvPr id="341" name="楕円 340"/>
        <xdr:cNvSpPr/>
      </xdr:nvSpPr>
      <xdr:spPr>
        <a:xfrm>
          <a:off x="16967200" y="107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59949</xdr:rowOff>
    </xdr:from>
    <xdr:ext cx="762000" cy="259045"/>
    <xdr:sp macro="" textlink="">
      <xdr:nvSpPr>
        <xdr:cNvPr id="342" name="定員管理の状況該当値テキスト"/>
        <xdr:cNvSpPr txBox="1"/>
      </xdr:nvSpPr>
      <xdr:spPr>
        <a:xfrm>
          <a:off x="17106900" y="106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70636</xdr:rowOff>
    </xdr:from>
    <xdr:to>
      <xdr:col>77</xdr:col>
      <xdr:colOff>95250</xdr:colOff>
      <xdr:row>63</xdr:row>
      <xdr:rowOff>786</xdr:rowOff>
    </xdr:to>
    <xdr:sp macro="" textlink="">
      <xdr:nvSpPr>
        <xdr:cNvPr id="343" name="楕円 342"/>
        <xdr:cNvSpPr/>
      </xdr:nvSpPr>
      <xdr:spPr>
        <a:xfrm>
          <a:off x="16129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157013</xdr:rowOff>
    </xdr:from>
    <xdr:ext cx="736600" cy="259045"/>
    <xdr:sp macro="" textlink="">
      <xdr:nvSpPr>
        <xdr:cNvPr id="344" name="テキスト ボックス 343"/>
        <xdr:cNvSpPr txBox="1"/>
      </xdr:nvSpPr>
      <xdr:spPr>
        <a:xfrm>
          <a:off x="15798800" y="107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63742</xdr:rowOff>
    </xdr:from>
    <xdr:to>
      <xdr:col>73</xdr:col>
      <xdr:colOff>44450</xdr:colOff>
      <xdr:row>62</xdr:row>
      <xdr:rowOff>165342</xdr:rowOff>
    </xdr:to>
    <xdr:sp macro="" textlink="">
      <xdr:nvSpPr>
        <xdr:cNvPr id="345" name="楕円 344"/>
        <xdr:cNvSpPr/>
      </xdr:nvSpPr>
      <xdr:spPr>
        <a:xfrm>
          <a:off x="15240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46" name="テキスト ボックス 345"/>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69487</xdr:rowOff>
    </xdr:from>
    <xdr:to>
      <xdr:col>68</xdr:col>
      <xdr:colOff>203200</xdr:colOff>
      <xdr:row>62</xdr:row>
      <xdr:rowOff>171087</xdr:rowOff>
    </xdr:to>
    <xdr:sp macro="" textlink="">
      <xdr:nvSpPr>
        <xdr:cNvPr id="347" name="楕円 346"/>
        <xdr:cNvSpPr/>
      </xdr:nvSpPr>
      <xdr:spPr>
        <a:xfrm>
          <a:off x="14351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155864</xdr:rowOff>
    </xdr:from>
    <xdr:ext cx="762000" cy="259045"/>
    <xdr:sp macro="" textlink="">
      <xdr:nvSpPr>
        <xdr:cNvPr id="348" name="テキスト ボックス 347"/>
        <xdr:cNvSpPr txBox="1"/>
      </xdr:nvSpPr>
      <xdr:spPr>
        <a:xfrm>
          <a:off x="14020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76381</xdr:rowOff>
    </xdr:from>
    <xdr:to>
      <xdr:col>64</xdr:col>
      <xdr:colOff>152400</xdr:colOff>
      <xdr:row>63</xdr:row>
      <xdr:rowOff>6531</xdr:rowOff>
    </xdr:to>
    <xdr:sp macro="" textlink="">
      <xdr:nvSpPr>
        <xdr:cNvPr id="349" name="楕円 348"/>
        <xdr:cNvSpPr/>
      </xdr:nvSpPr>
      <xdr:spPr>
        <a:xfrm>
          <a:off x="13462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162758</xdr:rowOff>
    </xdr:from>
    <xdr:ext cx="762000" cy="259045"/>
    <xdr:sp macro="" textlink="">
      <xdr:nvSpPr>
        <xdr:cNvPr id="350" name="テキスト ボックス 349"/>
        <xdr:cNvSpPr txBox="1"/>
      </xdr:nvSpPr>
      <xdr:spPr>
        <a:xfrm>
          <a:off x="13131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実質公債費比率は，全国平均，茨城県平均で上回っているものの，前年度から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年度から地方債借入を償還元金以下とし，公債費の抑制に取り組んだことが要因である。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今後も，地方債借入の抑制を図るなど，健全な財政運営に努めていく。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165312</xdr:rowOff>
    </xdr:to>
    <xdr:cxnSp macro="">
      <xdr:nvCxnSpPr>
        <xdr:cNvPr id="384" name="直線コネクタ 383"/>
        <xdr:cNvCxnSpPr/>
      </xdr:nvCxnSpPr>
      <xdr:spPr>
        <a:xfrm flipV="1">
          <a:off x="16179800" y="633147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144056</xdr:rowOff>
    </xdr:from>
    <xdr:ext cx="762000" cy="259045"/>
    <xdr:sp macro="" textlink="">
      <xdr:nvSpPr>
        <xdr:cNvPr id="385" name="公債費負担の状況平均値テキスト"/>
        <xdr:cNvSpPr txBox="1"/>
      </xdr:nvSpPr>
      <xdr:spPr>
        <a:xfrm>
          <a:off x="17106900" y="6316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165312</xdr:rowOff>
    </xdr:from>
    <xdr:to>
      <xdr:col>77</xdr:col>
      <xdr:colOff>44450</xdr:colOff>
      <xdr:row>37</xdr:row>
      <xdr:rowOff>9948</xdr:rowOff>
    </xdr:to>
    <xdr:cxnSp macro="">
      <xdr:nvCxnSpPr>
        <xdr:cNvPr id="387" name="直線コネクタ 386"/>
        <xdr:cNvCxnSpPr/>
      </xdr:nvCxnSpPr>
      <xdr:spPr>
        <a:xfrm flipV="1">
          <a:off x="15290800" y="63375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9948</xdr:rowOff>
    </xdr:from>
    <xdr:to>
      <xdr:col>72</xdr:col>
      <xdr:colOff>203200</xdr:colOff>
      <xdr:row>37</xdr:row>
      <xdr:rowOff>36089</xdr:rowOff>
    </xdr:to>
    <xdr:cxnSp macro="">
      <xdr:nvCxnSpPr>
        <xdr:cNvPr id="390" name="直線コネクタ 389"/>
        <xdr:cNvCxnSpPr/>
      </xdr:nvCxnSpPr>
      <xdr:spPr>
        <a:xfrm flipV="1">
          <a:off x="14401800" y="635359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66252</xdr:rowOff>
    </xdr:to>
    <xdr:cxnSp macro="">
      <xdr:nvCxnSpPr>
        <xdr:cNvPr id="393" name="直線コネクタ 392"/>
        <xdr:cNvCxnSpPr/>
      </xdr:nvCxnSpPr>
      <xdr:spPr>
        <a:xfrm flipV="1">
          <a:off x="13512800" y="63797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3" name="楕円 402"/>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29756</xdr:rowOff>
    </xdr:from>
    <xdr:ext cx="762000" cy="259045"/>
    <xdr:sp macro="" textlink="">
      <xdr:nvSpPr>
        <xdr:cNvPr id="404" name="公債費負担の状況該当値テキスト"/>
        <xdr:cNvSpPr txBox="1"/>
      </xdr:nvSpPr>
      <xdr:spPr>
        <a:xfrm>
          <a:off x="17106900" y="620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5" name="楕円 404"/>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6" name="テキスト ボックス 405"/>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130598</xdr:rowOff>
    </xdr:from>
    <xdr:to>
      <xdr:col>73</xdr:col>
      <xdr:colOff>44450</xdr:colOff>
      <xdr:row>37</xdr:row>
      <xdr:rowOff>60748</xdr:rowOff>
    </xdr:to>
    <xdr:sp macro="" textlink="">
      <xdr:nvSpPr>
        <xdr:cNvPr id="407" name="楕円 406"/>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408" name="テキスト ボックス 407"/>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09" name="楕円 408"/>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97066</xdr:rowOff>
    </xdr:from>
    <xdr:ext cx="762000" cy="259045"/>
    <xdr:sp macro="" textlink="">
      <xdr:nvSpPr>
        <xdr:cNvPr id="410" name="テキスト ボックス 409"/>
        <xdr:cNvSpPr txBox="1"/>
      </xdr:nvSpPr>
      <xdr:spPr>
        <a:xfrm>
          <a:off x="14020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11" name="楕円 410"/>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127229</xdr:rowOff>
    </xdr:from>
    <xdr:ext cx="762000" cy="259045"/>
    <xdr:sp macro="" textlink="">
      <xdr:nvSpPr>
        <xdr:cNvPr id="412" name="テキスト ボックス 411"/>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15.1</a:t>
          </a:r>
          <a:r>
            <a:rPr kumimoji="1" lang="ja-JP" altLang="en-US" sz="1200">
              <a:latin typeface="ＭＳ Ｐゴシック" panose="020B0600070205080204" pitchFamily="50" charset="-128"/>
              <a:ea typeface="ＭＳ Ｐゴシック" panose="020B0600070205080204" pitchFamily="50" charset="-128"/>
            </a:rPr>
            <a:t>％となり，全国平均，茨城県平均及び類似団体内平均全てにおいて下回っている。平成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年度は標準財政規模が前年度から</a:t>
          </a:r>
          <a:r>
            <a:rPr kumimoji="1" lang="en-US" altLang="ja-JP" sz="1200">
              <a:latin typeface="ＭＳ Ｐゴシック" panose="020B0600070205080204" pitchFamily="50" charset="-128"/>
              <a:ea typeface="ＭＳ Ｐゴシック" panose="020B0600070205080204" pitchFamily="50" charset="-128"/>
            </a:rPr>
            <a:t>333</a:t>
          </a:r>
          <a:r>
            <a:rPr kumimoji="1" lang="ja-JP" altLang="en-US" sz="1200">
              <a:latin typeface="ＭＳ Ｐゴシック" panose="020B0600070205080204" pitchFamily="50" charset="-128"/>
              <a:ea typeface="ＭＳ Ｐゴシック" panose="020B0600070205080204" pitchFamily="50" charset="-128"/>
            </a:rPr>
            <a:t>百万円減となったものの，地方債残高が</a:t>
          </a:r>
          <a:r>
            <a:rPr kumimoji="1" lang="en-US" altLang="ja-JP" sz="1200">
              <a:latin typeface="ＭＳ Ｐゴシック" panose="020B0600070205080204" pitchFamily="50" charset="-128"/>
              <a:ea typeface="ＭＳ Ｐゴシック" panose="020B0600070205080204" pitchFamily="50" charset="-128"/>
            </a:rPr>
            <a:t>485</a:t>
          </a:r>
          <a:r>
            <a:rPr kumimoji="1" lang="ja-JP" altLang="en-US" sz="1200">
              <a:latin typeface="ＭＳ Ｐゴシック" panose="020B0600070205080204" pitchFamily="50" charset="-128"/>
              <a:ea typeface="ＭＳ Ｐゴシック" panose="020B0600070205080204" pitchFamily="50" charset="-128"/>
            </a:rPr>
            <a:t>百万円の減，公営企業債等繰入見込額が</a:t>
          </a:r>
          <a:r>
            <a:rPr kumimoji="1" lang="en-US" altLang="ja-JP" sz="1200">
              <a:latin typeface="ＭＳ Ｐゴシック" panose="020B0600070205080204" pitchFamily="50" charset="-128"/>
              <a:ea typeface="ＭＳ Ｐゴシック" panose="020B0600070205080204" pitchFamily="50" charset="-128"/>
            </a:rPr>
            <a:t>452</a:t>
          </a:r>
          <a:r>
            <a:rPr kumimoji="1" lang="ja-JP" altLang="en-US" sz="1200">
              <a:latin typeface="ＭＳ Ｐゴシック" panose="020B0600070205080204" pitchFamily="50" charset="-128"/>
              <a:ea typeface="ＭＳ Ｐゴシック" panose="020B0600070205080204" pitchFamily="50" charset="-128"/>
            </a:rPr>
            <a:t>百万円の減となり，これらをあわせた将来負担額が</a:t>
          </a:r>
          <a:r>
            <a:rPr kumimoji="1" lang="en-US" altLang="ja-JP" sz="1200">
              <a:latin typeface="ＭＳ Ｐゴシック" panose="020B0600070205080204" pitchFamily="50" charset="-128"/>
              <a:ea typeface="ＭＳ Ｐゴシック" panose="020B0600070205080204" pitchFamily="50" charset="-128"/>
            </a:rPr>
            <a:t>931</a:t>
          </a:r>
          <a:r>
            <a:rPr kumimoji="1" lang="ja-JP" altLang="en-US" sz="1200">
              <a:latin typeface="ＭＳ Ｐゴシック" panose="020B0600070205080204" pitchFamily="50" charset="-128"/>
              <a:ea typeface="ＭＳ Ｐゴシック" panose="020B0600070205080204" pitchFamily="50" charset="-128"/>
            </a:rPr>
            <a:t>百万円の減となった。また，基準財政需要額算入見込額が</a:t>
          </a:r>
          <a:r>
            <a:rPr kumimoji="1" lang="en-US" altLang="ja-JP" sz="1200">
              <a:latin typeface="ＭＳ Ｐゴシック" panose="020B0600070205080204" pitchFamily="50" charset="-128"/>
              <a:ea typeface="ＭＳ Ｐゴシック" panose="020B0600070205080204" pitchFamily="50" charset="-128"/>
            </a:rPr>
            <a:t>483</a:t>
          </a:r>
          <a:r>
            <a:rPr kumimoji="1" lang="ja-JP" altLang="en-US" sz="1200">
              <a:latin typeface="ＭＳ Ｐゴシック" panose="020B0600070205080204" pitchFamily="50" charset="-128"/>
              <a:ea typeface="ＭＳ Ｐゴシック" panose="020B0600070205080204" pitchFamily="50" charset="-128"/>
            </a:rPr>
            <a:t>百万円減となったものの地域創生基金に</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百万円を積み立てたことにより充当可能基金が</a:t>
          </a:r>
          <a:r>
            <a:rPr kumimoji="1" lang="en-US" altLang="ja-JP" sz="1200">
              <a:latin typeface="ＭＳ Ｐゴシック" panose="020B0600070205080204" pitchFamily="50" charset="-128"/>
              <a:ea typeface="ＭＳ Ｐゴシック" panose="020B0600070205080204" pitchFamily="50" charset="-128"/>
            </a:rPr>
            <a:t>539</a:t>
          </a:r>
          <a:r>
            <a:rPr kumimoji="1" lang="ja-JP" altLang="en-US" sz="1200">
              <a:latin typeface="ＭＳ Ｐゴシック" panose="020B0600070205080204" pitchFamily="50" charset="-128"/>
              <a:ea typeface="ＭＳ Ｐゴシック" panose="020B0600070205080204" pitchFamily="50" charset="-128"/>
            </a:rPr>
            <a:t>百万円の増となったことが，将来負担比率が下がった主な要因である。今後も地方債借入れの抑制を図るなど，健全な財政運営に努めていく。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87236</xdr:rowOff>
    </xdr:from>
    <xdr:to>
      <xdr:col>81</xdr:col>
      <xdr:colOff>44450</xdr:colOff>
      <xdr:row>14</xdr:row>
      <xdr:rowOff>102438</xdr:rowOff>
    </xdr:to>
    <xdr:cxnSp macro="">
      <xdr:nvCxnSpPr>
        <xdr:cNvPr id="444" name="直線コネクタ 443"/>
        <xdr:cNvCxnSpPr/>
      </xdr:nvCxnSpPr>
      <xdr:spPr>
        <a:xfrm flipV="1">
          <a:off x="16179800" y="248753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102438</xdr:rowOff>
    </xdr:from>
    <xdr:to>
      <xdr:col>77</xdr:col>
      <xdr:colOff>44450</xdr:colOff>
      <xdr:row>14</xdr:row>
      <xdr:rowOff>113297</xdr:rowOff>
    </xdr:to>
    <xdr:cxnSp macro="">
      <xdr:nvCxnSpPr>
        <xdr:cNvPr id="447" name="直線コネクタ 446"/>
        <xdr:cNvCxnSpPr/>
      </xdr:nvCxnSpPr>
      <xdr:spPr>
        <a:xfrm flipV="1">
          <a:off x="15290800" y="250273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113297</xdr:rowOff>
    </xdr:from>
    <xdr:to>
      <xdr:col>72</xdr:col>
      <xdr:colOff>203200</xdr:colOff>
      <xdr:row>14</xdr:row>
      <xdr:rowOff>135738</xdr:rowOff>
    </xdr:to>
    <xdr:cxnSp macro="">
      <xdr:nvCxnSpPr>
        <xdr:cNvPr id="450" name="直線コネクタ 449"/>
        <xdr:cNvCxnSpPr/>
      </xdr:nvCxnSpPr>
      <xdr:spPr>
        <a:xfrm flipV="1">
          <a:off x="14401800" y="251359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135255</xdr:rowOff>
    </xdr:from>
    <xdr:to>
      <xdr:col>68</xdr:col>
      <xdr:colOff>152400</xdr:colOff>
      <xdr:row>14</xdr:row>
      <xdr:rowOff>135738</xdr:rowOff>
    </xdr:to>
    <xdr:cxnSp macro="">
      <xdr:nvCxnSpPr>
        <xdr:cNvPr id="453" name="直線コネクタ 452"/>
        <xdr:cNvCxnSpPr/>
      </xdr:nvCxnSpPr>
      <xdr:spPr>
        <a:xfrm>
          <a:off x="13512800" y="253555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36436</xdr:rowOff>
    </xdr:from>
    <xdr:to>
      <xdr:col>81</xdr:col>
      <xdr:colOff>95250</xdr:colOff>
      <xdr:row>14</xdr:row>
      <xdr:rowOff>138036</xdr:rowOff>
    </xdr:to>
    <xdr:sp macro="" textlink="">
      <xdr:nvSpPr>
        <xdr:cNvPr id="463" name="楕円 462"/>
        <xdr:cNvSpPr/>
      </xdr:nvSpPr>
      <xdr:spPr>
        <a:xfrm>
          <a:off x="16967200" y="24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129163</xdr:rowOff>
    </xdr:from>
    <xdr:ext cx="762000" cy="259045"/>
    <xdr:sp macro="" textlink="">
      <xdr:nvSpPr>
        <xdr:cNvPr id="464" name="将来負担の状況該当値テキスト"/>
        <xdr:cNvSpPr txBox="1"/>
      </xdr:nvSpPr>
      <xdr:spPr>
        <a:xfrm>
          <a:off x="17106900" y="235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51638</xdr:rowOff>
    </xdr:from>
    <xdr:to>
      <xdr:col>77</xdr:col>
      <xdr:colOff>95250</xdr:colOff>
      <xdr:row>14</xdr:row>
      <xdr:rowOff>153238</xdr:rowOff>
    </xdr:to>
    <xdr:sp macro="" textlink="">
      <xdr:nvSpPr>
        <xdr:cNvPr id="465" name="楕円 464"/>
        <xdr:cNvSpPr/>
      </xdr:nvSpPr>
      <xdr:spPr>
        <a:xfrm>
          <a:off x="16129000" y="24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163415</xdr:rowOff>
    </xdr:from>
    <xdr:ext cx="736600" cy="259045"/>
    <xdr:sp macro="" textlink="">
      <xdr:nvSpPr>
        <xdr:cNvPr id="466" name="テキスト ボックス 465"/>
        <xdr:cNvSpPr txBox="1"/>
      </xdr:nvSpPr>
      <xdr:spPr>
        <a:xfrm>
          <a:off x="15798800" y="222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62497</xdr:rowOff>
    </xdr:from>
    <xdr:to>
      <xdr:col>73</xdr:col>
      <xdr:colOff>44450</xdr:colOff>
      <xdr:row>14</xdr:row>
      <xdr:rowOff>164097</xdr:rowOff>
    </xdr:to>
    <xdr:sp macro="" textlink="">
      <xdr:nvSpPr>
        <xdr:cNvPr id="467" name="楕円 466"/>
        <xdr:cNvSpPr/>
      </xdr:nvSpPr>
      <xdr:spPr>
        <a:xfrm>
          <a:off x="15240000" y="24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2824</xdr:rowOff>
    </xdr:from>
    <xdr:ext cx="762000" cy="259045"/>
    <xdr:sp macro="" textlink="">
      <xdr:nvSpPr>
        <xdr:cNvPr id="468" name="テキスト ボックス 467"/>
        <xdr:cNvSpPr txBox="1"/>
      </xdr:nvSpPr>
      <xdr:spPr>
        <a:xfrm>
          <a:off x="14909800" y="223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84938</xdr:rowOff>
    </xdr:from>
    <xdr:to>
      <xdr:col>68</xdr:col>
      <xdr:colOff>203200</xdr:colOff>
      <xdr:row>15</xdr:row>
      <xdr:rowOff>15088</xdr:rowOff>
    </xdr:to>
    <xdr:sp macro="" textlink="">
      <xdr:nvSpPr>
        <xdr:cNvPr id="469" name="楕円 468"/>
        <xdr:cNvSpPr/>
      </xdr:nvSpPr>
      <xdr:spPr>
        <a:xfrm>
          <a:off x="143510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25265</xdr:rowOff>
    </xdr:from>
    <xdr:ext cx="762000" cy="259045"/>
    <xdr:sp macro="" textlink="">
      <xdr:nvSpPr>
        <xdr:cNvPr id="470" name="テキスト ボックス 469"/>
        <xdr:cNvSpPr txBox="1"/>
      </xdr:nvSpPr>
      <xdr:spPr>
        <a:xfrm>
          <a:off x="14020800" y="225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71" name="楕円 470"/>
        <xdr:cNvSpPr/>
      </xdr:nvSpPr>
      <xdr:spPr>
        <a:xfrm>
          <a:off x="13462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72" name="テキスト ボックス 471"/>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42,860
42,609
348.45
23,455,059
22,189,775
1,200,037
13,824,011
25,872,414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人件費は，前年度から</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ポイント増の</a:t>
          </a:r>
          <a:r>
            <a:rPr kumimoji="1" lang="en-US" altLang="ja-JP" sz="1300" baseline="0">
              <a:latin typeface="ＭＳ Ｐゴシック" panose="020B0600070205080204" pitchFamily="50" charset="-128"/>
              <a:ea typeface="ＭＳ Ｐゴシック" panose="020B0600070205080204" pitchFamily="50" charset="-128"/>
            </a:rPr>
            <a:t>24.9</a:t>
          </a:r>
          <a:r>
            <a:rPr kumimoji="1" lang="ja-JP" altLang="en-US" sz="1300" baseline="0">
              <a:latin typeface="ＭＳ Ｐゴシック" panose="020B0600070205080204" pitchFamily="50" charset="-128"/>
              <a:ea typeface="ＭＳ Ｐゴシック" panose="020B0600070205080204" pitchFamily="50" charset="-128"/>
            </a:rPr>
            <a:t>％となり，全国平均を下回っているものの，茨城県平均及び類似団体内平均を上回っている。要因としては，</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町村合併後の住民サービスの低下を防ぐ目的から，旧町村毎に支所を配置して行政運営を行っているため，職員の効率的配置が図りにくかったことが考えられる。今後は引き続き，定員適正化計画に基づき職員数を削減し，人件費の抑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65278</xdr:rowOff>
    </xdr:to>
    <xdr:cxnSp macro="">
      <xdr:nvCxnSpPr>
        <xdr:cNvPr id="64" name="直線コネクタ 63"/>
        <xdr:cNvCxnSpPr/>
      </xdr:nvCxnSpPr>
      <xdr:spPr>
        <a:xfrm>
          <a:off x="3987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60706</xdr:rowOff>
    </xdr:to>
    <xdr:cxnSp macro="">
      <xdr:nvCxnSpPr>
        <xdr:cNvPr id="67" name="直線コネクタ 66"/>
        <xdr:cNvCxnSpPr/>
      </xdr:nvCxnSpPr>
      <xdr:spPr>
        <a:xfrm>
          <a:off x="3098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46990</xdr:rowOff>
    </xdr:to>
    <xdr:cxnSp macro="">
      <xdr:nvCxnSpPr>
        <xdr:cNvPr id="70" name="直線コネクタ 69"/>
        <xdr:cNvCxnSpPr/>
      </xdr:nvCxnSpPr>
      <xdr:spPr>
        <a:xfrm flipV="1">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74422</xdr:rowOff>
    </xdr:to>
    <xdr:cxnSp macro="">
      <xdr:nvCxnSpPr>
        <xdr:cNvPr id="73" name="直線コネクタ 72"/>
        <xdr:cNvCxnSpPr/>
      </xdr:nvCxnSpPr>
      <xdr:spPr>
        <a:xfrm flipV="1">
          <a:off x="1320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り，類似団体内平均，全国平均及び茨城県平均を上回っている。これは，公共交通の少ない地域での市内循環バス運行や，学校の統廃合によりスクールバス運行を行っていること，公共施設の指定管理委託を積極的に活用していることが主な要因である。今後は，地域公共交通網形成計画の策定，施設の統廃合により，コスト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170543</xdr:rowOff>
    </xdr:to>
    <xdr:cxnSp macro="">
      <xdr:nvCxnSpPr>
        <xdr:cNvPr id="127" name="直線コネクタ 126"/>
        <xdr:cNvCxnSpPr/>
      </xdr:nvCxnSpPr>
      <xdr:spPr>
        <a:xfrm>
          <a:off x="15671800" y="3180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94343</xdr:rowOff>
    </xdr:to>
    <xdr:cxnSp macro="">
      <xdr:nvCxnSpPr>
        <xdr:cNvPr id="130" name="直線コネクタ 129"/>
        <xdr:cNvCxnSpPr/>
      </xdr:nvCxnSpPr>
      <xdr:spPr>
        <a:xfrm>
          <a:off x="14782800" y="3115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29029</xdr:rowOff>
    </xdr:to>
    <xdr:cxnSp macro="">
      <xdr:nvCxnSpPr>
        <xdr:cNvPr id="133" name="直線コネクタ 132"/>
        <xdr:cNvCxnSpPr/>
      </xdr:nvCxnSpPr>
      <xdr:spPr>
        <a:xfrm>
          <a:off x="13893800" y="3082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167821</xdr:rowOff>
    </xdr:to>
    <xdr:cxnSp macro="">
      <xdr:nvCxnSpPr>
        <xdr:cNvPr id="136" name="直線コネクタ 135"/>
        <xdr:cNvCxnSpPr/>
      </xdr:nvCxnSpPr>
      <xdr:spPr>
        <a:xfrm>
          <a:off x="13004800" y="3006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48" name="楕円 147"/>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49" name="テキスト ボックス 148"/>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4" name="楕円 153"/>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5" name="テキスト ボックス 154"/>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類似団体平均，全国平均及び茨城県平均を下回っており，昨年度と同水準の</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た。民間保育園等への入所事業，障害者自立支援事業等の介護給付費については，年々増加傾向にあり，今後も比率は上昇すると考えられる。少子化対策は市の政策としても特に重要な施策であるが，持続可能な制度運営を検証しながら，健全な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113393</xdr:rowOff>
    </xdr:to>
    <xdr:cxnSp macro="">
      <xdr:nvCxnSpPr>
        <xdr:cNvPr id="189" name="直線コネクタ 188"/>
        <xdr:cNvCxnSpPr/>
      </xdr:nvCxnSpPr>
      <xdr:spPr>
        <a:xfrm>
          <a:off x="3987800" y="9886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113393</xdr:rowOff>
    </xdr:to>
    <xdr:cxnSp macro="">
      <xdr:nvCxnSpPr>
        <xdr:cNvPr id="192" name="直線コネクタ 191"/>
        <xdr:cNvCxnSpPr/>
      </xdr:nvCxnSpPr>
      <xdr:spPr>
        <a:xfrm>
          <a:off x="3098800" y="979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26307</xdr:rowOff>
    </xdr:to>
    <xdr:cxnSp macro="">
      <xdr:nvCxnSpPr>
        <xdr:cNvPr id="195" name="直線コネクタ 194"/>
        <xdr:cNvCxnSpPr/>
      </xdr:nvCxnSpPr>
      <xdr:spPr>
        <a:xfrm>
          <a:off x="2209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4535</xdr:rowOff>
    </xdr:to>
    <xdr:cxnSp macro="">
      <xdr:nvCxnSpPr>
        <xdr:cNvPr id="198" name="直線コネクタ 197"/>
        <xdr:cNvCxnSpPr/>
      </xdr:nvCxnSpPr>
      <xdr:spPr>
        <a:xfrm>
          <a:off x="1320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8" name="楕円 207"/>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79120</xdr:rowOff>
    </xdr:from>
    <xdr:ext cx="762000" cy="259045"/>
    <xdr:sp macro="" textlink="">
      <xdr:nvSpPr>
        <xdr:cNvPr id="209" name="扶助費該当値テキスト"/>
        <xdr:cNvSpPr txBox="1"/>
      </xdr:nvSpPr>
      <xdr:spPr>
        <a:xfrm>
          <a:off x="49149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0" name="楕円 209"/>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2920</xdr:rowOff>
    </xdr:from>
    <xdr:ext cx="736600" cy="259045"/>
    <xdr:sp macro="" textlink="">
      <xdr:nvSpPr>
        <xdr:cNvPr id="211" name="テキスト ボックス 210"/>
        <xdr:cNvSpPr txBox="1"/>
      </xdr:nvSpPr>
      <xdr:spPr>
        <a:xfrm>
          <a:off x="3606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2" name="楕円 211"/>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87284</xdr:rowOff>
    </xdr:from>
    <xdr:ext cx="762000" cy="259045"/>
    <xdr:sp macro="" textlink="">
      <xdr:nvSpPr>
        <xdr:cNvPr id="213" name="テキスト ボックス 212"/>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15" name="テキスト ボックス 214"/>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6" name="楕円 215"/>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17" name="テキスト ボックス 216"/>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なり，前年度とほぼ同水準となった。類似団体内平均及び茨城県平均は下回っているものの，介護保険特別会計等の特別会計への繰出金が増加傾向にあるため，保険料の適正化を図るなど，財政の健全化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51888</xdr:rowOff>
    </xdr:to>
    <xdr:cxnSp macro="">
      <xdr:nvCxnSpPr>
        <xdr:cNvPr id="252" name="直線コネクタ 251"/>
        <xdr:cNvCxnSpPr/>
      </xdr:nvCxnSpPr>
      <xdr:spPr>
        <a:xfrm flipV="1">
          <a:off x="15671800" y="9646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51888</xdr:rowOff>
    </xdr:to>
    <xdr:cxnSp macro="">
      <xdr:nvCxnSpPr>
        <xdr:cNvPr id="255" name="直線コネクタ 254"/>
        <xdr:cNvCxnSpPr/>
      </xdr:nvCxnSpPr>
      <xdr:spPr>
        <a:xfrm>
          <a:off x="14782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131899</xdr:rowOff>
    </xdr:from>
    <xdr:to>
      <xdr:col>73</xdr:col>
      <xdr:colOff>180975</xdr:colOff>
      <xdr:row>56</xdr:row>
      <xdr:rowOff>6169</xdr:rowOff>
    </xdr:to>
    <xdr:cxnSp macro="">
      <xdr:nvCxnSpPr>
        <xdr:cNvPr id="258" name="直線コネクタ 257"/>
        <xdr:cNvCxnSpPr/>
      </xdr:nvCxnSpPr>
      <xdr:spPr>
        <a:xfrm>
          <a:off x="13893800" y="9561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131899</xdr:rowOff>
    </xdr:to>
    <xdr:cxnSp macro="">
      <xdr:nvCxnSpPr>
        <xdr:cNvPr id="261" name="直線コネクタ 260"/>
        <xdr:cNvCxnSpPr/>
      </xdr:nvCxnSpPr>
      <xdr:spPr>
        <a:xfrm>
          <a:off x="13004800" y="95028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1" name="楕円 270"/>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2"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3" name="楕円 272"/>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4" name="テキスト ボックス 273"/>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5" name="楕円 274"/>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6" name="テキスト ボックス 275"/>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7" name="楕円 276"/>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8" name="テキスト ボックス 277"/>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9" name="楕円 278"/>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0" name="テキスト ボックス 279"/>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％となり，類似団体内平均，全国平均及び茨城県平均を下回っている。これは，大宮地方環境整備組合負担金が</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百万円減となったことが主な要因である。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市単独補助金については，補助金等見直し要領を策定し，毎年度予算編成時に見直しを行い抑制に努めているが，今後も同様に取組み，削減を図っていく。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101854</xdr:rowOff>
    </xdr:to>
    <xdr:cxnSp macro="">
      <xdr:nvCxnSpPr>
        <xdr:cNvPr id="310" name="直線コネクタ 309"/>
        <xdr:cNvCxnSpPr/>
      </xdr:nvCxnSpPr>
      <xdr:spPr>
        <a:xfrm flipV="1">
          <a:off x="15671800" y="60706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101854</xdr:rowOff>
    </xdr:to>
    <xdr:cxnSp macro="">
      <xdr:nvCxnSpPr>
        <xdr:cNvPr id="313" name="直線コネクタ 312"/>
        <xdr:cNvCxnSpPr/>
      </xdr:nvCxnSpPr>
      <xdr:spPr>
        <a:xfrm>
          <a:off x="14782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60706</xdr:rowOff>
    </xdr:to>
    <xdr:cxnSp macro="">
      <xdr:nvCxnSpPr>
        <xdr:cNvPr id="316" name="直線コネクタ 315"/>
        <xdr:cNvCxnSpPr/>
      </xdr:nvCxnSpPr>
      <xdr:spPr>
        <a:xfrm>
          <a:off x="13893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19" name="直線コネクタ 318"/>
        <xdr:cNvCxnSpPr/>
      </xdr:nvCxnSpPr>
      <xdr:spPr>
        <a:xfrm>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9" name="楕円 328"/>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0"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3" name="楕円 332"/>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4" name="テキスト ボックス 333"/>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5" name="楕円 334"/>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6" name="テキスト ボックス 335"/>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7" name="楕円 336"/>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8" name="テキスト ボックス 337"/>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大規模事業の償還が開始したことから，前年度より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18.1</a:t>
          </a:r>
          <a:r>
            <a:rPr kumimoji="1" lang="ja-JP" altLang="en-US" sz="1200">
              <a:latin typeface="ＭＳ Ｐゴシック" panose="020B0600070205080204" pitchFamily="50" charset="-128"/>
              <a:ea typeface="ＭＳ Ｐゴシック" panose="020B0600070205080204" pitchFamily="50" charset="-128"/>
            </a:rPr>
            <a:t>％となった。道の駅整備事業に係る合併特例債や学校の耐震化事業に係る緊急防災減災事業債など，多額の地方債を発行したことから，今後数年は一時的に比率が上昇する見込みであるが，平成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地方債借入を償還元金以下とし，公債費の抑制に取り組んできたことから年々減少傾向にある。類似団体内平均は下回っているものの，全国平均及び茨城県平均を上回っているため，引き続き地方債借入を抑制するなど，健全な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167005</xdr:rowOff>
    </xdr:to>
    <xdr:cxnSp macro="">
      <xdr:nvCxnSpPr>
        <xdr:cNvPr id="370" name="直線コネクタ 369"/>
        <xdr:cNvCxnSpPr/>
      </xdr:nvCxnSpPr>
      <xdr:spPr>
        <a:xfrm>
          <a:off x="3987800" y="128428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155575</xdr:rowOff>
    </xdr:to>
    <xdr:cxnSp macro="">
      <xdr:nvCxnSpPr>
        <xdr:cNvPr id="373" name="直線コネクタ 372"/>
        <xdr:cNvCxnSpPr/>
      </xdr:nvCxnSpPr>
      <xdr:spPr>
        <a:xfrm>
          <a:off x="3098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170815</xdr:rowOff>
    </xdr:to>
    <xdr:cxnSp macro="">
      <xdr:nvCxnSpPr>
        <xdr:cNvPr id="376" name="直線コネクタ 375"/>
        <xdr:cNvCxnSpPr/>
      </xdr:nvCxnSpPr>
      <xdr:spPr>
        <a:xfrm flipV="1">
          <a:off x="2209800" y="128409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170815</xdr:rowOff>
    </xdr:from>
    <xdr:to>
      <xdr:col>11</xdr:col>
      <xdr:colOff>9525</xdr:colOff>
      <xdr:row>75</xdr:row>
      <xdr:rowOff>22225</xdr:rowOff>
    </xdr:to>
    <xdr:cxnSp macro="">
      <xdr:nvCxnSpPr>
        <xdr:cNvPr id="379" name="直線コネクタ 378"/>
        <xdr:cNvCxnSpPr/>
      </xdr:nvCxnSpPr>
      <xdr:spPr>
        <a:xfrm flipV="1">
          <a:off x="1320800" y="12858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89" name="楕円 388"/>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90" name="公債費該当値テキスト"/>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91" name="楕円 390"/>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92" name="テキスト ボックス 391"/>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3" name="楕円 392"/>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4" name="テキスト ボックス 393"/>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120015</xdr:rowOff>
    </xdr:from>
    <xdr:to>
      <xdr:col>11</xdr:col>
      <xdr:colOff>60325</xdr:colOff>
      <xdr:row>75</xdr:row>
      <xdr:rowOff>50165</xdr:rowOff>
    </xdr:to>
    <xdr:sp macro="" textlink="">
      <xdr:nvSpPr>
        <xdr:cNvPr id="395" name="楕円 394"/>
        <xdr:cNvSpPr/>
      </xdr:nvSpPr>
      <xdr:spPr>
        <a:xfrm>
          <a:off x="2159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96" name="テキスト ボックス 395"/>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97" name="楕円 396"/>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98" name="テキスト ボックス 397"/>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人件費が類似団体内平均をやや上回っているほか，物件費については，同平均を大きく上回っている。いずれの要因も，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町村合併という特殊事情が大きく影響しているものであり，事務事業の見直し，機構改革及び施設の統廃合により，効率的な財政運営に努めていく。一方で，補助費については，予算編成時に単独補助金の抑制に努めていることから，比較的安定した低い水準で推移しており，これからも同様に取り組んでいく。扶助費については，各平均を下回ってはいるものの，今後の少子化対策等により，比率の上昇が懸念されるため，財政運営上持続可能な制度を検討しながら施策を推進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100330</xdr:rowOff>
    </xdr:to>
    <xdr:cxnSp macro="">
      <xdr:nvCxnSpPr>
        <xdr:cNvPr id="431" name="直線コネクタ 430"/>
        <xdr:cNvCxnSpPr/>
      </xdr:nvCxnSpPr>
      <xdr:spPr>
        <a:xfrm>
          <a:off x="15671800" y="13301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77</xdr:row>
      <xdr:rowOff>100330</xdr:rowOff>
    </xdr:to>
    <xdr:cxnSp macro="">
      <xdr:nvCxnSpPr>
        <xdr:cNvPr id="434" name="直線コネクタ 433"/>
        <xdr:cNvCxnSpPr/>
      </xdr:nvCxnSpPr>
      <xdr:spPr>
        <a:xfrm>
          <a:off x="14782800" y="13164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76</xdr:row>
      <xdr:rowOff>134620</xdr:rowOff>
    </xdr:to>
    <xdr:cxnSp macro="">
      <xdr:nvCxnSpPr>
        <xdr:cNvPr id="437" name="直線コネクタ 436"/>
        <xdr:cNvCxnSpPr/>
      </xdr:nvCxnSpPr>
      <xdr:spPr>
        <a:xfrm>
          <a:off x="13893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96520</xdr:rowOff>
    </xdr:to>
    <xdr:cxnSp macro="">
      <xdr:nvCxnSpPr>
        <xdr:cNvPr id="440" name="直線コネクタ 439"/>
        <xdr:cNvCxnSpPr/>
      </xdr:nvCxnSpPr>
      <xdr:spPr>
        <a:xfrm>
          <a:off x="13004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0" name="楕円 449"/>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66057</xdr:rowOff>
    </xdr:from>
    <xdr:ext cx="762000" cy="259045"/>
    <xdr:sp macro="" textlink="">
      <xdr:nvSpPr>
        <xdr:cNvPr id="451"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2" name="楕円 451"/>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53" name="テキスト ボックス 452"/>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54" name="楕円 453"/>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24147</xdr:rowOff>
    </xdr:from>
    <xdr:ext cx="762000" cy="259045"/>
    <xdr:sp macro="" textlink="">
      <xdr:nvSpPr>
        <xdr:cNvPr id="455" name="テキスト ボックス 454"/>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6" name="楕円 455"/>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57" name="テキスト ボックス 456"/>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8" name="楕円 457"/>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9" name="テキスト ボックス 458"/>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6185</xdr:rowOff>
    </xdr:from>
    <xdr:to>
      <xdr:col>29</xdr:col>
      <xdr:colOff>127000</xdr:colOff>
      <xdr:row>18</xdr:row>
      <xdr:rowOff>43104</xdr:rowOff>
    </xdr:to>
    <xdr:cxnSp macro="">
      <xdr:nvCxnSpPr>
        <xdr:cNvPr id="50" name="直線コネクタ 49"/>
        <xdr:cNvCxnSpPr/>
      </xdr:nvCxnSpPr>
      <xdr:spPr bwMode="auto">
        <a:xfrm flipV="1">
          <a:off x="5003800" y="3139910"/>
          <a:ext cx="6477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43104</xdr:rowOff>
    </xdr:from>
    <xdr:to>
      <xdr:col>26</xdr:col>
      <xdr:colOff>50800</xdr:colOff>
      <xdr:row>18</xdr:row>
      <xdr:rowOff>45466</xdr:rowOff>
    </xdr:to>
    <xdr:cxnSp macro="">
      <xdr:nvCxnSpPr>
        <xdr:cNvPr id="53" name="直線コネクタ 52"/>
        <xdr:cNvCxnSpPr/>
      </xdr:nvCxnSpPr>
      <xdr:spPr bwMode="auto">
        <a:xfrm flipV="1">
          <a:off x="4305300" y="3176829"/>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26873</xdr:rowOff>
    </xdr:from>
    <xdr:to>
      <xdr:col>22</xdr:col>
      <xdr:colOff>114300</xdr:colOff>
      <xdr:row>18</xdr:row>
      <xdr:rowOff>45466</xdr:rowOff>
    </xdr:to>
    <xdr:cxnSp macro="">
      <xdr:nvCxnSpPr>
        <xdr:cNvPr id="56" name="直線コネクタ 55"/>
        <xdr:cNvCxnSpPr/>
      </xdr:nvCxnSpPr>
      <xdr:spPr bwMode="auto">
        <a:xfrm>
          <a:off x="3606800" y="3160598"/>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26873</xdr:rowOff>
    </xdr:from>
    <xdr:to>
      <xdr:col>18</xdr:col>
      <xdr:colOff>177800</xdr:colOff>
      <xdr:row>18</xdr:row>
      <xdr:rowOff>66751</xdr:rowOff>
    </xdr:to>
    <xdr:cxnSp macro="">
      <xdr:nvCxnSpPr>
        <xdr:cNvPr id="59" name="直線コネクタ 58"/>
        <xdr:cNvCxnSpPr/>
      </xdr:nvCxnSpPr>
      <xdr:spPr bwMode="auto">
        <a:xfrm flipV="1">
          <a:off x="2908300" y="3160598"/>
          <a:ext cx="698500" cy="3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126835</xdr:rowOff>
    </xdr:from>
    <xdr:to>
      <xdr:col>29</xdr:col>
      <xdr:colOff>177800</xdr:colOff>
      <xdr:row>18</xdr:row>
      <xdr:rowOff>56985</xdr:rowOff>
    </xdr:to>
    <xdr:sp macro="" textlink="">
      <xdr:nvSpPr>
        <xdr:cNvPr id="69" name="楕円 68"/>
        <xdr:cNvSpPr/>
      </xdr:nvSpPr>
      <xdr:spPr bwMode="auto">
        <a:xfrm>
          <a:off x="5600700" y="308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98912</xdr:rowOff>
    </xdr:from>
    <xdr:ext cx="762000" cy="259045"/>
    <xdr:sp macro="" textlink="">
      <xdr:nvSpPr>
        <xdr:cNvPr id="70" name="人口1人当たり決算額の推移該当値テキスト130"/>
        <xdr:cNvSpPr txBox="1"/>
      </xdr:nvSpPr>
      <xdr:spPr>
        <a:xfrm>
          <a:off x="5740400" y="306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163754</xdr:rowOff>
    </xdr:from>
    <xdr:to>
      <xdr:col>26</xdr:col>
      <xdr:colOff>101600</xdr:colOff>
      <xdr:row>18</xdr:row>
      <xdr:rowOff>93904</xdr:rowOff>
    </xdr:to>
    <xdr:sp macro="" textlink="">
      <xdr:nvSpPr>
        <xdr:cNvPr id="71" name="楕円 70"/>
        <xdr:cNvSpPr/>
      </xdr:nvSpPr>
      <xdr:spPr bwMode="auto">
        <a:xfrm>
          <a:off x="4953000" y="312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78681</xdr:rowOff>
    </xdr:from>
    <xdr:ext cx="736600" cy="259045"/>
    <xdr:sp macro="" textlink="">
      <xdr:nvSpPr>
        <xdr:cNvPr id="72" name="テキスト ボックス 71"/>
        <xdr:cNvSpPr txBox="1"/>
      </xdr:nvSpPr>
      <xdr:spPr>
        <a:xfrm>
          <a:off x="4622800" y="321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166116</xdr:rowOff>
    </xdr:from>
    <xdr:to>
      <xdr:col>22</xdr:col>
      <xdr:colOff>165100</xdr:colOff>
      <xdr:row>18</xdr:row>
      <xdr:rowOff>96266</xdr:rowOff>
    </xdr:to>
    <xdr:sp macro="" textlink="">
      <xdr:nvSpPr>
        <xdr:cNvPr id="73" name="楕円 72"/>
        <xdr:cNvSpPr/>
      </xdr:nvSpPr>
      <xdr:spPr bwMode="auto">
        <a:xfrm>
          <a:off x="4254500" y="312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81043</xdr:rowOff>
    </xdr:from>
    <xdr:ext cx="762000" cy="259045"/>
    <xdr:sp macro="" textlink="">
      <xdr:nvSpPr>
        <xdr:cNvPr id="74" name="テキスト ボックス 73"/>
        <xdr:cNvSpPr txBox="1"/>
      </xdr:nvSpPr>
      <xdr:spPr>
        <a:xfrm>
          <a:off x="3924300" y="321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147523</xdr:rowOff>
    </xdr:from>
    <xdr:to>
      <xdr:col>19</xdr:col>
      <xdr:colOff>38100</xdr:colOff>
      <xdr:row>18</xdr:row>
      <xdr:rowOff>77673</xdr:rowOff>
    </xdr:to>
    <xdr:sp macro="" textlink="">
      <xdr:nvSpPr>
        <xdr:cNvPr id="75" name="楕円 74"/>
        <xdr:cNvSpPr/>
      </xdr:nvSpPr>
      <xdr:spPr bwMode="auto">
        <a:xfrm>
          <a:off x="3556000" y="310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62450</xdr:rowOff>
    </xdr:from>
    <xdr:ext cx="762000" cy="259045"/>
    <xdr:sp macro="" textlink="">
      <xdr:nvSpPr>
        <xdr:cNvPr id="76" name="テキスト ボックス 75"/>
        <xdr:cNvSpPr txBox="1"/>
      </xdr:nvSpPr>
      <xdr:spPr>
        <a:xfrm>
          <a:off x="3225800" y="319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15951</xdr:rowOff>
    </xdr:from>
    <xdr:to>
      <xdr:col>15</xdr:col>
      <xdr:colOff>101600</xdr:colOff>
      <xdr:row>18</xdr:row>
      <xdr:rowOff>117551</xdr:rowOff>
    </xdr:to>
    <xdr:sp macro="" textlink="">
      <xdr:nvSpPr>
        <xdr:cNvPr id="77" name="楕円 76"/>
        <xdr:cNvSpPr/>
      </xdr:nvSpPr>
      <xdr:spPr bwMode="auto">
        <a:xfrm>
          <a:off x="2857500" y="314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102328</xdr:rowOff>
    </xdr:from>
    <xdr:ext cx="762000" cy="259045"/>
    <xdr:sp macro="" textlink="">
      <xdr:nvSpPr>
        <xdr:cNvPr id="78" name="テキスト ボックス 77"/>
        <xdr:cNvSpPr txBox="1"/>
      </xdr:nvSpPr>
      <xdr:spPr>
        <a:xfrm>
          <a:off x="2527300" y="32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262674</xdr:rowOff>
    </xdr:from>
    <xdr:to>
      <xdr:col>29</xdr:col>
      <xdr:colOff>127000</xdr:colOff>
      <xdr:row>37</xdr:row>
      <xdr:rowOff>263565</xdr:rowOff>
    </xdr:to>
    <xdr:cxnSp macro="">
      <xdr:nvCxnSpPr>
        <xdr:cNvPr id="110" name="直線コネクタ 109"/>
        <xdr:cNvCxnSpPr/>
      </xdr:nvCxnSpPr>
      <xdr:spPr bwMode="auto">
        <a:xfrm>
          <a:off x="5003800" y="7387374"/>
          <a:ext cx="6477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257988</xdr:rowOff>
    </xdr:from>
    <xdr:to>
      <xdr:col>26</xdr:col>
      <xdr:colOff>50800</xdr:colOff>
      <xdr:row>37</xdr:row>
      <xdr:rowOff>262674</xdr:rowOff>
    </xdr:to>
    <xdr:cxnSp macro="">
      <xdr:nvCxnSpPr>
        <xdr:cNvPr id="113" name="直線コネクタ 112"/>
        <xdr:cNvCxnSpPr/>
      </xdr:nvCxnSpPr>
      <xdr:spPr bwMode="auto">
        <a:xfrm>
          <a:off x="4305300" y="7382688"/>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250051</xdr:rowOff>
    </xdr:from>
    <xdr:to>
      <xdr:col>22</xdr:col>
      <xdr:colOff>114300</xdr:colOff>
      <xdr:row>37</xdr:row>
      <xdr:rowOff>257988</xdr:rowOff>
    </xdr:to>
    <xdr:cxnSp macro="">
      <xdr:nvCxnSpPr>
        <xdr:cNvPr id="116" name="直線コネクタ 115"/>
        <xdr:cNvCxnSpPr/>
      </xdr:nvCxnSpPr>
      <xdr:spPr bwMode="auto">
        <a:xfrm>
          <a:off x="3606800" y="7374751"/>
          <a:ext cx="698500" cy="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228841</xdr:rowOff>
    </xdr:from>
    <xdr:to>
      <xdr:col>18</xdr:col>
      <xdr:colOff>177800</xdr:colOff>
      <xdr:row>37</xdr:row>
      <xdr:rowOff>250051</xdr:rowOff>
    </xdr:to>
    <xdr:cxnSp macro="">
      <xdr:nvCxnSpPr>
        <xdr:cNvPr id="119" name="直線コネクタ 118"/>
        <xdr:cNvCxnSpPr/>
      </xdr:nvCxnSpPr>
      <xdr:spPr bwMode="auto">
        <a:xfrm>
          <a:off x="2908300" y="7353541"/>
          <a:ext cx="698500" cy="2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212765</xdr:rowOff>
    </xdr:from>
    <xdr:to>
      <xdr:col>29</xdr:col>
      <xdr:colOff>177800</xdr:colOff>
      <xdr:row>37</xdr:row>
      <xdr:rowOff>314365</xdr:rowOff>
    </xdr:to>
    <xdr:sp macro="" textlink="">
      <xdr:nvSpPr>
        <xdr:cNvPr id="129" name="楕円 128"/>
        <xdr:cNvSpPr/>
      </xdr:nvSpPr>
      <xdr:spPr bwMode="auto">
        <a:xfrm>
          <a:off x="5600700" y="733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211874</xdr:rowOff>
    </xdr:from>
    <xdr:to>
      <xdr:col>26</xdr:col>
      <xdr:colOff>101600</xdr:colOff>
      <xdr:row>37</xdr:row>
      <xdr:rowOff>313474</xdr:rowOff>
    </xdr:to>
    <xdr:sp macro="" textlink="">
      <xdr:nvSpPr>
        <xdr:cNvPr id="131" name="楕円 130"/>
        <xdr:cNvSpPr/>
      </xdr:nvSpPr>
      <xdr:spPr bwMode="auto">
        <a:xfrm>
          <a:off x="4953000" y="7336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298251</xdr:rowOff>
    </xdr:from>
    <xdr:ext cx="736600" cy="259045"/>
    <xdr:sp macro="" textlink="">
      <xdr:nvSpPr>
        <xdr:cNvPr id="132" name="テキスト ボックス 131"/>
        <xdr:cNvSpPr txBox="1"/>
      </xdr:nvSpPr>
      <xdr:spPr>
        <a:xfrm>
          <a:off x="4622800" y="742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207188</xdr:rowOff>
    </xdr:from>
    <xdr:to>
      <xdr:col>22</xdr:col>
      <xdr:colOff>165100</xdr:colOff>
      <xdr:row>37</xdr:row>
      <xdr:rowOff>308788</xdr:rowOff>
    </xdr:to>
    <xdr:sp macro="" textlink="">
      <xdr:nvSpPr>
        <xdr:cNvPr id="133" name="楕円 132"/>
        <xdr:cNvSpPr/>
      </xdr:nvSpPr>
      <xdr:spPr bwMode="auto">
        <a:xfrm>
          <a:off x="4254500" y="733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293565</xdr:rowOff>
    </xdr:from>
    <xdr:ext cx="762000" cy="259045"/>
    <xdr:sp macro="" textlink="">
      <xdr:nvSpPr>
        <xdr:cNvPr id="134" name="テキスト ボックス 133"/>
        <xdr:cNvSpPr txBox="1"/>
      </xdr:nvSpPr>
      <xdr:spPr>
        <a:xfrm>
          <a:off x="3924300" y="741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199251</xdr:rowOff>
    </xdr:from>
    <xdr:to>
      <xdr:col>19</xdr:col>
      <xdr:colOff>38100</xdr:colOff>
      <xdr:row>37</xdr:row>
      <xdr:rowOff>300851</xdr:rowOff>
    </xdr:to>
    <xdr:sp macro="" textlink="">
      <xdr:nvSpPr>
        <xdr:cNvPr id="135" name="楕円 134"/>
        <xdr:cNvSpPr/>
      </xdr:nvSpPr>
      <xdr:spPr bwMode="auto">
        <a:xfrm>
          <a:off x="3556000" y="732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285628</xdr:rowOff>
    </xdr:from>
    <xdr:ext cx="762000" cy="259045"/>
    <xdr:sp macro="" textlink="">
      <xdr:nvSpPr>
        <xdr:cNvPr id="136" name="テキスト ボックス 135"/>
        <xdr:cNvSpPr txBox="1"/>
      </xdr:nvSpPr>
      <xdr:spPr>
        <a:xfrm>
          <a:off x="3225800" y="741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178041</xdr:rowOff>
    </xdr:from>
    <xdr:to>
      <xdr:col>15</xdr:col>
      <xdr:colOff>101600</xdr:colOff>
      <xdr:row>37</xdr:row>
      <xdr:rowOff>279641</xdr:rowOff>
    </xdr:to>
    <xdr:sp macro="" textlink="">
      <xdr:nvSpPr>
        <xdr:cNvPr id="137" name="楕円 136"/>
        <xdr:cNvSpPr/>
      </xdr:nvSpPr>
      <xdr:spPr bwMode="auto">
        <a:xfrm>
          <a:off x="2857500" y="730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264418</xdr:rowOff>
    </xdr:from>
    <xdr:ext cx="762000" cy="259045"/>
    <xdr:sp macro="" textlink="">
      <xdr:nvSpPr>
        <xdr:cNvPr id="138" name="テキスト ボックス 137"/>
        <xdr:cNvSpPr txBox="1"/>
      </xdr:nvSpPr>
      <xdr:spPr>
        <a:xfrm>
          <a:off x="2527300" y="738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42,860
42,609
348.45
23,455,059
22,189,775
1,200,037
13,824,011
25,872,414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4026</xdr:rowOff>
    </xdr:from>
    <xdr:to>
      <xdr:col>24</xdr:col>
      <xdr:colOff>63500</xdr:colOff>
      <xdr:row>35</xdr:row>
      <xdr:rowOff>12979</xdr:rowOff>
    </xdr:to>
    <xdr:cxnSp macro="">
      <xdr:nvCxnSpPr>
        <xdr:cNvPr id="61" name="直線コネクタ 60"/>
        <xdr:cNvCxnSpPr/>
      </xdr:nvCxnSpPr>
      <xdr:spPr>
        <a:xfrm flipV="1">
          <a:off x="3797300" y="6004776"/>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12979</xdr:rowOff>
    </xdr:from>
    <xdr:to>
      <xdr:col>19</xdr:col>
      <xdr:colOff>177800</xdr:colOff>
      <xdr:row>35</xdr:row>
      <xdr:rowOff>21450</xdr:rowOff>
    </xdr:to>
    <xdr:cxnSp macro="">
      <xdr:nvCxnSpPr>
        <xdr:cNvPr id="64" name="直線コネクタ 63"/>
        <xdr:cNvCxnSpPr/>
      </xdr:nvCxnSpPr>
      <xdr:spPr>
        <a:xfrm flipV="1">
          <a:off x="2908300" y="6013729"/>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356</xdr:rowOff>
    </xdr:from>
    <xdr:to>
      <xdr:col>15</xdr:col>
      <xdr:colOff>50800</xdr:colOff>
      <xdr:row>35</xdr:row>
      <xdr:rowOff>21450</xdr:rowOff>
    </xdr:to>
    <xdr:cxnSp macro="">
      <xdr:nvCxnSpPr>
        <xdr:cNvPr id="67" name="直線コネクタ 66"/>
        <xdr:cNvCxnSpPr/>
      </xdr:nvCxnSpPr>
      <xdr:spPr>
        <a:xfrm>
          <a:off x="2019300" y="6001106"/>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153657</xdr:rowOff>
    </xdr:from>
    <xdr:to>
      <xdr:col>10</xdr:col>
      <xdr:colOff>114300</xdr:colOff>
      <xdr:row>35</xdr:row>
      <xdr:rowOff>356</xdr:rowOff>
    </xdr:to>
    <xdr:cxnSp macro="">
      <xdr:nvCxnSpPr>
        <xdr:cNvPr id="70" name="直線コネクタ 69"/>
        <xdr:cNvCxnSpPr/>
      </xdr:nvCxnSpPr>
      <xdr:spPr>
        <a:xfrm>
          <a:off x="1130300" y="5982957"/>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124676</xdr:rowOff>
    </xdr:from>
    <xdr:to>
      <xdr:col>24</xdr:col>
      <xdr:colOff>114300</xdr:colOff>
      <xdr:row>35</xdr:row>
      <xdr:rowOff>54826</xdr:rowOff>
    </xdr:to>
    <xdr:sp macro="" textlink="">
      <xdr:nvSpPr>
        <xdr:cNvPr id="80" name="楕円 79"/>
        <xdr:cNvSpPr/>
      </xdr:nvSpPr>
      <xdr:spPr>
        <a:xfrm>
          <a:off x="4584700" y="59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103103</xdr:rowOff>
    </xdr:from>
    <xdr:ext cx="534377" cy="259045"/>
    <xdr:sp macro="" textlink="">
      <xdr:nvSpPr>
        <xdr:cNvPr id="81" name="人件費該当値テキスト"/>
        <xdr:cNvSpPr txBox="1"/>
      </xdr:nvSpPr>
      <xdr:spPr>
        <a:xfrm>
          <a:off x="4686300" y="59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133629</xdr:rowOff>
    </xdr:from>
    <xdr:to>
      <xdr:col>20</xdr:col>
      <xdr:colOff>38100</xdr:colOff>
      <xdr:row>35</xdr:row>
      <xdr:rowOff>63779</xdr:rowOff>
    </xdr:to>
    <xdr:sp macro="" textlink="">
      <xdr:nvSpPr>
        <xdr:cNvPr id="82" name="楕円 81"/>
        <xdr:cNvSpPr/>
      </xdr:nvSpPr>
      <xdr:spPr>
        <a:xfrm>
          <a:off x="3746500" y="59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54906</xdr:rowOff>
    </xdr:from>
    <xdr:ext cx="534377" cy="259045"/>
    <xdr:sp macro="" textlink="">
      <xdr:nvSpPr>
        <xdr:cNvPr id="83" name="テキスト ボックス 82"/>
        <xdr:cNvSpPr txBox="1"/>
      </xdr:nvSpPr>
      <xdr:spPr>
        <a:xfrm>
          <a:off x="3530111" y="60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142100</xdr:rowOff>
    </xdr:from>
    <xdr:to>
      <xdr:col>15</xdr:col>
      <xdr:colOff>101600</xdr:colOff>
      <xdr:row>35</xdr:row>
      <xdr:rowOff>72250</xdr:rowOff>
    </xdr:to>
    <xdr:sp macro="" textlink="">
      <xdr:nvSpPr>
        <xdr:cNvPr id="84" name="楕円 83"/>
        <xdr:cNvSpPr/>
      </xdr:nvSpPr>
      <xdr:spPr>
        <a:xfrm>
          <a:off x="2857500" y="59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63377</xdr:rowOff>
    </xdr:from>
    <xdr:ext cx="534377" cy="259045"/>
    <xdr:sp macro="" textlink="">
      <xdr:nvSpPr>
        <xdr:cNvPr id="85" name="テキスト ボックス 84"/>
        <xdr:cNvSpPr txBox="1"/>
      </xdr:nvSpPr>
      <xdr:spPr>
        <a:xfrm>
          <a:off x="2641111" y="60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121006</xdr:rowOff>
    </xdr:from>
    <xdr:to>
      <xdr:col>10</xdr:col>
      <xdr:colOff>165100</xdr:colOff>
      <xdr:row>35</xdr:row>
      <xdr:rowOff>51156</xdr:rowOff>
    </xdr:to>
    <xdr:sp macro="" textlink="">
      <xdr:nvSpPr>
        <xdr:cNvPr id="86" name="楕円 85"/>
        <xdr:cNvSpPr/>
      </xdr:nvSpPr>
      <xdr:spPr>
        <a:xfrm>
          <a:off x="1968500" y="59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67683</xdr:rowOff>
    </xdr:from>
    <xdr:ext cx="534377" cy="259045"/>
    <xdr:sp macro="" textlink="">
      <xdr:nvSpPr>
        <xdr:cNvPr id="87" name="テキスト ボックス 86"/>
        <xdr:cNvSpPr txBox="1"/>
      </xdr:nvSpPr>
      <xdr:spPr>
        <a:xfrm>
          <a:off x="1752111" y="57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102857</xdr:rowOff>
    </xdr:from>
    <xdr:to>
      <xdr:col>6</xdr:col>
      <xdr:colOff>38100</xdr:colOff>
      <xdr:row>35</xdr:row>
      <xdr:rowOff>33007</xdr:rowOff>
    </xdr:to>
    <xdr:sp macro="" textlink="">
      <xdr:nvSpPr>
        <xdr:cNvPr id="88" name="楕円 87"/>
        <xdr:cNvSpPr/>
      </xdr:nvSpPr>
      <xdr:spPr>
        <a:xfrm>
          <a:off x="1079500" y="59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49534</xdr:rowOff>
    </xdr:from>
    <xdr:ext cx="534377" cy="259045"/>
    <xdr:sp macro="" textlink="">
      <xdr:nvSpPr>
        <xdr:cNvPr id="89" name="テキスト ボックス 88"/>
        <xdr:cNvSpPr txBox="1"/>
      </xdr:nvSpPr>
      <xdr:spPr>
        <a:xfrm>
          <a:off x="863111" y="57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111989</xdr:rowOff>
    </xdr:from>
    <xdr:to>
      <xdr:col>24</xdr:col>
      <xdr:colOff>63500</xdr:colOff>
      <xdr:row>55</xdr:row>
      <xdr:rowOff>125692</xdr:rowOff>
    </xdr:to>
    <xdr:cxnSp macro="">
      <xdr:nvCxnSpPr>
        <xdr:cNvPr id="119" name="直線コネクタ 118"/>
        <xdr:cNvCxnSpPr/>
      </xdr:nvCxnSpPr>
      <xdr:spPr>
        <a:xfrm>
          <a:off x="3797300" y="9541739"/>
          <a:ext cx="8382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111989</xdr:rowOff>
    </xdr:from>
    <xdr:to>
      <xdr:col>19</xdr:col>
      <xdr:colOff>177800</xdr:colOff>
      <xdr:row>55</xdr:row>
      <xdr:rowOff>150609</xdr:rowOff>
    </xdr:to>
    <xdr:cxnSp macro="">
      <xdr:nvCxnSpPr>
        <xdr:cNvPr id="122" name="直線コネクタ 121"/>
        <xdr:cNvCxnSpPr/>
      </xdr:nvCxnSpPr>
      <xdr:spPr>
        <a:xfrm flipV="1">
          <a:off x="2908300" y="9541739"/>
          <a:ext cx="889000" cy="3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150609</xdr:rowOff>
    </xdr:from>
    <xdr:to>
      <xdr:col>15</xdr:col>
      <xdr:colOff>50800</xdr:colOff>
      <xdr:row>56</xdr:row>
      <xdr:rowOff>42697</xdr:rowOff>
    </xdr:to>
    <xdr:cxnSp macro="">
      <xdr:nvCxnSpPr>
        <xdr:cNvPr id="125" name="直線コネクタ 124"/>
        <xdr:cNvCxnSpPr/>
      </xdr:nvCxnSpPr>
      <xdr:spPr>
        <a:xfrm flipV="1">
          <a:off x="2019300" y="9580359"/>
          <a:ext cx="8890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42697</xdr:rowOff>
    </xdr:from>
    <xdr:to>
      <xdr:col>10</xdr:col>
      <xdr:colOff>114300</xdr:colOff>
      <xdr:row>56</xdr:row>
      <xdr:rowOff>124955</xdr:rowOff>
    </xdr:to>
    <xdr:cxnSp macro="">
      <xdr:nvCxnSpPr>
        <xdr:cNvPr id="128" name="直線コネクタ 127"/>
        <xdr:cNvCxnSpPr/>
      </xdr:nvCxnSpPr>
      <xdr:spPr>
        <a:xfrm flipV="1">
          <a:off x="1130300" y="9643897"/>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74892</xdr:rowOff>
    </xdr:from>
    <xdr:to>
      <xdr:col>24</xdr:col>
      <xdr:colOff>114300</xdr:colOff>
      <xdr:row>56</xdr:row>
      <xdr:rowOff>5042</xdr:rowOff>
    </xdr:to>
    <xdr:sp macro="" textlink="">
      <xdr:nvSpPr>
        <xdr:cNvPr id="138" name="楕円 137"/>
        <xdr:cNvSpPr/>
      </xdr:nvSpPr>
      <xdr:spPr>
        <a:xfrm>
          <a:off x="4584700" y="9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97769</xdr:rowOff>
    </xdr:from>
    <xdr:ext cx="534377" cy="259045"/>
    <xdr:sp macro="" textlink="">
      <xdr:nvSpPr>
        <xdr:cNvPr id="139" name="物件費該当値テキスト"/>
        <xdr:cNvSpPr txBox="1"/>
      </xdr:nvSpPr>
      <xdr:spPr>
        <a:xfrm>
          <a:off x="4686300" y="93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61189</xdr:rowOff>
    </xdr:from>
    <xdr:to>
      <xdr:col>20</xdr:col>
      <xdr:colOff>38100</xdr:colOff>
      <xdr:row>55</xdr:row>
      <xdr:rowOff>162789</xdr:rowOff>
    </xdr:to>
    <xdr:sp macro="" textlink="">
      <xdr:nvSpPr>
        <xdr:cNvPr id="140" name="楕円 139"/>
        <xdr:cNvSpPr/>
      </xdr:nvSpPr>
      <xdr:spPr>
        <a:xfrm>
          <a:off x="3746500" y="94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7866</xdr:rowOff>
    </xdr:from>
    <xdr:ext cx="534377" cy="259045"/>
    <xdr:sp macro="" textlink="">
      <xdr:nvSpPr>
        <xdr:cNvPr id="141" name="テキスト ボックス 140"/>
        <xdr:cNvSpPr txBox="1"/>
      </xdr:nvSpPr>
      <xdr:spPr>
        <a:xfrm>
          <a:off x="3530111" y="926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99809</xdr:rowOff>
    </xdr:from>
    <xdr:to>
      <xdr:col>15</xdr:col>
      <xdr:colOff>101600</xdr:colOff>
      <xdr:row>56</xdr:row>
      <xdr:rowOff>29959</xdr:rowOff>
    </xdr:to>
    <xdr:sp macro="" textlink="">
      <xdr:nvSpPr>
        <xdr:cNvPr id="142" name="楕円 141"/>
        <xdr:cNvSpPr/>
      </xdr:nvSpPr>
      <xdr:spPr>
        <a:xfrm>
          <a:off x="2857500" y="95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46486</xdr:rowOff>
    </xdr:from>
    <xdr:ext cx="534377" cy="259045"/>
    <xdr:sp macro="" textlink="">
      <xdr:nvSpPr>
        <xdr:cNvPr id="143" name="テキスト ボックス 142"/>
        <xdr:cNvSpPr txBox="1"/>
      </xdr:nvSpPr>
      <xdr:spPr>
        <a:xfrm>
          <a:off x="2641111" y="93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163347</xdr:rowOff>
    </xdr:from>
    <xdr:to>
      <xdr:col>10</xdr:col>
      <xdr:colOff>165100</xdr:colOff>
      <xdr:row>56</xdr:row>
      <xdr:rowOff>93497</xdr:rowOff>
    </xdr:to>
    <xdr:sp macro="" textlink="">
      <xdr:nvSpPr>
        <xdr:cNvPr id="144" name="楕円 143"/>
        <xdr:cNvSpPr/>
      </xdr:nvSpPr>
      <xdr:spPr>
        <a:xfrm>
          <a:off x="1968500" y="95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110024</xdr:rowOff>
    </xdr:from>
    <xdr:ext cx="534377" cy="259045"/>
    <xdr:sp macro="" textlink="">
      <xdr:nvSpPr>
        <xdr:cNvPr id="145" name="テキスト ボックス 144"/>
        <xdr:cNvSpPr txBox="1"/>
      </xdr:nvSpPr>
      <xdr:spPr>
        <a:xfrm>
          <a:off x="1752111" y="93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74155</xdr:rowOff>
    </xdr:from>
    <xdr:to>
      <xdr:col>6</xdr:col>
      <xdr:colOff>38100</xdr:colOff>
      <xdr:row>57</xdr:row>
      <xdr:rowOff>4305</xdr:rowOff>
    </xdr:to>
    <xdr:sp macro="" textlink="">
      <xdr:nvSpPr>
        <xdr:cNvPr id="146" name="楕円 145"/>
        <xdr:cNvSpPr/>
      </xdr:nvSpPr>
      <xdr:spPr>
        <a:xfrm>
          <a:off x="1079500" y="96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166882</xdr:rowOff>
    </xdr:from>
    <xdr:ext cx="534377" cy="259045"/>
    <xdr:sp macro="" textlink="">
      <xdr:nvSpPr>
        <xdr:cNvPr id="147" name="テキスト ボックス 146"/>
        <xdr:cNvSpPr txBox="1"/>
      </xdr:nvSpPr>
      <xdr:spPr>
        <a:xfrm>
          <a:off x="863111" y="97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150864</xdr:rowOff>
    </xdr:from>
    <xdr:to>
      <xdr:col>24</xdr:col>
      <xdr:colOff>63500</xdr:colOff>
      <xdr:row>78</xdr:row>
      <xdr:rowOff>154160</xdr:rowOff>
    </xdr:to>
    <xdr:cxnSp macro="">
      <xdr:nvCxnSpPr>
        <xdr:cNvPr id="176" name="直線コネクタ 175"/>
        <xdr:cNvCxnSpPr/>
      </xdr:nvCxnSpPr>
      <xdr:spPr>
        <a:xfrm>
          <a:off x="3797300" y="13523964"/>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150864</xdr:rowOff>
    </xdr:from>
    <xdr:to>
      <xdr:col>19</xdr:col>
      <xdr:colOff>177800</xdr:colOff>
      <xdr:row>78</xdr:row>
      <xdr:rowOff>157550</xdr:rowOff>
    </xdr:to>
    <xdr:cxnSp macro="">
      <xdr:nvCxnSpPr>
        <xdr:cNvPr id="179" name="直線コネクタ 178"/>
        <xdr:cNvCxnSpPr/>
      </xdr:nvCxnSpPr>
      <xdr:spPr>
        <a:xfrm flipV="1">
          <a:off x="2908300" y="13523964"/>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157550</xdr:rowOff>
    </xdr:from>
    <xdr:to>
      <xdr:col>15</xdr:col>
      <xdr:colOff>50800</xdr:colOff>
      <xdr:row>78</xdr:row>
      <xdr:rowOff>158789</xdr:rowOff>
    </xdr:to>
    <xdr:cxnSp macro="">
      <xdr:nvCxnSpPr>
        <xdr:cNvPr id="182" name="直線コネクタ 181"/>
        <xdr:cNvCxnSpPr/>
      </xdr:nvCxnSpPr>
      <xdr:spPr>
        <a:xfrm flipV="1">
          <a:off x="2019300" y="13530650"/>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152006</xdr:rowOff>
    </xdr:from>
    <xdr:to>
      <xdr:col>10</xdr:col>
      <xdr:colOff>114300</xdr:colOff>
      <xdr:row>78</xdr:row>
      <xdr:rowOff>158789</xdr:rowOff>
    </xdr:to>
    <xdr:cxnSp macro="">
      <xdr:nvCxnSpPr>
        <xdr:cNvPr id="185" name="直線コネクタ 184"/>
        <xdr:cNvCxnSpPr/>
      </xdr:nvCxnSpPr>
      <xdr:spPr>
        <a:xfrm>
          <a:off x="1130300" y="13525106"/>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103360</xdr:rowOff>
    </xdr:from>
    <xdr:to>
      <xdr:col>24</xdr:col>
      <xdr:colOff>114300</xdr:colOff>
      <xdr:row>79</xdr:row>
      <xdr:rowOff>33510</xdr:rowOff>
    </xdr:to>
    <xdr:sp macro="" textlink="">
      <xdr:nvSpPr>
        <xdr:cNvPr id="195" name="楕円 194"/>
        <xdr:cNvSpPr/>
      </xdr:nvSpPr>
      <xdr:spPr>
        <a:xfrm>
          <a:off x="45847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18287</xdr:rowOff>
    </xdr:from>
    <xdr:ext cx="469744" cy="259045"/>
    <xdr:sp macro="" textlink="">
      <xdr:nvSpPr>
        <xdr:cNvPr id="196" name="維持補修費該当値テキスト"/>
        <xdr:cNvSpPr txBox="1"/>
      </xdr:nvSpPr>
      <xdr:spPr>
        <a:xfrm>
          <a:off x="4686300" y="133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100064</xdr:rowOff>
    </xdr:from>
    <xdr:to>
      <xdr:col>20</xdr:col>
      <xdr:colOff>38100</xdr:colOff>
      <xdr:row>79</xdr:row>
      <xdr:rowOff>30214</xdr:rowOff>
    </xdr:to>
    <xdr:sp macro="" textlink="">
      <xdr:nvSpPr>
        <xdr:cNvPr id="197" name="楕円 196"/>
        <xdr:cNvSpPr/>
      </xdr:nvSpPr>
      <xdr:spPr>
        <a:xfrm>
          <a:off x="3746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21341</xdr:rowOff>
    </xdr:from>
    <xdr:ext cx="469744" cy="259045"/>
    <xdr:sp macro="" textlink="">
      <xdr:nvSpPr>
        <xdr:cNvPr id="198" name="テキスト ボックス 197"/>
        <xdr:cNvSpPr txBox="1"/>
      </xdr:nvSpPr>
      <xdr:spPr>
        <a:xfrm>
          <a:off x="3562428"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106750</xdr:rowOff>
    </xdr:from>
    <xdr:to>
      <xdr:col>15</xdr:col>
      <xdr:colOff>101600</xdr:colOff>
      <xdr:row>79</xdr:row>
      <xdr:rowOff>36900</xdr:rowOff>
    </xdr:to>
    <xdr:sp macro="" textlink="">
      <xdr:nvSpPr>
        <xdr:cNvPr id="199" name="楕円 198"/>
        <xdr:cNvSpPr/>
      </xdr:nvSpPr>
      <xdr:spPr>
        <a:xfrm>
          <a:off x="2857500" y="134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28027</xdr:rowOff>
    </xdr:from>
    <xdr:ext cx="469744" cy="259045"/>
    <xdr:sp macro="" textlink="">
      <xdr:nvSpPr>
        <xdr:cNvPr id="200" name="テキスト ボックス 199"/>
        <xdr:cNvSpPr txBox="1"/>
      </xdr:nvSpPr>
      <xdr:spPr>
        <a:xfrm>
          <a:off x="2673428" y="1357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107989</xdr:rowOff>
    </xdr:from>
    <xdr:to>
      <xdr:col>10</xdr:col>
      <xdr:colOff>165100</xdr:colOff>
      <xdr:row>79</xdr:row>
      <xdr:rowOff>38139</xdr:rowOff>
    </xdr:to>
    <xdr:sp macro="" textlink="">
      <xdr:nvSpPr>
        <xdr:cNvPr id="201" name="楕円 200"/>
        <xdr:cNvSpPr/>
      </xdr:nvSpPr>
      <xdr:spPr>
        <a:xfrm>
          <a:off x="1968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29266</xdr:rowOff>
    </xdr:from>
    <xdr:ext cx="469744" cy="259045"/>
    <xdr:sp macro="" textlink="">
      <xdr:nvSpPr>
        <xdr:cNvPr id="202" name="テキスト ボックス 201"/>
        <xdr:cNvSpPr txBox="1"/>
      </xdr:nvSpPr>
      <xdr:spPr>
        <a:xfrm>
          <a:off x="1784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101206</xdr:rowOff>
    </xdr:from>
    <xdr:to>
      <xdr:col>6</xdr:col>
      <xdr:colOff>38100</xdr:colOff>
      <xdr:row>79</xdr:row>
      <xdr:rowOff>31356</xdr:rowOff>
    </xdr:to>
    <xdr:sp macro="" textlink="">
      <xdr:nvSpPr>
        <xdr:cNvPr id="203" name="楕円 202"/>
        <xdr:cNvSpPr/>
      </xdr:nvSpPr>
      <xdr:spPr>
        <a:xfrm>
          <a:off x="1079500" y="134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22483</xdr:rowOff>
    </xdr:from>
    <xdr:ext cx="469744" cy="259045"/>
    <xdr:sp macro="" textlink="">
      <xdr:nvSpPr>
        <xdr:cNvPr id="204" name="テキスト ボックス 203"/>
        <xdr:cNvSpPr txBox="1"/>
      </xdr:nvSpPr>
      <xdr:spPr>
        <a:xfrm>
          <a:off x="895428" y="135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75997</xdr:rowOff>
    </xdr:from>
    <xdr:to>
      <xdr:col>24</xdr:col>
      <xdr:colOff>63500</xdr:colOff>
      <xdr:row>97</xdr:row>
      <xdr:rowOff>89624</xdr:rowOff>
    </xdr:to>
    <xdr:cxnSp macro="">
      <xdr:nvCxnSpPr>
        <xdr:cNvPr id="234" name="直線コネクタ 233"/>
        <xdr:cNvCxnSpPr/>
      </xdr:nvCxnSpPr>
      <xdr:spPr>
        <a:xfrm flipV="1">
          <a:off x="3797300" y="16706647"/>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89624</xdr:rowOff>
    </xdr:from>
    <xdr:to>
      <xdr:col>19</xdr:col>
      <xdr:colOff>177800</xdr:colOff>
      <xdr:row>97</xdr:row>
      <xdr:rowOff>157747</xdr:rowOff>
    </xdr:to>
    <xdr:cxnSp macro="">
      <xdr:nvCxnSpPr>
        <xdr:cNvPr id="237" name="直線コネクタ 236"/>
        <xdr:cNvCxnSpPr/>
      </xdr:nvCxnSpPr>
      <xdr:spPr>
        <a:xfrm flipV="1">
          <a:off x="2908300" y="1672027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157747</xdr:rowOff>
    </xdr:from>
    <xdr:to>
      <xdr:col>15</xdr:col>
      <xdr:colOff>50800</xdr:colOff>
      <xdr:row>98</xdr:row>
      <xdr:rowOff>30265</xdr:rowOff>
    </xdr:to>
    <xdr:cxnSp macro="">
      <xdr:nvCxnSpPr>
        <xdr:cNvPr id="240" name="直線コネクタ 239"/>
        <xdr:cNvCxnSpPr/>
      </xdr:nvCxnSpPr>
      <xdr:spPr>
        <a:xfrm flipV="1">
          <a:off x="2019300" y="16788397"/>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30265</xdr:rowOff>
    </xdr:from>
    <xdr:to>
      <xdr:col>10</xdr:col>
      <xdr:colOff>114300</xdr:colOff>
      <xdr:row>98</xdr:row>
      <xdr:rowOff>76848</xdr:rowOff>
    </xdr:to>
    <xdr:cxnSp macro="">
      <xdr:nvCxnSpPr>
        <xdr:cNvPr id="243" name="直線コネクタ 242"/>
        <xdr:cNvCxnSpPr/>
      </xdr:nvCxnSpPr>
      <xdr:spPr>
        <a:xfrm flipV="1">
          <a:off x="1130300" y="16832365"/>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25197</xdr:rowOff>
    </xdr:from>
    <xdr:to>
      <xdr:col>24</xdr:col>
      <xdr:colOff>114300</xdr:colOff>
      <xdr:row>97</xdr:row>
      <xdr:rowOff>126797</xdr:rowOff>
    </xdr:to>
    <xdr:sp macro="" textlink="">
      <xdr:nvSpPr>
        <xdr:cNvPr id="253" name="楕円 252"/>
        <xdr:cNvSpPr/>
      </xdr:nvSpPr>
      <xdr:spPr>
        <a:xfrm>
          <a:off x="4584700" y="166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3624</xdr:rowOff>
    </xdr:from>
    <xdr:ext cx="534377" cy="259045"/>
    <xdr:sp macro="" textlink="">
      <xdr:nvSpPr>
        <xdr:cNvPr id="254" name="扶助費該当値テキスト"/>
        <xdr:cNvSpPr txBox="1"/>
      </xdr:nvSpPr>
      <xdr:spPr>
        <a:xfrm>
          <a:off x="4686300" y="166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38824</xdr:rowOff>
    </xdr:from>
    <xdr:to>
      <xdr:col>20</xdr:col>
      <xdr:colOff>38100</xdr:colOff>
      <xdr:row>97</xdr:row>
      <xdr:rowOff>140424</xdr:rowOff>
    </xdr:to>
    <xdr:sp macro="" textlink="">
      <xdr:nvSpPr>
        <xdr:cNvPr id="255" name="楕円 254"/>
        <xdr:cNvSpPr/>
      </xdr:nvSpPr>
      <xdr:spPr>
        <a:xfrm>
          <a:off x="3746500" y="166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131551</xdr:rowOff>
    </xdr:from>
    <xdr:ext cx="534377" cy="259045"/>
    <xdr:sp macro="" textlink="">
      <xdr:nvSpPr>
        <xdr:cNvPr id="256" name="テキスト ボックス 255"/>
        <xdr:cNvSpPr txBox="1"/>
      </xdr:nvSpPr>
      <xdr:spPr>
        <a:xfrm>
          <a:off x="3530111" y="167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106947</xdr:rowOff>
    </xdr:from>
    <xdr:to>
      <xdr:col>15</xdr:col>
      <xdr:colOff>101600</xdr:colOff>
      <xdr:row>98</xdr:row>
      <xdr:rowOff>37097</xdr:rowOff>
    </xdr:to>
    <xdr:sp macro="" textlink="">
      <xdr:nvSpPr>
        <xdr:cNvPr id="257" name="楕円 256"/>
        <xdr:cNvSpPr/>
      </xdr:nvSpPr>
      <xdr:spPr>
        <a:xfrm>
          <a:off x="2857500" y="167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28224</xdr:rowOff>
    </xdr:from>
    <xdr:ext cx="534377" cy="259045"/>
    <xdr:sp macro="" textlink="">
      <xdr:nvSpPr>
        <xdr:cNvPr id="258" name="テキスト ボックス 257"/>
        <xdr:cNvSpPr txBox="1"/>
      </xdr:nvSpPr>
      <xdr:spPr>
        <a:xfrm>
          <a:off x="2641111" y="168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150915</xdr:rowOff>
    </xdr:from>
    <xdr:to>
      <xdr:col>10</xdr:col>
      <xdr:colOff>165100</xdr:colOff>
      <xdr:row>98</xdr:row>
      <xdr:rowOff>81065</xdr:rowOff>
    </xdr:to>
    <xdr:sp macro="" textlink="">
      <xdr:nvSpPr>
        <xdr:cNvPr id="259" name="楕円 258"/>
        <xdr:cNvSpPr/>
      </xdr:nvSpPr>
      <xdr:spPr>
        <a:xfrm>
          <a:off x="1968500" y="167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72192</xdr:rowOff>
    </xdr:from>
    <xdr:ext cx="534377" cy="259045"/>
    <xdr:sp macro="" textlink="">
      <xdr:nvSpPr>
        <xdr:cNvPr id="260" name="テキスト ボックス 259"/>
        <xdr:cNvSpPr txBox="1"/>
      </xdr:nvSpPr>
      <xdr:spPr>
        <a:xfrm>
          <a:off x="1752111" y="168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26048</xdr:rowOff>
    </xdr:from>
    <xdr:to>
      <xdr:col>6</xdr:col>
      <xdr:colOff>38100</xdr:colOff>
      <xdr:row>98</xdr:row>
      <xdr:rowOff>127648</xdr:rowOff>
    </xdr:to>
    <xdr:sp macro="" textlink="">
      <xdr:nvSpPr>
        <xdr:cNvPr id="261" name="楕円 260"/>
        <xdr:cNvSpPr/>
      </xdr:nvSpPr>
      <xdr:spPr>
        <a:xfrm>
          <a:off x="1079500" y="168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118775</xdr:rowOff>
    </xdr:from>
    <xdr:ext cx="534377" cy="259045"/>
    <xdr:sp macro="" textlink="">
      <xdr:nvSpPr>
        <xdr:cNvPr id="262" name="テキスト ボックス 261"/>
        <xdr:cNvSpPr txBox="1"/>
      </xdr:nvSpPr>
      <xdr:spPr>
        <a:xfrm>
          <a:off x="863111" y="169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163177</xdr:rowOff>
    </xdr:from>
    <xdr:to>
      <xdr:col>55</xdr:col>
      <xdr:colOff>0</xdr:colOff>
      <xdr:row>36</xdr:row>
      <xdr:rowOff>164762</xdr:rowOff>
    </xdr:to>
    <xdr:cxnSp macro="">
      <xdr:nvCxnSpPr>
        <xdr:cNvPr id="291" name="直線コネクタ 290"/>
        <xdr:cNvCxnSpPr/>
      </xdr:nvCxnSpPr>
      <xdr:spPr>
        <a:xfrm flipV="1">
          <a:off x="9639300" y="6335377"/>
          <a:ext cx="8382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164762</xdr:rowOff>
    </xdr:from>
    <xdr:to>
      <xdr:col>50</xdr:col>
      <xdr:colOff>114300</xdr:colOff>
      <xdr:row>37</xdr:row>
      <xdr:rowOff>43833</xdr:rowOff>
    </xdr:to>
    <xdr:cxnSp macro="">
      <xdr:nvCxnSpPr>
        <xdr:cNvPr id="294" name="直線コネクタ 293"/>
        <xdr:cNvCxnSpPr/>
      </xdr:nvCxnSpPr>
      <xdr:spPr>
        <a:xfrm flipV="1">
          <a:off x="8750300" y="633696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43833</xdr:rowOff>
    </xdr:from>
    <xdr:to>
      <xdr:col>45</xdr:col>
      <xdr:colOff>177800</xdr:colOff>
      <xdr:row>37</xdr:row>
      <xdr:rowOff>52527</xdr:rowOff>
    </xdr:to>
    <xdr:cxnSp macro="">
      <xdr:nvCxnSpPr>
        <xdr:cNvPr id="297" name="直線コネクタ 296"/>
        <xdr:cNvCxnSpPr/>
      </xdr:nvCxnSpPr>
      <xdr:spPr>
        <a:xfrm flipV="1">
          <a:off x="7861300" y="6387483"/>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52527</xdr:rowOff>
    </xdr:from>
    <xdr:to>
      <xdr:col>41</xdr:col>
      <xdr:colOff>50800</xdr:colOff>
      <xdr:row>37</xdr:row>
      <xdr:rowOff>92868</xdr:rowOff>
    </xdr:to>
    <xdr:cxnSp macro="">
      <xdr:nvCxnSpPr>
        <xdr:cNvPr id="300" name="直線コネクタ 299"/>
        <xdr:cNvCxnSpPr/>
      </xdr:nvCxnSpPr>
      <xdr:spPr>
        <a:xfrm flipV="1">
          <a:off x="6972300" y="6396177"/>
          <a:ext cx="889000" cy="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112377</xdr:rowOff>
    </xdr:from>
    <xdr:to>
      <xdr:col>55</xdr:col>
      <xdr:colOff>50800</xdr:colOff>
      <xdr:row>37</xdr:row>
      <xdr:rowOff>42527</xdr:rowOff>
    </xdr:to>
    <xdr:sp macro="" textlink="">
      <xdr:nvSpPr>
        <xdr:cNvPr id="310" name="楕円 309"/>
        <xdr:cNvSpPr/>
      </xdr:nvSpPr>
      <xdr:spPr>
        <a:xfrm>
          <a:off x="10426700" y="62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90804</xdr:rowOff>
    </xdr:from>
    <xdr:ext cx="534377" cy="259045"/>
    <xdr:sp macro="" textlink="">
      <xdr:nvSpPr>
        <xdr:cNvPr id="311" name="補助費等該当値テキスト"/>
        <xdr:cNvSpPr txBox="1"/>
      </xdr:nvSpPr>
      <xdr:spPr>
        <a:xfrm>
          <a:off x="10528300" y="626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113962</xdr:rowOff>
    </xdr:from>
    <xdr:to>
      <xdr:col>50</xdr:col>
      <xdr:colOff>165100</xdr:colOff>
      <xdr:row>37</xdr:row>
      <xdr:rowOff>44112</xdr:rowOff>
    </xdr:to>
    <xdr:sp macro="" textlink="">
      <xdr:nvSpPr>
        <xdr:cNvPr id="312" name="楕円 311"/>
        <xdr:cNvSpPr/>
      </xdr:nvSpPr>
      <xdr:spPr>
        <a:xfrm>
          <a:off x="9588500" y="62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35239</xdr:rowOff>
    </xdr:from>
    <xdr:ext cx="534377" cy="259045"/>
    <xdr:sp macro="" textlink="">
      <xdr:nvSpPr>
        <xdr:cNvPr id="313" name="テキスト ボックス 312"/>
        <xdr:cNvSpPr txBox="1"/>
      </xdr:nvSpPr>
      <xdr:spPr>
        <a:xfrm>
          <a:off x="9372111" y="63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164483</xdr:rowOff>
    </xdr:from>
    <xdr:to>
      <xdr:col>46</xdr:col>
      <xdr:colOff>38100</xdr:colOff>
      <xdr:row>37</xdr:row>
      <xdr:rowOff>94633</xdr:rowOff>
    </xdr:to>
    <xdr:sp macro="" textlink="">
      <xdr:nvSpPr>
        <xdr:cNvPr id="314" name="楕円 313"/>
        <xdr:cNvSpPr/>
      </xdr:nvSpPr>
      <xdr:spPr>
        <a:xfrm>
          <a:off x="8699500" y="63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85760</xdr:rowOff>
    </xdr:from>
    <xdr:ext cx="534377" cy="259045"/>
    <xdr:sp macro="" textlink="">
      <xdr:nvSpPr>
        <xdr:cNvPr id="315" name="テキスト ボックス 314"/>
        <xdr:cNvSpPr txBox="1"/>
      </xdr:nvSpPr>
      <xdr:spPr>
        <a:xfrm>
          <a:off x="8483111" y="64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1727</xdr:rowOff>
    </xdr:from>
    <xdr:to>
      <xdr:col>41</xdr:col>
      <xdr:colOff>101600</xdr:colOff>
      <xdr:row>37</xdr:row>
      <xdr:rowOff>103327</xdr:rowOff>
    </xdr:to>
    <xdr:sp macro="" textlink="">
      <xdr:nvSpPr>
        <xdr:cNvPr id="316" name="楕円 315"/>
        <xdr:cNvSpPr/>
      </xdr:nvSpPr>
      <xdr:spPr>
        <a:xfrm>
          <a:off x="7810500" y="63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94454</xdr:rowOff>
    </xdr:from>
    <xdr:ext cx="534377" cy="259045"/>
    <xdr:sp macro="" textlink="">
      <xdr:nvSpPr>
        <xdr:cNvPr id="317" name="テキスト ボックス 316"/>
        <xdr:cNvSpPr txBox="1"/>
      </xdr:nvSpPr>
      <xdr:spPr>
        <a:xfrm>
          <a:off x="7594111" y="64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42068</xdr:rowOff>
    </xdr:from>
    <xdr:to>
      <xdr:col>36</xdr:col>
      <xdr:colOff>165100</xdr:colOff>
      <xdr:row>37</xdr:row>
      <xdr:rowOff>143668</xdr:rowOff>
    </xdr:to>
    <xdr:sp macro="" textlink="">
      <xdr:nvSpPr>
        <xdr:cNvPr id="318" name="楕円 317"/>
        <xdr:cNvSpPr/>
      </xdr:nvSpPr>
      <xdr:spPr>
        <a:xfrm>
          <a:off x="6921500" y="63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134794</xdr:rowOff>
    </xdr:from>
    <xdr:ext cx="534377" cy="259045"/>
    <xdr:sp macro="" textlink="">
      <xdr:nvSpPr>
        <xdr:cNvPr id="319" name="テキスト ボックス 318"/>
        <xdr:cNvSpPr txBox="1"/>
      </xdr:nvSpPr>
      <xdr:spPr>
        <a:xfrm>
          <a:off x="6705111" y="647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113425</xdr:rowOff>
    </xdr:from>
    <xdr:to>
      <xdr:col>55</xdr:col>
      <xdr:colOff>0</xdr:colOff>
      <xdr:row>57</xdr:row>
      <xdr:rowOff>61340</xdr:rowOff>
    </xdr:to>
    <xdr:cxnSp macro="">
      <xdr:nvCxnSpPr>
        <xdr:cNvPr id="346" name="直線コネクタ 345"/>
        <xdr:cNvCxnSpPr/>
      </xdr:nvCxnSpPr>
      <xdr:spPr>
        <a:xfrm>
          <a:off x="9639300" y="9714625"/>
          <a:ext cx="838200" cy="1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49389</xdr:rowOff>
    </xdr:from>
    <xdr:to>
      <xdr:col>50</xdr:col>
      <xdr:colOff>114300</xdr:colOff>
      <xdr:row>56</xdr:row>
      <xdr:rowOff>113425</xdr:rowOff>
    </xdr:to>
    <xdr:cxnSp macro="">
      <xdr:nvCxnSpPr>
        <xdr:cNvPr id="349" name="直線コネクタ 348"/>
        <xdr:cNvCxnSpPr/>
      </xdr:nvCxnSpPr>
      <xdr:spPr>
        <a:xfrm>
          <a:off x="8750300" y="9650589"/>
          <a:ext cx="889000" cy="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40570</xdr:rowOff>
    </xdr:from>
    <xdr:to>
      <xdr:col>45</xdr:col>
      <xdr:colOff>177800</xdr:colOff>
      <xdr:row>56</xdr:row>
      <xdr:rowOff>49389</xdr:rowOff>
    </xdr:to>
    <xdr:cxnSp macro="">
      <xdr:nvCxnSpPr>
        <xdr:cNvPr id="352" name="直線コネクタ 351"/>
        <xdr:cNvCxnSpPr/>
      </xdr:nvCxnSpPr>
      <xdr:spPr>
        <a:xfrm>
          <a:off x="7861300" y="9641770"/>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40570</xdr:rowOff>
    </xdr:from>
    <xdr:to>
      <xdr:col>41</xdr:col>
      <xdr:colOff>50800</xdr:colOff>
      <xdr:row>57</xdr:row>
      <xdr:rowOff>133486</xdr:rowOff>
    </xdr:to>
    <xdr:cxnSp macro="">
      <xdr:nvCxnSpPr>
        <xdr:cNvPr id="355" name="直線コネクタ 354"/>
        <xdr:cNvCxnSpPr/>
      </xdr:nvCxnSpPr>
      <xdr:spPr>
        <a:xfrm flipV="1">
          <a:off x="6972300" y="9641770"/>
          <a:ext cx="889000" cy="2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10540</xdr:rowOff>
    </xdr:from>
    <xdr:to>
      <xdr:col>55</xdr:col>
      <xdr:colOff>50800</xdr:colOff>
      <xdr:row>57</xdr:row>
      <xdr:rowOff>112140</xdr:rowOff>
    </xdr:to>
    <xdr:sp macro="" textlink="">
      <xdr:nvSpPr>
        <xdr:cNvPr id="365" name="楕円 364"/>
        <xdr:cNvSpPr/>
      </xdr:nvSpPr>
      <xdr:spPr>
        <a:xfrm>
          <a:off x="10426700" y="97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160417</xdr:rowOff>
    </xdr:from>
    <xdr:ext cx="534377" cy="259045"/>
    <xdr:sp macro="" textlink="">
      <xdr:nvSpPr>
        <xdr:cNvPr id="366" name="普通建設事業費該当値テキスト"/>
        <xdr:cNvSpPr txBox="1"/>
      </xdr:nvSpPr>
      <xdr:spPr>
        <a:xfrm>
          <a:off x="10528300" y="97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62625</xdr:rowOff>
    </xdr:from>
    <xdr:to>
      <xdr:col>50</xdr:col>
      <xdr:colOff>165100</xdr:colOff>
      <xdr:row>56</xdr:row>
      <xdr:rowOff>164225</xdr:rowOff>
    </xdr:to>
    <xdr:sp macro="" textlink="">
      <xdr:nvSpPr>
        <xdr:cNvPr id="367" name="楕円 366"/>
        <xdr:cNvSpPr/>
      </xdr:nvSpPr>
      <xdr:spPr>
        <a:xfrm>
          <a:off x="9588500" y="96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155352</xdr:rowOff>
    </xdr:from>
    <xdr:ext cx="534377" cy="259045"/>
    <xdr:sp macro="" textlink="">
      <xdr:nvSpPr>
        <xdr:cNvPr id="368" name="テキスト ボックス 367"/>
        <xdr:cNvSpPr txBox="1"/>
      </xdr:nvSpPr>
      <xdr:spPr>
        <a:xfrm>
          <a:off x="9372111" y="9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170039</xdr:rowOff>
    </xdr:from>
    <xdr:to>
      <xdr:col>46</xdr:col>
      <xdr:colOff>38100</xdr:colOff>
      <xdr:row>56</xdr:row>
      <xdr:rowOff>100189</xdr:rowOff>
    </xdr:to>
    <xdr:sp macro="" textlink="">
      <xdr:nvSpPr>
        <xdr:cNvPr id="369" name="楕円 368"/>
        <xdr:cNvSpPr/>
      </xdr:nvSpPr>
      <xdr:spPr>
        <a:xfrm>
          <a:off x="8699500" y="9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116716</xdr:rowOff>
    </xdr:from>
    <xdr:ext cx="534377" cy="259045"/>
    <xdr:sp macro="" textlink="">
      <xdr:nvSpPr>
        <xdr:cNvPr id="370" name="テキスト ボックス 369"/>
        <xdr:cNvSpPr txBox="1"/>
      </xdr:nvSpPr>
      <xdr:spPr>
        <a:xfrm>
          <a:off x="8483111" y="93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161220</xdr:rowOff>
    </xdr:from>
    <xdr:to>
      <xdr:col>41</xdr:col>
      <xdr:colOff>101600</xdr:colOff>
      <xdr:row>56</xdr:row>
      <xdr:rowOff>91370</xdr:rowOff>
    </xdr:to>
    <xdr:sp macro="" textlink="">
      <xdr:nvSpPr>
        <xdr:cNvPr id="371" name="楕円 370"/>
        <xdr:cNvSpPr/>
      </xdr:nvSpPr>
      <xdr:spPr>
        <a:xfrm>
          <a:off x="7810500" y="9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82497</xdr:rowOff>
    </xdr:from>
    <xdr:ext cx="534377" cy="259045"/>
    <xdr:sp macro="" textlink="">
      <xdr:nvSpPr>
        <xdr:cNvPr id="372" name="テキスト ボックス 371"/>
        <xdr:cNvSpPr txBox="1"/>
      </xdr:nvSpPr>
      <xdr:spPr>
        <a:xfrm>
          <a:off x="7594111" y="96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82686</xdr:rowOff>
    </xdr:from>
    <xdr:to>
      <xdr:col>36</xdr:col>
      <xdr:colOff>165100</xdr:colOff>
      <xdr:row>58</xdr:row>
      <xdr:rowOff>12836</xdr:rowOff>
    </xdr:to>
    <xdr:sp macro="" textlink="">
      <xdr:nvSpPr>
        <xdr:cNvPr id="373" name="楕円 372"/>
        <xdr:cNvSpPr/>
      </xdr:nvSpPr>
      <xdr:spPr>
        <a:xfrm>
          <a:off x="6921500" y="98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3963</xdr:rowOff>
    </xdr:from>
    <xdr:ext cx="534377" cy="259045"/>
    <xdr:sp macro="" textlink="">
      <xdr:nvSpPr>
        <xdr:cNvPr id="374" name="テキスト ボックス 373"/>
        <xdr:cNvSpPr txBox="1"/>
      </xdr:nvSpPr>
      <xdr:spPr>
        <a:xfrm>
          <a:off x="6705111" y="994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159218</xdr:rowOff>
    </xdr:from>
    <xdr:to>
      <xdr:col>55</xdr:col>
      <xdr:colOff>0</xdr:colOff>
      <xdr:row>79</xdr:row>
      <xdr:rowOff>66461</xdr:rowOff>
    </xdr:to>
    <xdr:cxnSp macro="">
      <xdr:nvCxnSpPr>
        <xdr:cNvPr id="405" name="直線コネクタ 404"/>
        <xdr:cNvCxnSpPr/>
      </xdr:nvCxnSpPr>
      <xdr:spPr>
        <a:xfrm>
          <a:off x="9639300" y="13532318"/>
          <a:ext cx="8382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131187</xdr:rowOff>
    </xdr:from>
    <xdr:to>
      <xdr:col>50</xdr:col>
      <xdr:colOff>114300</xdr:colOff>
      <xdr:row>78</xdr:row>
      <xdr:rowOff>159218</xdr:rowOff>
    </xdr:to>
    <xdr:cxnSp macro="">
      <xdr:nvCxnSpPr>
        <xdr:cNvPr id="408" name="直線コネクタ 407"/>
        <xdr:cNvCxnSpPr/>
      </xdr:nvCxnSpPr>
      <xdr:spPr>
        <a:xfrm>
          <a:off x="8750300" y="12989937"/>
          <a:ext cx="889000" cy="54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131187</xdr:rowOff>
    </xdr:from>
    <xdr:to>
      <xdr:col>45</xdr:col>
      <xdr:colOff>177800</xdr:colOff>
      <xdr:row>77</xdr:row>
      <xdr:rowOff>154081</xdr:rowOff>
    </xdr:to>
    <xdr:cxnSp macro="">
      <xdr:nvCxnSpPr>
        <xdr:cNvPr id="411" name="直線コネクタ 410"/>
        <xdr:cNvCxnSpPr/>
      </xdr:nvCxnSpPr>
      <xdr:spPr>
        <a:xfrm flipV="1">
          <a:off x="7861300" y="12989937"/>
          <a:ext cx="889000" cy="36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15661</xdr:rowOff>
    </xdr:from>
    <xdr:to>
      <xdr:col>55</xdr:col>
      <xdr:colOff>50800</xdr:colOff>
      <xdr:row>79</xdr:row>
      <xdr:rowOff>117261</xdr:rowOff>
    </xdr:to>
    <xdr:sp macro="" textlink="">
      <xdr:nvSpPr>
        <xdr:cNvPr id="421" name="楕円 420"/>
        <xdr:cNvSpPr/>
      </xdr:nvSpPr>
      <xdr:spPr>
        <a:xfrm>
          <a:off x="10426700" y="135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102038</xdr:rowOff>
    </xdr:from>
    <xdr:ext cx="469744" cy="259045"/>
    <xdr:sp macro="" textlink="">
      <xdr:nvSpPr>
        <xdr:cNvPr id="422" name="普通建設事業費 （ うち新規整備　）該当値テキスト"/>
        <xdr:cNvSpPr txBox="1"/>
      </xdr:nvSpPr>
      <xdr:spPr>
        <a:xfrm>
          <a:off x="10528300" y="134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108418</xdr:rowOff>
    </xdr:from>
    <xdr:to>
      <xdr:col>50</xdr:col>
      <xdr:colOff>165100</xdr:colOff>
      <xdr:row>79</xdr:row>
      <xdr:rowOff>38568</xdr:rowOff>
    </xdr:to>
    <xdr:sp macro="" textlink="">
      <xdr:nvSpPr>
        <xdr:cNvPr id="423" name="楕円 422"/>
        <xdr:cNvSpPr/>
      </xdr:nvSpPr>
      <xdr:spPr>
        <a:xfrm>
          <a:off x="9588500" y="134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29695</xdr:rowOff>
    </xdr:from>
    <xdr:ext cx="534377" cy="259045"/>
    <xdr:sp macro="" textlink="">
      <xdr:nvSpPr>
        <xdr:cNvPr id="424" name="テキスト ボックス 423"/>
        <xdr:cNvSpPr txBox="1"/>
      </xdr:nvSpPr>
      <xdr:spPr>
        <a:xfrm>
          <a:off x="9372111" y="135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80387</xdr:rowOff>
    </xdr:from>
    <xdr:to>
      <xdr:col>46</xdr:col>
      <xdr:colOff>38100</xdr:colOff>
      <xdr:row>76</xdr:row>
      <xdr:rowOff>10537</xdr:rowOff>
    </xdr:to>
    <xdr:sp macro="" textlink="">
      <xdr:nvSpPr>
        <xdr:cNvPr id="425" name="楕円 424"/>
        <xdr:cNvSpPr/>
      </xdr:nvSpPr>
      <xdr:spPr>
        <a:xfrm>
          <a:off x="8699500" y="129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27064</xdr:rowOff>
    </xdr:from>
    <xdr:ext cx="534377" cy="259045"/>
    <xdr:sp macro="" textlink="">
      <xdr:nvSpPr>
        <xdr:cNvPr id="426" name="テキスト ボックス 425"/>
        <xdr:cNvSpPr txBox="1"/>
      </xdr:nvSpPr>
      <xdr:spPr>
        <a:xfrm>
          <a:off x="8483111" y="1271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103281</xdr:rowOff>
    </xdr:from>
    <xdr:to>
      <xdr:col>41</xdr:col>
      <xdr:colOff>101600</xdr:colOff>
      <xdr:row>78</xdr:row>
      <xdr:rowOff>33431</xdr:rowOff>
    </xdr:to>
    <xdr:sp macro="" textlink="">
      <xdr:nvSpPr>
        <xdr:cNvPr id="427" name="楕円 426"/>
        <xdr:cNvSpPr/>
      </xdr:nvSpPr>
      <xdr:spPr>
        <a:xfrm>
          <a:off x="7810500" y="133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24558</xdr:rowOff>
    </xdr:from>
    <xdr:ext cx="534377" cy="259045"/>
    <xdr:sp macro="" textlink="">
      <xdr:nvSpPr>
        <xdr:cNvPr id="428" name="テキスト ボックス 427"/>
        <xdr:cNvSpPr txBox="1"/>
      </xdr:nvSpPr>
      <xdr:spPr>
        <a:xfrm>
          <a:off x="7594111" y="133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44831</xdr:rowOff>
    </xdr:from>
    <xdr:to>
      <xdr:col>55</xdr:col>
      <xdr:colOff>0</xdr:colOff>
      <xdr:row>97</xdr:row>
      <xdr:rowOff>38415</xdr:rowOff>
    </xdr:to>
    <xdr:cxnSp macro="">
      <xdr:nvCxnSpPr>
        <xdr:cNvPr id="457" name="直線コネクタ 456"/>
        <xdr:cNvCxnSpPr/>
      </xdr:nvCxnSpPr>
      <xdr:spPr>
        <a:xfrm>
          <a:off x="9639300" y="16504031"/>
          <a:ext cx="838200" cy="16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44831</xdr:rowOff>
    </xdr:from>
    <xdr:to>
      <xdr:col>50</xdr:col>
      <xdr:colOff>114300</xdr:colOff>
      <xdr:row>97</xdr:row>
      <xdr:rowOff>164778</xdr:rowOff>
    </xdr:to>
    <xdr:cxnSp macro="">
      <xdr:nvCxnSpPr>
        <xdr:cNvPr id="460" name="直線コネクタ 459"/>
        <xdr:cNvCxnSpPr/>
      </xdr:nvCxnSpPr>
      <xdr:spPr>
        <a:xfrm flipV="1">
          <a:off x="8750300" y="16504031"/>
          <a:ext cx="889000" cy="29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70358</xdr:rowOff>
    </xdr:from>
    <xdr:to>
      <xdr:col>45</xdr:col>
      <xdr:colOff>177800</xdr:colOff>
      <xdr:row>97</xdr:row>
      <xdr:rowOff>164778</xdr:rowOff>
    </xdr:to>
    <xdr:cxnSp macro="">
      <xdr:nvCxnSpPr>
        <xdr:cNvPr id="463" name="直線コネクタ 462"/>
        <xdr:cNvCxnSpPr/>
      </xdr:nvCxnSpPr>
      <xdr:spPr>
        <a:xfrm>
          <a:off x="7861300" y="16529558"/>
          <a:ext cx="889000" cy="26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159065</xdr:rowOff>
    </xdr:from>
    <xdr:to>
      <xdr:col>55</xdr:col>
      <xdr:colOff>50800</xdr:colOff>
      <xdr:row>97</xdr:row>
      <xdr:rowOff>89215</xdr:rowOff>
    </xdr:to>
    <xdr:sp macro="" textlink="">
      <xdr:nvSpPr>
        <xdr:cNvPr id="473" name="楕円 472"/>
        <xdr:cNvSpPr/>
      </xdr:nvSpPr>
      <xdr:spPr>
        <a:xfrm>
          <a:off x="10426700" y="166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10492</xdr:rowOff>
    </xdr:from>
    <xdr:ext cx="534377" cy="259045"/>
    <xdr:sp macro="" textlink="">
      <xdr:nvSpPr>
        <xdr:cNvPr id="474" name="普通建設事業費 （ うち更新整備　）該当値テキスト"/>
        <xdr:cNvSpPr txBox="1"/>
      </xdr:nvSpPr>
      <xdr:spPr>
        <a:xfrm>
          <a:off x="10528300" y="164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165481</xdr:rowOff>
    </xdr:from>
    <xdr:to>
      <xdr:col>50</xdr:col>
      <xdr:colOff>165100</xdr:colOff>
      <xdr:row>96</xdr:row>
      <xdr:rowOff>95631</xdr:rowOff>
    </xdr:to>
    <xdr:sp macro="" textlink="">
      <xdr:nvSpPr>
        <xdr:cNvPr id="475" name="楕円 474"/>
        <xdr:cNvSpPr/>
      </xdr:nvSpPr>
      <xdr:spPr>
        <a:xfrm>
          <a:off x="9588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112158</xdr:rowOff>
    </xdr:from>
    <xdr:ext cx="534377" cy="259045"/>
    <xdr:sp macro="" textlink="">
      <xdr:nvSpPr>
        <xdr:cNvPr id="476" name="テキスト ボックス 475"/>
        <xdr:cNvSpPr txBox="1"/>
      </xdr:nvSpPr>
      <xdr:spPr>
        <a:xfrm>
          <a:off x="9372111"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113978</xdr:rowOff>
    </xdr:from>
    <xdr:to>
      <xdr:col>46</xdr:col>
      <xdr:colOff>38100</xdr:colOff>
      <xdr:row>98</xdr:row>
      <xdr:rowOff>44128</xdr:rowOff>
    </xdr:to>
    <xdr:sp macro="" textlink="">
      <xdr:nvSpPr>
        <xdr:cNvPr id="477" name="楕円 476"/>
        <xdr:cNvSpPr/>
      </xdr:nvSpPr>
      <xdr:spPr>
        <a:xfrm>
          <a:off x="8699500" y="167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35255</xdr:rowOff>
    </xdr:from>
    <xdr:ext cx="534377" cy="259045"/>
    <xdr:sp macro="" textlink="">
      <xdr:nvSpPr>
        <xdr:cNvPr id="478" name="テキスト ボックス 477"/>
        <xdr:cNvSpPr txBox="1"/>
      </xdr:nvSpPr>
      <xdr:spPr>
        <a:xfrm>
          <a:off x="8483111" y="168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19558</xdr:rowOff>
    </xdr:from>
    <xdr:to>
      <xdr:col>41</xdr:col>
      <xdr:colOff>101600</xdr:colOff>
      <xdr:row>96</xdr:row>
      <xdr:rowOff>121158</xdr:rowOff>
    </xdr:to>
    <xdr:sp macro="" textlink="">
      <xdr:nvSpPr>
        <xdr:cNvPr id="479" name="楕円 478"/>
        <xdr:cNvSpPr/>
      </xdr:nvSpPr>
      <xdr:spPr>
        <a:xfrm>
          <a:off x="7810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137685</xdr:rowOff>
    </xdr:from>
    <xdr:ext cx="534377" cy="259045"/>
    <xdr:sp macro="" textlink="">
      <xdr:nvSpPr>
        <xdr:cNvPr id="480" name="テキスト ボックス 479"/>
        <xdr:cNvSpPr txBox="1"/>
      </xdr:nvSpPr>
      <xdr:spPr>
        <a:xfrm>
          <a:off x="7594111" y="162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38062</xdr:rowOff>
    </xdr:from>
    <xdr:to>
      <xdr:col>81</xdr:col>
      <xdr:colOff>50800</xdr:colOff>
      <xdr:row>39</xdr:row>
      <xdr:rowOff>44450</xdr:rowOff>
    </xdr:to>
    <xdr:cxnSp macro="">
      <xdr:nvCxnSpPr>
        <xdr:cNvPr id="512" name="直線コネクタ 511"/>
        <xdr:cNvCxnSpPr/>
      </xdr:nvCxnSpPr>
      <xdr:spPr>
        <a:xfrm>
          <a:off x="14592300" y="6724612"/>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38062</xdr:rowOff>
    </xdr:from>
    <xdr:to>
      <xdr:col>76</xdr:col>
      <xdr:colOff>114300</xdr:colOff>
      <xdr:row>39</xdr:row>
      <xdr:rowOff>38812</xdr:rowOff>
    </xdr:to>
    <xdr:cxnSp macro="">
      <xdr:nvCxnSpPr>
        <xdr:cNvPr id="515" name="直線コネクタ 514"/>
        <xdr:cNvCxnSpPr/>
      </xdr:nvCxnSpPr>
      <xdr:spPr>
        <a:xfrm flipV="1">
          <a:off x="13703300" y="6724612"/>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28575</xdr:rowOff>
    </xdr:from>
    <xdr:to>
      <xdr:col>71</xdr:col>
      <xdr:colOff>177800</xdr:colOff>
      <xdr:row>39</xdr:row>
      <xdr:rowOff>38812</xdr:rowOff>
    </xdr:to>
    <xdr:cxnSp macro="">
      <xdr:nvCxnSpPr>
        <xdr:cNvPr id="518" name="直線コネクタ 517"/>
        <xdr:cNvCxnSpPr/>
      </xdr:nvCxnSpPr>
      <xdr:spPr>
        <a:xfrm>
          <a:off x="12814300" y="6715125"/>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158712</xdr:rowOff>
    </xdr:from>
    <xdr:to>
      <xdr:col>76</xdr:col>
      <xdr:colOff>165100</xdr:colOff>
      <xdr:row>39</xdr:row>
      <xdr:rowOff>88862</xdr:rowOff>
    </xdr:to>
    <xdr:sp macro="" textlink="">
      <xdr:nvSpPr>
        <xdr:cNvPr id="532" name="楕円 531"/>
        <xdr:cNvSpPr/>
      </xdr:nvSpPr>
      <xdr:spPr>
        <a:xfrm>
          <a:off x="14541500" y="66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79989</xdr:rowOff>
    </xdr:from>
    <xdr:ext cx="378565" cy="259045"/>
    <xdr:sp macro="" textlink="">
      <xdr:nvSpPr>
        <xdr:cNvPr id="533" name="テキスト ボックス 532"/>
        <xdr:cNvSpPr txBox="1"/>
      </xdr:nvSpPr>
      <xdr:spPr>
        <a:xfrm>
          <a:off x="14403017" y="676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159462</xdr:rowOff>
    </xdr:from>
    <xdr:to>
      <xdr:col>72</xdr:col>
      <xdr:colOff>38100</xdr:colOff>
      <xdr:row>39</xdr:row>
      <xdr:rowOff>89612</xdr:rowOff>
    </xdr:to>
    <xdr:sp macro="" textlink="">
      <xdr:nvSpPr>
        <xdr:cNvPr id="534" name="楕円 533"/>
        <xdr:cNvSpPr/>
      </xdr:nvSpPr>
      <xdr:spPr>
        <a:xfrm>
          <a:off x="13652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80739</xdr:rowOff>
    </xdr:from>
    <xdr:ext cx="378565" cy="259045"/>
    <xdr:sp macro="" textlink="">
      <xdr:nvSpPr>
        <xdr:cNvPr id="535" name="テキスト ボックス 534"/>
        <xdr:cNvSpPr txBox="1"/>
      </xdr:nvSpPr>
      <xdr:spPr>
        <a:xfrm>
          <a:off x="13514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149225</xdr:rowOff>
    </xdr:from>
    <xdr:to>
      <xdr:col>67</xdr:col>
      <xdr:colOff>101600</xdr:colOff>
      <xdr:row>39</xdr:row>
      <xdr:rowOff>79375</xdr:rowOff>
    </xdr:to>
    <xdr:sp macro="" textlink="">
      <xdr:nvSpPr>
        <xdr:cNvPr id="536" name="楕円 535"/>
        <xdr:cNvSpPr/>
      </xdr:nvSpPr>
      <xdr:spPr>
        <a:xfrm>
          <a:off x="12763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70502</xdr:rowOff>
    </xdr:from>
    <xdr:ext cx="469744" cy="259045"/>
    <xdr:sp macro="" textlink="">
      <xdr:nvSpPr>
        <xdr:cNvPr id="537" name="テキスト ボックス 536"/>
        <xdr:cNvSpPr txBox="1"/>
      </xdr:nvSpPr>
      <xdr:spPr>
        <a:xfrm>
          <a:off x="12579428"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152594</xdr:rowOff>
    </xdr:from>
    <xdr:to>
      <xdr:col>85</xdr:col>
      <xdr:colOff>127000</xdr:colOff>
      <xdr:row>77</xdr:row>
      <xdr:rowOff>156719</xdr:rowOff>
    </xdr:to>
    <xdr:cxnSp macro="">
      <xdr:nvCxnSpPr>
        <xdr:cNvPr id="623" name="直線コネクタ 622"/>
        <xdr:cNvCxnSpPr/>
      </xdr:nvCxnSpPr>
      <xdr:spPr>
        <a:xfrm flipV="1">
          <a:off x="15481300" y="13354244"/>
          <a:ext cx="8382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150417</xdr:rowOff>
    </xdr:from>
    <xdr:to>
      <xdr:col>81</xdr:col>
      <xdr:colOff>50800</xdr:colOff>
      <xdr:row>77</xdr:row>
      <xdr:rowOff>156719</xdr:rowOff>
    </xdr:to>
    <xdr:cxnSp macro="">
      <xdr:nvCxnSpPr>
        <xdr:cNvPr id="626" name="直線コネクタ 625"/>
        <xdr:cNvCxnSpPr/>
      </xdr:nvCxnSpPr>
      <xdr:spPr>
        <a:xfrm>
          <a:off x="14592300" y="13352067"/>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140923</xdr:rowOff>
    </xdr:from>
    <xdr:to>
      <xdr:col>76</xdr:col>
      <xdr:colOff>114300</xdr:colOff>
      <xdr:row>77</xdr:row>
      <xdr:rowOff>150417</xdr:rowOff>
    </xdr:to>
    <xdr:cxnSp macro="">
      <xdr:nvCxnSpPr>
        <xdr:cNvPr id="629" name="直線コネクタ 628"/>
        <xdr:cNvCxnSpPr/>
      </xdr:nvCxnSpPr>
      <xdr:spPr>
        <a:xfrm>
          <a:off x="13703300" y="13342573"/>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126986</xdr:rowOff>
    </xdr:from>
    <xdr:to>
      <xdr:col>71</xdr:col>
      <xdr:colOff>177800</xdr:colOff>
      <xdr:row>77</xdr:row>
      <xdr:rowOff>140923</xdr:rowOff>
    </xdr:to>
    <xdr:cxnSp macro="">
      <xdr:nvCxnSpPr>
        <xdr:cNvPr id="632" name="直線コネクタ 631"/>
        <xdr:cNvCxnSpPr/>
      </xdr:nvCxnSpPr>
      <xdr:spPr>
        <a:xfrm>
          <a:off x="12814300" y="13328636"/>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101794</xdr:rowOff>
    </xdr:from>
    <xdr:to>
      <xdr:col>85</xdr:col>
      <xdr:colOff>177800</xdr:colOff>
      <xdr:row>78</xdr:row>
      <xdr:rowOff>31944</xdr:rowOff>
    </xdr:to>
    <xdr:sp macro="" textlink="">
      <xdr:nvSpPr>
        <xdr:cNvPr id="642" name="楕円 641"/>
        <xdr:cNvSpPr/>
      </xdr:nvSpPr>
      <xdr:spPr>
        <a:xfrm>
          <a:off x="162687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80221</xdr:rowOff>
    </xdr:from>
    <xdr:ext cx="534377" cy="259045"/>
    <xdr:sp macro="" textlink="">
      <xdr:nvSpPr>
        <xdr:cNvPr id="643" name="公債費該当値テキスト"/>
        <xdr:cNvSpPr txBox="1"/>
      </xdr:nvSpPr>
      <xdr:spPr>
        <a:xfrm>
          <a:off x="16370300" y="1328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105919</xdr:rowOff>
    </xdr:from>
    <xdr:to>
      <xdr:col>81</xdr:col>
      <xdr:colOff>101600</xdr:colOff>
      <xdr:row>78</xdr:row>
      <xdr:rowOff>36069</xdr:rowOff>
    </xdr:to>
    <xdr:sp macro="" textlink="">
      <xdr:nvSpPr>
        <xdr:cNvPr id="644" name="楕円 643"/>
        <xdr:cNvSpPr/>
      </xdr:nvSpPr>
      <xdr:spPr>
        <a:xfrm>
          <a:off x="15430500" y="133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27196</xdr:rowOff>
    </xdr:from>
    <xdr:ext cx="534377" cy="259045"/>
    <xdr:sp macro="" textlink="">
      <xdr:nvSpPr>
        <xdr:cNvPr id="645" name="テキスト ボックス 644"/>
        <xdr:cNvSpPr txBox="1"/>
      </xdr:nvSpPr>
      <xdr:spPr>
        <a:xfrm>
          <a:off x="15214111" y="134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99617</xdr:rowOff>
    </xdr:from>
    <xdr:to>
      <xdr:col>76</xdr:col>
      <xdr:colOff>165100</xdr:colOff>
      <xdr:row>78</xdr:row>
      <xdr:rowOff>29767</xdr:rowOff>
    </xdr:to>
    <xdr:sp macro="" textlink="">
      <xdr:nvSpPr>
        <xdr:cNvPr id="646" name="楕円 645"/>
        <xdr:cNvSpPr/>
      </xdr:nvSpPr>
      <xdr:spPr>
        <a:xfrm>
          <a:off x="14541500" y="133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20894</xdr:rowOff>
    </xdr:from>
    <xdr:ext cx="534377" cy="259045"/>
    <xdr:sp macro="" textlink="">
      <xdr:nvSpPr>
        <xdr:cNvPr id="647" name="テキスト ボックス 646"/>
        <xdr:cNvSpPr txBox="1"/>
      </xdr:nvSpPr>
      <xdr:spPr>
        <a:xfrm>
          <a:off x="14325111" y="133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90123</xdr:rowOff>
    </xdr:from>
    <xdr:to>
      <xdr:col>72</xdr:col>
      <xdr:colOff>38100</xdr:colOff>
      <xdr:row>78</xdr:row>
      <xdr:rowOff>20273</xdr:rowOff>
    </xdr:to>
    <xdr:sp macro="" textlink="">
      <xdr:nvSpPr>
        <xdr:cNvPr id="648" name="楕円 647"/>
        <xdr:cNvSpPr/>
      </xdr:nvSpPr>
      <xdr:spPr>
        <a:xfrm>
          <a:off x="13652500" y="132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11400</xdr:rowOff>
    </xdr:from>
    <xdr:ext cx="534377" cy="259045"/>
    <xdr:sp macro="" textlink="">
      <xdr:nvSpPr>
        <xdr:cNvPr id="649" name="テキスト ボックス 648"/>
        <xdr:cNvSpPr txBox="1"/>
      </xdr:nvSpPr>
      <xdr:spPr>
        <a:xfrm>
          <a:off x="13436111" y="133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76186</xdr:rowOff>
    </xdr:from>
    <xdr:to>
      <xdr:col>67</xdr:col>
      <xdr:colOff>101600</xdr:colOff>
      <xdr:row>78</xdr:row>
      <xdr:rowOff>6336</xdr:rowOff>
    </xdr:to>
    <xdr:sp macro="" textlink="">
      <xdr:nvSpPr>
        <xdr:cNvPr id="650" name="楕円 649"/>
        <xdr:cNvSpPr/>
      </xdr:nvSpPr>
      <xdr:spPr>
        <a:xfrm>
          <a:off x="12763500" y="132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22863</xdr:rowOff>
    </xdr:from>
    <xdr:ext cx="534377" cy="259045"/>
    <xdr:sp macro="" textlink="">
      <xdr:nvSpPr>
        <xdr:cNvPr id="651" name="テキスト ボックス 650"/>
        <xdr:cNvSpPr txBox="1"/>
      </xdr:nvSpPr>
      <xdr:spPr>
        <a:xfrm>
          <a:off x="12547111" y="1305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97478</xdr:rowOff>
    </xdr:from>
    <xdr:to>
      <xdr:col>85</xdr:col>
      <xdr:colOff>127000</xdr:colOff>
      <xdr:row>97</xdr:row>
      <xdr:rowOff>145422</xdr:rowOff>
    </xdr:to>
    <xdr:cxnSp macro="">
      <xdr:nvCxnSpPr>
        <xdr:cNvPr id="680" name="直線コネクタ 679"/>
        <xdr:cNvCxnSpPr/>
      </xdr:nvCxnSpPr>
      <xdr:spPr>
        <a:xfrm flipV="1">
          <a:off x="15481300" y="16728128"/>
          <a:ext cx="838200" cy="4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145422</xdr:rowOff>
    </xdr:from>
    <xdr:to>
      <xdr:col>81</xdr:col>
      <xdr:colOff>50800</xdr:colOff>
      <xdr:row>98</xdr:row>
      <xdr:rowOff>53549</xdr:rowOff>
    </xdr:to>
    <xdr:cxnSp macro="">
      <xdr:nvCxnSpPr>
        <xdr:cNvPr id="683" name="直線コネクタ 682"/>
        <xdr:cNvCxnSpPr/>
      </xdr:nvCxnSpPr>
      <xdr:spPr>
        <a:xfrm flipV="1">
          <a:off x="14592300" y="16776072"/>
          <a:ext cx="889000" cy="7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53175</xdr:rowOff>
    </xdr:from>
    <xdr:to>
      <xdr:col>76</xdr:col>
      <xdr:colOff>114300</xdr:colOff>
      <xdr:row>98</xdr:row>
      <xdr:rowOff>53549</xdr:rowOff>
    </xdr:to>
    <xdr:cxnSp macro="">
      <xdr:nvCxnSpPr>
        <xdr:cNvPr id="686" name="直線コネクタ 685"/>
        <xdr:cNvCxnSpPr/>
      </xdr:nvCxnSpPr>
      <xdr:spPr>
        <a:xfrm>
          <a:off x="13703300" y="16855275"/>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66663</xdr:rowOff>
    </xdr:from>
    <xdr:to>
      <xdr:col>71</xdr:col>
      <xdr:colOff>177800</xdr:colOff>
      <xdr:row>98</xdr:row>
      <xdr:rowOff>53175</xdr:rowOff>
    </xdr:to>
    <xdr:cxnSp macro="">
      <xdr:nvCxnSpPr>
        <xdr:cNvPr id="689" name="直線コネクタ 688"/>
        <xdr:cNvCxnSpPr/>
      </xdr:nvCxnSpPr>
      <xdr:spPr>
        <a:xfrm>
          <a:off x="12814300" y="16697313"/>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46678</xdr:rowOff>
    </xdr:from>
    <xdr:to>
      <xdr:col>85</xdr:col>
      <xdr:colOff>177800</xdr:colOff>
      <xdr:row>97</xdr:row>
      <xdr:rowOff>148278</xdr:rowOff>
    </xdr:to>
    <xdr:sp macro="" textlink="">
      <xdr:nvSpPr>
        <xdr:cNvPr id="699" name="楕円 698"/>
        <xdr:cNvSpPr/>
      </xdr:nvSpPr>
      <xdr:spPr>
        <a:xfrm>
          <a:off x="16268700" y="166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69555</xdr:rowOff>
    </xdr:from>
    <xdr:ext cx="534377" cy="259045"/>
    <xdr:sp macro="" textlink="">
      <xdr:nvSpPr>
        <xdr:cNvPr id="700" name="積立金該当値テキスト"/>
        <xdr:cNvSpPr txBox="1"/>
      </xdr:nvSpPr>
      <xdr:spPr>
        <a:xfrm>
          <a:off x="16370300" y="165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94622</xdr:rowOff>
    </xdr:from>
    <xdr:to>
      <xdr:col>81</xdr:col>
      <xdr:colOff>101600</xdr:colOff>
      <xdr:row>98</xdr:row>
      <xdr:rowOff>24772</xdr:rowOff>
    </xdr:to>
    <xdr:sp macro="" textlink="">
      <xdr:nvSpPr>
        <xdr:cNvPr id="701" name="楕円 700"/>
        <xdr:cNvSpPr/>
      </xdr:nvSpPr>
      <xdr:spPr>
        <a:xfrm>
          <a:off x="15430500" y="167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41299</xdr:rowOff>
    </xdr:from>
    <xdr:ext cx="534377" cy="259045"/>
    <xdr:sp macro="" textlink="">
      <xdr:nvSpPr>
        <xdr:cNvPr id="702" name="テキスト ボックス 701"/>
        <xdr:cNvSpPr txBox="1"/>
      </xdr:nvSpPr>
      <xdr:spPr>
        <a:xfrm>
          <a:off x="15214111" y="165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2749</xdr:rowOff>
    </xdr:from>
    <xdr:to>
      <xdr:col>76</xdr:col>
      <xdr:colOff>165100</xdr:colOff>
      <xdr:row>98</xdr:row>
      <xdr:rowOff>104349</xdr:rowOff>
    </xdr:to>
    <xdr:sp macro="" textlink="">
      <xdr:nvSpPr>
        <xdr:cNvPr id="703" name="楕円 702"/>
        <xdr:cNvSpPr/>
      </xdr:nvSpPr>
      <xdr:spPr>
        <a:xfrm>
          <a:off x="14541500" y="168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120876</xdr:rowOff>
    </xdr:from>
    <xdr:ext cx="534377" cy="259045"/>
    <xdr:sp macro="" textlink="">
      <xdr:nvSpPr>
        <xdr:cNvPr id="704" name="テキスト ボックス 703"/>
        <xdr:cNvSpPr txBox="1"/>
      </xdr:nvSpPr>
      <xdr:spPr>
        <a:xfrm>
          <a:off x="14325111" y="165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2375</xdr:rowOff>
    </xdr:from>
    <xdr:to>
      <xdr:col>72</xdr:col>
      <xdr:colOff>38100</xdr:colOff>
      <xdr:row>98</xdr:row>
      <xdr:rowOff>103975</xdr:rowOff>
    </xdr:to>
    <xdr:sp macro="" textlink="">
      <xdr:nvSpPr>
        <xdr:cNvPr id="705" name="楕円 704"/>
        <xdr:cNvSpPr/>
      </xdr:nvSpPr>
      <xdr:spPr>
        <a:xfrm>
          <a:off x="13652500" y="168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95102</xdr:rowOff>
    </xdr:from>
    <xdr:ext cx="534377" cy="259045"/>
    <xdr:sp macro="" textlink="">
      <xdr:nvSpPr>
        <xdr:cNvPr id="706" name="テキスト ボックス 705"/>
        <xdr:cNvSpPr txBox="1"/>
      </xdr:nvSpPr>
      <xdr:spPr>
        <a:xfrm>
          <a:off x="13436111" y="1689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15863</xdr:rowOff>
    </xdr:from>
    <xdr:to>
      <xdr:col>67</xdr:col>
      <xdr:colOff>101600</xdr:colOff>
      <xdr:row>97</xdr:row>
      <xdr:rowOff>117463</xdr:rowOff>
    </xdr:to>
    <xdr:sp macro="" textlink="">
      <xdr:nvSpPr>
        <xdr:cNvPr id="707" name="楕円 706"/>
        <xdr:cNvSpPr/>
      </xdr:nvSpPr>
      <xdr:spPr>
        <a:xfrm>
          <a:off x="12763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133990</xdr:rowOff>
    </xdr:from>
    <xdr:ext cx="534377" cy="259045"/>
    <xdr:sp macro="" textlink="">
      <xdr:nvSpPr>
        <xdr:cNvPr id="708" name="テキスト ボックス 707"/>
        <xdr:cNvSpPr txBox="1"/>
      </xdr:nvSpPr>
      <xdr:spPr>
        <a:xfrm>
          <a:off x="12547111" y="164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43383</xdr:rowOff>
    </xdr:from>
    <xdr:to>
      <xdr:col>116</xdr:col>
      <xdr:colOff>63500</xdr:colOff>
      <xdr:row>39</xdr:row>
      <xdr:rowOff>44107</xdr:rowOff>
    </xdr:to>
    <xdr:cxnSp macro="">
      <xdr:nvCxnSpPr>
        <xdr:cNvPr id="737" name="直線コネクタ 736"/>
        <xdr:cNvCxnSpPr/>
      </xdr:nvCxnSpPr>
      <xdr:spPr>
        <a:xfrm flipV="1">
          <a:off x="21323300" y="6729933"/>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154483</xdr:rowOff>
    </xdr:from>
    <xdr:to>
      <xdr:col>111</xdr:col>
      <xdr:colOff>177800</xdr:colOff>
      <xdr:row>39</xdr:row>
      <xdr:rowOff>44107</xdr:rowOff>
    </xdr:to>
    <xdr:cxnSp macro="">
      <xdr:nvCxnSpPr>
        <xdr:cNvPr id="740" name="直線コネクタ 739"/>
        <xdr:cNvCxnSpPr/>
      </xdr:nvCxnSpPr>
      <xdr:spPr>
        <a:xfrm>
          <a:off x="20434300" y="6669583"/>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154483</xdr:rowOff>
    </xdr:from>
    <xdr:to>
      <xdr:col>107</xdr:col>
      <xdr:colOff>50800</xdr:colOff>
      <xdr:row>39</xdr:row>
      <xdr:rowOff>44031</xdr:rowOff>
    </xdr:to>
    <xdr:cxnSp macro="">
      <xdr:nvCxnSpPr>
        <xdr:cNvPr id="743" name="直線コネクタ 742"/>
        <xdr:cNvCxnSpPr/>
      </xdr:nvCxnSpPr>
      <xdr:spPr>
        <a:xfrm flipV="1">
          <a:off x="19545300" y="6669583"/>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44031</xdr:rowOff>
    </xdr:from>
    <xdr:to>
      <xdr:col>102</xdr:col>
      <xdr:colOff>114300</xdr:colOff>
      <xdr:row>39</xdr:row>
      <xdr:rowOff>44450</xdr:rowOff>
    </xdr:to>
    <xdr:cxnSp macro="">
      <xdr:nvCxnSpPr>
        <xdr:cNvPr id="746" name="直線コネクタ 745"/>
        <xdr:cNvCxnSpPr/>
      </xdr:nvCxnSpPr>
      <xdr:spPr>
        <a:xfrm flipV="1">
          <a:off x="18656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164033</xdr:rowOff>
    </xdr:from>
    <xdr:to>
      <xdr:col>116</xdr:col>
      <xdr:colOff>114300</xdr:colOff>
      <xdr:row>39</xdr:row>
      <xdr:rowOff>94183</xdr:rowOff>
    </xdr:to>
    <xdr:sp macro="" textlink="">
      <xdr:nvSpPr>
        <xdr:cNvPr id="756" name="楕円 755"/>
        <xdr:cNvSpPr/>
      </xdr:nvSpPr>
      <xdr:spPr>
        <a:xfrm>
          <a:off x="221107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78960</xdr:rowOff>
    </xdr:from>
    <xdr:ext cx="313932" cy="259045"/>
    <xdr:sp macro="" textlink="">
      <xdr:nvSpPr>
        <xdr:cNvPr id="757" name="投資及び出資金該当値テキスト"/>
        <xdr:cNvSpPr txBox="1"/>
      </xdr:nvSpPr>
      <xdr:spPr>
        <a:xfrm>
          <a:off x="22212300" y="6594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164757</xdr:rowOff>
    </xdr:from>
    <xdr:to>
      <xdr:col>112</xdr:col>
      <xdr:colOff>38100</xdr:colOff>
      <xdr:row>39</xdr:row>
      <xdr:rowOff>94907</xdr:rowOff>
    </xdr:to>
    <xdr:sp macro="" textlink="">
      <xdr:nvSpPr>
        <xdr:cNvPr id="758" name="楕円 757"/>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86034</xdr:rowOff>
    </xdr:from>
    <xdr:ext cx="249299" cy="259045"/>
    <xdr:sp macro="" textlink="">
      <xdr:nvSpPr>
        <xdr:cNvPr id="759" name="テキスト ボックス 758"/>
        <xdr:cNvSpPr txBox="1"/>
      </xdr:nvSpPr>
      <xdr:spPr>
        <a:xfrm>
          <a:off x="21198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103683</xdr:rowOff>
    </xdr:from>
    <xdr:to>
      <xdr:col>107</xdr:col>
      <xdr:colOff>101600</xdr:colOff>
      <xdr:row>39</xdr:row>
      <xdr:rowOff>33833</xdr:rowOff>
    </xdr:to>
    <xdr:sp macro="" textlink="">
      <xdr:nvSpPr>
        <xdr:cNvPr id="760" name="楕円 759"/>
        <xdr:cNvSpPr/>
      </xdr:nvSpPr>
      <xdr:spPr>
        <a:xfrm>
          <a:off x="203835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24960</xdr:rowOff>
    </xdr:from>
    <xdr:ext cx="469744" cy="259045"/>
    <xdr:sp macro="" textlink="">
      <xdr:nvSpPr>
        <xdr:cNvPr id="761" name="テキスト ボックス 760"/>
        <xdr:cNvSpPr txBox="1"/>
      </xdr:nvSpPr>
      <xdr:spPr>
        <a:xfrm>
          <a:off x="20199428" y="67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164681</xdr:rowOff>
    </xdr:from>
    <xdr:to>
      <xdr:col>102</xdr:col>
      <xdr:colOff>165100</xdr:colOff>
      <xdr:row>39</xdr:row>
      <xdr:rowOff>94831</xdr:rowOff>
    </xdr:to>
    <xdr:sp macro="" textlink="">
      <xdr:nvSpPr>
        <xdr:cNvPr id="762" name="楕円 761"/>
        <xdr:cNvSpPr/>
      </xdr:nvSpPr>
      <xdr:spPr>
        <a:xfrm>
          <a:off x="19494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85958</xdr:rowOff>
    </xdr:from>
    <xdr:ext cx="313932" cy="259045"/>
    <xdr:sp macro="" textlink="">
      <xdr:nvSpPr>
        <xdr:cNvPr id="763" name="テキスト ボックス 762"/>
        <xdr:cNvSpPr txBox="1"/>
      </xdr:nvSpPr>
      <xdr:spPr>
        <a:xfrm>
          <a:off x="19388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123744</xdr:rowOff>
    </xdr:from>
    <xdr:to>
      <xdr:col>116</xdr:col>
      <xdr:colOff>63500</xdr:colOff>
      <xdr:row>58</xdr:row>
      <xdr:rowOff>124247</xdr:rowOff>
    </xdr:to>
    <xdr:cxnSp macro="">
      <xdr:nvCxnSpPr>
        <xdr:cNvPr id="792" name="直線コネクタ 791"/>
        <xdr:cNvCxnSpPr/>
      </xdr:nvCxnSpPr>
      <xdr:spPr>
        <a:xfrm flipV="1">
          <a:off x="21323300" y="1006784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121572</xdr:rowOff>
    </xdr:from>
    <xdr:to>
      <xdr:col>111</xdr:col>
      <xdr:colOff>177800</xdr:colOff>
      <xdr:row>58</xdr:row>
      <xdr:rowOff>124247</xdr:rowOff>
    </xdr:to>
    <xdr:cxnSp macro="">
      <xdr:nvCxnSpPr>
        <xdr:cNvPr id="795" name="直線コネクタ 794"/>
        <xdr:cNvCxnSpPr/>
      </xdr:nvCxnSpPr>
      <xdr:spPr>
        <a:xfrm>
          <a:off x="20434300" y="10065672"/>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121572</xdr:rowOff>
    </xdr:from>
    <xdr:to>
      <xdr:col>107</xdr:col>
      <xdr:colOff>50800</xdr:colOff>
      <xdr:row>58</xdr:row>
      <xdr:rowOff>123081</xdr:rowOff>
    </xdr:to>
    <xdr:cxnSp macro="">
      <xdr:nvCxnSpPr>
        <xdr:cNvPr id="798" name="直線コネクタ 797"/>
        <xdr:cNvCxnSpPr/>
      </xdr:nvCxnSpPr>
      <xdr:spPr>
        <a:xfrm flipV="1">
          <a:off x="19545300" y="1006567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119583</xdr:rowOff>
    </xdr:from>
    <xdr:to>
      <xdr:col>102</xdr:col>
      <xdr:colOff>114300</xdr:colOff>
      <xdr:row>58</xdr:row>
      <xdr:rowOff>123081</xdr:rowOff>
    </xdr:to>
    <xdr:cxnSp macro="">
      <xdr:nvCxnSpPr>
        <xdr:cNvPr id="801" name="直線コネクタ 800"/>
        <xdr:cNvCxnSpPr/>
      </xdr:nvCxnSpPr>
      <xdr:spPr>
        <a:xfrm>
          <a:off x="18656300" y="10063683"/>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72944</xdr:rowOff>
    </xdr:from>
    <xdr:to>
      <xdr:col>116</xdr:col>
      <xdr:colOff>114300</xdr:colOff>
      <xdr:row>59</xdr:row>
      <xdr:rowOff>3094</xdr:rowOff>
    </xdr:to>
    <xdr:sp macro="" textlink="">
      <xdr:nvSpPr>
        <xdr:cNvPr id="811" name="楕円 810"/>
        <xdr:cNvSpPr/>
      </xdr:nvSpPr>
      <xdr:spPr>
        <a:xfrm>
          <a:off x="22110700" y="100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159321</xdr:rowOff>
    </xdr:from>
    <xdr:ext cx="378565" cy="259045"/>
    <xdr:sp macro="" textlink="">
      <xdr:nvSpPr>
        <xdr:cNvPr id="812" name="貸付金該当値テキスト"/>
        <xdr:cNvSpPr txBox="1"/>
      </xdr:nvSpPr>
      <xdr:spPr>
        <a:xfrm>
          <a:off x="22212300" y="993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73447</xdr:rowOff>
    </xdr:from>
    <xdr:to>
      <xdr:col>112</xdr:col>
      <xdr:colOff>38100</xdr:colOff>
      <xdr:row>59</xdr:row>
      <xdr:rowOff>3597</xdr:rowOff>
    </xdr:to>
    <xdr:sp macro="" textlink="">
      <xdr:nvSpPr>
        <xdr:cNvPr id="813" name="楕円 812"/>
        <xdr:cNvSpPr/>
      </xdr:nvSpPr>
      <xdr:spPr>
        <a:xfrm>
          <a:off x="21272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166174</xdr:rowOff>
    </xdr:from>
    <xdr:ext cx="378565" cy="259045"/>
    <xdr:sp macro="" textlink="">
      <xdr:nvSpPr>
        <xdr:cNvPr id="814" name="テキスト ボックス 813"/>
        <xdr:cNvSpPr txBox="1"/>
      </xdr:nvSpPr>
      <xdr:spPr>
        <a:xfrm>
          <a:off x="21134017" y="1011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70772</xdr:rowOff>
    </xdr:from>
    <xdr:to>
      <xdr:col>107</xdr:col>
      <xdr:colOff>101600</xdr:colOff>
      <xdr:row>59</xdr:row>
      <xdr:rowOff>922</xdr:rowOff>
    </xdr:to>
    <xdr:sp macro="" textlink="">
      <xdr:nvSpPr>
        <xdr:cNvPr id="815" name="楕円 814"/>
        <xdr:cNvSpPr/>
      </xdr:nvSpPr>
      <xdr:spPr>
        <a:xfrm>
          <a:off x="203835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163499</xdr:rowOff>
    </xdr:from>
    <xdr:ext cx="378565" cy="259045"/>
    <xdr:sp macro="" textlink="">
      <xdr:nvSpPr>
        <xdr:cNvPr id="816" name="テキスト ボックス 815"/>
        <xdr:cNvSpPr txBox="1"/>
      </xdr:nvSpPr>
      <xdr:spPr>
        <a:xfrm>
          <a:off x="20245017" y="101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72281</xdr:rowOff>
    </xdr:from>
    <xdr:to>
      <xdr:col>102</xdr:col>
      <xdr:colOff>165100</xdr:colOff>
      <xdr:row>59</xdr:row>
      <xdr:rowOff>2431</xdr:rowOff>
    </xdr:to>
    <xdr:sp macro="" textlink="">
      <xdr:nvSpPr>
        <xdr:cNvPr id="817" name="楕円 816"/>
        <xdr:cNvSpPr/>
      </xdr:nvSpPr>
      <xdr:spPr>
        <a:xfrm>
          <a:off x="19494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165008</xdr:rowOff>
    </xdr:from>
    <xdr:ext cx="378565" cy="259045"/>
    <xdr:sp macro="" textlink="">
      <xdr:nvSpPr>
        <xdr:cNvPr id="818" name="テキスト ボックス 817"/>
        <xdr:cNvSpPr txBox="1"/>
      </xdr:nvSpPr>
      <xdr:spPr>
        <a:xfrm>
          <a:off x="19356017" y="1010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68783</xdr:rowOff>
    </xdr:from>
    <xdr:to>
      <xdr:col>98</xdr:col>
      <xdr:colOff>38100</xdr:colOff>
      <xdr:row>58</xdr:row>
      <xdr:rowOff>170383</xdr:rowOff>
    </xdr:to>
    <xdr:sp macro="" textlink="">
      <xdr:nvSpPr>
        <xdr:cNvPr id="819" name="楕円 818"/>
        <xdr:cNvSpPr/>
      </xdr:nvSpPr>
      <xdr:spPr>
        <a:xfrm>
          <a:off x="18605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161510</xdr:rowOff>
    </xdr:from>
    <xdr:ext cx="378565" cy="259045"/>
    <xdr:sp macro="" textlink="">
      <xdr:nvSpPr>
        <xdr:cNvPr id="820" name="テキスト ボックス 819"/>
        <xdr:cNvSpPr txBox="1"/>
      </xdr:nvSpPr>
      <xdr:spPr>
        <a:xfrm>
          <a:off x="18467017" y="1010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36030</xdr:rowOff>
    </xdr:from>
    <xdr:to>
      <xdr:col>116</xdr:col>
      <xdr:colOff>63500</xdr:colOff>
      <xdr:row>75</xdr:row>
      <xdr:rowOff>160209</xdr:rowOff>
    </xdr:to>
    <xdr:cxnSp macro="">
      <xdr:nvCxnSpPr>
        <xdr:cNvPr id="852" name="直線コネクタ 851"/>
        <xdr:cNvCxnSpPr/>
      </xdr:nvCxnSpPr>
      <xdr:spPr>
        <a:xfrm>
          <a:off x="21323300" y="12894780"/>
          <a:ext cx="838200" cy="1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24339</xdr:rowOff>
    </xdr:from>
    <xdr:to>
      <xdr:col>111</xdr:col>
      <xdr:colOff>177800</xdr:colOff>
      <xdr:row>75</xdr:row>
      <xdr:rowOff>36030</xdr:rowOff>
    </xdr:to>
    <xdr:cxnSp macro="">
      <xdr:nvCxnSpPr>
        <xdr:cNvPr id="855" name="直線コネクタ 854"/>
        <xdr:cNvCxnSpPr/>
      </xdr:nvCxnSpPr>
      <xdr:spPr>
        <a:xfrm>
          <a:off x="20434300" y="12883089"/>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24339</xdr:rowOff>
    </xdr:from>
    <xdr:to>
      <xdr:col>107</xdr:col>
      <xdr:colOff>50800</xdr:colOff>
      <xdr:row>75</xdr:row>
      <xdr:rowOff>63936</xdr:rowOff>
    </xdr:to>
    <xdr:cxnSp macro="">
      <xdr:nvCxnSpPr>
        <xdr:cNvPr id="858" name="直線コネクタ 857"/>
        <xdr:cNvCxnSpPr/>
      </xdr:nvCxnSpPr>
      <xdr:spPr>
        <a:xfrm flipV="1">
          <a:off x="19545300" y="12883089"/>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63936</xdr:rowOff>
    </xdr:from>
    <xdr:to>
      <xdr:col>102</xdr:col>
      <xdr:colOff>114300</xdr:colOff>
      <xdr:row>75</xdr:row>
      <xdr:rowOff>78419</xdr:rowOff>
    </xdr:to>
    <xdr:cxnSp macro="">
      <xdr:nvCxnSpPr>
        <xdr:cNvPr id="861" name="直線コネクタ 860"/>
        <xdr:cNvCxnSpPr/>
      </xdr:nvCxnSpPr>
      <xdr:spPr>
        <a:xfrm flipV="1">
          <a:off x="18656300" y="12922686"/>
          <a:ext cx="8890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109409</xdr:rowOff>
    </xdr:from>
    <xdr:to>
      <xdr:col>116</xdr:col>
      <xdr:colOff>114300</xdr:colOff>
      <xdr:row>76</xdr:row>
      <xdr:rowOff>39559</xdr:rowOff>
    </xdr:to>
    <xdr:sp macro="" textlink="">
      <xdr:nvSpPr>
        <xdr:cNvPr id="871" name="楕円 870"/>
        <xdr:cNvSpPr/>
      </xdr:nvSpPr>
      <xdr:spPr>
        <a:xfrm>
          <a:off x="22110700" y="12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87836</xdr:rowOff>
    </xdr:from>
    <xdr:ext cx="534377" cy="259045"/>
    <xdr:sp macro="" textlink="">
      <xdr:nvSpPr>
        <xdr:cNvPr id="872" name="繰出金該当値テキスト"/>
        <xdr:cNvSpPr txBox="1"/>
      </xdr:nvSpPr>
      <xdr:spPr>
        <a:xfrm>
          <a:off x="22212300" y="129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156680</xdr:rowOff>
    </xdr:from>
    <xdr:to>
      <xdr:col>112</xdr:col>
      <xdr:colOff>38100</xdr:colOff>
      <xdr:row>75</xdr:row>
      <xdr:rowOff>86830</xdr:rowOff>
    </xdr:to>
    <xdr:sp macro="" textlink="">
      <xdr:nvSpPr>
        <xdr:cNvPr id="873" name="楕円 872"/>
        <xdr:cNvSpPr/>
      </xdr:nvSpPr>
      <xdr:spPr>
        <a:xfrm>
          <a:off x="21272500" y="12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103357</xdr:rowOff>
    </xdr:from>
    <xdr:ext cx="534377" cy="259045"/>
    <xdr:sp macro="" textlink="">
      <xdr:nvSpPr>
        <xdr:cNvPr id="874" name="テキスト ボックス 873"/>
        <xdr:cNvSpPr txBox="1"/>
      </xdr:nvSpPr>
      <xdr:spPr>
        <a:xfrm>
          <a:off x="21056111" y="126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144989</xdr:rowOff>
    </xdr:from>
    <xdr:to>
      <xdr:col>107</xdr:col>
      <xdr:colOff>101600</xdr:colOff>
      <xdr:row>75</xdr:row>
      <xdr:rowOff>75139</xdr:rowOff>
    </xdr:to>
    <xdr:sp macro="" textlink="">
      <xdr:nvSpPr>
        <xdr:cNvPr id="875" name="楕円 874"/>
        <xdr:cNvSpPr/>
      </xdr:nvSpPr>
      <xdr:spPr>
        <a:xfrm>
          <a:off x="20383500" y="12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91666</xdr:rowOff>
    </xdr:from>
    <xdr:ext cx="534377" cy="259045"/>
    <xdr:sp macro="" textlink="">
      <xdr:nvSpPr>
        <xdr:cNvPr id="876" name="テキスト ボックス 875"/>
        <xdr:cNvSpPr txBox="1"/>
      </xdr:nvSpPr>
      <xdr:spPr>
        <a:xfrm>
          <a:off x="20167111" y="12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13136</xdr:rowOff>
    </xdr:from>
    <xdr:to>
      <xdr:col>102</xdr:col>
      <xdr:colOff>165100</xdr:colOff>
      <xdr:row>75</xdr:row>
      <xdr:rowOff>114736</xdr:rowOff>
    </xdr:to>
    <xdr:sp macro="" textlink="">
      <xdr:nvSpPr>
        <xdr:cNvPr id="877" name="楕円 876"/>
        <xdr:cNvSpPr/>
      </xdr:nvSpPr>
      <xdr:spPr>
        <a:xfrm>
          <a:off x="19494500" y="128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131263</xdr:rowOff>
    </xdr:from>
    <xdr:ext cx="534377" cy="259045"/>
    <xdr:sp macro="" textlink="">
      <xdr:nvSpPr>
        <xdr:cNvPr id="878" name="テキスト ボックス 877"/>
        <xdr:cNvSpPr txBox="1"/>
      </xdr:nvSpPr>
      <xdr:spPr>
        <a:xfrm>
          <a:off x="19278111" y="12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27619</xdr:rowOff>
    </xdr:from>
    <xdr:to>
      <xdr:col>98</xdr:col>
      <xdr:colOff>38100</xdr:colOff>
      <xdr:row>75</xdr:row>
      <xdr:rowOff>129219</xdr:rowOff>
    </xdr:to>
    <xdr:sp macro="" textlink="">
      <xdr:nvSpPr>
        <xdr:cNvPr id="879" name="楕円 878"/>
        <xdr:cNvSpPr/>
      </xdr:nvSpPr>
      <xdr:spPr>
        <a:xfrm>
          <a:off x="18605500" y="128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145746</xdr:rowOff>
    </xdr:from>
    <xdr:ext cx="534377" cy="259045"/>
    <xdr:sp macro="" textlink="">
      <xdr:nvSpPr>
        <xdr:cNvPr id="880" name="テキスト ボックス 879"/>
        <xdr:cNvSpPr txBox="1"/>
      </xdr:nvSpPr>
      <xdr:spPr>
        <a:xfrm>
          <a:off x="18389111" y="126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87,183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円の増となっている。人件費は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百万円減となっているが，住民一人当たりのコストで見た場合，人口が</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人減少したことが要因である。引き続き定員適正化計画に基づき，機構改革等により職員数を抑制し，コストの削減を図っていく。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77,603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1,079</a:t>
          </a:r>
          <a:r>
            <a:rPr kumimoji="1" lang="ja-JP" altLang="en-US" sz="1300">
              <a:latin typeface="ＭＳ Ｐゴシック" panose="020B0600070205080204" pitchFamily="50" charset="-128"/>
              <a:ea typeface="ＭＳ Ｐゴシック" panose="020B0600070205080204" pitchFamily="50" charset="-128"/>
            </a:rPr>
            <a:t>円の減となっている。これは道路台帳統合整備が完了したことが主な要因である。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普通建設事業費（うち新規整備）は</a:t>
          </a:r>
          <a:r>
            <a:rPr kumimoji="1" lang="en-US" altLang="ja-JP" sz="1300">
              <a:latin typeface="ＭＳ Ｐゴシック" panose="020B0600070205080204" pitchFamily="50" charset="-128"/>
              <a:ea typeface="ＭＳ Ｐゴシック" panose="020B0600070205080204" pitchFamily="50" charset="-128"/>
            </a:rPr>
            <a:t>2,978</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7,229</a:t>
          </a:r>
          <a:r>
            <a:rPr kumimoji="1" lang="ja-JP" altLang="en-US" sz="1300">
              <a:latin typeface="ＭＳ Ｐゴシック" panose="020B0600070205080204" pitchFamily="50" charset="-128"/>
              <a:ea typeface="ＭＳ Ｐゴシック" panose="020B0600070205080204" pitchFamily="50" charset="-128"/>
            </a:rPr>
            <a:t>円の減となっている。これは木質バイオマスチップボイラー整備事業が完了したことが主な要因である。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普通建設事業（うち更新整備）は</a:t>
          </a:r>
          <a:r>
            <a:rPr kumimoji="1" lang="en-US" altLang="ja-JP" sz="1300">
              <a:latin typeface="ＭＳ Ｐゴシック" panose="020B0600070205080204" pitchFamily="50" charset="-128"/>
              <a:ea typeface="ＭＳ Ｐゴシック" panose="020B0600070205080204" pitchFamily="50" charset="-128"/>
            </a:rPr>
            <a:t>45,792</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21,658</a:t>
          </a:r>
          <a:r>
            <a:rPr kumimoji="1" lang="ja-JP" altLang="en-US" sz="1300">
              <a:latin typeface="ＭＳ Ｐゴシック" panose="020B0600070205080204" pitchFamily="50" charset="-128"/>
              <a:ea typeface="ＭＳ Ｐゴシック" panose="020B0600070205080204" pitchFamily="50" charset="-128"/>
            </a:rPr>
            <a:t>円の減となっている。これは第二中学校整備事業が完了したことが主な要因である。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a:t>
          </a:r>
          <a:r>
            <a:rPr kumimoji="1" lang="en-US" altLang="ja-JP" sz="1300">
              <a:latin typeface="ＭＳ Ｐゴシック" panose="020B0600070205080204" pitchFamily="50" charset="-128"/>
              <a:ea typeface="ＭＳ Ｐゴシック" panose="020B0600070205080204" pitchFamily="50" charset="-128"/>
            </a:rPr>
            <a:t>38,041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6,292</a:t>
          </a:r>
          <a:r>
            <a:rPr kumimoji="1" lang="ja-JP" altLang="en-US" sz="1300">
              <a:latin typeface="ＭＳ Ｐゴシック" panose="020B0600070205080204" pitchFamily="50" charset="-128"/>
              <a:ea typeface="ＭＳ Ｐゴシック" panose="020B0600070205080204" pitchFamily="50" charset="-128"/>
            </a:rPr>
            <a:t>円の増となっている。これは地域創生基金に</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百万円を積み立てたことが主な要因である。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a:t>
          </a:r>
          <a:r>
            <a:rPr kumimoji="1" lang="en-US" altLang="ja-JP" sz="1300">
              <a:latin typeface="ＭＳ Ｐゴシック" panose="020B0600070205080204" pitchFamily="50" charset="-128"/>
              <a:ea typeface="ＭＳ Ｐゴシック" panose="020B0600070205080204" pitchFamily="50" charset="-128"/>
            </a:rPr>
            <a:t>58,244</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7,605</a:t>
          </a:r>
          <a:r>
            <a:rPr kumimoji="1" lang="ja-JP" altLang="en-US" sz="1300">
              <a:latin typeface="ＭＳ Ｐゴシック" panose="020B0600070205080204" pitchFamily="50" charset="-128"/>
              <a:ea typeface="ＭＳ Ｐゴシック" panose="020B0600070205080204" pitchFamily="50" charset="-128"/>
            </a:rPr>
            <a:t>円の減となっている。これは国民健康保険特別会計への繰出金が減となったことが主な要因である。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42,860
42,609
348.45
23,455,059
22,189,775
1,200,037
13,824,011
25,872,414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8636</xdr:rowOff>
    </xdr:from>
    <xdr:to>
      <xdr:col>24</xdr:col>
      <xdr:colOff>63500</xdr:colOff>
      <xdr:row>36</xdr:row>
      <xdr:rowOff>42354</xdr:rowOff>
    </xdr:to>
    <xdr:cxnSp macro="">
      <xdr:nvCxnSpPr>
        <xdr:cNvPr id="61" name="直線コネクタ 60"/>
        <xdr:cNvCxnSpPr/>
      </xdr:nvCxnSpPr>
      <xdr:spPr>
        <a:xfrm flipV="1">
          <a:off x="3797300" y="6180836"/>
          <a:ext cx="8382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144843</xdr:rowOff>
    </xdr:from>
    <xdr:to>
      <xdr:col>19</xdr:col>
      <xdr:colOff>177800</xdr:colOff>
      <xdr:row>36</xdr:row>
      <xdr:rowOff>42354</xdr:rowOff>
    </xdr:to>
    <xdr:cxnSp macro="">
      <xdr:nvCxnSpPr>
        <xdr:cNvPr id="64" name="直線コネクタ 63"/>
        <xdr:cNvCxnSpPr/>
      </xdr:nvCxnSpPr>
      <xdr:spPr>
        <a:xfrm>
          <a:off x="2908300" y="614559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144843</xdr:rowOff>
    </xdr:from>
    <xdr:to>
      <xdr:col>15</xdr:col>
      <xdr:colOff>50800</xdr:colOff>
      <xdr:row>36</xdr:row>
      <xdr:rowOff>15494</xdr:rowOff>
    </xdr:to>
    <xdr:cxnSp macro="">
      <xdr:nvCxnSpPr>
        <xdr:cNvPr id="67" name="直線コネクタ 66"/>
        <xdr:cNvCxnSpPr/>
      </xdr:nvCxnSpPr>
      <xdr:spPr>
        <a:xfrm flipV="1">
          <a:off x="2019300" y="6145593"/>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3683</xdr:rowOff>
    </xdr:from>
    <xdr:to>
      <xdr:col>10</xdr:col>
      <xdr:colOff>114300</xdr:colOff>
      <xdr:row>36</xdr:row>
      <xdr:rowOff>15494</xdr:rowOff>
    </xdr:to>
    <xdr:cxnSp macro="">
      <xdr:nvCxnSpPr>
        <xdr:cNvPr id="70" name="直線コネクタ 69"/>
        <xdr:cNvCxnSpPr/>
      </xdr:nvCxnSpPr>
      <xdr:spPr>
        <a:xfrm>
          <a:off x="1130300" y="617588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129286</xdr:rowOff>
    </xdr:from>
    <xdr:to>
      <xdr:col>24</xdr:col>
      <xdr:colOff>114300</xdr:colOff>
      <xdr:row>36</xdr:row>
      <xdr:rowOff>59436</xdr:rowOff>
    </xdr:to>
    <xdr:sp macro="" textlink="">
      <xdr:nvSpPr>
        <xdr:cNvPr id="80" name="楕円 79"/>
        <xdr:cNvSpPr/>
      </xdr:nvSpPr>
      <xdr:spPr>
        <a:xfrm>
          <a:off x="45847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107713</xdr:rowOff>
    </xdr:from>
    <xdr:ext cx="469744" cy="259045"/>
    <xdr:sp macro="" textlink="">
      <xdr:nvSpPr>
        <xdr:cNvPr id="81" name="議会費該当値テキスト"/>
        <xdr:cNvSpPr txBox="1"/>
      </xdr:nvSpPr>
      <xdr:spPr>
        <a:xfrm>
          <a:off x="4686300"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163004</xdr:rowOff>
    </xdr:from>
    <xdr:to>
      <xdr:col>20</xdr:col>
      <xdr:colOff>38100</xdr:colOff>
      <xdr:row>36</xdr:row>
      <xdr:rowOff>93154</xdr:rowOff>
    </xdr:to>
    <xdr:sp macro="" textlink="">
      <xdr:nvSpPr>
        <xdr:cNvPr id="82" name="楕円 81"/>
        <xdr:cNvSpPr/>
      </xdr:nvSpPr>
      <xdr:spPr>
        <a:xfrm>
          <a:off x="37465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84281</xdr:rowOff>
    </xdr:from>
    <xdr:ext cx="469744" cy="259045"/>
    <xdr:sp macro="" textlink="">
      <xdr:nvSpPr>
        <xdr:cNvPr id="83" name="テキスト ボックス 82"/>
        <xdr:cNvSpPr txBox="1"/>
      </xdr:nvSpPr>
      <xdr:spPr>
        <a:xfrm>
          <a:off x="3562428"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94043</xdr:rowOff>
    </xdr:from>
    <xdr:to>
      <xdr:col>15</xdr:col>
      <xdr:colOff>101600</xdr:colOff>
      <xdr:row>36</xdr:row>
      <xdr:rowOff>24193</xdr:rowOff>
    </xdr:to>
    <xdr:sp macro="" textlink="">
      <xdr:nvSpPr>
        <xdr:cNvPr id="84" name="楕円 83"/>
        <xdr:cNvSpPr/>
      </xdr:nvSpPr>
      <xdr:spPr>
        <a:xfrm>
          <a:off x="2857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15320</xdr:rowOff>
    </xdr:from>
    <xdr:ext cx="469744" cy="259045"/>
    <xdr:sp macro="" textlink="">
      <xdr:nvSpPr>
        <xdr:cNvPr id="85" name="テキスト ボックス 84"/>
        <xdr:cNvSpPr txBox="1"/>
      </xdr:nvSpPr>
      <xdr:spPr>
        <a:xfrm>
          <a:off x="2673428" y="61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136144</xdr:rowOff>
    </xdr:from>
    <xdr:to>
      <xdr:col>10</xdr:col>
      <xdr:colOff>165100</xdr:colOff>
      <xdr:row>36</xdr:row>
      <xdr:rowOff>66294</xdr:rowOff>
    </xdr:to>
    <xdr:sp macro="" textlink="">
      <xdr:nvSpPr>
        <xdr:cNvPr id="86" name="楕円 85"/>
        <xdr:cNvSpPr/>
      </xdr:nvSpPr>
      <xdr:spPr>
        <a:xfrm>
          <a:off x="1968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57421</xdr:rowOff>
    </xdr:from>
    <xdr:ext cx="469744" cy="259045"/>
    <xdr:sp macro="" textlink="">
      <xdr:nvSpPr>
        <xdr:cNvPr id="87" name="テキスト ボックス 86"/>
        <xdr:cNvSpPr txBox="1"/>
      </xdr:nvSpPr>
      <xdr:spPr>
        <a:xfrm>
          <a:off x="1784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124333</xdr:rowOff>
    </xdr:from>
    <xdr:to>
      <xdr:col>6</xdr:col>
      <xdr:colOff>38100</xdr:colOff>
      <xdr:row>36</xdr:row>
      <xdr:rowOff>54483</xdr:rowOff>
    </xdr:to>
    <xdr:sp macro="" textlink="">
      <xdr:nvSpPr>
        <xdr:cNvPr id="88" name="楕円 87"/>
        <xdr:cNvSpPr/>
      </xdr:nvSpPr>
      <xdr:spPr>
        <a:xfrm>
          <a:off x="1079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45610</xdr:rowOff>
    </xdr:from>
    <xdr:ext cx="469744" cy="259045"/>
    <xdr:sp macro="" textlink="">
      <xdr:nvSpPr>
        <xdr:cNvPr id="89" name="テキスト ボックス 88"/>
        <xdr:cNvSpPr txBox="1"/>
      </xdr:nvSpPr>
      <xdr:spPr>
        <a:xfrm>
          <a:off x="895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48754</xdr:rowOff>
    </xdr:from>
    <xdr:to>
      <xdr:col>24</xdr:col>
      <xdr:colOff>63500</xdr:colOff>
      <xdr:row>56</xdr:row>
      <xdr:rowOff>97656</xdr:rowOff>
    </xdr:to>
    <xdr:cxnSp macro="">
      <xdr:nvCxnSpPr>
        <xdr:cNvPr id="116" name="直線コネクタ 115"/>
        <xdr:cNvCxnSpPr/>
      </xdr:nvCxnSpPr>
      <xdr:spPr>
        <a:xfrm flipV="1">
          <a:off x="3797300" y="9649954"/>
          <a:ext cx="8382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97656</xdr:rowOff>
    </xdr:from>
    <xdr:to>
      <xdr:col>19</xdr:col>
      <xdr:colOff>177800</xdr:colOff>
      <xdr:row>56</xdr:row>
      <xdr:rowOff>113873</xdr:rowOff>
    </xdr:to>
    <xdr:cxnSp macro="">
      <xdr:nvCxnSpPr>
        <xdr:cNvPr id="119" name="直線コネクタ 118"/>
        <xdr:cNvCxnSpPr/>
      </xdr:nvCxnSpPr>
      <xdr:spPr>
        <a:xfrm flipV="1">
          <a:off x="2908300" y="9698856"/>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100847</xdr:rowOff>
    </xdr:from>
    <xdr:to>
      <xdr:col>15</xdr:col>
      <xdr:colOff>50800</xdr:colOff>
      <xdr:row>56</xdr:row>
      <xdr:rowOff>113873</xdr:rowOff>
    </xdr:to>
    <xdr:cxnSp macro="">
      <xdr:nvCxnSpPr>
        <xdr:cNvPr id="122" name="直線コネクタ 121"/>
        <xdr:cNvCxnSpPr/>
      </xdr:nvCxnSpPr>
      <xdr:spPr>
        <a:xfrm>
          <a:off x="2019300" y="9702047"/>
          <a:ext cx="889000" cy="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38750</xdr:rowOff>
    </xdr:from>
    <xdr:to>
      <xdr:col>10</xdr:col>
      <xdr:colOff>114300</xdr:colOff>
      <xdr:row>56</xdr:row>
      <xdr:rowOff>100847</xdr:rowOff>
    </xdr:to>
    <xdr:cxnSp macro="">
      <xdr:nvCxnSpPr>
        <xdr:cNvPr id="125" name="直線コネクタ 124"/>
        <xdr:cNvCxnSpPr/>
      </xdr:nvCxnSpPr>
      <xdr:spPr>
        <a:xfrm>
          <a:off x="1130300" y="9639950"/>
          <a:ext cx="889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169404</xdr:rowOff>
    </xdr:from>
    <xdr:to>
      <xdr:col>24</xdr:col>
      <xdr:colOff>114300</xdr:colOff>
      <xdr:row>56</xdr:row>
      <xdr:rowOff>99554</xdr:rowOff>
    </xdr:to>
    <xdr:sp macro="" textlink="">
      <xdr:nvSpPr>
        <xdr:cNvPr id="135" name="楕円 134"/>
        <xdr:cNvSpPr/>
      </xdr:nvSpPr>
      <xdr:spPr>
        <a:xfrm>
          <a:off x="4584700" y="9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20831</xdr:rowOff>
    </xdr:from>
    <xdr:ext cx="534377" cy="259045"/>
    <xdr:sp macro="" textlink="">
      <xdr:nvSpPr>
        <xdr:cNvPr id="136" name="総務費該当値テキスト"/>
        <xdr:cNvSpPr txBox="1"/>
      </xdr:nvSpPr>
      <xdr:spPr>
        <a:xfrm>
          <a:off x="4686300" y="94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46856</xdr:rowOff>
    </xdr:from>
    <xdr:to>
      <xdr:col>20</xdr:col>
      <xdr:colOff>38100</xdr:colOff>
      <xdr:row>56</xdr:row>
      <xdr:rowOff>148456</xdr:rowOff>
    </xdr:to>
    <xdr:sp macro="" textlink="">
      <xdr:nvSpPr>
        <xdr:cNvPr id="137" name="楕円 136"/>
        <xdr:cNvSpPr/>
      </xdr:nvSpPr>
      <xdr:spPr>
        <a:xfrm>
          <a:off x="3746500" y="96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139583</xdr:rowOff>
    </xdr:from>
    <xdr:ext cx="534377" cy="259045"/>
    <xdr:sp macro="" textlink="">
      <xdr:nvSpPr>
        <xdr:cNvPr id="138" name="テキスト ボックス 137"/>
        <xdr:cNvSpPr txBox="1"/>
      </xdr:nvSpPr>
      <xdr:spPr>
        <a:xfrm>
          <a:off x="3530111" y="974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63073</xdr:rowOff>
    </xdr:from>
    <xdr:to>
      <xdr:col>15</xdr:col>
      <xdr:colOff>101600</xdr:colOff>
      <xdr:row>56</xdr:row>
      <xdr:rowOff>164673</xdr:rowOff>
    </xdr:to>
    <xdr:sp macro="" textlink="">
      <xdr:nvSpPr>
        <xdr:cNvPr id="139" name="楕円 138"/>
        <xdr:cNvSpPr/>
      </xdr:nvSpPr>
      <xdr:spPr>
        <a:xfrm>
          <a:off x="2857500" y="96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155800</xdr:rowOff>
    </xdr:from>
    <xdr:ext cx="534377" cy="259045"/>
    <xdr:sp macro="" textlink="">
      <xdr:nvSpPr>
        <xdr:cNvPr id="140" name="テキスト ボックス 139"/>
        <xdr:cNvSpPr txBox="1"/>
      </xdr:nvSpPr>
      <xdr:spPr>
        <a:xfrm>
          <a:off x="2641111" y="97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50047</xdr:rowOff>
    </xdr:from>
    <xdr:to>
      <xdr:col>10</xdr:col>
      <xdr:colOff>165100</xdr:colOff>
      <xdr:row>56</xdr:row>
      <xdr:rowOff>151647</xdr:rowOff>
    </xdr:to>
    <xdr:sp macro="" textlink="">
      <xdr:nvSpPr>
        <xdr:cNvPr id="141" name="楕円 140"/>
        <xdr:cNvSpPr/>
      </xdr:nvSpPr>
      <xdr:spPr>
        <a:xfrm>
          <a:off x="1968500" y="96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142774</xdr:rowOff>
    </xdr:from>
    <xdr:ext cx="534377" cy="259045"/>
    <xdr:sp macro="" textlink="">
      <xdr:nvSpPr>
        <xdr:cNvPr id="142" name="テキスト ボックス 141"/>
        <xdr:cNvSpPr txBox="1"/>
      </xdr:nvSpPr>
      <xdr:spPr>
        <a:xfrm>
          <a:off x="1752111" y="97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159400</xdr:rowOff>
    </xdr:from>
    <xdr:to>
      <xdr:col>6</xdr:col>
      <xdr:colOff>38100</xdr:colOff>
      <xdr:row>56</xdr:row>
      <xdr:rowOff>89550</xdr:rowOff>
    </xdr:to>
    <xdr:sp macro="" textlink="">
      <xdr:nvSpPr>
        <xdr:cNvPr id="143" name="楕円 142"/>
        <xdr:cNvSpPr/>
      </xdr:nvSpPr>
      <xdr:spPr>
        <a:xfrm>
          <a:off x="1079500" y="95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106077</xdr:rowOff>
    </xdr:from>
    <xdr:ext cx="534377" cy="259045"/>
    <xdr:sp macro="" textlink="">
      <xdr:nvSpPr>
        <xdr:cNvPr id="144" name="テキスト ボックス 143"/>
        <xdr:cNvSpPr txBox="1"/>
      </xdr:nvSpPr>
      <xdr:spPr>
        <a:xfrm>
          <a:off x="863111" y="93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2539</xdr:rowOff>
    </xdr:from>
    <xdr:to>
      <xdr:col>24</xdr:col>
      <xdr:colOff>63500</xdr:colOff>
      <xdr:row>77</xdr:row>
      <xdr:rowOff>3820</xdr:rowOff>
    </xdr:to>
    <xdr:cxnSp macro="">
      <xdr:nvCxnSpPr>
        <xdr:cNvPr id="174" name="直線コネクタ 173"/>
        <xdr:cNvCxnSpPr/>
      </xdr:nvCxnSpPr>
      <xdr:spPr>
        <a:xfrm flipV="1">
          <a:off x="3797300" y="13204189"/>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3820</xdr:rowOff>
    </xdr:from>
    <xdr:to>
      <xdr:col>19</xdr:col>
      <xdr:colOff>177800</xdr:colOff>
      <xdr:row>77</xdr:row>
      <xdr:rowOff>40678</xdr:rowOff>
    </xdr:to>
    <xdr:cxnSp macro="">
      <xdr:nvCxnSpPr>
        <xdr:cNvPr id="177" name="直線コネクタ 176"/>
        <xdr:cNvCxnSpPr/>
      </xdr:nvCxnSpPr>
      <xdr:spPr>
        <a:xfrm flipV="1">
          <a:off x="2908300" y="13205470"/>
          <a:ext cx="8890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40678</xdr:rowOff>
    </xdr:from>
    <xdr:to>
      <xdr:col>15</xdr:col>
      <xdr:colOff>50800</xdr:colOff>
      <xdr:row>77</xdr:row>
      <xdr:rowOff>89942</xdr:rowOff>
    </xdr:to>
    <xdr:cxnSp macro="">
      <xdr:nvCxnSpPr>
        <xdr:cNvPr id="180" name="直線コネクタ 179"/>
        <xdr:cNvCxnSpPr/>
      </xdr:nvCxnSpPr>
      <xdr:spPr>
        <a:xfrm flipV="1">
          <a:off x="2019300" y="13242328"/>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89942</xdr:rowOff>
    </xdr:from>
    <xdr:to>
      <xdr:col>10</xdr:col>
      <xdr:colOff>114300</xdr:colOff>
      <xdr:row>77</xdr:row>
      <xdr:rowOff>138123</xdr:rowOff>
    </xdr:to>
    <xdr:cxnSp macro="">
      <xdr:nvCxnSpPr>
        <xdr:cNvPr id="183" name="直線コネクタ 182"/>
        <xdr:cNvCxnSpPr/>
      </xdr:nvCxnSpPr>
      <xdr:spPr>
        <a:xfrm flipV="1">
          <a:off x="1130300" y="13291592"/>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123189</xdr:rowOff>
    </xdr:from>
    <xdr:to>
      <xdr:col>24</xdr:col>
      <xdr:colOff>114300</xdr:colOff>
      <xdr:row>77</xdr:row>
      <xdr:rowOff>53339</xdr:rowOff>
    </xdr:to>
    <xdr:sp macro="" textlink="">
      <xdr:nvSpPr>
        <xdr:cNvPr id="193" name="楕円 192"/>
        <xdr:cNvSpPr/>
      </xdr:nvSpPr>
      <xdr:spPr>
        <a:xfrm>
          <a:off x="45847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599010" cy="259045"/>
    <xdr:sp macro="" textlink="">
      <xdr:nvSpPr>
        <xdr:cNvPr id="194" name="民生費該当値テキスト"/>
        <xdr:cNvSpPr txBox="1"/>
      </xdr:nvSpPr>
      <xdr:spPr>
        <a:xfrm>
          <a:off x="4686300" y="1313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124470</xdr:rowOff>
    </xdr:from>
    <xdr:to>
      <xdr:col>20</xdr:col>
      <xdr:colOff>38100</xdr:colOff>
      <xdr:row>77</xdr:row>
      <xdr:rowOff>54620</xdr:rowOff>
    </xdr:to>
    <xdr:sp macro="" textlink="">
      <xdr:nvSpPr>
        <xdr:cNvPr id="195" name="楕円 194"/>
        <xdr:cNvSpPr/>
      </xdr:nvSpPr>
      <xdr:spPr>
        <a:xfrm>
          <a:off x="3746500" y="13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45747</xdr:rowOff>
    </xdr:from>
    <xdr:ext cx="599010" cy="259045"/>
    <xdr:sp macro="" textlink="">
      <xdr:nvSpPr>
        <xdr:cNvPr id="196" name="テキスト ボックス 195"/>
        <xdr:cNvSpPr txBox="1"/>
      </xdr:nvSpPr>
      <xdr:spPr>
        <a:xfrm>
          <a:off x="3497795" y="132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161328</xdr:rowOff>
    </xdr:from>
    <xdr:to>
      <xdr:col>15</xdr:col>
      <xdr:colOff>101600</xdr:colOff>
      <xdr:row>77</xdr:row>
      <xdr:rowOff>91478</xdr:rowOff>
    </xdr:to>
    <xdr:sp macro="" textlink="">
      <xdr:nvSpPr>
        <xdr:cNvPr id="197" name="楕円 196"/>
        <xdr:cNvSpPr/>
      </xdr:nvSpPr>
      <xdr:spPr>
        <a:xfrm>
          <a:off x="2857500" y="131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82605</xdr:rowOff>
    </xdr:from>
    <xdr:ext cx="599010" cy="259045"/>
    <xdr:sp macro="" textlink="">
      <xdr:nvSpPr>
        <xdr:cNvPr id="198" name="テキスト ボックス 197"/>
        <xdr:cNvSpPr txBox="1"/>
      </xdr:nvSpPr>
      <xdr:spPr>
        <a:xfrm>
          <a:off x="2608795" y="132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39142</xdr:rowOff>
    </xdr:from>
    <xdr:to>
      <xdr:col>10</xdr:col>
      <xdr:colOff>165100</xdr:colOff>
      <xdr:row>77</xdr:row>
      <xdr:rowOff>140742</xdr:rowOff>
    </xdr:to>
    <xdr:sp macro="" textlink="">
      <xdr:nvSpPr>
        <xdr:cNvPr id="199" name="楕円 198"/>
        <xdr:cNvSpPr/>
      </xdr:nvSpPr>
      <xdr:spPr>
        <a:xfrm>
          <a:off x="1968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131869</xdr:rowOff>
    </xdr:from>
    <xdr:ext cx="599010" cy="259045"/>
    <xdr:sp macro="" textlink="">
      <xdr:nvSpPr>
        <xdr:cNvPr id="200" name="テキスト ボックス 199"/>
        <xdr:cNvSpPr txBox="1"/>
      </xdr:nvSpPr>
      <xdr:spPr>
        <a:xfrm>
          <a:off x="1719795" y="1333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87323</xdr:rowOff>
    </xdr:from>
    <xdr:to>
      <xdr:col>6</xdr:col>
      <xdr:colOff>38100</xdr:colOff>
      <xdr:row>78</xdr:row>
      <xdr:rowOff>17473</xdr:rowOff>
    </xdr:to>
    <xdr:sp macro="" textlink="">
      <xdr:nvSpPr>
        <xdr:cNvPr id="201" name="楕円 200"/>
        <xdr:cNvSpPr/>
      </xdr:nvSpPr>
      <xdr:spPr>
        <a:xfrm>
          <a:off x="1079500" y="132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8600</xdr:rowOff>
    </xdr:from>
    <xdr:ext cx="599010" cy="259045"/>
    <xdr:sp macro="" textlink="">
      <xdr:nvSpPr>
        <xdr:cNvPr id="202" name="テキスト ボックス 201"/>
        <xdr:cNvSpPr txBox="1"/>
      </xdr:nvSpPr>
      <xdr:spPr>
        <a:xfrm>
          <a:off x="830795" y="133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62723</xdr:rowOff>
    </xdr:from>
    <xdr:to>
      <xdr:col>24</xdr:col>
      <xdr:colOff>63500</xdr:colOff>
      <xdr:row>97</xdr:row>
      <xdr:rowOff>68148</xdr:rowOff>
    </xdr:to>
    <xdr:cxnSp macro="">
      <xdr:nvCxnSpPr>
        <xdr:cNvPr id="231" name="直線コネクタ 230"/>
        <xdr:cNvCxnSpPr/>
      </xdr:nvCxnSpPr>
      <xdr:spPr>
        <a:xfrm flipV="1">
          <a:off x="3797300" y="16693373"/>
          <a:ext cx="8382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68148</xdr:rowOff>
    </xdr:from>
    <xdr:to>
      <xdr:col>19</xdr:col>
      <xdr:colOff>177800</xdr:colOff>
      <xdr:row>97</xdr:row>
      <xdr:rowOff>73161</xdr:rowOff>
    </xdr:to>
    <xdr:cxnSp macro="">
      <xdr:nvCxnSpPr>
        <xdr:cNvPr id="234" name="直線コネクタ 233"/>
        <xdr:cNvCxnSpPr/>
      </xdr:nvCxnSpPr>
      <xdr:spPr>
        <a:xfrm flipV="1">
          <a:off x="2908300" y="16698798"/>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7920</xdr:rowOff>
    </xdr:from>
    <xdr:to>
      <xdr:col>15</xdr:col>
      <xdr:colOff>50800</xdr:colOff>
      <xdr:row>97</xdr:row>
      <xdr:rowOff>73161</xdr:rowOff>
    </xdr:to>
    <xdr:cxnSp macro="">
      <xdr:nvCxnSpPr>
        <xdr:cNvPr id="237" name="直線コネクタ 236"/>
        <xdr:cNvCxnSpPr/>
      </xdr:nvCxnSpPr>
      <xdr:spPr>
        <a:xfrm>
          <a:off x="2019300" y="16638570"/>
          <a:ext cx="889000" cy="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7920</xdr:rowOff>
    </xdr:from>
    <xdr:to>
      <xdr:col>10</xdr:col>
      <xdr:colOff>114300</xdr:colOff>
      <xdr:row>97</xdr:row>
      <xdr:rowOff>61046</xdr:rowOff>
    </xdr:to>
    <xdr:cxnSp macro="">
      <xdr:nvCxnSpPr>
        <xdr:cNvPr id="240" name="直線コネクタ 239"/>
        <xdr:cNvCxnSpPr/>
      </xdr:nvCxnSpPr>
      <xdr:spPr>
        <a:xfrm flipV="1">
          <a:off x="1130300" y="16638570"/>
          <a:ext cx="8890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11923</xdr:rowOff>
    </xdr:from>
    <xdr:to>
      <xdr:col>24</xdr:col>
      <xdr:colOff>114300</xdr:colOff>
      <xdr:row>97</xdr:row>
      <xdr:rowOff>113523</xdr:rowOff>
    </xdr:to>
    <xdr:sp macro="" textlink="">
      <xdr:nvSpPr>
        <xdr:cNvPr id="250" name="楕円 249"/>
        <xdr:cNvSpPr/>
      </xdr:nvSpPr>
      <xdr:spPr>
        <a:xfrm>
          <a:off x="4584700" y="166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161800</xdr:rowOff>
    </xdr:from>
    <xdr:ext cx="534377" cy="259045"/>
    <xdr:sp macro="" textlink="">
      <xdr:nvSpPr>
        <xdr:cNvPr id="251" name="衛生費該当値テキスト"/>
        <xdr:cNvSpPr txBox="1"/>
      </xdr:nvSpPr>
      <xdr:spPr>
        <a:xfrm>
          <a:off x="4686300" y="166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17348</xdr:rowOff>
    </xdr:from>
    <xdr:to>
      <xdr:col>20</xdr:col>
      <xdr:colOff>38100</xdr:colOff>
      <xdr:row>97</xdr:row>
      <xdr:rowOff>118948</xdr:rowOff>
    </xdr:to>
    <xdr:sp macro="" textlink="">
      <xdr:nvSpPr>
        <xdr:cNvPr id="252" name="楕円 251"/>
        <xdr:cNvSpPr/>
      </xdr:nvSpPr>
      <xdr:spPr>
        <a:xfrm>
          <a:off x="3746500" y="166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110075</xdr:rowOff>
    </xdr:from>
    <xdr:ext cx="534377" cy="259045"/>
    <xdr:sp macro="" textlink="">
      <xdr:nvSpPr>
        <xdr:cNvPr id="253" name="テキスト ボックス 252"/>
        <xdr:cNvSpPr txBox="1"/>
      </xdr:nvSpPr>
      <xdr:spPr>
        <a:xfrm>
          <a:off x="3530111" y="1674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22361</xdr:rowOff>
    </xdr:from>
    <xdr:to>
      <xdr:col>15</xdr:col>
      <xdr:colOff>101600</xdr:colOff>
      <xdr:row>97</xdr:row>
      <xdr:rowOff>123961</xdr:rowOff>
    </xdr:to>
    <xdr:sp macro="" textlink="">
      <xdr:nvSpPr>
        <xdr:cNvPr id="254" name="楕円 253"/>
        <xdr:cNvSpPr/>
      </xdr:nvSpPr>
      <xdr:spPr>
        <a:xfrm>
          <a:off x="2857500" y="166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115088</xdr:rowOff>
    </xdr:from>
    <xdr:ext cx="534377" cy="259045"/>
    <xdr:sp macro="" textlink="">
      <xdr:nvSpPr>
        <xdr:cNvPr id="255" name="テキスト ボックス 254"/>
        <xdr:cNvSpPr txBox="1"/>
      </xdr:nvSpPr>
      <xdr:spPr>
        <a:xfrm>
          <a:off x="2641111" y="167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128570</xdr:rowOff>
    </xdr:from>
    <xdr:to>
      <xdr:col>10</xdr:col>
      <xdr:colOff>165100</xdr:colOff>
      <xdr:row>97</xdr:row>
      <xdr:rowOff>58720</xdr:rowOff>
    </xdr:to>
    <xdr:sp macro="" textlink="">
      <xdr:nvSpPr>
        <xdr:cNvPr id="256" name="楕円 255"/>
        <xdr:cNvSpPr/>
      </xdr:nvSpPr>
      <xdr:spPr>
        <a:xfrm>
          <a:off x="1968500" y="165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49847</xdr:rowOff>
    </xdr:from>
    <xdr:ext cx="534377" cy="259045"/>
    <xdr:sp macro="" textlink="">
      <xdr:nvSpPr>
        <xdr:cNvPr id="257" name="テキスト ボックス 256"/>
        <xdr:cNvSpPr txBox="1"/>
      </xdr:nvSpPr>
      <xdr:spPr>
        <a:xfrm>
          <a:off x="1752111" y="166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10246</xdr:rowOff>
    </xdr:from>
    <xdr:to>
      <xdr:col>6</xdr:col>
      <xdr:colOff>38100</xdr:colOff>
      <xdr:row>97</xdr:row>
      <xdr:rowOff>111846</xdr:rowOff>
    </xdr:to>
    <xdr:sp macro="" textlink="">
      <xdr:nvSpPr>
        <xdr:cNvPr id="258" name="楕円 257"/>
        <xdr:cNvSpPr/>
      </xdr:nvSpPr>
      <xdr:spPr>
        <a:xfrm>
          <a:off x="1079500" y="166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102973</xdr:rowOff>
    </xdr:from>
    <xdr:ext cx="534377" cy="259045"/>
    <xdr:sp macro="" textlink="">
      <xdr:nvSpPr>
        <xdr:cNvPr id="259" name="テキスト ボックス 258"/>
        <xdr:cNvSpPr txBox="1"/>
      </xdr:nvSpPr>
      <xdr:spPr>
        <a:xfrm>
          <a:off x="863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27360</xdr:rowOff>
    </xdr:from>
    <xdr:to>
      <xdr:col>55</xdr:col>
      <xdr:colOff>0</xdr:colOff>
      <xdr:row>39</xdr:row>
      <xdr:rowOff>41076</xdr:rowOff>
    </xdr:to>
    <xdr:cxnSp macro="">
      <xdr:nvCxnSpPr>
        <xdr:cNvPr id="290" name="直線コネクタ 289"/>
        <xdr:cNvCxnSpPr/>
      </xdr:nvCxnSpPr>
      <xdr:spPr>
        <a:xfrm flipV="1">
          <a:off x="9639300" y="671391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19522</xdr:rowOff>
    </xdr:from>
    <xdr:to>
      <xdr:col>50</xdr:col>
      <xdr:colOff>114300</xdr:colOff>
      <xdr:row>39</xdr:row>
      <xdr:rowOff>41076</xdr:rowOff>
    </xdr:to>
    <xdr:cxnSp macro="">
      <xdr:nvCxnSpPr>
        <xdr:cNvPr id="293" name="直線コネクタ 292"/>
        <xdr:cNvCxnSpPr/>
      </xdr:nvCxnSpPr>
      <xdr:spPr>
        <a:xfrm>
          <a:off x="8750300" y="6534622"/>
          <a:ext cx="889000" cy="19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115860</xdr:rowOff>
    </xdr:from>
    <xdr:to>
      <xdr:col>45</xdr:col>
      <xdr:colOff>177800</xdr:colOff>
      <xdr:row>38</xdr:row>
      <xdr:rowOff>19522</xdr:rowOff>
    </xdr:to>
    <xdr:cxnSp macro="">
      <xdr:nvCxnSpPr>
        <xdr:cNvPr id="296" name="直線コネクタ 295"/>
        <xdr:cNvCxnSpPr/>
      </xdr:nvCxnSpPr>
      <xdr:spPr>
        <a:xfrm>
          <a:off x="7861300" y="645951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115860</xdr:rowOff>
    </xdr:from>
    <xdr:to>
      <xdr:col>41</xdr:col>
      <xdr:colOff>50800</xdr:colOff>
      <xdr:row>38</xdr:row>
      <xdr:rowOff>152763</xdr:rowOff>
    </xdr:to>
    <xdr:cxnSp macro="">
      <xdr:nvCxnSpPr>
        <xdr:cNvPr id="299" name="直線コネクタ 298"/>
        <xdr:cNvCxnSpPr/>
      </xdr:nvCxnSpPr>
      <xdr:spPr>
        <a:xfrm flipV="1">
          <a:off x="6972300" y="6459510"/>
          <a:ext cx="8890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148010</xdr:rowOff>
    </xdr:from>
    <xdr:to>
      <xdr:col>55</xdr:col>
      <xdr:colOff>50800</xdr:colOff>
      <xdr:row>39</xdr:row>
      <xdr:rowOff>78160</xdr:rowOff>
    </xdr:to>
    <xdr:sp macro="" textlink="">
      <xdr:nvSpPr>
        <xdr:cNvPr id="309" name="楕円 308"/>
        <xdr:cNvSpPr/>
      </xdr:nvSpPr>
      <xdr:spPr>
        <a:xfrm>
          <a:off x="104267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62937</xdr:rowOff>
    </xdr:from>
    <xdr:ext cx="378565" cy="259045"/>
    <xdr:sp macro="" textlink="">
      <xdr:nvSpPr>
        <xdr:cNvPr id="310" name="労働費該当値テキスト"/>
        <xdr:cNvSpPr txBox="1"/>
      </xdr:nvSpPr>
      <xdr:spPr>
        <a:xfrm>
          <a:off x="10528300" y="6578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161726</xdr:rowOff>
    </xdr:from>
    <xdr:to>
      <xdr:col>50</xdr:col>
      <xdr:colOff>165100</xdr:colOff>
      <xdr:row>39</xdr:row>
      <xdr:rowOff>91876</xdr:rowOff>
    </xdr:to>
    <xdr:sp macro="" textlink="">
      <xdr:nvSpPr>
        <xdr:cNvPr id="311" name="楕円 310"/>
        <xdr:cNvSpPr/>
      </xdr:nvSpPr>
      <xdr:spPr>
        <a:xfrm>
          <a:off x="9588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312" name="テキスト ボックス 311"/>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140172</xdr:rowOff>
    </xdr:from>
    <xdr:to>
      <xdr:col>46</xdr:col>
      <xdr:colOff>38100</xdr:colOff>
      <xdr:row>38</xdr:row>
      <xdr:rowOff>70321</xdr:rowOff>
    </xdr:to>
    <xdr:sp macro="" textlink="">
      <xdr:nvSpPr>
        <xdr:cNvPr id="313" name="楕円 312"/>
        <xdr:cNvSpPr/>
      </xdr:nvSpPr>
      <xdr:spPr>
        <a:xfrm>
          <a:off x="8699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61449</xdr:rowOff>
    </xdr:from>
    <xdr:ext cx="378565" cy="259045"/>
    <xdr:sp macro="" textlink="">
      <xdr:nvSpPr>
        <xdr:cNvPr id="314" name="テキスト ボックス 313"/>
        <xdr:cNvSpPr txBox="1"/>
      </xdr:nvSpPr>
      <xdr:spPr>
        <a:xfrm>
          <a:off x="8561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65060</xdr:rowOff>
    </xdr:from>
    <xdr:to>
      <xdr:col>41</xdr:col>
      <xdr:colOff>101600</xdr:colOff>
      <xdr:row>37</xdr:row>
      <xdr:rowOff>166660</xdr:rowOff>
    </xdr:to>
    <xdr:sp macro="" textlink="">
      <xdr:nvSpPr>
        <xdr:cNvPr id="315" name="楕円 314"/>
        <xdr:cNvSpPr/>
      </xdr:nvSpPr>
      <xdr:spPr>
        <a:xfrm>
          <a:off x="7810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157787</xdr:rowOff>
    </xdr:from>
    <xdr:ext cx="378565" cy="259045"/>
    <xdr:sp macro="" textlink="">
      <xdr:nvSpPr>
        <xdr:cNvPr id="316" name="テキスト ボックス 315"/>
        <xdr:cNvSpPr txBox="1"/>
      </xdr:nvSpPr>
      <xdr:spPr>
        <a:xfrm>
          <a:off x="7672017" y="65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101963</xdr:rowOff>
    </xdr:from>
    <xdr:to>
      <xdr:col>36</xdr:col>
      <xdr:colOff>165100</xdr:colOff>
      <xdr:row>39</xdr:row>
      <xdr:rowOff>32113</xdr:rowOff>
    </xdr:to>
    <xdr:sp macro="" textlink="">
      <xdr:nvSpPr>
        <xdr:cNvPr id="317" name="楕円 316"/>
        <xdr:cNvSpPr/>
      </xdr:nvSpPr>
      <xdr:spPr>
        <a:xfrm>
          <a:off x="6921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23240</xdr:rowOff>
    </xdr:from>
    <xdr:ext cx="378565" cy="259045"/>
    <xdr:sp macro="" textlink="">
      <xdr:nvSpPr>
        <xdr:cNvPr id="318" name="テキスト ボックス 317"/>
        <xdr:cNvSpPr txBox="1"/>
      </xdr:nvSpPr>
      <xdr:spPr>
        <a:xfrm>
          <a:off x="6783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138089</xdr:rowOff>
    </xdr:from>
    <xdr:to>
      <xdr:col>55</xdr:col>
      <xdr:colOff>0</xdr:colOff>
      <xdr:row>57</xdr:row>
      <xdr:rowOff>157073</xdr:rowOff>
    </xdr:to>
    <xdr:cxnSp macro="">
      <xdr:nvCxnSpPr>
        <xdr:cNvPr id="349" name="直線コネクタ 348"/>
        <xdr:cNvCxnSpPr/>
      </xdr:nvCxnSpPr>
      <xdr:spPr>
        <a:xfrm>
          <a:off x="9639300" y="9910739"/>
          <a:ext cx="838200" cy="1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138089</xdr:rowOff>
    </xdr:from>
    <xdr:to>
      <xdr:col>50</xdr:col>
      <xdr:colOff>114300</xdr:colOff>
      <xdr:row>57</xdr:row>
      <xdr:rowOff>141627</xdr:rowOff>
    </xdr:to>
    <xdr:cxnSp macro="">
      <xdr:nvCxnSpPr>
        <xdr:cNvPr id="352" name="直線コネクタ 351"/>
        <xdr:cNvCxnSpPr/>
      </xdr:nvCxnSpPr>
      <xdr:spPr>
        <a:xfrm flipV="1">
          <a:off x="8750300" y="9910739"/>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141627</xdr:rowOff>
    </xdr:from>
    <xdr:to>
      <xdr:col>45</xdr:col>
      <xdr:colOff>177800</xdr:colOff>
      <xdr:row>57</xdr:row>
      <xdr:rowOff>162070</xdr:rowOff>
    </xdr:to>
    <xdr:cxnSp macro="">
      <xdr:nvCxnSpPr>
        <xdr:cNvPr id="355" name="直線コネクタ 354"/>
        <xdr:cNvCxnSpPr/>
      </xdr:nvCxnSpPr>
      <xdr:spPr>
        <a:xfrm flipV="1">
          <a:off x="7861300" y="9914277"/>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152643</xdr:rowOff>
    </xdr:from>
    <xdr:to>
      <xdr:col>41</xdr:col>
      <xdr:colOff>50800</xdr:colOff>
      <xdr:row>57</xdr:row>
      <xdr:rowOff>162070</xdr:rowOff>
    </xdr:to>
    <xdr:cxnSp macro="">
      <xdr:nvCxnSpPr>
        <xdr:cNvPr id="358" name="直線コネクタ 357"/>
        <xdr:cNvCxnSpPr/>
      </xdr:nvCxnSpPr>
      <xdr:spPr>
        <a:xfrm>
          <a:off x="6972300" y="9925293"/>
          <a:ext cx="8890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106273</xdr:rowOff>
    </xdr:from>
    <xdr:to>
      <xdr:col>55</xdr:col>
      <xdr:colOff>50800</xdr:colOff>
      <xdr:row>58</xdr:row>
      <xdr:rowOff>36423</xdr:rowOff>
    </xdr:to>
    <xdr:sp macro="" textlink="">
      <xdr:nvSpPr>
        <xdr:cNvPr id="368" name="楕円 367"/>
        <xdr:cNvSpPr/>
      </xdr:nvSpPr>
      <xdr:spPr>
        <a:xfrm>
          <a:off x="104267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84700</xdr:rowOff>
    </xdr:from>
    <xdr:ext cx="534377" cy="259045"/>
    <xdr:sp macro="" textlink="">
      <xdr:nvSpPr>
        <xdr:cNvPr id="369" name="農林水産業費該当値テキスト"/>
        <xdr:cNvSpPr txBox="1"/>
      </xdr:nvSpPr>
      <xdr:spPr>
        <a:xfrm>
          <a:off x="10528300" y="98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87289</xdr:rowOff>
    </xdr:from>
    <xdr:to>
      <xdr:col>50</xdr:col>
      <xdr:colOff>165100</xdr:colOff>
      <xdr:row>58</xdr:row>
      <xdr:rowOff>17439</xdr:rowOff>
    </xdr:to>
    <xdr:sp macro="" textlink="">
      <xdr:nvSpPr>
        <xdr:cNvPr id="370" name="楕円 369"/>
        <xdr:cNvSpPr/>
      </xdr:nvSpPr>
      <xdr:spPr>
        <a:xfrm>
          <a:off x="9588500" y="98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8566</xdr:rowOff>
    </xdr:from>
    <xdr:ext cx="534377" cy="259045"/>
    <xdr:sp macro="" textlink="">
      <xdr:nvSpPr>
        <xdr:cNvPr id="371" name="テキスト ボックス 370"/>
        <xdr:cNvSpPr txBox="1"/>
      </xdr:nvSpPr>
      <xdr:spPr>
        <a:xfrm>
          <a:off x="9372111" y="99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90827</xdr:rowOff>
    </xdr:from>
    <xdr:to>
      <xdr:col>46</xdr:col>
      <xdr:colOff>38100</xdr:colOff>
      <xdr:row>58</xdr:row>
      <xdr:rowOff>20977</xdr:rowOff>
    </xdr:to>
    <xdr:sp macro="" textlink="">
      <xdr:nvSpPr>
        <xdr:cNvPr id="372" name="楕円 371"/>
        <xdr:cNvSpPr/>
      </xdr:nvSpPr>
      <xdr:spPr>
        <a:xfrm>
          <a:off x="8699500" y="98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12104</xdr:rowOff>
    </xdr:from>
    <xdr:ext cx="534377" cy="259045"/>
    <xdr:sp macro="" textlink="">
      <xdr:nvSpPr>
        <xdr:cNvPr id="373" name="テキスト ボックス 372"/>
        <xdr:cNvSpPr txBox="1"/>
      </xdr:nvSpPr>
      <xdr:spPr>
        <a:xfrm>
          <a:off x="8483111" y="99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111270</xdr:rowOff>
    </xdr:from>
    <xdr:to>
      <xdr:col>41</xdr:col>
      <xdr:colOff>101600</xdr:colOff>
      <xdr:row>58</xdr:row>
      <xdr:rowOff>41420</xdr:rowOff>
    </xdr:to>
    <xdr:sp macro="" textlink="">
      <xdr:nvSpPr>
        <xdr:cNvPr id="374" name="楕円 373"/>
        <xdr:cNvSpPr/>
      </xdr:nvSpPr>
      <xdr:spPr>
        <a:xfrm>
          <a:off x="7810500" y="98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32547</xdr:rowOff>
    </xdr:from>
    <xdr:ext cx="534377" cy="259045"/>
    <xdr:sp macro="" textlink="">
      <xdr:nvSpPr>
        <xdr:cNvPr id="375" name="テキスト ボックス 374"/>
        <xdr:cNvSpPr txBox="1"/>
      </xdr:nvSpPr>
      <xdr:spPr>
        <a:xfrm>
          <a:off x="7594111" y="99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101843</xdr:rowOff>
    </xdr:from>
    <xdr:to>
      <xdr:col>36</xdr:col>
      <xdr:colOff>165100</xdr:colOff>
      <xdr:row>58</xdr:row>
      <xdr:rowOff>31993</xdr:rowOff>
    </xdr:to>
    <xdr:sp macro="" textlink="">
      <xdr:nvSpPr>
        <xdr:cNvPr id="376" name="楕円 375"/>
        <xdr:cNvSpPr/>
      </xdr:nvSpPr>
      <xdr:spPr>
        <a:xfrm>
          <a:off x="6921500" y="98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23120</xdr:rowOff>
    </xdr:from>
    <xdr:ext cx="534377" cy="259045"/>
    <xdr:sp macro="" textlink="">
      <xdr:nvSpPr>
        <xdr:cNvPr id="377" name="テキスト ボックス 376"/>
        <xdr:cNvSpPr txBox="1"/>
      </xdr:nvSpPr>
      <xdr:spPr>
        <a:xfrm>
          <a:off x="6705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92044</xdr:rowOff>
    </xdr:from>
    <xdr:to>
      <xdr:col>55</xdr:col>
      <xdr:colOff>0</xdr:colOff>
      <xdr:row>78</xdr:row>
      <xdr:rowOff>138161</xdr:rowOff>
    </xdr:to>
    <xdr:cxnSp macro="">
      <xdr:nvCxnSpPr>
        <xdr:cNvPr id="406" name="直線コネクタ 405"/>
        <xdr:cNvCxnSpPr/>
      </xdr:nvCxnSpPr>
      <xdr:spPr>
        <a:xfrm>
          <a:off x="9639300" y="13465144"/>
          <a:ext cx="838200" cy="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149850</xdr:rowOff>
    </xdr:from>
    <xdr:to>
      <xdr:col>50</xdr:col>
      <xdr:colOff>114300</xdr:colOff>
      <xdr:row>78</xdr:row>
      <xdr:rowOff>92044</xdr:rowOff>
    </xdr:to>
    <xdr:cxnSp macro="">
      <xdr:nvCxnSpPr>
        <xdr:cNvPr id="409" name="直線コネクタ 408"/>
        <xdr:cNvCxnSpPr/>
      </xdr:nvCxnSpPr>
      <xdr:spPr>
        <a:xfrm>
          <a:off x="8750300" y="13180050"/>
          <a:ext cx="889000" cy="28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149850</xdr:rowOff>
    </xdr:from>
    <xdr:to>
      <xdr:col>45</xdr:col>
      <xdr:colOff>177800</xdr:colOff>
      <xdr:row>78</xdr:row>
      <xdr:rowOff>87161</xdr:rowOff>
    </xdr:to>
    <xdr:cxnSp macro="">
      <xdr:nvCxnSpPr>
        <xdr:cNvPr id="412" name="直線コネクタ 411"/>
        <xdr:cNvCxnSpPr/>
      </xdr:nvCxnSpPr>
      <xdr:spPr>
        <a:xfrm flipV="1">
          <a:off x="7861300" y="13180050"/>
          <a:ext cx="889000" cy="2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87161</xdr:rowOff>
    </xdr:from>
    <xdr:to>
      <xdr:col>41</xdr:col>
      <xdr:colOff>50800</xdr:colOff>
      <xdr:row>78</xdr:row>
      <xdr:rowOff>123737</xdr:rowOff>
    </xdr:to>
    <xdr:cxnSp macro="">
      <xdr:nvCxnSpPr>
        <xdr:cNvPr id="415" name="直線コネクタ 414"/>
        <xdr:cNvCxnSpPr/>
      </xdr:nvCxnSpPr>
      <xdr:spPr>
        <a:xfrm flipV="1">
          <a:off x="6972300" y="13460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87361</xdr:rowOff>
    </xdr:from>
    <xdr:to>
      <xdr:col>55</xdr:col>
      <xdr:colOff>50800</xdr:colOff>
      <xdr:row>79</xdr:row>
      <xdr:rowOff>17511</xdr:rowOff>
    </xdr:to>
    <xdr:sp macro="" textlink="">
      <xdr:nvSpPr>
        <xdr:cNvPr id="425" name="楕円 424"/>
        <xdr:cNvSpPr/>
      </xdr:nvSpPr>
      <xdr:spPr>
        <a:xfrm>
          <a:off x="10426700" y="134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2288</xdr:rowOff>
    </xdr:from>
    <xdr:ext cx="534377" cy="259045"/>
    <xdr:sp macro="" textlink="">
      <xdr:nvSpPr>
        <xdr:cNvPr id="426" name="商工費該当値テキスト"/>
        <xdr:cNvSpPr txBox="1"/>
      </xdr:nvSpPr>
      <xdr:spPr>
        <a:xfrm>
          <a:off x="10528300" y="1337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41244</xdr:rowOff>
    </xdr:from>
    <xdr:to>
      <xdr:col>50</xdr:col>
      <xdr:colOff>165100</xdr:colOff>
      <xdr:row>78</xdr:row>
      <xdr:rowOff>142844</xdr:rowOff>
    </xdr:to>
    <xdr:sp macro="" textlink="">
      <xdr:nvSpPr>
        <xdr:cNvPr id="427" name="楕円 426"/>
        <xdr:cNvSpPr/>
      </xdr:nvSpPr>
      <xdr:spPr>
        <a:xfrm>
          <a:off x="9588500" y="134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133971</xdr:rowOff>
    </xdr:from>
    <xdr:ext cx="534377" cy="259045"/>
    <xdr:sp macro="" textlink="">
      <xdr:nvSpPr>
        <xdr:cNvPr id="428" name="テキスト ボックス 427"/>
        <xdr:cNvSpPr txBox="1"/>
      </xdr:nvSpPr>
      <xdr:spPr>
        <a:xfrm>
          <a:off x="9372111" y="135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99050</xdr:rowOff>
    </xdr:from>
    <xdr:to>
      <xdr:col>46</xdr:col>
      <xdr:colOff>38100</xdr:colOff>
      <xdr:row>77</xdr:row>
      <xdr:rowOff>29200</xdr:rowOff>
    </xdr:to>
    <xdr:sp macro="" textlink="">
      <xdr:nvSpPr>
        <xdr:cNvPr id="429" name="楕円 428"/>
        <xdr:cNvSpPr/>
      </xdr:nvSpPr>
      <xdr:spPr>
        <a:xfrm>
          <a:off x="8699500" y="13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45727</xdr:rowOff>
    </xdr:from>
    <xdr:ext cx="534377" cy="259045"/>
    <xdr:sp macro="" textlink="">
      <xdr:nvSpPr>
        <xdr:cNvPr id="430" name="テキスト ボックス 429"/>
        <xdr:cNvSpPr txBox="1"/>
      </xdr:nvSpPr>
      <xdr:spPr>
        <a:xfrm>
          <a:off x="8483111" y="129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36361</xdr:rowOff>
    </xdr:from>
    <xdr:to>
      <xdr:col>41</xdr:col>
      <xdr:colOff>101600</xdr:colOff>
      <xdr:row>78</xdr:row>
      <xdr:rowOff>137961</xdr:rowOff>
    </xdr:to>
    <xdr:sp macro="" textlink="">
      <xdr:nvSpPr>
        <xdr:cNvPr id="431" name="楕円 430"/>
        <xdr:cNvSpPr/>
      </xdr:nvSpPr>
      <xdr:spPr>
        <a:xfrm>
          <a:off x="7810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154488</xdr:rowOff>
    </xdr:from>
    <xdr:ext cx="534377" cy="259045"/>
    <xdr:sp macro="" textlink="">
      <xdr:nvSpPr>
        <xdr:cNvPr id="432" name="テキスト ボックス 431"/>
        <xdr:cNvSpPr txBox="1"/>
      </xdr:nvSpPr>
      <xdr:spPr>
        <a:xfrm>
          <a:off x="7594111" y="131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72937</xdr:rowOff>
    </xdr:from>
    <xdr:to>
      <xdr:col>36</xdr:col>
      <xdr:colOff>165100</xdr:colOff>
      <xdr:row>79</xdr:row>
      <xdr:rowOff>3087</xdr:rowOff>
    </xdr:to>
    <xdr:sp macro="" textlink="">
      <xdr:nvSpPr>
        <xdr:cNvPr id="433" name="楕円 432"/>
        <xdr:cNvSpPr/>
      </xdr:nvSpPr>
      <xdr:spPr>
        <a:xfrm>
          <a:off x="6921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165664</xdr:rowOff>
    </xdr:from>
    <xdr:ext cx="534377" cy="259045"/>
    <xdr:sp macro="" textlink="">
      <xdr:nvSpPr>
        <xdr:cNvPr id="434" name="テキスト ボックス 433"/>
        <xdr:cNvSpPr txBox="1"/>
      </xdr:nvSpPr>
      <xdr:spPr>
        <a:xfrm>
          <a:off x="6705111" y="135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148189</xdr:rowOff>
    </xdr:from>
    <xdr:to>
      <xdr:col>55</xdr:col>
      <xdr:colOff>0</xdr:colOff>
      <xdr:row>97</xdr:row>
      <xdr:rowOff>61877</xdr:rowOff>
    </xdr:to>
    <xdr:cxnSp macro="">
      <xdr:nvCxnSpPr>
        <xdr:cNvPr id="463" name="直線コネクタ 462"/>
        <xdr:cNvCxnSpPr/>
      </xdr:nvCxnSpPr>
      <xdr:spPr>
        <a:xfrm>
          <a:off x="9639300" y="16607389"/>
          <a:ext cx="838200" cy="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148189</xdr:rowOff>
    </xdr:from>
    <xdr:to>
      <xdr:col>50</xdr:col>
      <xdr:colOff>114300</xdr:colOff>
      <xdr:row>97</xdr:row>
      <xdr:rowOff>108038</xdr:rowOff>
    </xdr:to>
    <xdr:cxnSp macro="">
      <xdr:nvCxnSpPr>
        <xdr:cNvPr id="466" name="直線コネクタ 465"/>
        <xdr:cNvCxnSpPr/>
      </xdr:nvCxnSpPr>
      <xdr:spPr>
        <a:xfrm flipV="1">
          <a:off x="8750300" y="16607389"/>
          <a:ext cx="889000" cy="1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108038</xdr:rowOff>
    </xdr:from>
    <xdr:to>
      <xdr:col>45</xdr:col>
      <xdr:colOff>177800</xdr:colOff>
      <xdr:row>97</xdr:row>
      <xdr:rowOff>163368</xdr:rowOff>
    </xdr:to>
    <xdr:cxnSp macro="">
      <xdr:nvCxnSpPr>
        <xdr:cNvPr id="469" name="直線コネクタ 468"/>
        <xdr:cNvCxnSpPr/>
      </xdr:nvCxnSpPr>
      <xdr:spPr>
        <a:xfrm flipV="1">
          <a:off x="7861300" y="16738688"/>
          <a:ext cx="8890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163368</xdr:rowOff>
    </xdr:from>
    <xdr:to>
      <xdr:col>41</xdr:col>
      <xdr:colOff>50800</xdr:colOff>
      <xdr:row>98</xdr:row>
      <xdr:rowOff>7257</xdr:rowOff>
    </xdr:to>
    <xdr:cxnSp macro="">
      <xdr:nvCxnSpPr>
        <xdr:cNvPr id="472" name="直線コネクタ 471"/>
        <xdr:cNvCxnSpPr/>
      </xdr:nvCxnSpPr>
      <xdr:spPr>
        <a:xfrm flipV="1">
          <a:off x="6972300" y="16794018"/>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11077</xdr:rowOff>
    </xdr:from>
    <xdr:to>
      <xdr:col>55</xdr:col>
      <xdr:colOff>50800</xdr:colOff>
      <xdr:row>97</xdr:row>
      <xdr:rowOff>112677</xdr:rowOff>
    </xdr:to>
    <xdr:sp macro="" textlink="">
      <xdr:nvSpPr>
        <xdr:cNvPr id="482" name="楕円 481"/>
        <xdr:cNvSpPr/>
      </xdr:nvSpPr>
      <xdr:spPr>
        <a:xfrm>
          <a:off x="10426700" y="166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160954</xdr:rowOff>
    </xdr:from>
    <xdr:ext cx="534377" cy="259045"/>
    <xdr:sp macro="" textlink="">
      <xdr:nvSpPr>
        <xdr:cNvPr id="483" name="土木費該当値テキスト"/>
        <xdr:cNvSpPr txBox="1"/>
      </xdr:nvSpPr>
      <xdr:spPr>
        <a:xfrm>
          <a:off x="10528300" y="1662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97389</xdr:rowOff>
    </xdr:from>
    <xdr:to>
      <xdr:col>50</xdr:col>
      <xdr:colOff>165100</xdr:colOff>
      <xdr:row>97</xdr:row>
      <xdr:rowOff>27539</xdr:rowOff>
    </xdr:to>
    <xdr:sp macro="" textlink="">
      <xdr:nvSpPr>
        <xdr:cNvPr id="484" name="楕円 483"/>
        <xdr:cNvSpPr/>
      </xdr:nvSpPr>
      <xdr:spPr>
        <a:xfrm>
          <a:off x="9588500" y="165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44066</xdr:rowOff>
    </xdr:from>
    <xdr:ext cx="534377" cy="259045"/>
    <xdr:sp macro="" textlink="">
      <xdr:nvSpPr>
        <xdr:cNvPr id="485" name="テキスト ボックス 484"/>
        <xdr:cNvSpPr txBox="1"/>
      </xdr:nvSpPr>
      <xdr:spPr>
        <a:xfrm>
          <a:off x="9372111" y="163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57238</xdr:rowOff>
    </xdr:from>
    <xdr:to>
      <xdr:col>46</xdr:col>
      <xdr:colOff>38100</xdr:colOff>
      <xdr:row>97</xdr:row>
      <xdr:rowOff>158838</xdr:rowOff>
    </xdr:to>
    <xdr:sp macro="" textlink="">
      <xdr:nvSpPr>
        <xdr:cNvPr id="486" name="楕円 485"/>
        <xdr:cNvSpPr/>
      </xdr:nvSpPr>
      <xdr:spPr>
        <a:xfrm>
          <a:off x="8699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149965</xdr:rowOff>
    </xdr:from>
    <xdr:ext cx="534377" cy="259045"/>
    <xdr:sp macro="" textlink="">
      <xdr:nvSpPr>
        <xdr:cNvPr id="487" name="テキスト ボックス 486"/>
        <xdr:cNvSpPr txBox="1"/>
      </xdr:nvSpPr>
      <xdr:spPr>
        <a:xfrm>
          <a:off x="8483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112568</xdr:rowOff>
    </xdr:from>
    <xdr:to>
      <xdr:col>41</xdr:col>
      <xdr:colOff>101600</xdr:colOff>
      <xdr:row>98</xdr:row>
      <xdr:rowOff>42718</xdr:rowOff>
    </xdr:to>
    <xdr:sp macro="" textlink="">
      <xdr:nvSpPr>
        <xdr:cNvPr id="488" name="楕円 487"/>
        <xdr:cNvSpPr/>
      </xdr:nvSpPr>
      <xdr:spPr>
        <a:xfrm>
          <a:off x="7810500" y="16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33845</xdr:rowOff>
    </xdr:from>
    <xdr:ext cx="534377" cy="259045"/>
    <xdr:sp macro="" textlink="">
      <xdr:nvSpPr>
        <xdr:cNvPr id="489" name="テキスト ボックス 488"/>
        <xdr:cNvSpPr txBox="1"/>
      </xdr:nvSpPr>
      <xdr:spPr>
        <a:xfrm>
          <a:off x="7594111" y="168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127907</xdr:rowOff>
    </xdr:from>
    <xdr:to>
      <xdr:col>36</xdr:col>
      <xdr:colOff>165100</xdr:colOff>
      <xdr:row>98</xdr:row>
      <xdr:rowOff>58057</xdr:rowOff>
    </xdr:to>
    <xdr:sp macro="" textlink="">
      <xdr:nvSpPr>
        <xdr:cNvPr id="490" name="楕円 489"/>
        <xdr:cNvSpPr/>
      </xdr:nvSpPr>
      <xdr:spPr>
        <a:xfrm>
          <a:off x="6921500" y="167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49184</xdr:rowOff>
    </xdr:from>
    <xdr:ext cx="534377" cy="259045"/>
    <xdr:sp macro="" textlink="">
      <xdr:nvSpPr>
        <xdr:cNvPr id="491" name="テキスト ボックス 490"/>
        <xdr:cNvSpPr txBox="1"/>
      </xdr:nvSpPr>
      <xdr:spPr>
        <a:xfrm>
          <a:off x="6705111" y="168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156045</xdr:rowOff>
    </xdr:from>
    <xdr:to>
      <xdr:col>85</xdr:col>
      <xdr:colOff>127000</xdr:colOff>
      <xdr:row>37</xdr:row>
      <xdr:rowOff>76933</xdr:rowOff>
    </xdr:to>
    <xdr:cxnSp macro="">
      <xdr:nvCxnSpPr>
        <xdr:cNvPr id="522" name="直線コネクタ 521"/>
        <xdr:cNvCxnSpPr/>
      </xdr:nvCxnSpPr>
      <xdr:spPr>
        <a:xfrm flipV="1">
          <a:off x="15481300" y="6328245"/>
          <a:ext cx="838200" cy="9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33956</xdr:rowOff>
    </xdr:from>
    <xdr:to>
      <xdr:col>81</xdr:col>
      <xdr:colOff>50800</xdr:colOff>
      <xdr:row>37</xdr:row>
      <xdr:rowOff>76933</xdr:rowOff>
    </xdr:to>
    <xdr:cxnSp macro="">
      <xdr:nvCxnSpPr>
        <xdr:cNvPr id="525" name="直線コネクタ 524"/>
        <xdr:cNvCxnSpPr/>
      </xdr:nvCxnSpPr>
      <xdr:spPr>
        <a:xfrm>
          <a:off x="14592300" y="6377606"/>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33956</xdr:rowOff>
    </xdr:from>
    <xdr:to>
      <xdr:col>76</xdr:col>
      <xdr:colOff>114300</xdr:colOff>
      <xdr:row>37</xdr:row>
      <xdr:rowOff>90176</xdr:rowOff>
    </xdr:to>
    <xdr:cxnSp macro="">
      <xdr:nvCxnSpPr>
        <xdr:cNvPr id="528" name="直線コネクタ 527"/>
        <xdr:cNvCxnSpPr/>
      </xdr:nvCxnSpPr>
      <xdr:spPr>
        <a:xfrm flipV="1">
          <a:off x="13703300" y="6377606"/>
          <a:ext cx="889000" cy="5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90176</xdr:rowOff>
    </xdr:from>
    <xdr:to>
      <xdr:col>71</xdr:col>
      <xdr:colOff>177800</xdr:colOff>
      <xdr:row>37</xdr:row>
      <xdr:rowOff>99907</xdr:rowOff>
    </xdr:to>
    <xdr:cxnSp macro="">
      <xdr:nvCxnSpPr>
        <xdr:cNvPr id="531" name="直線コネクタ 530"/>
        <xdr:cNvCxnSpPr/>
      </xdr:nvCxnSpPr>
      <xdr:spPr>
        <a:xfrm flipV="1">
          <a:off x="12814300" y="6433826"/>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105245</xdr:rowOff>
    </xdr:from>
    <xdr:to>
      <xdr:col>85</xdr:col>
      <xdr:colOff>177800</xdr:colOff>
      <xdr:row>37</xdr:row>
      <xdr:rowOff>35395</xdr:rowOff>
    </xdr:to>
    <xdr:sp macro="" textlink="">
      <xdr:nvSpPr>
        <xdr:cNvPr id="541" name="楕円 540"/>
        <xdr:cNvSpPr/>
      </xdr:nvSpPr>
      <xdr:spPr>
        <a:xfrm>
          <a:off x="16268700" y="62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128122</xdr:rowOff>
    </xdr:from>
    <xdr:ext cx="534377" cy="259045"/>
    <xdr:sp macro="" textlink="">
      <xdr:nvSpPr>
        <xdr:cNvPr id="542" name="消防費該当値テキスト"/>
        <xdr:cNvSpPr txBox="1"/>
      </xdr:nvSpPr>
      <xdr:spPr>
        <a:xfrm>
          <a:off x="16370300" y="61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26133</xdr:rowOff>
    </xdr:from>
    <xdr:to>
      <xdr:col>81</xdr:col>
      <xdr:colOff>101600</xdr:colOff>
      <xdr:row>37</xdr:row>
      <xdr:rowOff>127733</xdr:rowOff>
    </xdr:to>
    <xdr:sp macro="" textlink="">
      <xdr:nvSpPr>
        <xdr:cNvPr id="543" name="楕円 542"/>
        <xdr:cNvSpPr/>
      </xdr:nvSpPr>
      <xdr:spPr>
        <a:xfrm>
          <a:off x="15430500" y="63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118860</xdr:rowOff>
    </xdr:from>
    <xdr:ext cx="534377" cy="259045"/>
    <xdr:sp macro="" textlink="">
      <xdr:nvSpPr>
        <xdr:cNvPr id="544" name="テキスト ボックス 543"/>
        <xdr:cNvSpPr txBox="1"/>
      </xdr:nvSpPr>
      <xdr:spPr>
        <a:xfrm>
          <a:off x="15214111" y="64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154606</xdr:rowOff>
    </xdr:from>
    <xdr:to>
      <xdr:col>76</xdr:col>
      <xdr:colOff>165100</xdr:colOff>
      <xdr:row>37</xdr:row>
      <xdr:rowOff>84756</xdr:rowOff>
    </xdr:to>
    <xdr:sp macro="" textlink="">
      <xdr:nvSpPr>
        <xdr:cNvPr id="545" name="楕円 544"/>
        <xdr:cNvSpPr/>
      </xdr:nvSpPr>
      <xdr:spPr>
        <a:xfrm>
          <a:off x="14541500" y="63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101283</xdr:rowOff>
    </xdr:from>
    <xdr:ext cx="534377" cy="259045"/>
    <xdr:sp macro="" textlink="">
      <xdr:nvSpPr>
        <xdr:cNvPr id="546" name="テキスト ボックス 545"/>
        <xdr:cNvSpPr txBox="1"/>
      </xdr:nvSpPr>
      <xdr:spPr>
        <a:xfrm>
          <a:off x="14325111" y="610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39376</xdr:rowOff>
    </xdr:from>
    <xdr:to>
      <xdr:col>72</xdr:col>
      <xdr:colOff>38100</xdr:colOff>
      <xdr:row>37</xdr:row>
      <xdr:rowOff>140976</xdr:rowOff>
    </xdr:to>
    <xdr:sp macro="" textlink="">
      <xdr:nvSpPr>
        <xdr:cNvPr id="547" name="楕円 546"/>
        <xdr:cNvSpPr/>
      </xdr:nvSpPr>
      <xdr:spPr>
        <a:xfrm>
          <a:off x="13652500" y="63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132102</xdr:rowOff>
    </xdr:from>
    <xdr:ext cx="534377" cy="259045"/>
    <xdr:sp macro="" textlink="">
      <xdr:nvSpPr>
        <xdr:cNvPr id="548" name="テキスト ボックス 547"/>
        <xdr:cNvSpPr txBox="1"/>
      </xdr:nvSpPr>
      <xdr:spPr>
        <a:xfrm>
          <a:off x="13436111" y="64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49107</xdr:rowOff>
    </xdr:from>
    <xdr:to>
      <xdr:col>67</xdr:col>
      <xdr:colOff>101600</xdr:colOff>
      <xdr:row>37</xdr:row>
      <xdr:rowOff>150707</xdr:rowOff>
    </xdr:to>
    <xdr:sp macro="" textlink="">
      <xdr:nvSpPr>
        <xdr:cNvPr id="549" name="楕円 548"/>
        <xdr:cNvSpPr/>
      </xdr:nvSpPr>
      <xdr:spPr>
        <a:xfrm>
          <a:off x="12763500" y="63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141834</xdr:rowOff>
    </xdr:from>
    <xdr:ext cx="534377" cy="259045"/>
    <xdr:sp macro="" textlink="">
      <xdr:nvSpPr>
        <xdr:cNvPr id="550" name="テキスト ボックス 549"/>
        <xdr:cNvSpPr txBox="1"/>
      </xdr:nvSpPr>
      <xdr:spPr>
        <a:xfrm>
          <a:off x="12547111" y="64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112496</xdr:rowOff>
    </xdr:from>
    <xdr:to>
      <xdr:col>85</xdr:col>
      <xdr:colOff>127000</xdr:colOff>
      <xdr:row>56</xdr:row>
      <xdr:rowOff>132514</xdr:rowOff>
    </xdr:to>
    <xdr:cxnSp macro="">
      <xdr:nvCxnSpPr>
        <xdr:cNvPr id="579" name="直線コネクタ 578"/>
        <xdr:cNvCxnSpPr/>
      </xdr:nvCxnSpPr>
      <xdr:spPr>
        <a:xfrm>
          <a:off x="15481300" y="9542246"/>
          <a:ext cx="838200" cy="19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112496</xdr:rowOff>
    </xdr:from>
    <xdr:to>
      <xdr:col>81</xdr:col>
      <xdr:colOff>50800</xdr:colOff>
      <xdr:row>56</xdr:row>
      <xdr:rowOff>127394</xdr:rowOff>
    </xdr:to>
    <xdr:cxnSp macro="">
      <xdr:nvCxnSpPr>
        <xdr:cNvPr id="582" name="直線コネクタ 581"/>
        <xdr:cNvCxnSpPr/>
      </xdr:nvCxnSpPr>
      <xdr:spPr>
        <a:xfrm flipV="1">
          <a:off x="14592300" y="9542246"/>
          <a:ext cx="889000" cy="1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37653</xdr:rowOff>
    </xdr:from>
    <xdr:to>
      <xdr:col>76</xdr:col>
      <xdr:colOff>114300</xdr:colOff>
      <xdr:row>56</xdr:row>
      <xdr:rowOff>127394</xdr:rowOff>
    </xdr:to>
    <xdr:cxnSp macro="">
      <xdr:nvCxnSpPr>
        <xdr:cNvPr id="585" name="直線コネクタ 584"/>
        <xdr:cNvCxnSpPr/>
      </xdr:nvCxnSpPr>
      <xdr:spPr>
        <a:xfrm>
          <a:off x="13703300" y="9467403"/>
          <a:ext cx="889000" cy="26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37653</xdr:rowOff>
    </xdr:from>
    <xdr:to>
      <xdr:col>71</xdr:col>
      <xdr:colOff>177800</xdr:colOff>
      <xdr:row>57</xdr:row>
      <xdr:rowOff>35070</xdr:rowOff>
    </xdr:to>
    <xdr:cxnSp macro="">
      <xdr:nvCxnSpPr>
        <xdr:cNvPr id="588" name="直線コネクタ 587"/>
        <xdr:cNvCxnSpPr/>
      </xdr:nvCxnSpPr>
      <xdr:spPr>
        <a:xfrm flipV="1">
          <a:off x="12814300" y="9467403"/>
          <a:ext cx="889000" cy="3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81714</xdr:rowOff>
    </xdr:from>
    <xdr:to>
      <xdr:col>85</xdr:col>
      <xdr:colOff>177800</xdr:colOff>
      <xdr:row>57</xdr:row>
      <xdr:rowOff>11864</xdr:rowOff>
    </xdr:to>
    <xdr:sp macro="" textlink="">
      <xdr:nvSpPr>
        <xdr:cNvPr id="598" name="楕円 597"/>
        <xdr:cNvSpPr/>
      </xdr:nvSpPr>
      <xdr:spPr>
        <a:xfrm>
          <a:off x="16268700" y="96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60141</xdr:rowOff>
    </xdr:from>
    <xdr:ext cx="534377" cy="259045"/>
    <xdr:sp macro="" textlink="">
      <xdr:nvSpPr>
        <xdr:cNvPr id="599" name="教育費該当値テキスト"/>
        <xdr:cNvSpPr txBox="1"/>
      </xdr:nvSpPr>
      <xdr:spPr>
        <a:xfrm>
          <a:off x="16370300" y="96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61696</xdr:rowOff>
    </xdr:from>
    <xdr:to>
      <xdr:col>81</xdr:col>
      <xdr:colOff>101600</xdr:colOff>
      <xdr:row>55</xdr:row>
      <xdr:rowOff>163296</xdr:rowOff>
    </xdr:to>
    <xdr:sp macro="" textlink="">
      <xdr:nvSpPr>
        <xdr:cNvPr id="600" name="楕円 599"/>
        <xdr:cNvSpPr/>
      </xdr:nvSpPr>
      <xdr:spPr>
        <a:xfrm>
          <a:off x="15430500" y="94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8373</xdr:rowOff>
    </xdr:from>
    <xdr:ext cx="534377" cy="259045"/>
    <xdr:sp macro="" textlink="">
      <xdr:nvSpPr>
        <xdr:cNvPr id="601" name="テキスト ボックス 600"/>
        <xdr:cNvSpPr txBox="1"/>
      </xdr:nvSpPr>
      <xdr:spPr>
        <a:xfrm>
          <a:off x="15214111" y="92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76594</xdr:rowOff>
    </xdr:from>
    <xdr:to>
      <xdr:col>76</xdr:col>
      <xdr:colOff>165100</xdr:colOff>
      <xdr:row>57</xdr:row>
      <xdr:rowOff>6744</xdr:rowOff>
    </xdr:to>
    <xdr:sp macro="" textlink="">
      <xdr:nvSpPr>
        <xdr:cNvPr id="602" name="楕円 601"/>
        <xdr:cNvSpPr/>
      </xdr:nvSpPr>
      <xdr:spPr>
        <a:xfrm>
          <a:off x="14541500" y="96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169321</xdr:rowOff>
    </xdr:from>
    <xdr:ext cx="534377" cy="259045"/>
    <xdr:sp macro="" textlink="">
      <xdr:nvSpPr>
        <xdr:cNvPr id="603" name="テキスト ボックス 602"/>
        <xdr:cNvSpPr txBox="1"/>
      </xdr:nvSpPr>
      <xdr:spPr>
        <a:xfrm>
          <a:off x="14325111" y="97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158303</xdr:rowOff>
    </xdr:from>
    <xdr:to>
      <xdr:col>72</xdr:col>
      <xdr:colOff>38100</xdr:colOff>
      <xdr:row>55</xdr:row>
      <xdr:rowOff>88453</xdr:rowOff>
    </xdr:to>
    <xdr:sp macro="" textlink="">
      <xdr:nvSpPr>
        <xdr:cNvPr id="604" name="楕円 603"/>
        <xdr:cNvSpPr/>
      </xdr:nvSpPr>
      <xdr:spPr>
        <a:xfrm>
          <a:off x="13652500" y="94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104980</xdr:rowOff>
    </xdr:from>
    <xdr:ext cx="534377" cy="259045"/>
    <xdr:sp macro="" textlink="">
      <xdr:nvSpPr>
        <xdr:cNvPr id="605" name="テキスト ボックス 604"/>
        <xdr:cNvSpPr txBox="1"/>
      </xdr:nvSpPr>
      <xdr:spPr>
        <a:xfrm>
          <a:off x="13436111" y="91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155720</xdr:rowOff>
    </xdr:from>
    <xdr:to>
      <xdr:col>67</xdr:col>
      <xdr:colOff>101600</xdr:colOff>
      <xdr:row>57</xdr:row>
      <xdr:rowOff>85870</xdr:rowOff>
    </xdr:to>
    <xdr:sp macro="" textlink="">
      <xdr:nvSpPr>
        <xdr:cNvPr id="606" name="楕円 605"/>
        <xdr:cNvSpPr/>
      </xdr:nvSpPr>
      <xdr:spPr>
        <a:xfrm>
          <a:off x="12763500" y="97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76997</xdr:rowOff>
    </xdr:from>
    <xdr:ext cx="534377" cy="259045"/>
    <xdr:sp macro="" textlink="">
      <xdr:nvSpPr>
        <xdr:cNvPr id="607" name="テキスト ボックス 606"/>
        <xdr:cNvSpPr txBox="1"/>
      </xdr:nvSpPr>
      <xdr:spPr>
        <a:xfrm>
          <a:off x="12547111" y="984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38061</xdr:rowOff>
    </xdr:from>
    <xdr:to>
      <xdr:col>81</xdr:col>
      <xdr:colOff>50800</xdr:colOff>
      <xdr:row>79</xdr:row>
      <xdr:rowOff>44450</xdr:rowOff>
    </xdr:to>
    <xdr:cxnSp macro="">
      <xdr:nvCxnSpPr>
        <xdr:cNvPr id="639" name="直線コネクタ 638"/>
        <xdr:cNvCxnSpPr/>
      </xdr:nvCxnSpPr>
      <xdr:spPr>
        <a:xfrm>
          <a:off x="14592300" y="13582611"/>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38061</xdr:rowOff>
    </xdr:from>
    <xdr:to>
      <xdr:col>76</xdr:col>
      <xdr:colOff>114300</xdr:colOff>
      <xdr:row>79</xdr:row>
      <xdr:rowOff>38812</xdr:rowOff>
    </xdr:to>
    <xdr:cxnSp macro="">
      <xdr:nvCxnSpPr>
        <xdr:cNvPr id="642" name="直線コネクタ 641"/>
        <xdr:cNvCxnSpPr/>
      </xdr:nvCxnSpPr>
      <xdr:spPr>
        <a:xfrm flipV="1">
          <a:off x="13703300" y="1358261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28575</xdr:rowOff>
    </xdr:from>
    <xdr:to>
      <xdr:col>71</xdr:col>
      <xdr:colOff>177800</xdr:colOff>
      <xdr:row>79</xdr:row>
      <xdr:rowOff>38812</xdr:rowOff>
    </xdr:to>
    <xdr:cxnSp macro="">
      <xdr:nvCxnSpPr>
        <xdr:cNvPr id="645" name="直線コネクタ 644"/>
        <xdr:cNvCxnSpPr/>
      </xdr:nvCxnSpPr>
      <xdr:spPr>
        <a:xfrm>
          <a:off x="12814300" y="13573125"/>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158711</xdr:rowOff>
    </xdr:from>
    <xdr:to>
      <xdr:col>76</xdr:col>
      <xdr:colOff>165100</xdr:colOff>
      <xdr:row>79</xdr:row>
      <xdr:rowOff>88861</xdr:rowOff>
    </xdr:to>
    <xdr:sp macro="" textlink="">
      <xdr:nvSpPr>
        <xdr:cNvPr id="659" name="楕円 658"/>
        <xdr:cNvSpPr/>
      </xdr:nvSpPr>
      <xdr:spPr>
        <a:xfrm>
          <a:off x="14541500" y="135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79988</xdr:rowOff>
    </xdr:from>
    <xdr:ext cx="378565" cy="259045"/>
    <xdr:sp macro="" textlink="">
      <xdr:nvSpPr>
        <xdr:cNvPr id="660" name="テキスト ボックス 659"/>
        <xdr:cNvSpPr txBox="1"/>
      </xdr:nvSpPr>
      <xdr:spPr>
        <a:xfrm>
          <a:off x="14403017" y="1362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159462</xdr:rowOff>
    </xdr:from>
    <xdr:to>
      <xdr:col>72</xdr:col>
      <xdr:colOff>38100</xdr:colOff>
      <xdr:row>79</xdr:row>
      <xdr:rowOff>89612</xdr:rowOff>
    </xdr:to>
    <xdr:sp macro="" textlink="">
      <xdr:nvSpPr>
        <xdr:cNvPr id="661" name="楕円 660"/>
        <xdr:cNvSpPr/>
      </xdr:nvSpPr>
      <xdr:spPr>
        <a:xfrm>
          <a:off x="13652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80739</xdr:rowOff>
    </xdr:from>
    <xdr:ext cx="378565" cy="259045"/>
    <xdr:sp macro="" textlink="">
      <xdr:nvSpPr>
        <xdr:cNvPr id="662" name="テキスト ボックス 661"/>
        <xdr:cNvSpPr txBox="1"/>
      </xdr:nvSpPr>
      <xdr:spPr>
        <a:xfrm>
          <a:off x="13514017" y="1362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149225</xdr:rowOff>
    </xdr:from>
    <xdr:to>
      <xdr:col>67</xdr:col>
      <xdr:colOff>101600</xdr:colOff>
      <xdr:row>79</xdr:row>
      <xdr:rowOff>79375</xdr:rowOff>
    </xdr:to>
    <xdr:sp macro="" textlink="">
      <xdr:nvSpPr>
        <xdr:cNvPr id="663" name="楕円 662"/>
        <xdr:cNvSpPr/>
      </xdr:nvSpPr>
      <xdr:spPr>
        <a:xfrm>
          <a:off x="12763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70502</xdr:rowOff>
    </xdr:from>
    <xdr:ext cx="469744" cy="259045"/>
    <xdr:sp macro="" textlink="">
      <xdr:nvSpPr>
        <xdr:cNvPr id="664" name="テキスト ボックス 663"/>
        <xdr:cNvSpPr txBox="1"/>
      </xdr:nvSpPr>
      <xdr:spPr>
        <a:xfrm>
          <a:off x="12579428" y="136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152594</xdr:rowOff>
    </xdr:from>
    <xdr:to>
      <xdr:col>85</xdr:col>
      <xdr:colOff>127000</xdr:colOff>
      <xdr:row>97</xdr:row>
      <xdr:rowOff>156719</xdr:rowOff>
    </xdr:to>
    <xdr:cxnSp macro="">
      <xdr:nvCxnSpPr>
        <xdr:cNvPr id="693" name="直線コネクタ 692"/>
        <xdr:cNvCxnSpPr/>
      </xdr:nvCxnSpPr>
      <xdr:spPr>
        <a:xfrm flipV="1">
          <a:off x="15481300" y="16783244"/>
          <a:ext cx="8382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150417</xdr:rowOff>
    </xdr:from>
    <xdr:to>
      <xdr:col>81</xdr:col>
      <xdr:colOff>50800</xdr:colOff>
      <xdr:row>97</xdr:row>
      <xdr:rowOff>156719</xdr:rowOff>
    </xdr:to>
    <xdr:cxnSp macro="">
      <xdr:nvCxnSpPr>
        <xdr:cNvPr id="696" name="直線コネクタ 695"/>
        <xdr:cNvCxnSpPr/>
      </xdr:nvCxnSpPr>
      <xdr:spPr>
        <a:xfrm>
          <a:off x="14592300" y="16781067"/>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140923</xdr:rowOff>
    </xdr:from>
    <xdr:to>
      <xdr:col>76</xdr:col>
      <xdr:colOff>114300</xdr:colOff>
      <xdr:row>97</xdr:row>
      <xdr:rowOff>150417</xdr:rowOff>
    </xdr:to>
    <xdr:cxnSp macro="">
      <xdr:nvCxnSpPr>
        <xdr:cNvPr id="699" name="直線コネクタ 698"/>
        <xdr:cNvCxnSpPr/>
      </xdr:nvCxnSpPr>
      <xdr:spPr>
        <a:xfrm>
          <a:off x="13703300" y="16771573"/>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126986</xdr:rowOff>
    </xdr:from>
    <xdr:to>
      <xdr:col>71</xdr:col>
      <xdr:colOff>177800</xdr:colOff>
      <xdr:row>97</xdr:row>
      <xdr:rowOff>140923</xdr:rowOff>
    </xdr:to>
    <xdr:cxnSp macro="">
      <xdr:nvCxnSpPr>
        <xdr:cNvPr id="702" name="直線コネクタ 701"/>
        <xdr:cNvCxnSpPr/>
      </xdr:nvCxnSpPr>
      <xdr:spPr>
        <a:xfrm>
          <a:off x="12814300" y="16757636"/>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101794</xdr:rowOff>
    </xdr:from>
    <xdr:to>
      <xdr:col>85</xdr:col>
      <xdr:colOff>177800</xdr:colOff>
      <xdr:row>98</xdr:row>
      <xdr:rowOff>31944</xdr:rowOff>
    </xdr:to>
    <xdr:sp macro="" textlink="">
      <xdr:nvSpPr>
        <xdr:cNvPr id="712" name="楕円 711"/>
        <xdr:cNvSpPr/>
      </xdr:nvSpPr>
      <xdr:spPr>
        <a:xfrm>
          <a:off x="162687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80221</xdr:rowOff>
    </xdr:from>
    <xdr:ext cx="534377" cy="259045"/>
    <xdr:sp macro="" textlink="">
      <xdr:nvSpPr>
        <xdr:cNvPr id="713" name="公債費該当値テキスト"/>
        <xdr:cNvSpPr txBox="1"/>
      </xdr:nvSpPr>
      <xdr:spPr>
        <a:xfrm>
          <a:off x="16370300" y="167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105919</xdr:rowOff>
    </xdr:from>
    <xdr:to>
      <xdr:col>81</xdr:col>
      <xdr:colOff>101600</xdr:colOff>
      <xdr:row>98</xdr:row>
      <xdr:rowOff>36069</xdr:rowOff>
    </xdr:to>
    <xdr:sp macro="" textlink="">
      <xdr:nvSpPr>
        <xdr:cNvPr id="714" name="楕円 713"/>
        <xdr:cNvSpPr/>
      </xdr:nvSpPr>
      <xdr:spPr>
        <a:xfrm>
          <a:off x="15430500" y="167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27196</xdr:rowOff>
    </xdr:from>
    <xdr:ext cx="534377" cy="259045"/>
    <xdr:sp macro="" textlink="">
      <xdr:nvSpPr>
        <xdr:cNvPr id="715" name="テキスト ボックス 714"/>
        <xdr:cNvSpPr txBox="1"/>
      </xdr:nvSpPr>
      <xdr:spPr>
        <a:xfrm>
          <a:off x="15214111" y="168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99617</xdr:rowOff>
    </xdr:from>
    <xdr:to>
      <xdr:col>76</xdr:col>
      <xdr:colOff>165100</xdr:colOff>
      <xdr:row>98</xdr:row>
      <xdr:rowOff>29767</xdr:rowOff>
    </xdr:to>
    <xdr:sp macro="" textlink="">
      <xdr:nvSpPr>
        <xdr:cNvPr id="716" name="楕円 715"/>
        <xdr:cNvSpPr/>
      </xdr:nvSpPr>
      <xdr:spPr>
        <a:xfrm>
          <a:off x="14541500" y="167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20894</xdr:rowOff>
    </xdr:from>
    <xdr:ext cx="534377" cy="259045"/>
    <xdr:sp macro="" textlink="">
      <xdr:nvSpPr>
        <xdr:cNvPr id="717" name="テキスト ボックス 716"/>
        <xdr:cNvSpPr txBox="1"/>
      </xdr:nvSpPr>
      <xdr:spPr>
        <a:xfrm>
          <a:off x="14325111" y="168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90123</xdr:rowOff>
    </xdr:from>
    <xdr:to>
      <xdr:col>72</xdr:col>
      <xdr:colOff>38100</xdr:colOff>
      <xdr:row>98</xdr:row>
      <xdr:rowOff>20273</xdr:rowOff>
    </xdr:to>
    <xdr:sp macro="" textlink="">
      <xdr:nvSpPr>
        <xdr:cNvPr id="718" name="楕円 717"/>
        <xdr:cNvSpPr/>
      </xdr:nvSpPr>
      <xdr:spPr>
        <a:xfrm>
          <a:off x="13652500" y="167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11400</xdr:rowOff>
    </xdr:from>
    <xdr:ext cx="534377" cy="259045"/>
    <xdr:sp macro="" textlink="">
      <xdr:nvSpPr>
        <xdr:cNvPr id="719" name="テキスト ボックス 718"/>
        <xdr:cNvSpPr txBox="1"/>
      </xdr:nvSpPr>
      <xdr:spPr>
        <a:xfrm>
          <a:off x="13436111" y="168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76186</xdr:rowOff>
    </xdr:from>
    <xdr:to>
      <xdr:col>67</xdr:col>
      <xdr:colOff>101600</xdr:colOff>
      <xdr:row>98</xdr:row>
      <xdr:rowOff>6336</xdr:rowOff>
    </xdr:to>
    <xdr:sp macro="" textlink="">
      <xdr:nvSpPr>
        <xdr:cNvPr id="720" name="楕円 719"/>
        <xdr:cNvSpPr/>
      </xdr:nvSpPr>
      <xdr:spPr>
        <a:xfrm>
          <a:off x="12763500" y="167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168913</xdr:rowOff>
    </xdr:from>
    <xdr:ext cx="534377" cy="259045"/>
    <xdr:sp macro="" textlink="">
      <xdr:nvSpPr>
        <xdr:cNvPr id="721" name="テキスト ボックス 720"/>
        <xdr:cNvSpPr txBox="1"/>
      </xdr:nvSpPr>
      <xdr:spPr>
        <a:xfrm>
          <a:off x="12547111" y="16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総務費と消防費を除く費目については，類似団体内平均を下回っている。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総務費では</a:t>
          </a:r>
          <a:r>
            <a:rPr kumimoji="1" lang="en-US" altLang="ja-JP" sz="1300">
              <a:latin typeface="ＭＳ Ｐゴシック" panose="020B0600070205080204" pitchFamily="50" charset="-128"/>
              <a:ea typeface="ＭＳ Ｐゴシック" panose="020B0600070205080204" pitchFamily="50" charset="-128"/>
            </a:rPr>
            <a:t>94,892</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10,696</a:t>
          </a:r>
          <a:r>
            <a:rPr kumimoji="1" lang="ja-JP" altLang="en-US" sz="1300">
              <a:latin typeface="ＭＳ Ｐゴシック" panose="020B0600070205080204" pitchFamily="50" charset="-128"/>
              <a:ea typeface="ＭＳ Ｐゴシック" panose="020B0600070205080204" pitchFamily="50" charset="-128"/>
            </a:rPr>
            <a:t>円の増となった。これは地域創生基金を新設したことから地域創生基金積立金が</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百万円増となり，市債管理基金積立金が</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百万円減，財政調整基金積立金が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百万円減，セキュリティ強靭化対策が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百万円減となったものの，全体で</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百万円の増となったことが主な要因である。消防費では</a:t>
          </a:r>
          <a:r>
            <a:rPr kumimoji="1" lang="en-US" altLang="ja-JP" sz="1300">
              <a:latin typeface="ＭＳ Ｐゴシック" panose="020B0600070205080204" pitchFamily="50" charset="-128"/>
              <a:ea typeface="ＭＳ Ｐゴシック" panose="020B0600070205080204" pitchFamily="50" charset="-128"/>
            </a:rPr>
            <a:t>27,999</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5,655</a:t>
          </a:r>
          <a:r>
            <a:rPr kumimoji="1" lang="ja-JP" altLang="en-US" sz="1300">
              <a:latin typeface="ＭＳ Ｐゴシック" panose="020B0600070205080204" pitchFamily="50" charset="-128"/>
              <a:ea typeface="ＭＳ Ｐゴシック" panose="020B0600070205080204" pitchFamily="50" charset="-128"/>
            </a:rPr>
            <a:t>円の増となった。これは防災行政無線デジタル化整備事業が</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百万円増となったことなどから，全体で</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百万円の増となったことが主な要因である。そのほか，商工費では</a:t>
          </a:r>
          <a:r>
            <a:rPr kumimoji="1" lang="en-US" altLang="ja-JP" sz="1300">
              <a:latin typeface="ＭＳ Ｐゴシック" panose="020B0600070205080204" pitchFamily="50" charset="-128"/>
              <a:ea typeface="ＭＳ Ｐゴシック" panose="020B0600070205080204" pitchFamily="50" charset="-128"/>
            </a:rPr>
            <a:t>10,202</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6,052</a:t>
          </a:r>
          <a:r>
            <a:rPr kumimoji="1" lang="ja-JP" altLang="en-US" sz="1300">
              <a:latin typeface="ＭＳ Ｐゴシック" panose="020B0600070205080204" pitchFamily="50" charset="-128"/>
              <a:ea typeface="ＭＳ Ｐゴシック" panose="020B0600070205080204" pitchFamily="50" charset="-128"/>
            </a:rPr>
            <a:t>円の減となった。これは木質バイオマスチップボイラー整備事業が完了したとことなどから，全体で</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百万円の減となったことが主な要因である。土木費では</a:t>
          </a:r>
          <a:r>
            <a:rPr kumimoji="1" lang="en-US" altLang="ja-JP" sz="1300">
              <a:latin typeface="ＭＳ Ｐゴシック" panose="020B0600070205080204" pitchFamily="50" charset="-128"/>
              <a:ea typeface="ＭＳ Ｐゴシック" panose="020B0600070205080204" pitchFamily="50" charset="-128"/>
            </a:rPr>
            <a:t>42,713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11,173</a:t>
          </a:r>
          <a:r>
            <a:rPr kumimoji="1" lang="ja-JP" altLang="en-US" sz="1300">
              <a:latin typeface="ＭＳ Ｐゴシック" panose="020B0600070205080204" pitchFamily="50" charset="-128"/>
              <a:ea typeface="ＭＳ Ｐゴシック" panose="020B0600070205080204" pitchFamily="50" charset="-128"/>
            </a:rPr>
            <a:t>円の減となった。これは都市施設等整備事業基金積立が</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百万円減となったほか，橋梁耐震化事業が</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百万円減，道路台帳統合業務委託料が</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百万円減となったことなどから全体で</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百万円の減となったことが主な要因である。教育費では</a:t>
          </a:r>
          <a:r>
            <a:rPr kumimoji="1" lang="en-US" altLang="ja-JP" sz="1300">
              <a:latin typeface="ＭＳ Ｐゴシック" panose="020B0600070205080204" pitchFamily="50" charset="-128"/>
              <a:ea typeface="ＭＳ Ｐゴシック" panose="020B0600070205080204" pitchFamily="50" charset="-128"/>
            </a:rPr>
            <a:t>55,943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25,127</a:t>
          </a:r>
          <a:r>
            <a:rPr kumimoji="1" lang="ja-JP" altLang="en-US" sz="1300">
              <a:latin typeface="ＭＳ Ｐゴシック" panose="020B0600070205080204" pitchFamily="50" charset="-128"/>
              <a:ea typeface="ＭＳ Ｐゴシック" panose="020B0600070205080204" pitchFamily="50" charset="-128"/>
            </a:rPr>
            <a:t>円の減となった。これは第二中学校整備事業が</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百万円減，美和小学校整備事業が</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百万円減となったことなどから全体で</a:t>
          </a:r>
          <a:r>
            <a:rPr kumimoji="1" lang="en-US" altLang="ja-JP" sz="1300">
              <a:latin typeface="ＭＳ Ｐゴシック" panose="020B0600070205080204" pitchFamily="50" charset="-128"/>
              <a:ea typeface="ＭＳ Ｐゴシック" panose="020B0600070205080204" pitchFamily="50" charset="-128"/>
            </a:rPr>
            <a:t>1,126</a:t>
          </a:r>
          <a:r>
            <a:rPr kumimoji="1" lang="ja-JP" altLang="en-US" sz="1300">
              <a:latin typeface="ＭＳ Ｐゴシック" panose="020B0600070205080204" pitchFamily="50" charset="-128"/>
              <a:ea typeface="ＭＳ Ｐゴシック" panose="020B0600070205080204" pitchFamily="50" charset="-128"/>
            </a:rPr>
            <a:t>百万円の減となったことが主な要因である。公債費では</a:t>
          </a:r>
          <a:r>
            <a:rPr kumimoji="1" lang="en-US" altLang="ja-JP" sz="1300">
              <a:latin typeface="ＭＳ Ｐゴシック" panose="020B0600070205080204" pitchFamily="50" charset="-128"/>
              <a:ea typeface="ＭＳ Ｐゴシック" panose="020B0600070205080204" pitchFamily="50" charset="-128"/>
            </a:rPr>
            <a:t>61,616</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1,083</a:t>
          </a:r>
          <a:r>
            <a:rPr kumimoji="1" lang="ja-JP" altLang="en-US" sz="1300">
              <a:latin typeface="ＭＳ Ｐゴシック" panose="020B0600070205080204" pitchFamily="50" charset="-128"/>
              <a:ea typeface="ＭＳ Ｐゴシック" panose="020B0600070205080204" pitchFamily="50" charset="-128"/>
            </a:rPr>
            <a:t>円の増となった。これは地域総合整備事業債が皆減，地方道路等整備事業債，過疎対策事業債等が減となったが，臨時財政対策債，合併特例事業債が増となり全体で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a:t>
          </a:r>
          <a:r>
            <a:rPr kumimoji="1" lang="en-US" altLang="ja-JP" sz="1200">
              <a:latin typeface="ＭＳ ゴシック" pitchFamily="49" charset="-128"/>
              <a:ea typeface="ＭＳ ゴシック" pitchFamily="49" charset="-128"/>
            </a:rPr>
            <a:t>800</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5.79</a:t>
          </a:r>
          <a:r>
            <a:rPr kumimoji="1" lang="ja-JP" altLang="en-US" sz="1200">
              <a:latin typeface="ＭＳ ゴシック" pitchFamily="49" charset="-128"/>
              <a:ea typeface="ＭＳ ゴシック" pitchFamily="49" charset="-128"/>
            </a:rPr>
            <a:t>ポイント）を取り崩し，決算余剰分として</a:t>
          </a:r>
          <a:r>
            <a:rPr kumimoji="1" lang="en-US" altLang="ja-JP" sz="1200">
              <a:latin typeface="ＭＳ ゴシック" pitchFamily="49" charset="-128"/>
              <a:ea typeface="ＭＳ ゴシック" pitchFamily="49" charset="-128"/>
            </a:rPr>
            <a:t>659</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4.77</a:t>
          </a:r>
          <a:r>
            <a:rPr kumimoji="1" lang="ja-JP" altLang="en-US" sz="1200">
              <a:latin typeface="ＭＳ ゴシック" pitchFamily="49" charset="-128"/>
              <a:ea typeface="ＭＳ ゴシック" pitchFamily="49" charset="-128"/>
            </a:rPr>
            <a:t>ポイント）を積み立てた結果，前年度より</a:t>
          </a:r>
          <a:r>
            <a:rPr kumimoji="1" lang="en-US" altLang="ja-JP" sz="1200">
              <a:latin typeface="ＭＳ ゴシック" pitchFamily="49" charset="-128"/>
              <a:ea typeface="ＭＳ ゴシック" pitchFamily="49" charset="-128"/>
            </a:rPr>
            <a:t>0.09</a:t>
          </a:r>
          <a:r>
            <a:rPr kumimoji="1" lang="ja-JP" altLang="en-US" sz="1200">
              <a:latin typeface="ＭＳ ゴシック" pitchFamily="49" charset="-128"/>
              <a:ea typeface="ＭＳ ゴシック" pitchFamily="49" charset="-128"/>
            </a:rPr>
            <a:t>ポイントの減となった。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実質収支額は，歳入では，市税，特別交付税等において決算額が予算額を超える額が前年度よりも少なくなり，歳出では節約等による不用額が前年度よりも少なかったことから，標準財政規模に占める割合で</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ポイントの減となり，実質単年度収支についても</a:t>
          </a:r>
          <a:r>
            <a:rPr kumimoji="1" lang="en-US" altLang="ja-JP" sz="1200">
              <a:latin typeface="ＭＳ ゴシック" pitchFamily="49" charset="-128"/>
              <a:ea typeface="ＭＳ ゴシック" pitchFamily="49" charset="-128"/>
            </a:rPr>
            <a:t>0.18</a:t>
          </a:r>
          <a:r>
            <a:rPr kumimoji="1" lang="ja-JP" altLang="en-US" sz="1200">
              <a:latin typeface="ＭＳ ゴシック" pitchFamily="49" charset="-128"/>
              <a:ea typeface="ＭＳ ゴシック" pitchFamily="49" charset="-128"/>
            </a:rPr>
            <a:t>ポイント増となったが，前年度とほぼ同水準となっている。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全会計が黒字決算であり，連結実質赤字比率は算定されていない。上水道事業会計では，企業債が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百万円増となったことなどにより，流動負債が</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百万円増となったが，流動資産が</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百万円増となったことから，実質収支が</a:t>
          </a:r>
          <a:r>
            <a:rPr kumimoji="1" lang="en-US" altLang="ja-JP" sz="1400">
              <a:latin typeface="ＭＳ ゴシック" pitchFamily="49" charset="-128"/>
              <a:ea typeface="ＭＳ ゴシック" pitchFamily="49" charset="-128"/>
            </a:rPr>
            <a:t>203</a:t>
          </a:r>
          <a:r>
            <a:rPr kumimoji="1" lang="ja-JP" altLang="en-US" sz="1400">
              <a:latin typeface="ＭＳ ゴシック" pitchFamily="49" charset="-128"/>
              <a:ea typeface="ＭＳ ゴシック" pitchFamily="49" charset="-128"/>
            </a:rPr>
            <a:t>百万円増，標準財政規模費では，</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そのほかの会計は前年度とほぼ同水準となっており，今後も引き続き健全化を図り，一般会計からの繰入金等の抑制に努めていく。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23455059</v>
      </c>
      <c r="BO4" s="441"/>
      <c r="BP4" s="441"/>
      <c r="BQ4" s="441"/>
      <c r="BR4" s="441"/>
      <c r="BS4" s="441"/>
      <c r="BT4" s="441"/>
      <c r="BU4" s="442"/>
      <c r="BV4" s="440">
        <v>25180155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8.6999999999999993</v>
      </c>
      <c r="CU4" s="622"/>
      <c r="CV4" s="622"/>
      <c r="CW4" s="622"/>
      <c r="CX4" s="622"/>
      <c r="CY4" s="622"/>
      <c r="CZ4" s="622"/>
      <c r="DA4" s="623"/>
      <c r="DB4" s="621">
        <v>9.8000000000000007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22189775</v>
      </c>
      <c r="BO5" s="446"/>
      <c r="BP5" s="446"/>
      <c r="BQ5" s="446"/>
      <c r="BR5" s="446"/>
      <c r="BS5" s="446"/>
      <c r="BT5" s="446"/>
      <c r="BU5" s="447"/>
      <c r="BV5" s="445">
        <v>23615254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88.9</v>
      </c>
      <c r="CU5" s="416"/>
      <c r="CV5" s="416"/>
      <c r="CW5" s="416"/>
      <c r="CX5" s="416"/>
      <c r="CY5" s="416"/>
      <c r="CZ5" s="416"/>
      <c r="DA5" s="417"/>
      <c r="DB5" s="415">
        <v>88.3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1265284</v>
      </c>
      <c r="BO6" s="446"/>
      <c r="BP6" s="446"/>
      <c r="BQ6" s="446"/>
      <c r="BR6" s="446"/>
      <c r="BS6" s="446"/>
      <c r="BT6" s="446"/>
      <c r="BU6" s="447"/>
      <c r="BV6" s="445">
        <v>1564901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92.8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65247</v>
      </c>
      <c r="BO7" s="446"/>
      <c r="BP7" s="446"/>
      <c r="BQ7" s="446"/>
      <c r="BR7" s="446"/>
      <c r="BS7" s="446"/>
      <c r="BT7" s="446"/>
      <c r="BU7" s="447"/>
      <c r="BV7" s="445">
        <v>180853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13824011</v>
      </c>
      <c r="CU7" s="446"/>
      <c r="CV7" s="446"/>
      <c r="CW7" s="446"/>
      <c r="CX7" s="446"/>
      <c r="CY7" s="446"/>
      <c r="CZ7" s="446"/>
      <c r="DA7" s="447"/>
      <c r="DB7" s="445">
        <v>14157390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1200037</v>
      </c>
      <c r="BO8" s="446"/>
      <c r="BP8" s="446"/>
      <c r="BQ8" s="446"/>
      <c r="BR8" s="446"/>
      <c r="BS8" s="446"/>
      <c r="BT8" s="446"/>
      <c r="BU8" s="447"/>
      <c r="BV8" s="445">
        <v>1384048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0.43</v>
      </c>
      <c r="CU8" s="559"/>
      <c r="CV8" s="559"/>
      <c r="CW8" s="559"/>
      <c r="CX8" s="559"/>
      <c r="CY8" s="559"/>
      <c r="CZ8" s="559"/>
      <c r="DA8" s="560"/>
      <c r="DB8" s="558">
        <v>0.43</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42587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-184011</v>
      </c>
      <c r="BO9" s="446"/>
      <c r="BP9" s="446"/>
      <c r="BQ9" s="446"/>
      <c r="BR9" s="446"/>
      <c r="BS9" s="446"/>
      <c r="BT9" s="446"/>
      <c r="BU9" s="447"/>
      <c r="BV9" s="445">
        <v>-118462</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14.6</v>
      </c>
      <c r="CU9" s="416"/>
      <c r="CV9" s="416"/>
      <c r="CW9" s="416"/>
      <c r="CX9" s="416"/>
      <c r="CY9" s="416"/>
      <c r="CZ9" s="416"/>
      <c r="DA9" s="417"/>
      <c r="DB9" s="415">
        <v>13.9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45178</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658793</v>
      </c>
      <c r="BO10" s="446"/>
      <c r="BP10" s="446"/>
      <c r="BQ10" s="446"/>
      <c r="BR10" s="446"/>
      <c r="BS10" s="446"/>
      <c r="BT10" s="446"/>
      <c r="BU10" s="447"/>
      <c r="BV10" s="445">
        <v>725827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42860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800000</v>
      </c>
      <c r="BO12" s="446"/>
      <c r="BP12" s="446"/>
      <c r="BQ12" s="446"/>
      <c r="BR12" s="446"/>
      <c r="BS12" s="446"/>
      <c r="BT12" s="446"/>
      <c r="BU12" s="447"/>
      <c r="BV12" s="445">
        <v>965103</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42609</v>
      </c>
      <c r="S13" s="549"/>
      <c r="T13" s="549"/>
      <c r="U13" s="549"/>
      <c r="V13" s="550"/>
      <c r="W13" s="536" t="s">
        <v>133</v>
      </c>
      <c r="X13" s="458"/>
      <c r="Y13" s="458"/>
      <c r="Z13" s="458"/>
      <c r="AA13" s="458"/>
      <c r="AB13" s="459"/>
      <c r="AC13" s="421">
        <v>2035</v>
      </c>
      <c r="AD13" s="422"/>
      <c r="AE13" s="422"/>
      <c r="AF13" s="422"/>
      <c r="AG13" s="423"/>
      <c r="AH13" s="421">
        <v>2399</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-325218</v>
      </c>
      <c r="BO13" s="446"/>
      <c r="BP13" s="446"/>
      <c r="BQ13" s="446"/>
      <c r="BR13" s="446"/>
      <c r="BS13" s="446"/>
      <c r="BT13" s="446"/>
      <c r="BU13" s="447"/>
      <c r="BV13" s="445">
        <v>-357738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43467</v>
      </c>
      <c r="S14" s="549"/>
      <c r="T14" s="549"/>
      <c r="U14" s="549"/>
      <c r="V14" s="550"/>
      <c r="W14" s="551"/>
      <c r="X14" s="461"/>
      <c r="Y14" s="461"/>
      <c r="Z14" s="461"/>
      <c r="AA14" s="461"/>
      <c r="AB14" s="462"/>
      <c r="AC14" s="541">
        <v>10.1</v>
      </c>
      <c r="AD14" s="542"/>
      <c r="AE14" s="542"/>
      <c r="AF14" s="542"/>
      <c r="AG14" s="543"/>
      <c r="AH14" s="541">
        <v>11.2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15.1</v>
      </c>
      <c r="CU14" s="553"/>
      <c r="CV14" s="553"/>
      <c r="CW14" s="553"/>
      <c r="CX14" s="553"/>
      <c r="CY14" s="553"/>
      <c r="CZ14" s="553"/>
      <c r="DA14" s="554"/>
      <c r="DB14" s="552">
        <v>21.4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43221</v>
      </c>
      <c r="S15" s="549"/>
      <c r="T15" s="549"/>
      <c r="U15" s="549"/>
      <c r="V15" s="550"/>
      <c r="W15" s="536" t="s">
        <v>141</v>
      </c>
      <c r="X15" s="458"/>
      <c r="Y15" s="458"/>
      <c r="Z15" s="458"/>
      <c r="AA15" s="458"/>
      <c r="AB15" s="459"/>
      <c r="AC15" s="421">
        <v>6314</v>
      </c>
      <c r="AD15" s="422"/>
      <c r="AE15" s="422"/>
      <c r="AF15" s="422"/>
      <c r="AG15" s="423"/>
      <c r="AH15" s="421">
        <v>6639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4831658</v>
      </c>
      <c r="BO15" s="441"/>
      <c r="BP15" s="441"/>
      <c r="BQ15" s="441"/>
      <c r="BR15" s="441"/>
      <c r="BS15" s="441"/>
      <c r="BT15" s="441"/>
      <c r="BU15" s="442"/>
      <c r="BV15" s="440">
        <v>4786137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31.4</v>
      </c>
      <c r="AD16" s="542"/>
      <c r="AE16" s="542"/>
      <c r="AF16" s="542"/>
      <c r="AG16" s="543"/>
      <c r="AH16" s="541">
        <v>31.1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11137833</v>
      </c>
      <c r="BO16" s="446"/>
      <c r="BP16" s="446"/>
      <c r="BQ16" s="446"/>
      <c r="BR16" s="446"/>
      <c r="BS16" s="446"/>
      <c r="BT16" s="446"/>
      <c r="BU16" s="447"/>
      <c r="BV16" s="445">
        <v>11093204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11778</v>
      </c>
      <c r="AD17" s="422"/>
      <c r="AE17" s="422"/>
      <c r="AF17" s="422"/>
      <c r="AG17" s="423"/>
      <c r="AH17" s="421">
        <v>12329</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6107749</v>
      </c>
      <c r="BO17" s="446"/>
      <c r="BP17" s="446"/>
      <c r="BQ17" s="446"/>
      <c r="BR17" s="446"/>
      <c r="BS17" s="446"/>
      <c r="BT17" s="446"/>
      <c r="BU17" s="447"/>
      <c r="BV17" s="445">
        <v>6046209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348.45</v>
      </c>
      <c r="M18" s="510"/>
      <c r="N18" s="510"/>
      <c r="O18" s="510"/>
      <c r="P18" s="510"/>
      <c r="Q18" s="510"/>
      <c r="R18" s="511"/>
      <c r="S18" s="511"/>
      <c r="T18" s="511"/>
      <c r="U18" s="511"/>
      <c r="V18" s="512"/>
      <c r="W18" s="526"/>
      <c r="X18" s="527"/>
      <c r="Y18" s="527"/>
      <c r="Z18" s="527"/>
      <c r="AA18" s="527"/>
      <c r="AB18" s="537"/>
      <c r="AC18" s="409">
        <v>58.5</v>
      </c>
      <c r="AD18" s="410"/>
      <c r="AE18" s="410"/>
      <c r="AF18" s="410"/>
      <c r="AG18" s="513"/>
      <c r="AH18" s="409">
        <v>57.7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12429992</v>
      </c>
      <c r="BO18" s="446"/>
      <c r="BP18" s="446"/>
      <c r="BQ18" s="446"/>
      <c r="BR18" s="446"/>
      <c r="BS18" s="446"/>
      <c r="BT18" s="446"/>
      <c r="BU18" s="447"/>
      <c r="BV18" s="445">
        <v>12561805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122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17321594</v>
      </c>
      <c r="BO19" s="446"/>
      <c r="BP19" s="446"/>
      <c r="BQ19" s="446"/>
      <c r="BR19" s="446"/>
      <c r="BS19" s="446"/>
      <c r="BT19" s="446"/>
      <c r="BU19" s="447"/>
      <c r="BV19" s="445">
        <v>17960542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16005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25872414</v>
      </c>
      <c r="BO23" s="446"/>
      <c r="BP23" s="446"/>
      <c r="BQ23" s="446"/>
      <c r="BR23" s="446"/>
      <c r="BS23" s="446"/>
      <c r="BT23" s="446"/>
      <c r="BU23" s="447"/>
      <c r="BV23" s="445">
        <v>26357157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8200</v>
      </c>
      <c r="R24" s="422"/>
      <c r="S24" s="422"/>
      <c r="T24" s="422"/>
      <c r="U24" s="422"/>
      <c r="V24" s="423"/>
      <c r="W24" s="487"/>
      <c r="X24" s="478"/>
      <c r="Y24" s="479"/>
      <c r="Z24" s="418" t="s">
        <v>165</v>
      </c>
      <c r="AA24" s="419"/>
      <c r="AB24" s="419"/>
      <c r="AC24" s="419"/>
      <c r="AD24" s="419"/>
      <c r="AE24" s="419"/>
      <c r="AF24" s="419"/>
      <c r="AG24" s="420"/>
      <c r="AH24" s="421">
        <v>432</v>
      </c>
      <c r="AI24" s="422"/>
      <c r="AJ24" s="422"/>
      <c r="AK24" s="422"/>
      <c r="AL24" s="423"/>
      <c r="AM24" s="421">
        <v>1338768</v>
      </c>
      <c r="AN24" s="422"/>
      <c r="AO24" s="422"/>
      <c r="AP24" s="422"/>
      <c r="AQ24" s="422"/>
      <c r="AR24" s="423"/>
      <c r="AS24" s="421">
        <v>3099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18595193</v>
      </c>
      <c r="BO24" s="446"/>
      <c r="BP24" s="446"/>
      <c r="BQ24" s="446"/>
      <c r="BR24" s="446"/>
      <c r="BS24" s="446"/>
      <c r="BT24" s="446"/>
      <c r="BU24" s="447"/>
      <c r="BV24" s="445">
        <v>18914360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6430</v>
      </c>
      <c r="R25" s="422"/>
      <c r="S25" s="422"/>
      <c r="T25" s="422"/>
      <c r="U25" s="422"/>
      <c r="V25" s="423"/>
      <c r="W25" s="487"/>
      <c r="X25" s="478"/>
      <c r="Y25" s="479"/>
      <c r="Z25" s="418" t="s">
        <v>168</v>
      </c>
      <c r="AA25" s="419"/>
      <c r="AB25" s="419"/>
      <c r="AC25" s="419"/>
      <c r="AD25" s="419"/>
      <c r="AE25" s="419"/>
      <c r="AF25" s="419"/>
      <c r="AG25" s="420"/>
      <c r="AH25" s="421">
        <v>79</v>
      </c>
      <c r="AI25" s="422"/>
      <c r="AJ25" s="422"/>
      <c r="AK25" s="422"/>
      <c r="AL25" s="423"/>
      <c r="AM25" s="421">
        <v>234867</v>
      </c>
      <c r="AN25" s="422"/>
      <c r="AO25" s="422"/>
      <c r="AP25" s="422"/>
      <c r="AQ25" s="422"/>
      <c r="AR25" s="423"/>
      <c r="AS25" s="421">
        <v>2973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3515069</v>
      </c>
      <c r="BO25" s="441"/>
      <c r="BP25" s="441"/>
      <c r="BQ25" s="441"/>
      <c r="BR25" s="441"/>
      <c r="BS25" s="441"/>
      <c r="BT25" s="441"/>
      <c r="BU25" s="442"/>
      <c r="BV25" s="440">
        <v>2819091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6000</v>
      </c>
      <c r="R26" s="422"/>
      <c r="S26" s="422"/>
      <c r="T26" s="422"/>
      <c r="U26" s="422"/>
      <c r="V26" s="423"/>
      <c r="W26" s="487"/>
      <c r="X26" s="478"/>
      <c r="Y26" s="479"/>
      <c r="Z26" s="418" t="s">
        <v>171</v>
      </c>
      <c r="AA26" s="500"/>
      <c r="AB26" s="500"/>
      <c r="AC26" s="500"/>
      <c r="AD26" s="500"/>
      <c r="AE26" s="500"/>
      <c r="AF26" s="500"/>
      <c r="AG26" s="501"/>
      <c r="AH26" s="421">
        <v>18</v>
      </c>
      <c r="AI26" s="422"/>
      <c r="AJ26" s="422"/>
      <c r="AK26" s="422"/>
      <c r="AL26" s="423"/>
      <c r="AM26" s="421">
        <v>54342</v>
      </c>
      <c r="AN26" s="422"/>
      <c r="AO26" s="422"/>
      <c r="AP26" s="422"/>
      <c r="AQ26" s="422"/>
      <c r="AR26" s="423"/>
      <c r="AS26" s="421">
        <v>3019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4100</v>
      </c>
      <c r="R27" s="422"/>
      <c r="S27" s="422"/>
      <c r="T27" s="422"/>
      <c r="U27" s="422"/>
      <c r="V27" s="423"/>
      <c r="W27" s="487"/>
      <c r="X27" s="478"/>
      <c r="Y27" s="479"/>
      <c r="Z27" s="418" t="s">
        <v>174</v>
      </c>
      <c r="AA27" s="419"/>
      <c r="AB27" s="419"/>
      <c r="AC27" s="419"/>
      <c r="AD27" s="419"/>
      <c r="AE27" s="419"/>
      <c r="AF27" s="419"/>
      <c r="AG27" s="420"/>
      <c r="AH27" s="421">
        <v>8</v>
      </c>
      <c r="AI27" s="422"/>
      <c r="AJ27" s="422"/>
      <c r="AK27" s="422"/>
      <c r="AL27" s="423"/>
      <c r="AM27" s="421">
        <v>28784</v>
      </c>
      <c r="AN27" s="422"/>
      <c r="AO27" s="422"/>
      <c r="AP27" s="422"/>
      <c r="AQ27" s="422"/>
      <c r="AR27" s="423"/>
      <c r="AS27" s="421">
        <v>3598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701871</v>
      </c>
      <c r="BO27" s="449"/>
      <c r="BP27" s="449"/>
      <c r="BQ27" s="449"/>
      <c r="BR27" s="449"/>
      <c r="BS27" s="449"/>
      <c r="BT27" s="449"/>
      <c r="BU27" s="450"/>
      <c r="BV27" s="448">
        <v>701670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3700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5317460</v>
      </c>
      <c r="BO28" s="441"/>
      <c r="BP28" s="441"/>
      <c r="BQ28" s="441"/>
      <c r="BR28" s="441"/>
      <c r="BS28" s="441"/>
      <c r="BT28" s="441"/>
      <c r="BU28" s="442"/>
      <c r="BV28" s="440">
        <v>5458667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18</v>
      </c>
      <c r="M29" s="422"/>
      <c r="N29" s="422"/>
      <c r="O29" s="422"/>
      <c r="P29" s="423"/>
      <c r="Q29" s="421">
        <v>3500</v>
      </c>
      <c r="R29" s="422"/>
      <c r="S29" s="422"/>
      <c r="T29" s="422"/>
      <c r="U29" s="422"/>
      <c r="V29" s="423"/>
      <c r="W29" s="488"/>
      <c r="X29" s="489"/>
      <c r="Y29" s="490"/>
      <c r="Z29" s="418" t="s">
        <v>180</v>
      </c>
      <c r="AA29" s="419"/>
      <c r="AB29" s="419"/>
      <c r="AC29" s="419"/>
      <c r="AD29" s="419"/>
      <c r="AE29" s="419"/>
      <c r="AF29" s="419"/>
      <c r="AG29" s="420"/>
      <c r="AH29" s="421">
        <v>440</v>
      </c>
      <c r="AI29" s="422"/>
      <c r="AJ29" s="422"/>
      <c r="AK29" s="422"/>
      <c r="AL29" s="423"/>
      <c r="AM29" s="421">
        <v>1367552</v>
      </c>
      <c r="AN29" s="422"/>
      <c r="AO29" s="422"/>
      <c r="AP29" s="422"/>
      <c r="AQ29" s="422"/>
      <c r="AR29" s="423"/>
      <c r="AS29" s="421">
        <v>3108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2100095</v>
      </c>
      <c r="BO29" s="446"/>
      <c r="BP29" s="446"/>
      <c r="BQ29" s="446"/>
      <c r="BR29" s="446"/>
      <c r="BS29" s="446"/>
      <c r="BT29" s="446"/>
      <c r="BU29" s="447"/>
      <c r="BV29" s="445">
        <v>2091482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3707970</v>
      </c>
      <c r="BO30" s="449"/>
      <c r="BP30" s="449"/>
      <c r="BQ30" s="449"/>
      <c r="BR30" s="449"/>
      <c r="BS30" s="449"/>
      <c r="BT30" s="449"/>
      <c r="BU30" s="450"/>
      <c r="BV30" s="448">
        <v>2871516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194</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上水道事業会計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常陸大宮市農業公社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公営墓地特別会計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国民健康保険特別会計（診療施設勘定）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常陸大宮街づくり</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那珂地方公平委員会特別会計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IF('各会計、関係団体の財政状況及び健全化判断比率'!B35="","",'各会計、関係団体の財政状況及び健全化判断比率'!B35)</f>
        <v>戸別浄化槽整備事業特別会計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茨城租税債権管理機構</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常陸大宮市振興財団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温泉事業特別会計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IF('各会計、関係団体の財政状況及び健全化判断比率'!B36="","",'各会計、関係団体の財政状況及び健全化判断比率'!B36)</f>
        <v>宅地造成事業特別会計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ふるさと活性化センターみわ</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茨城県後期高齢者医療広域連合（後期高齢者医療特別会計）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おがわ地域振興</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茨城北農業共済事務組合（農業共済事業会計）</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常陸大宮市体育協会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大宮地方環境整備組合</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常陸大宮市温泉事業</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28</v>
      </c>
      <c r="CP41" s="404"/>
      <c r="CQ41" s="403" t="str">
        <f>IF('各会計、関係団体の財政状況及び健全化判断比率'!BS14="","",'各会計、関係団体の財政状況及び健全化判断比率'!BS14)</f>
        <v>元気な郷づくり</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3oWpQJWszsdxGXfPHqelJa8twvqpiCi+EqTG+991ve7/tpEZ34KYiwYQ1NKAGY90tlMTrlS8cj4h5mekwm50ww==" saltValue="J8XgNKvBwtL78yMyqeLQ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556</v>
      </c>
      <c r="D34" s="1224"/>
      <c r="E34" s="1225"/>
      <c r="F34" s="32">
        <v>6.2</v>
      </c>
      <c r="G34" s="33">
        <v>4.08</v>
      </c>
      <c r="H34" s="33">
        <v>5.65</v>
      </c>
      <c r="I34" s="33">
        <v>8.3800000000000008</v>
      </c>
      <c r="J34" s="34">
        <v>10.050000000000001</v>
      </c>
      <c r="K34" s="22"/>
      <c r="L34" s="22"/>
      <c r="M34" s="22"/>
      <c r="N34" s="22"/>
      <c r="O34" s="22"/>
      <c r="P34" s="22"/>
    </row>
    <row r="35" spans="1:16" ht="39" customHeight="1">
      <c r="A35" s="22"/>
      <c r="B35" s="35"/>
      <c r="C35" s="1218" t="s">
        <v>557</v>
      </c>
      <c r="D35" s="1219"/>
      <c r="E35" s="1220"/>
      <c r="F35" s="36">
        <v>7.48</v>
      </c>
      <c r="G35" s="37">
        <v>9.14</v>
      </c>
      <c r="H35" s="37">
        <v>9.8000000000000007</v>
      </c>
      <c r="I35" s="37">
        <v>9.17</v>
      </c>
      <c r="J35" s="38">
        <v>8.1</v>
      </c>
      <c r="K35" s="22"/>
      <c r="L35" s="22"/>
      <c r="M35" s="22"/>
      <c r="N35" s="22"/>
      <c r="O35" s="22"/>
      <c r="P35" s="22"/>
    </row>
    <row r="36" spans="1:16" ht="39" customHeight="1">
      <c r="A36" s="22"/>
      <c r="B36" s="35"/>
      <c r="C36" s="1218" t="s">
        <v>558</v>
      </c>
      <c r="D36" s="1219"/>
      <c r="E36" s="1220"/>
      <c r="F36" s="36">
        <v>1.43</v>
      </c>
      <c r="G36" s="37">
        <v>0.74</v>
      </c>
      <c r="H36" s="37">
        <v>1.35</v>
      </c>
      <c r="I36" s="37">
        <v>1.78</v>
      </c>
      <c r="J36" s="38">
        <v>2.2200000000000002</v>
      </c>
      <c r="K36" s="22"/>
      <c r="L36" s="22"/>
      <c r="M36" s="22"/>
      <c r="N36" s="22"/>
      <c r="O36" s="22"/>
      <c r="P36" s="22"/>
    </row>
    <row r="37" spans="1:16" ht="39" customHeight="1">
      <c r="A37" s="22"/>
      <c r="B37" s="35"/>
      <c r="C37" s="1218" t="s">
        <v>559</v>
      </c>
      <c r="D37" s="1219"/>
      <c r="E37" s="1220"/>
      <c r="F37" s="36">
        <v>0.4</v>
      </c>
      <c r="G37" s="37">
        <v>0.37</v>
      </c>
      <c r="H37" s="37">
        <v>1.38</v>
      </c>
      <c r="I37" s="37">
        <v>1.42</v>
      </c>
      <c r="J37" s="38">
        <v>1.1299999999999999</v>
      </c>
      <c r="K37" s="22"/>
      <c r="L37" s="22"/>
      <c r="M37" s="22"/>
      <c r="N37" s="22"/>
      <c r="O37" s="22"/>
      <c r="P37" s="22"/>
    </row>
    <row r="38" spans="1:16" ht="39" customHeight="1">
      <c r="A38" s="22"/>
      <c r="B38" s="35"/>
      <c r="C38" s="1218" t="s">
        <v>560</v>
      </c>
      <c r="D38" s="1219"/>
      <c r="E38" s="1220"/>
      <c r="F38" s="36">
        <v>7.0000000000000007E-2</v>
      </c>
      <c r="G38" s="37">
        <v>0.09</v>
      </c>
      <c r="H38" s="37">
        <v>0.46</v>
      </c>
      <c r="I38" s="37">
        <v>0.51</v>
      </c>
      <c r="J38" s="38">
        <v>0.54</v>
      </c>
      <c r="K38" s="22"/>
      <c r="L38" s="22"/>
      <c r="M38" s="22"/>
      <c r="N38" s="22"/>
      <c r="O38" s="22"/>
      <c r="P38" s="22"/>
    </row>
    <row r="39" spans="1:16" ht="39" customHeight="1">
      <c r="A39" s="22"/>
      <c r="B39" s="35"/>
      <c r="C39" s="1218" t="s">
        <v>561</v>
      </c>
      <c r="D39" s="1219"/>
      <c r="E39" s="1220"/>
      <c r="F39" s="36">
        <v>0.13</v>
      </c>
      <c r="G39" s="37">
        <v>0.12</v>
      </c>
      <c r="H39" s="37">
        <v>0.24</v>
      </c>
      <c r="I39" s="37">
        <v>0.18</v>
      </c>
      <c r="J39" s="38">
        <v>0.31</v>
      </c>
      <c r="K39" s="22"/>
      <c r="L39" s="22"/>
      <c r="M39" s="22"/>
      <c r="N39" s="22"/>
      <c r="O39" s="22"/>
      <c r="P39" s="22"/>
    </row>
    <row r="40" spans="1:16" ht="39" customHeight="1">
      <c r="A40" s="22"/>
      <c r="B40" s="35"/>
      <c r="C40" s="1218" t="s">
        <v>562</v>
      </c>
      <c r="D40" s="1219"/>
      <c r="E40" s="1220"/>
      <c r="F40" s="36">
        <v>7.0000000000000007E-2</v>
      </c>
      <c r="G40" s="37">
        <v>0.1</v>
      </c>
      <c r="H40" s="37">
        <v>0.1</v>
      </c>
      <c r="I40" s="37">
        <v>0.11</v>
      </c>
      <c r="J40" s="38">
        <v>0.24</v>
      </c>
      <c r="K40" s="22"/>
      <c r="L40" s="22"/>
      <c r="M40" s="22"/>
      <c r="N40" s="22"/>
      <c r="O40" s="22"/>
      <c r="P40" s="22"/>
    </row>
    <row r="41" spans="1:16" ht="39" customHeight="1">
      <c r="A41" s="22"/>
      <c r="B41" s="35"/>
      <c r="C41" s="1218" t="s">
        <v>563</v>
      </c>
      <c r="D41" s="1219"/>
      <c r="E41" s="1220"/>
      <c r="F41" s="36">
        <v>0.1</v>
      </c>
      <c r="G41" s="37">
        <v>0.11</v>
      </c>
      <c r="H41" s="37">
        <v>0.06</v>
      </c>
      <c r="I41" s="37">
        <v>0.15</v>
      </c>
      <c r="J41" s="38">
        <v>0.08</v>
      </c>
      <c r="K41" s="22"/>
      <c r="L41" s="22"/>
      <c r="M41" s="22"/>
      <c r="N41" s="22"/>
      <c r="O41" s="22"/>
      <c r="P41" s="22"/>
    </row>
    <row r="42" spans="1:16" ht="39" customHeight="1">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565</v>
      </c>
      <c r="D43" s="1222"/>
      <c r="E43" s="1223"/>
      <c r="F43" s="41">
        <v>0.17</v>
      </c>
      <c r="G43" s="42">
        <v>0.16</v>
      </c>
      <c r="H43" s="42">
        <v>0.28999999999999998</v>
      </c>
      <c r="I43" s="42">
        <v>0.14000000000000001</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Ux6E51GIJd6YyYegU1p1KMn+ukoyPTA1zA0wnlFQqZ+w6vTF4GnlbI8POUSjzwTJ+76DLDrSokT0bsB92K33w==" saltValue="KQNP/rW8rnHBogPkyud8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10</v>
      </c>
      <c r="C45" s="1235"/>
      <c r="D45" s="58"/>
      <c r="E45" s="1240" t="s">
        <v>11</v>
      </c>
      <c r="F45" s="1240"/>
      <c r="G45" s="1240"/>
      <c r="H45" s="1240"/>
      <c r="I45" s="1240"/>
      <c r="J45" s="1241"/>
      <c r="K45" s="59">
        <v>3090</v>
      </c>
      <c r="L45" s="60">
        <v>2892</v>
      </c>
      <c r="M45" s="60">
        <v>2744</v>
      </c>
      <c r="N45" s="60">
        <v>2631</v>
      </c>
      <c r="O45" s="61">
        <v>2638</v>
      </c>
      <c r="P45" s="48"/>
      <c r="Q45" s="48"/>
      <c r="R45" s="48"/>
      <c r="S45" s="48"/>
      <c r="T45" s="48"/>
      <c r="U45" s="48"/>
    </row>
    <row r="46" spans="1:21" ht="30.75" customHeight="1">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13</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14</v>
      </c>
      <c r="F48" s="1228"/>
      <c r="G48" s="1228"/>
      <c r="H48" s="1228"/>
      <c r="I48" s="1228"/>
      <c r="J48" s="1229"/>
      <c r="K48" s="63">
        <v>711</v>
      </c>
      <c r="L48" s="64">
        <v>732</v>
      </c>
      <c r="M48" s="64">
        <v>727</v>
      </c>
      <c r="N48" s="64">
        <v>720</v>
      </c>
      <c r="O48" s="65">
        <v>707</v>
      </c>
      <c r="P48" s="48"/>
      <c r="Q48" s="48"/>
      <c r="R48" s="48"/>
      <c r="S48" s="48"/>
      <c r="T48" s="48"/>
      <c r="U48" s="48"/>
    </row>
    <row r="49" spans="1:21" ht="30.75" customHeight="1">
      <c r="A49" s="48"/>
      <c r="B49" s="1236"/>
      <c r="C49" s="1237"/>
      <c r="D49" s="62"/>
      <c r="E49" s="1228" t="s">
        <v>15</v>
      </c>
      <c r="F49" s="1228"/>
      <c r="G49" s="1228"/>
      <c r="H49" s="1228"/>
      <c r="I49" s="1228"/>
      <c r="J49" s="1229"/>
      <c r="K49" s="63" t="s">
        <v>507</v>
      </c>
      <c r="L49" s="64" t="s">
        <v>507</v>
      </c>
      <c r="M49" s="64" t="s">
        <v>507</v>
      </c>
      <c r="N49" s="64" t="s">
        <v>507</v>
      </c>
      <c r="O49" s="65" t="s">
        <v>507</v>
      </c>
      <c r="P49" s="48"/>
      <c r="Q49" s="48"/>
      <c r="R49" s="48"/>
      <c r="S49" s="48"/>
      <c r="T49" s="48"/>
      <c r="U49" s="48"/>
    </row>
    <row r="50" spans="1:21" ht="30.75" customHeight="1">
      <c r="A50" s="48"/>
      <c r="B50" s="1236"/>
      <c r="C50" s="1237"/>
      <c r="D50" s="62"/>
      <c r="E50" s="1228" t="s">
        <v>16</v>
      </c>
      <c r="F50" s="1228"/>
      <c r="G50" s="1228"/>
      <c r="H50" s="1228"/>
      <c r="I50" s="1228"/>
      <c r="J50" s="1229"/>
      <c r="K50" s="63">
        <v>0</v>
      </c>
      <c r="L50" s="64">
        <v>0</v>
      </c>
      <c r="M50" s="64" t="s">
        <v>507</v>
      </c>
      <c r="N50" s="64" t="s">
        <v>507</v>
      </c>
      <c r="O50" s="65" t="s">
        <v>507</v>
      </c>
      <c r="P50" s="48"/>
      <c r="Q50" s="48"/>
      <c r="R50" s="48"/>
      <c r="S50" s="48"/>
      <c r="T50" s="48"/>
      <c r="U50" s="48"/>
    </row>
    <row r="51" spans="1:21" ht="30.75" customHeight="1">
      <c r="A51" s="48"/>
      <c r="B51" s="1238"/>
      <c r="C51" s="1239"/>
      <c r="D51" s="66"/>
      <c r="E51" s="1228" t="s">
        <v>17</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c r="A52" s="48"/>
      <c r="B52" s="1226" t="s">
        <v>18</v>
      </c>
      <c r="C52" s="1227"/>
      <c r="D52" s="66"/>
      <c r="E52" s="1228" t="s">
        <v>19</v>
      </c>
      <c r="F52" s="1228"/>
      <c r="G52" s="1228"/>
      <c r="H52" s="1228"/>
      <c r="I52" s="1228"/>
      <c r="J52" s="1229"/>
      <c r="K52" s="63">
        <v>2548</v>
      </c>
      <c r="L52" s="64">
        <v>2592</v>
      </c>
      <c r="M52" s="64">
        <v>2529</v>
      </c>
      <c r="N52" s="64">
        <v>2467</v>
      </c>
      <c r="O52" s="65">
        <v>2483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1253</v>
      </c>
      <c r="L53" s="69">
        <v>1032</v>
      </c>
      <c r="M53" s="69">
        <v>942</v>
      </c>
      <c r="N53" s="69">
        <v>884</v>
      </c>
      <c r="O53" s="70">
        <v>862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cP7VJ4L7ythj+X4SKlwnWmA/1rHtn6STUn6+9yhvDAboRseyYRcbdgt1yv8tQ1hEhpq9uKTZ/5M3toCI5kNwQ==" saltValue="PTI4Dcujr2yA7r9670US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549</v>
      </c>
      <c r="J40" s="79" t="s">
        <v>550</v>
      </c>
      <c r="K40" s="79" t="s">
        <v>551</v>
      </c>
      <c r="L40" s="79" t="s">
        <v>552</v>
      </c>
      <c r="M40" s="80" t="s">
        <v>553</v>
      </c>
    </row>
    <row r="41" spans="2:13" ht="27.75" customHeight="1">
      <c r="B41" s="1254" t="s">
        <v>23</v>
      </c>
      <c r="C41" s="1255"/>
      <c r="D41" s="81"/>
      <c r="E41" s="1256" t="s">
        <v>24</v>
      </c>
      <c r="F41" s="1256"/>
      <c r="G41" s="1256"/>
      <c r="H41" s="1257"/>
      <c r="I41" s="82">
        <v>24611</v>
      </c>
      <c r="J41" s="83">
        <v>25720</v>
      </c>
      <c r="K41" s="83">
        <v>26443</v>
      </c>
      <c r="L41" s="83">
        <v>26357</v>
      </c>
      <c r="M41" s="84">
        <v>25872</v>
      </c>
    </row>
    <row r="42" spans="2:13" ht="27.75" customHeight="1">
      <c r="B42" s="1244"/>
      <c r="C42" s="1245"/>
      <c r="D42" s="85"/>
      <c r="E42" s="1248" t="s">
        <v>25</v>
      </c>
      <c r="F42" s="1248"/>
      <c r="G42" s="1248"/>
      <c r="H42" s="1249"/>
      <c r="I42" s="86">
        <v>0</v>
      </c>
      <c r="J42" s="87" t="s">
        <v>507</v>
      </c>
      <c r="K42" s="87" t="s">
        <v>507</v>
      </c>
      <c r="L42" s="87" t="s">
        <v>507</v>
      </c>
      <c r="M42" s="88" t="s">
        <v>507</v>
      </c>
    </row>
    <row r="43" spans="2:13" ht="27.75" customHeight="1">
      <c r="B43" s="1244"/>
      <c r="C43" s="1245"/>
      <c r="D43" s="85"/>
      <c r="E43" s="1248" t="s">
        <v>26</v>
      </c>
      <c r="F43" s="1248"/>
      <c r="G43" s="1248"/>
      <c r="H43" s="1249"/>
      <c r="I43" s="86">
        <v>9387</v>
      </c>
      <c r="J43" s="87">
        <v>9139</v>
      </c>
      <c r="K43" s="87">
        <v>8770</v>
      </c>
      <c r="L43" s="87">
        <v>8203</v>
      </c>
      <c r="M43" s="88">
        <v>7751</v>
      </c>
    </row>
    <row r="44" spans="2:13" ht="27.75" customHeight="1">
      <c r="B44" s="1244"/>
      <c r="C44" s="1245"/>
      <c r="D44" s="85"/>
      <c r="E44" s="1248" t="s">
        <v>27</v>
      </c>
      <c r="F44" s="1248"/>
      <c r="G44" s="1248"/>
      <c r="H44" s="1249"/>
      <c r="I44" s="86" t="s">
        <v>507</v>
      </c>
      <c r="J44" s="87" t="s">
        <v>507</v>
      </c>
      <c r="K44" s="87" t="s">
        <v>507</v>
      </c>
      <c r="L44" s="87" t="s">
        <v>507</v>
      </c>
      <c r="M44" s="88" t="s">
        <v>507</v>
      </c>
    </row>
    <row r="45" spans="2:13" ht="27.75" customHeight="1">
      <c r="B45" s="1244"/>
      <c r="C45" s="1245"/>
      <c r="D45" s="85"/>
      <c r="E45" s="1248" t="s">
        <v>28</v>
      </c>
      <c r="F45" s="1248"/>
      <c r="G45" s="1248"/>
      <c r="H45" s="1249"/>
      <c r="I45" s="86">
        <v>5403</v>
      </c>
      <c r="J45" s="87">
        <v>5039</v>
      </c>
      <c r="K45" s="87">
        <v>4855</v>
      </c>
      <c r="L45" s="87">
        <v>4892</v>
      </c>
      <c r="M45" s="88">
        <v>4905</v>
      </c>
    </row>
    <row r="46" spans="2:13" ht="27.75" customHeight="1">
      <c r="B46" s="1244"/>
      <c r="C46" s="1245"/>
      <c r="D46" s="89"/>
      <c r="E46" s="1248" t="s">
        <v>29</v>
      </c>
      <c r="F46" s="1248"/>
      <c r="G46" s="1248"/>
      <c r="H46" s="1249"/>
      <c r="I46" s="86">
        <v>6</v>
      </c>
      <c r="J46" s="87">
        <v>3</v>
      </c>
      <c r="K46" s="87" t="s">
        <v>507</v>
      </c>
      <c r="L46" s="87">
        <v>7</v>
      </c>
      <c r="M46" s="88" t="s">
        <v>507</v>
      </c>
    </row>
    <row r="47" spans="2:13" ht="27.75" customHeight="1">
      <c r="B47" s="1244"/>
      <c r="C47" s="1245"/>
      <c r="D47" s="90"/>
      <c r="E47" s="1258" t="s">
        <v>30</v>
      </c>
      <c r="F47" s="1259"/>
      <c r="G47" s="1259"/>
      <c r="H47" s="1260"/>
      <c r="I47" s="86" t="s">
        <v>507</v>
      </c>
      <c r="J47" s="87" t="s">
        <v>507</v>
      </c>
      <c r="K47" s="87" t="s">
        <v>507</v>
      </c>
      <c r="L47" s="87" t="s">
        <v>507</v>
      </c>
      <c r="M47" s="88" t="s">
        <v>507</v>
      </c>
    </row>
    <row r="48" spans="2:13" ht="27.75" customHeight="1">
      <c r="B48" s="1244"/>
      <c r="C48" s="1245"/>
      <c r="D48" s="85"/>
      <c r="E48" s="1248" t="s">
        <v>31</v>
      </c>
      <c r="F48" s="1248"/>
      <c r="G48" s="1248"/>
      <c r="H48" s="1249"/>
      <c r="I48" s="86" t="s">
        <v>507</v>
      </c>
      <c r="J48" s="87" t="s">
        <v>507</v>
      </c>
      <c r="K48" s="87" t="s">
        <v>507</v>
      </c>
      <c r="L48" s="87" t="s">
        <v>507</v>
      </c>
      <c r="M48" s="88" t="s">
        <v>507</v>
      </c>
    </row>
    <row r="49" spans="2:13" ht="27.75" customHeight="1">
      <c r="B49" s="1246"/>
      <c r="C49" s="1247"/>
      <c r="D49" s="85"/>
      <c r="E49" s="1248" t="s">
        <v>32</v>
      </c>
      <c r="F49" s="1248"/>
      <c r="G49" s="1248"/>
      <c r="H49" s="1249"/>
      <c r="I49" s="86" t="s">
        <v>507</v>
      </c>
      <c r="J49" s="87" t="s">
        <v>507</v>
      </c>
      <c r="K49" s="87" t="s">
        <v>507</v>
      </c>
      <c r="L49" s="87" t="s">
        <v>507</v>
      </c>
      <c r="M49" s="88" t="s">
        <v>507</v>
      </c>
    </row>
    <row r="50" spans="2:13" ht="27.75" customHeight="1">
      <c r="B50" s="1242" t="s">
        <v>33</v>
      </c>
      <c r="C50" s="1243"/>
      <c r="D50" s="91"/>
      <c r="E50" s="1248" t="s">
        <v>34</v>
      </c>
      <c r="F50" s="1248"/>
      <c r="G50" s="1248"/>
      <c r="H50" s="1249"/>
      <c r="I50" s="86">
        <v>9275</v>
      </c>
      <c r="J50" s="87">
        <v>10187</v>
      </c>
      <c r="K50" s="87">
        <v>11083</v>
      </c>
      <c r="L50" s="87">
        <v>11421</v>
      </c>
      <c r="M50" s="88">
        <v>11959</v>
      </c>
    </row>
    <row r="51" spans="2:13" ht="27.75" customHeight="1">
      <c r="B51" s="1244"/>
      <c r="C51" s="1245"/>
      <c r="D51" s="85"/>
      <c r="E51" s="1248" t="s">
        <v>35</v>
      </c>
      <c r="F51" s="1248"/>
      <c r="G51" s="1248"/>
      <c r="H51" s="1249"/>
      <c r="I51" s="86">
        <v>1259</v>
      </c>
      <c r="J51" s="87">
        <v>1096</v>
      </c>
      <c r="K51" s="87">
        <v>1025</v>
      </c>
      <c r="L51" s="87">
        <v>917</v>
      </c>
      <c r="M51" s="88">
        <v>729</v>
      </c>
    </row>
    <row r="52" spans="2:13" ht="27.75" customHeight="1">
      <c r="B52" s="1246"/>
      <c r="C52" s="1247"/>
      <c r="D52" s="85"/>
      <c r="E52" s="1248" t="s">
        <v>36</v>
      </c>
      <c r="F52" s="1248"/>
      <c r="G52" s="1248"/>
      <c r="H52" s="1249"/>
      <c r="I52" s="86">
        <v>24439</v>
      </c>
      <c r="J52" s="87">
        <v>24259</v>
      </c>
      <c r="K52" s="87">
        <v>24777</v>
      </c>
      <c r="L52" s="87">
        <v>24583</v>
      </c>
      <c r="M52" s="88">
        <v>24100</v>
      </c>
    </row>
    <row r="53" spans="2:13" ht="27.75" customHeight="1" thickBot="1">
      <c r="B53" s="1250" t="s">
        <v>37</v>
      </c>
      <c r="C53" s="1251"/>
      <c r="D53" s="92"/>
      <c r="E53" s="1252" t="s">
        <v>38</v>
      </c>
      <c r="F53" s="1252"/>
      <c r="G53" s="1252"/>
      <c r="H53" s="1253"/>
      <c r="I53" s="93">
        <v>4436</v>
      </c>
      <c r="J53" s="94">
        <v>4360</v>
      </c>
      <c r="K53" s="94">
        <v>3183</v>
      </c>
      <c r="L53" s="94">
        <v>2538</v>
      </c>
      <c r="M53" s="95">
        <v>1739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yGUTlQhA7o2BHA5E6dvbqmcjRrnOg24you8tTdeJSUXQxHGh1iCmlfKkRry5f5pbdN6RcYVUKhNIzWSs8htpw==" saltValue="xJF5VZqC/zlG4XmgHBkV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551</v>
      </c>
      <c r="G54" s="104" t="s">
        <v>552</v>
      </c>
      <c r="H54" s="105" t="s">
        <v>553</v>
      </c>
    </row>
    <row r="55" spans="2:8" ht="52.5" customHeight="1">
      <c r="B55" s="106"/>
      <c r="C55" s="1269" t="s">
        <v>41</v>
      </c>
      <c r="D55" s="1269"/>
      <c r="E55" s="1270"/>
      <c r="F55" s="107">
        <v>5698</v>
      </c>
      <c r="G55" s="107">
        <v>5459</v>
      </c>
      <c r="H55" s="108">
        <v>5317</v>
      </c>
    </row>
    <row r="56" spans="2:8" ht="52.5" customHeight="1">
      <c r="B56" s="109"/>
      <c r="C56" s="1271" t="s">
        <v>42</v>
      </c>
      <c r="D56" s="1271"/>
      <c r="E56" s="1272"/>
      <c r="F56" s="110">
        <v>1881</v>
      </c>
      <c r="G56" s="110">
        <v>2091</v>
      </c>
      <c r="H56" s="111">
        <v>2100</v>
      </c>
    </row>
    <row r="57" spans="2:8" ht="53.25" customHeight="1">
      <c r="B57" s="109"/>
      <c r="C57" s="1273" t="s">
        <v>43</v>
      </c>
      <c r="D57" s="1273"/>
      <c r="E57" s="1274"/>
      <c r="F57" s="112">
        <v>2607</v>
      </c>
      <c r="G57" s="112">
        <v>2872</v>
      </c>
      <c r="H57" s="113">
        <v>3708</v>
      </c>
    </row>
    <row r="58" spans="2:8" ht="45.75" customHeight="1">
      <c r="B58" s="114"/>
      <c r="C58" s="1261" t="s">
        <v>589</v>
      </c>
      <c r="D58" s="1262"/>
      <c r="E58" s="1263"/>
      <c r="F58" s="115">
        <v>335</v>
      </c>
      <c r="G58" s="115">
        <v>735</v>
      </c>
      <c r="H58" s="116">
        <v>936</v>
      </c>
    </row>
    <row r="59" spans="2:8" ht="45.75" customHeight="1">
      <c r="B59" s="114"/>
      <c r="C59" s="1261" t="s">
        <v>590</v>
      </c>
      <c r="D59" s="1262"/>
      <c r="E59" s="1263"/>
      <c r="F59" s="115">
        <v>838</v>
      </c>
      <c r="G59" s="115">
        <v>838</v>
      </c>
      <c r="H59" s="116">
        <v>838</v>
      </c>
    </row>
    <row r="60" spans="2:8" ht="45.75" customHeight="1">
      <c r="B60" s="114"/>
      <c r="C60" s="1261" t="s">
        <v>591</v>
      </c>
      <c r="D60" s="1262"/>
      <c r="E60" s="1263"/>
      <c r="F60" s="115" t="s">
        <v>592</v>
      </c>
      <c r="G60" s="115" t="s">
        <v>592</v>
      </c>
      <c r="H60" s="116">
        <v>700</v>
      </c>
    </row>
    <row r="61" spans="2:8" ht="45.75" customHeight="1">
      <c r="B61" s="114"/>
      <c r="C61" s="1261" t="s">
        <v>593</v>
      </c>
      <c r="D61" s="1262"/>
      <c r="E61" s="1263"/>
      <c r="F61" s="115">
        <v>480</v>
      </c>
      <c r="G61" s="115">
        <v>486</v>
      </c>
      <c r="H61" s="116">
        <v>501</v>
      </c>
    </row>
    <row r="62" spans="2:8" ht="45.75" customHeight="1" thickBot="1">
      <c r="B62" s="117"/>
      <c r="C62" s="1264" t="s">
        <v>594</v>
      </c>
      <c r="D62" s="1265"/>
      <c r="E62" s="1266"/>
      <c r="F62" s="118">
        <v>191</v>
      </c>
      <c r="G62" s="118">
        <v>184</v>
      </c>
      <c r="H62" s="119">
        <v>173</v>
      </c>
    </row>
    <row r="63" spans="2:8" ht="52.5" customHeight="1" thickBot="1">
      <c r="B63" s="120"/>
      <c r="C63" s="1267" t="s">
        <v>44</v>
      </c>
      <c r="D63" s="1267"/>
      <c r="E63" s="1268"/>
      <c r="F63" s="121">
        <v>10186</v>
      </c>
      <c r="G63" s="121">
        <v>10422</v>
      </c>
      <c r="H63" s="122">
        <v>11126</v>
      </c>
    </row>
    <row r="64" spans="2:8" ht="15" customHeight="1"/>
    <row r="65" ht="0" hidden="1" customHeight="1"/>
    <row r="66" ht="0" hidden="1" customHeight="1"/>
  </sheetData>
  <sheetProtection algorithmName="SHA-512" hashValue="jbsmHGisMTF9q9GmUkTM0w0vWxicOhVJMYOgucGWKEMyzdpfOnksVEtN0LLl6VLZGBdr6nblDjvugXnUT7kWVg==" saltValue="S0BkoiygMQBPNgw2nFl6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64" zoomScale="75" zoomScaleNormal="75"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25.9</v>
      </c>
      <c r="CG51" s="1277"/>
      <c r="CH51" s="1277"/>
      <c r="CI51" s="1277"/>
      <c r="CJ51" s="1277"/>
      <c r="CK51" s="1277"/>
      <c r="CL51" s="1277"/>
      <c r="CM51" s="1277"/>
      <c r="CN51" s="1277">
        <v>21.4</v>
      </c>
      <c r="CO51" s="1277"/>
      <c r="CP51" s="1277"/>
      <c r="CQ51" s="1277"/>
      <c r="CR51" s="1277"/>
      <c r="CS51" s="1277"/>
      <c r="CT51" s="1277"/>
      <c r="CU51" s="1277"/>
      <c r="CV51" s="1277">
        <v>15.1</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55.2</v>
      </c>
      <c r="CG53" s="1277"/>
      <c r="CH53" s="1277"/>
      <c r="CI53" s="1277"/>
      <c r="CJ53" s="1277"/>
      <c r="CK53" s="1277"/>
      <c r="CL53" s="1277"/>
      <c r="CM53" s="1277"/>
      <c r="CN53" s="1277">
        <v>56</v>
      </c>
      <c r="CO53" s="1277"/>
      <c r="CP53" s="1277"/>
      <c r="CQ53" s="1277"/>
      <c r="CR53" s="1277"/>
      <c r="CS53" s="1277"/>
      <c r="CT53" s="1277"/>
      <c r="CU53" s="1277"/>
      <c r="CV53" s="1277">
        <v>57.5</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603</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35</v>
      </c>
      <c r="BQ73" s="1277"/>
      <c r="BR73" s="1277"/>
      <c r="BS73" s="1277"/>
      <c r="BT73" s="1277"/>
      <c r="BU73" s="1277"/>
      <c r="BV73" s="1277"/>
      <c r="BW73" s="1277"/>
      <c r="BX73" s="1277">
        <v>35.200000000000003</v>
      </c>
      <c r="BY73" s="1277"/>
      <c r="BZ73" s="1277"/>
      <c r="CA73" s="1277"/>
      <c r="CB73" s="1277"/>
      <c r="CC73" s="1277"/>
      <c r="CD73" s="1277"/>
      <c r="CE73" s="1277"/>
      <c r="CF73" s="1277">
        <v>25.9</v>
      </c>
      <c r="CG73" s="1277"/>
      <c r="CH73" s="1277"/>
      <c r="CI73" s="1277"/>
      <c r="CJ73" s="1277"/>
      <c r="CK73" s="1277"/>
      <c r="CL73" s="1277"/>
      <c r="CM73" s="1277"/>
      <c r="CN73" s="1277">
        <v>21.4</v>
      </c>
      <c r="CO73" s="1277"/>
      <c r="CP73" s="1277"/>
      <c r="CQ73" s="1277"/>
      <c r="CR73" s="1277"/>
      <c r="CS73" s="1277"/>
      <c r="CT73" s="1277"/>
      <c r="CU73" s="1277"/>
      <c r="CV73" s="1277">
        <v>15.1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11.4</v>
      </c>
      <c r="BQ75" s="1277"/>
      <c r="BR75" s="1277"/>
      <c r="BS75" s="1277"/>
      <c r="BT75" s="1277"/>
      <c r="BU75" s="1277"/>
      <c r="BV75" s="1277"/>
      <c r="BW75" s="1277"/>
      <c r="BX75" s="1277">
        <v>9.9</v>
      </c>
      <c r="BY75" s="1277"/>
      <c r="BZ75" s="1277"/>
      <c r="CA75" s="1277"/>
      <c r="CB75" s="1277"/>
      <c r="CC75" s="1277"/>
      <c r="CD75" s="1277"/>
      <c r="CE75" s="1277"/>
      <c r="CF75" s="1277">
        <v>8.6</v>
      </c>
      <c r="CG75" s="1277"/>
      <c r="CH75" s="1277"/>
      <c r="CI75" s="1277"/>
      <c r="CJ75" s="1277"/>
      <c r="CK75" s="1277"/>
      <c r="CL75" s="1277"/>
      <c r="CM75" s="1277"/>
      <c r="CN75" s="1277">
        <v>7.8</v>
      </c>
      <c r="CO75" s="1277"/>
      <c r="CP75" s="1277"/>
      <c r="CQ75" s="1277"/>
      <c r="CR75" s="1277"/>
      <c r="CS75" s="1277"/>
      <c r="CT75" s="1277"/>
      <c r="CU75" s="1277"/>
      <c r="CV75" s="1277">
        <v>7.5</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603</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t/77RAHeb0UWkRvEwzI/g+jdc3DIdYdQzxIaiIHBj3jh6EE6spkDHOoLqJXJQBaY3ald1NUAjAWRPKLqIz26g==" saltValue="YjuBJXn+UelMTS0bZP8et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y8cDnN753qZp9mgr1tTDJ7vEZE6mNXorXWXdNY+v/c/GbiYT2iHDtExfvJU+zUdQlhNkwe4xe7BpM7MZlMBtQ==" saltValue="a27Y2D50bzg9WPAiyaV8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ft3n3MXvXR5yqwm6IzFE0HOEPATOChzK+xu8sOAtCzFDrDWOFrsxezu45ZeAD0TByz++IS3F+9xFH5fea6RUg==" saltValue="lcuF0Pqkev+XePGyxBks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546</v>
      </c>
      <c r="G2" s="136"/>
      <c r="H2" s="137"/>
    </row>
    <row r="3" spans="1:8">
      <c r="A3" s="133" t="s">
        <v>539</v>
      </c>
      <c r="B3" s="138"/>
      <c r="C3" s="139"/>
      <c r="D3" s="140">
        <v>38859</v>
      </c>
      <c r="E3" s="141"/>
      <c r="F3" s="142">
        <v>90961</v>
      </c>
      <c r="G3" s="143"/>
      <c r="H3" s="144"/>
    </row>
    <row r="4" spans="1:8">
      <c r="A4" s="145"/>
      <c r="B4" s="146"/>
      <c r="C4" s="147"/>
      <c r="D4" s="148">
        <v>31663</v>
      </c>
      <c r="E4" s="149"/>
      <c r="F4" s="150">
        <v>37720</v>
      </c>
      <c r="G4" s="151"/>
      <c r="H4" s="152"/>
    </row>
    <row r="5" spans="1:8">
      <c r="A5" s="133" t="s">
        <v>541</v>
      </c>
      <c r="B5" s="138"/>
      <c r="C5" s="139"/>
      <c r="D5" s="140">
        <v>96682</v>
      </c>
      <c r="E5" s="141"/>
      <c r="F5" s="142">
        <v>106614</v>
      </c>
      <c r="G5" s="143"/>
      <c r="H5" s="144"/>
    </row>
    <row r="6" spans="1:8">
      <c r="A6" s="145"/>
      <c r="B6" s="146"/>
      <c r="C6" s="147"/>
      <c r="D6" s="148">
        <v>37450</v>
      </c>
      <c r="E6" s="149"/>
      <c r="F6" s="150">
        <v>45545</v>
      </c>
      <c r="G6" s="151"/>
      <c r="H6" s="152"/>
    </row>
    <row r="7" spans="1:8">
      <c r="A7" s="133" t="s">
        <v>542</v>
      </c>
      <c r="B7" s="138"/>
      <c r="C7" s="139"/>
      <c r="D7" s="140">
        <v>94753</v>
      </c>
      <c r="E7" s="141"/>
      <c r="F7" s="142">
        <v>85459</v>
      </c>
      <c r="G7" s="143"/>
      <c r="H7" s="144"/>
    </row>
    <row r="8" spans="1:8">
      <c r="A8" s="145"/>
      <c r="B8" s="146"/>
      <c r="C8" s="147"/>
      <c r="D8" s="148">
        <v>56549</v>
      </c>
      <c r="E8" s="149"/>
      <c r="F8" s="150">
        <v>44378</v>
      </c>
      <c r="G8" s="151"/>
      <c r="H8" s="152"/>
    </row>
    <row r="9" spans="1:8">
      <c r="A9" s="133" t="s">
        <v>543</v>
      </c>
      <c r="B9" s="138"/>
      <c r="C9" s="139"/>
      <c r="D9" s="140">
        <v>80747</v>
      </c>
      <c r="E9" s="141"/>
      <c r="F9" s="142">
        <v>83280</v>
      </c>
      <c r="G9" s="143"/>
      <c r="H9" s="144"/>
    </row>
    <row r="10" spans="1:8">
      <c r="A10" s="145"/>
      <c r="B10" s="146"/>
      <c r="C10" s="147"/>
      <c r="D10" s="148">
        <v>39562</v>
      </c>
      <c r="E10" s="149"/>
      <c r="F10" s="150">
        <v>43123</v>
      </c>
      <c r="G10" s="151"/>
      <c r="H10" s="152"/>
    </row>
    <row r="11" spans="1:8">
      <c r="A11" s="133" t="s">
        <v>544</v>
      </c>
      <c r="B11" s="138"/>
      <c r="C11" s="139"/>
      <c r="D11" s="140">
        <v>54639</v>
      </c>
      <c r="E11" s="141"/>
      <c r="F11" s="142">
        <v>88968</v>
      </c>
      <c r="G11" s="143"/>
      <c r="H11" s="144"/>
    </row>
    <row r="12" spans="1:8">
      <c r="A12" s="145"/>
      <c r="B12" s="146"/>
      <c r="C12" s="153"/>
      <c r="D12" s="148">
        <v>36688</v>
      </c>
      <c r="E12" s="149"/>
      <c r="F12" s="150">
        <v>45482</v>
      </c>
      <c r="G12" s="151"/>
      <c r="H12" s="152"/>
    </row>
    <row r="13" spans="1:8">
      <c r="A13" s="133"/>
      <c r="B13" s="138"/>
      <c r="C13" s="154"/>
      <c r="D13" s="155">
        <v>73136</v>
      </c>
      <c r="E13" s="156"/>
      <c r="F13" s="157">
        <v>91056</v>
      </c>
      <c r="G13" s="158"/>
      <c r="H13" s="144"/>
    </row>
    <row r="14" spans="1:8">
      <c r="A14" s="145"/>
      <c r="B14" s="146"/>
      <c r="C14" s="147"/>
      <c r="D14" s="148">
        <v>40382</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7.59</v>
      </c>
      <c r="C19" s="159">
        <f>ROUND(VALUE(SUBSTITUTE(実質収支比率等に係る経年分析!G$48,"▲","-")),2)</f>
        <v>9.25</v>
      </c>
      <c r="D19" s="159">
        <f>ROUND(VALUE(SUBSTITUTE(実質収支比率等に係る経年分析!H$48,"▲","-")),2)</f>
        <v>10.27</v>
      </c>
      <c r="E19" s="159">
        <f>ROUND(VALUE(SUBSTITUTE(実質収支比率等に係る経年分析!I$48,"▲","-")),2)</f>
        <v>9.7799999999999994</v>
      </c>
      <c r="F19" s="159">
        <f>ROUND(VALUE(SUBSTITUTE(実質収支比率等に係る経年分析!J$48,"▲","-")),2)</f>
        <v>8.68</v>
      </c>
    </row>
    <row r="20" spans="1:11">
      <c r="A20" s="159" t="s">
        <v>48</v>
      </c>
      <c r="B20" s="159">
        <f>ROUND(VALUE(SUBSTITUTE(実質収支比率等に係る経年分析!F$47,"▲","-")),2)</f>
        <v>29.5</v>
      </c>
      <c r="C20" s="159">
        <f>ROUND(VALUE(SUBSTITUTE(実質収支比率等に係る経年分析!G$47,"▲","-")),2)</f>
        <v>33.869999999999997</v>
      </c>
      <c r="D20" s="159">
        <f>ROUND(VALUE(SUBSTITUTE(実質収支比率等に係る経年分析!H$47,"▲","-")),2)</f>
        <v>38.950000000000003</v>
      </c>
      <c r="E20" s="159">
        <f>ROUND(VALUE(SUBSTITUTE(実質収支比率等に係る経年分析!I$47,"▲","-")),2)</f>
        <v>38.56</v>
      </c>
      <c r="F20" s="159">
        <f>ROUND(VALUE(SUBSTITUTE(実質収支比率等に係る経年分析!J$47,"▲","-")),2)</f>
        <v>38.47</v>
      </c>
    </row>
    <row r="21" spans="1:11">
      <c r="A21" s="159" t="s">
        <v>49</v>
      </c>
      <c r="B21" s="159">
        <f>IF(ISNUMBER(VALUE(SUBSTITUTE(実質収支比率等に係る経年分析!F$49,"▲","-"))),ROUND(VALUE(SUBSTITUTE(実質収支比率等に係る経年分析!F$49,"▲","-")),2),NA())</f>
        <v>4.13</v>
      </c>
      <c r="C21" s="159">
        <f>IF(ISNUMBER(VALUE(SUBSTITUTE(実質収支比率等に係る経年分析!G$49,"▲","-"))),ROUND(VALUE(SUBSTITUTE(実質収支比率等に係る経年分析!G$49,"▲","-")),2),NA())</f>
        <v>5.35</v>
      </c>
      <c r="D21" s="159">
        <f>IF(ISNUMBER(VALUE(SUBSTITUTE(実質収支比率等に係る経年分析!H$49,"▲","-"))),ROUND(VALUE(SUBSTITUTE(実質収支比率等に係る経年分析!H$49,"▲","-")),2),NA())</f>
        <v>5.59</v>
      </c>
      <c r="E21" s="159">
        <f>IF(ISNUMBER(VALUE(SUBSTITUTE(実質収支比率等に係る経年分析!I$49,"▲","-"))),ROUND(VALUE(SUBSTITUTE(実質収支比率等に係る経年分析!I$49,"▲","-")),2),NA())</f>
        <v>-2.5299999999999998</v>
      </c>
      <c r="F21" s="159">
        <f>IF(ISNUMBER(VALUE(SUBSTITUTE(実質収支比率等に係る経年分析!J$49,"▲","-"))),ROUND(VALUE(SUBSTITUTE(実質収支比率等に係る経年分析!J$49,"▲","-")),2),NA())</f>
        <v>-2.35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0.28999999999999998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0.14000000000000001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国民健康保険特別会計（診療施設勘定）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0.24</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c r="A32" s="160" t="str">
        <f>IF(連結実質赤字比率に係る赤字・黒字の構成分析!C$38="",NA(),連結実質赤字比率に係る赤字・黒字の構成分析!C$38)</f>
        <v>公営墓地特別会計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1.1299999999999999</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2.2200000000000002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9.8000000000000007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8.1</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8.3800000000000008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10.050000000000001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2548</v>
      </c>
      <c r="E42" s="161"/>
      <c r="F42" s="161"/>
      <c r="G42" s="161">
        <f>'実質公債費比率（分子）の構造'!L$52</f>
        <v>2592</v>
      </c>
      <c r="H42" s="161"/>
      <c r="I42" s="161"/>
      <c r="J42" s="161">
        <f>'実質公債費比率（分子）の構造'!M$52</f>
        <v>2529</v>
      </c>
      <c r="K42" s="161"/>
      <c r="L42" s="161"/>
      <c r="M42" s="161">
        <f>'実質公債費比率（分子）の構造'!N$52</f>
        <v>2467</v>
      </c>
      <c r="N42" s="161"/>
      <c r="O42" s="161"/>
      <c r="P42" s="161">
        <f>'実質公債費比率（分子）の構造'!O$52</f>
        <v>2483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711</v>
      </c>
      <c r="C46" s="161"/>
      <c r="D46" s="161"/>
      <c r="E46" s="161">
        <f>'実質公債費比率（分子）の構造'!L$48</f>
        <v>732</v>
      </c>
      <c r="F46" s="161"/>
      <c r="G46" s="161"/>
      <c r="H46" s="161">
        <f>'実質公債費比率（分子）の構造'!M$48</f>
        <v>727</v>
      </c>
      <c r="I46" s="161"/>
      <c r="J46" s="161"/>
      <c r="K46" s="161">
        <f>'実質公債費比率（分子）の構造'!N$48</f>
        <v>720</v>
      </c>
      <c r="L46" s="161"/>
      <c r="M46" s="161"/>
      <c r="N46" s="161">
        <f>'実質公債費比率（分子）の構造'!O$48</f>
        <v>707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3090</v>
      </c>
      <c r="C49" s="161"/>
      <c r="D49" s="161"/>
      <c r="E49" s="161">
        <f>'実質公債費比率（分子）の構造'!L$45</f>
        <v>2892</v>
      </c>
      <c r="F49" s="161"/>
      <c r="G49" s="161"/>
      <c r="H49" s="161">
        <f>'実質公債費比率（分子）の構造'!M$45</f>
        <v>2744</v>
      </c>
      <c r="I49" s="161"/>
      <c r="J49" s="161"/>
      <c r="K49" s="161">
        <f>'実質公債費比率（分子）の構造'!N$45</f>
        <v>2631</v>
      </c>
      <c r="L49" s="161"/>
      <c r="M49" s="161"/>
      <c r="N49" s="161">
        <f>'実質公債費比率（分子）の構造'!O$45</f>
        <v>2638</v>
      </c>
      <c r="O49" s="161"/>
      <c r="P49" s="161"/>
    </row>
    <row r="50" spans="1:16">
      <c r="A50" s="161" t="s">
        <v>64</v>
      </c>
      <c r="B50" s="161" t="e">
        <f>NA()</f>
        <v>#N/A</v>
      </c>
      <c r="C50" s="161">
        <f>IF(ISNUMBER('実質公債費比率（分子）の構造'!K$53),'実質公債費比率（分子）の構造'!K$53,NA())</f>
        <v>1253</v>
      </c>
      <c r="D50" s="161" t="e">
        <f>NA()</f>
        <v>#N/A</v>
      </c>
      <c r="E50" s="161" t="e">
        <f>NA()</f>
        <v>#N/A</v>
      </c>
      <c r="F50" s="161">
        <f>IF(ISNUMBER('実質公債費比率（分子）の構造'!L$53),'実質公債費比率（分子）の構造'!L$53,NA())</f>
        <v>1032</v>
      </c>
      <c r="G50" s="161" t="e">
        <f>NA()</f>
        <v>#N/A</v>
      </c>
      <c r="H50" s="161" t="e">
        <f>NA()</f>
        <v>#N/A</v>
      </c>
      <c r="I50" s="161">
        <f>IF(ISNUMBER('実質公債費比率（分子）の構造'!M$53),'実質公債費比率（分子）の構造'!M$53,NA())</f>
        <v>942</v>
      </c>
      <c r="J50" s="161" t="e">
        <f>NA()</f>
        <v>#N/A</v>
      </c>
      <c r="K50" s="161" t="e">
        <f>NA()</f>
        <v>#N/A</v>
      </c>
      <c r="L50" s="161">
        <f>IF(ISNUMBER('実質公債費比率（分子）の構造'!N$53),'実質公債費比率（分子）の構造'!N$53,NA())</f>
        <v>884</v>
      </c>
      <c r="M50" s="161" t="e">
        <f>NA()</f>
        <v>#N/A</v>
      </c>
      <c r="N50" s="161" t="e">
        <f>NA()</f>
        <v>#N/A</v>
      </c>
      <c r="O50" s="161">
        <f>IF(ISNUMBER('実質公債費比率（分子）の構造'!O$53),'実質公債費比率（分子）の構造'!O$53,NA())</f>
        <v>862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24439</v>
      </c>
      <c r="E56" s="160"/>
      <c r="F56" s="160"/>
      <c r="G56" s="160">
        <f>'将来負担比率（分子）の構造'!J$52</f>
        <v>24259</v>
      </c>
      <c r="H56" s="160"/>
      <c r="I56" s="160"/>
      <c r="J56" s="160">
        <f>'将来負担比率（分子）の構造'!K$52</f>
        <v>24777</v>
      </c>
      <c r="K56" s="160"/>
      <c r="L56" s="160"/>
      <c r="M56" s="160">
        <f>'将来負担比率（分子）の構造'!L$52</f>
        <v>24583</v>
      </c>
      <c r="N56" s="160"/>
      <c r="O56" s="160"/>
      <c r="P56" s="160">
        <f>'将来負担比率（分子）の構造'!M$52</f>
        <v>24100</v>
      </c>
    </row>
    <row r="57" spans="1:16">
      <c r="A57" s="160" t="s">
        <v>35</v>
      </c>
      <c r="B57" s="160"/>
      <c r="C57" s="160"/>
      <c r="D57" s="160">
        <f>'将来負担比率（分子）の構造'!I$51</f>
        <v>1259</v>
      </c>
      <c r="E57" s="160"/>
      <c r="F57" s="160"/>
      <c r="G57" s="160">
        <f>'将来負担比率（分子）の構造'!J$51</f>
        <v>1096</v>
      </c>
      <c r="H57" s="160"/>
      <c r="I57" s="160"/>
      <c r="J57" s="160">
        <f>'将来負担比率（分子）の構造'!K$51</f>
        <v>1025</v>
      </c>
      <c r="K57" s="160"/>
      <c r="L57" s="160"/>
      <c r="M57" s="160">
        <f>'将来負担比率（分子）の構造'!L$51</f>
        <v>917</v>
      </c>
      <c r="N57" s="160"/>
      <c r="O57" s="160"/>
      <c r="P57" s="160">
        <f>'将来負担比率（分子）の構造'!M$51</f>
        <v>729</v>
      </c>
    </row>
    <row r="58" spans="1:16">
      <c r="A58" s="160" t="s">
        <v>34</v>
      </c>
      <c r="B58" s="160"/>
      <c r="C58" s="160"/>
      <c r="D58" s="160">
        <f>'将来負担比率（分子）の構造'!I$50</f>
        <v>9275</v>
      </c>
      <c r="E58" s="160"/>
      <c r="F58" s="160"/>
      <c r="G58" s="160">
        <f>'将来負担比率（分子）の構造'!J$50</f>
        <v>10187</v>
      </c>
      <c r="H58" s="160"/>
      <c r="I58" s="160"/>
      <c r="J58" s="160">
        <f>'将来負担比率（分子）の構造'!K$50</f>
        <v>11083</v>
      </c>
      <c r="K58" s="160"/>
      <c r="L58" s="160"/>
      <c r="M58" s="160">
        <f>'将来負担比率（分子）の構造'!L$50</f>
        <v>11421</v>
      </c>
      <c r="N58" s="160"/>
      <c r="O58" s="160"/>
      <c r="P58" s="160">
        <f>'将来負担比率（分子）の構造'!M$50</f>
        <v>11959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v>
      </c>
      <c r="C61" s="160"/>
      <c r="D61" s="160"/>
      <c r="E61" s="160">
        <f>'将来負担比率（分子）の構造'!J$46</f>
        <v>3</v>
      </c>
      <c r="F61" s="160"/>
      <c r="G61" s="160"/>
      <c r="H61" s="160" t="str">
        <f>'将来負担比率（分子）の構造'!K$46</f>
        <v>-</v>
      </c>
      <c r="I61" s="160"/>
      <c r="J61" s="160"/>
      <c r="K61" s="160">
        <f>'将来負担比率（分子）の構造'!L$46</f>
        <v>7</v>
      </c>
      <c r="L61" s="160"/>
      <c r="M61" s="160"/>
      <c r="N61" s="160" t="str">
        <f>'将来負担比率（分子）の構造'!M$46</f>
        <v>-</v>
      </c>
      <c r="O61" s="160"/>
      <c r="P61" s="160"/>
    </row>
    <row r="62" spans="1:16">
      <c r="A62" s="160" t="s">
        <v>28</v>
      </c>
      <c r="B62" s="160">
        <f>'将来負担比率（分子）の構造'!I$45</f>
        <v>5403</v>
      </c>
      <c r="C62" s="160"/>
      <c r="D62" s="160"/>
      <c r="E62" s="160">
        <f>'将来負担比率（分子）の構造'!J$45</f>
        <v>5039</v>
      </c>
      <c r="F62" s="160"/>
      <c r="G62" s="160"/>
      <c r="H62" s="160">
        <f>'将来負担比率（分子）の構造'!K$45</f>
        <v>4855</v>
      </c>
      <c r="I62" s="160"/>
      <c r="J62" s="160"/>
      <c r="K62" s="160">
        <f>'将来負担比率（分子）の構造'!L$45</f>
        <v>4892</v>
      </c>
      <c r="L62" s="160"/>
      <c r="M62" s="160"/>
      <c r="N62" s="160">
        <f>'将来負担比率（分子）の構造'!M$45</f>
        <v>4905</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9387</v>
      </c>
      <c r="C64" s="160"/>
      <c r="D64" s="160"/>
      <c r="E64" s="160">
        <f>'将来負担比率（分子）の構造'!J$43</f>
        <v>9139</v>
      </c>
      <c r="F64" s="160"/>
      <c r="G64" s="160"/>
      <c r="H64" s="160">
        <f>'将来負担比率（分子）の構造'!K$43</f>
        <v>8770</v>
      </c>
      <c r="I64" s="160"/>
      <c r="J64" s="160"/>
      <c r="K64" s="160">
        <f>'将来負担比率（分子）の構造'!L$43</f>
        <v>8203</v>
      </c>
      <c r="L64" s="160"/>
      <c r="M64" s="160"/>
      <c r="N64" s="160">
        <f>'将来負担比率（分子）の構造'!M$43</f>
        <v>7751</v>
      </c>
      <c r="O64" s="160"/>
      <c r="P64" s="160"/>
    </row>
    <row r="65" spans="1:16">
      <c r="A65" s="160" t="s">
        <v>25</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24611</v>
      </c>
      <c r="C66" s="160"/>
      <c r="D66" s="160"/>
      <c r="E66" s="160">
        <f>'将来負担比率（分子）の構造'!J$41</f>
        <v>25720</v>
      </c>
      <c r="F66" s="160"/>
      <c r="G66" s="160"/>
      <c r="H66" s="160">
        <f>'将来負担比率（分子）の構造'!K$41</f>
        <v>26443</v>
      </c>
      <c r="I66" s="160"/>
      <c r="J66" s="160"/>
      <c r="K66" s="160">
        <f>'将来負担比率（分子）の構造'!L$41</f>
        <v>26357</v>
      </c>
      <c r="L66" s="160"/>
      <c r="M66" s="160"/>
      <c r="N66" s="160">
        <f>'将来負担比率（分子）の構造'!M$41</f>
        <v>25872</v>
      </c>
      <c r="O66" s="160"/>
      <c r="P66" s="160"/>
    </row>
    <row r="67" spans="1:16">
      <c r="A67" s="160" t="s">
        <v>68</v>
      </c>
      <c r="B67" s="160" t="e">
        <f>NA()</f>
        <v>#N/A</v>
      </c>
      <c r="C67" s="160">
        <f>IF(ISNUMBER('将来負担比率（分子）の構造'!I$53), IF('将来負担比率（分子）の構造'!I$53 &lt; 0, 0, '将来負担比率（分子）の構造'!I$53), NA())</f>
        <v>4436</v>
      </c>
      <c r="D67" s="160" t="e">
        <f>NA()</f>
        <v>#N/A</v>
      </c>
      <c r="E67" s="160" t="e">
        <f>NA()</f>
        <v>#N/A</v>
      </c>
      <c r="F67" s="160">
        <f>IF(ISNUMBER('将来負担比率（分子）の構造'!J$53), IF('将来負担比率（分子）の構造'!J$53 &lt; 0, 0, '将来負担比率（分子）の構造'!J$53), NA())</f>
        <v>4360</v>
      </c>
      <c r="G67" s="160" t="e">
        <f>NA()</f>
        <v>#N/A</v>
      </c>
      <c r="H67" s="160" t="e">
        <f>NA()</f>
        <v>#N/A</v>
      </c>
      <c r="I67" s="160">
        <f>IF(ISNUMBER('将来負担比率（分子）の構造'!K$53), IF('将来負担比率（分子）の構造'!K$53 &lt; 0, 0, '将来負担比率（分子）の構造'!K$53), NA())</f>
        <v>3183</v>
      </c>
      <c r="J67" s="160" t="e">
        <f>NA()</f>
        <v>#N/A</v>
      </c>
      <c r="K67" s="160" t="e">
        <f>NA()</f>
        <v>#N/A</v>
      </c>
      <c r="L67" s="160">
        <f>IF(ISNUMBER('将来負担比率（分子）の構造'!L$53), IF('将来負担比率（分子）の構造'!L$53 &lt; 0, 0, '将来負担比率（分子）の構造'!L$53), NA())</f>
        <v>2538</v>
      </c>
      <c r="M67" s="160" t="e">
        <f>NA()</f>
        <v>#N/A</v>
      </c>
      <c r="N67" s="160" t="e">
        <f>NA()</f>
        <v>#N/A</v>
      </c>
      <c r="O67" s="160">
        <f>IF(ISNUMBER('将来負担比率（分子）の構造'!M$53), IF('将来負担比率（分子）の構造'!M$53 &lt; 0, 0, '将来負担比率（分子）の構造'!M$53), NA())</f>
        <v>1739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5698</v>
      </c>
      <c r="C72" s="164">
        <f>基金残高に係る経年分析!G55</f>
        <v>5459</v>
      </c>
      <c r="D72" s="164">
        <f>基金残高に係る経年分析!H55</f>
        <v>5317</v>
      </c>
    </row>
    <row r="73" spans="1:16">
      <c r="A73" s="163" t="s">
        <v>71</v>
      </c>
      <c r="B73" s="164">
        <f>基金残高に係る経年分析!F56</f>
        <v>1881</v>
      </c>
      <c r="C73" s="164">
        <f>基金残高に係る経年分析!G56</f>
        <v>2091</v>
      </c>
      <c r="D73" s="164">
        <f>基金残高に係る経年分析!H56</f>
        <v>2100</v>
      </c>
    </row>
    <row r="74" spans="1:16">
      <c r="A74" s="163" t="s">
        <v>72</v>
      </c>
      <c r="B74" s="164">
        <f>基金残高に係る経年分析!F57</f>
        <v>2607</v>
      </c>
      <c r="C74" s="164">
        <f>基金残高に係る経年分析!G57</f>
        <v>2872</v>
      </c>
      <c r="D74" s="164">
        <f>基金残高に係る経年分析!H57</f>
        <v>3708</v>
      </c>
    </row>
  </sheetData>
  <sheetProtection algorithmName="SHA-512" hashValue="xteKQkWNzgSIouR1bDZePbN9F3bWKjZe9TBuonCjH3CIioJnR7r0vUm6xvA4YQeKza3Ci3zyJdh5MFH3TO3ftA==" saltValue="h6JV9n1nBRl7rvmHIjij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5026768</v>
      </c>
      <c r="S5" s="707"/>
      <c r="T5" s="707"/>
      <c r="U5" s="707"/>
      <c r="V5" s="707"/>
      <c r="W5" s="707"/>
      <c r="X5" s="707"/>
      <c r="Y5" s="753"/>
      <c r="Z5" s="771">
        <v>21.4</v>
      </c>
      <c r="AA5" s="771"/>
      <c r="AB5" s="771"/>
      <c r="AC5" s="771"/>
      <c r="AD5" s="772">
        <v>5026768</v>
      </c>
      <c r="AE5" s="772"/>
      <c r="AF5" s="772"/>
      <c r="AG5" s="772"/>
      <c r="AH5" s="772"/>
      <c r="AI5" s="772"/>
      <c r="AJ5" s="772"/>
      <c r="AK5" s="772"/>
      <c r="AL5" s="754">
        <v>37.799999999999997</v>
      </c>
      <c r="AM5" s="723"/>
      <c r="AN5" s="723"/>
      <c r="AO5" s="755"/>
      <c r="AP5" s="740" t="s">
        <v>220</v>
      </c>
      <c r="AQ5" s="741"/>
      <c r="AR5" s="741"/>
      <c r="AS5" s="741"/>
      <c r="AT5" s="741"/>
      <c r="AU5" s="741"/>
      <c r="AV5" s="741"/>
      <c r="AW5" s="741"/>
      <c r="AX5" s="741"/>
      <c r="AY5" s="741"/>
      <c r="AZ5" s="741"/>
      <c r="BA5" s="741"/>
      <c r="BB5" s="741"/>
      <c r="BC5" s="741"/>
      <c r="BD5" s="741"/>
      <c r="BE5" s="741"/>
      <c r="BF5" s="742"/>
      <c r="BG5" s="641">
        <v>5006264</v>
      </c>
      <c r="BH5" s="644"/>
      <c r="BI5" s="644"/>
      <c r="BJ5" s="644"/>
      <c r="BK5" s="644"/>
      <c r="BL5" s="644"/>
      <c r="BM5" s="644"/>
      <c r="BN5" s="645"/>
      <c r="BO5" s="703">
        <v>99.6</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257824</v>
      </c>
      <c r="S6" s="644"/>
      <c r="T6" s="644"/>
      <c r="U6" s="644"/>
      <c r="V6" s="644"/>
      <c r="W6" s="644"/>
      <c r="X6" s="644"/>
      <c r="Y6" s="645"/>
      <c r="Z6" s="703">
        <v>1.1000000000000001</v>
      </c>
      <c r="AA6" s="703"/>
      <c r="AB6" s="703"/>
      <c r="AC6" s="703"/>
      <c r="AD6" s="704">
        <v>257824</v>
      </c>
      <c r="AE6" s="704"/>
      <c r="AF6" s="704"/>
      <c r="AG6" s="704"/>
      <c r="AH6" s="704"/>
      <c r="AI6" s="704"/>
      <c r="AJ6" s="704"/>
      <c r="AK6" s="704"/>
      <c r="AL6" s="646">
        <v>1.9</v>
      </c>
      <c r="AM6" s="647"/>
      <c r="AN6" s="647"/>
      <c r="AO6" s="705"/>
      <c r="AP6" s="638" t="s">
        <v>226</v>
      </c>
      <c r="AQ6" s="639"/>
      <c r="AR6" s="639"/>
      <c r="AS6" s="639"/>
      <c r="AT6" s="639"/>
      <c r="AU6" s="639"/>
      <c r="AV6" s="639"/>
      <c r="AW6" s="639"/>
      <c r="AX6" s="639"/>
      <c r="AY6" s="639"/>
      <c r="AZ6" s="639"/>
      <c r="BA6" s="639"/>
      <c r="BB6" s="639"/>
      <c r="BC6" s="639"/>
      <c r="BD6" s="639"/>
      <c r="BE6" s="639"/>
      <c r="BF6" s="640"/>
      <c r="BG6" s="641">
        <v>5006264</v>
      </c>
      <c r="BH6" s="644"/>
      <c r="BI6" s="644"/>
      <c r="BJ6" s="644"/>
      <c r="BK6" s="644"/>
      <c r="BL6" s="644"/>
      <c r="BM6" s="644"/>
      <c r="BN6" s="645"/>
      <c r="BO6" s="703">
        <v>99.6</v>
      </c>
      <c r="BP6" s="703"/>
      <c r="BQ6" s="703"/>
      <c r="BR6" s="703"/>
      <c r="BS6" s="704" t="s">
        <v>221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209484</v>
      </c>
      <c r="CS6" s="644"/>
      <c r="CT6" s="644"/>
      <c r="CU6" s="644"/>
      <c r="CV6" s="644"/>
      <c r="CW6" s="644"/>
      <c r="CX6" s="644"/>
      <c r="CY6" s="645"/>
      <c r="CZ6" s="754">
        <v>0.9</v>
      </c>
      <c r="DA6" s="723"/>
      <c r="DB6" s="723"/>
      <c r="DC6" s="757"/>
      <c r="DD6" s="649">
        <v>5276</v>
      </c>
      <c r="DE6" s="644"/>
      <c r="DF6" s="644"/>
      <c r="DG6" s="644"/>
      <c r="DH6" s="644"/>
      <c r="DI6" s="644"/>
      <c r="DJ6" s="644"/>
      <c r="DK6" s="644"/>
      <c r="DL6" s="644"/>
      <c r="DM6" s="644"/>
      <c r="DN6" s="644"/>
      <c r="DO6" s="644"/>
      <c r="DP6" s="645"/>
      <c r="DQ6" s="649">
        <v>209484</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6569</v>
      </c>
      <c r="S7" s="644"/>
      <c r="T7" s="644"/>
      <c r="U7" s="644"/>
      <c r="V7" s="644"/>
      <c r="W7" s="644"/>
      <c r="X7" s="644"/>
      <c r="Y7" s="645"/>
      <c r="Z7" s="703">
        <v>0</v>
      </c>
      <c r="AA7" s="703"/>
      <c r="AB7" s="703"/>
      <c r="AC7" s="703"/>
      <c r="AD7" s="704">
        <v>6569</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2023311</v>
      </c>
      <c r="BH7" s="644"/>
      <c r="BI7" s="644"/>
      <c r="BJ7" s="644"/>
      <c r="BK7" s="644"/>
      <c r="BL7" s="644"/>
      <c r="BM7" s="644"/>
      <c r="BN7" s="645"/>
      <c r="BO7" s="703">
        <v>40.299999999999997</v>
      </c>
      <c r="BP7" s="703"/>
      <c r="BQ7" s="703"/>
      <c r="BR7" s="703"/>
      <c r="BS7" s="704" t="s">
        <v>230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4067057</v>
      </c>
      <c r="CS7" s="644"/>
      <c r="CT7" s="644"/>
      <c r="CU7" s="644"/>
      <c r="CV7" s="644"/>
      <c r="CW7" s="644"/>
      <c r="CX7" s="644"/>
      <c r="CY7" s="645"/>
      <c r="CZ7" s="703">
        <v>18.3</v>
      </c>
      <c r="DA7" s="703"/>
      <c r="DB7" s="703"/>
      <c r="DC7" s="703"/>
      <c r="DD7" s="649">
        <v>84037</v>
      </c>
      <c r="DE7" s="644"/>
      <c r="DF7" s="644"/>
      <c r="DG7" s="644"/>
      <c r="DH7" s="644"/>
      <c r="DI7" s="644"/>
      <c r="DJ7" s="644"/>
      <c r="DK7" s="644"/>
      <c r="DL7" s="644"/>
      <c r="DM7" s="644"/>
      <c r="DN7" s="644"/>
      <c r="DO7" s="644"/>
      <c r="DP7" s="645"/>
      <c r="DQ7" s="649">
        <v>3577614</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19849</v>
      </c>
      <c r="S8" s="644"/>
      <c r="T8" s="644"/>
      <c r="U8" s="644"/>
      <c r="V8" s="644"/>
      <c r="W8" s="644"/>
      <c r="X8" s="644"/>
      <c r="Y8" s="645"/>
      <c r="Z8" s="703">
        <v>0.1</v>
      </c>
      <c r="AA8" s="703"/>
      <c r="AB8" s="703"/>
      <c r="AC8" s="703"/>
      <c r="AD8" s="704">
        <v>19849</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70256</v>
      </c>
      <c r="BH8" s="644"/>
      <c r="BI8" s="644"/>
      <c r="BJ8" s="644"/>
      <c r="BK8" s="644"/>
      <c r="BL8" s="644"/>
      <c r="BM8" s="644"/>
      <c r="BN8" s="645"/>
      <c r="BO8" s="703">
        <v>1.4</v>
      </c>
      <c r="BP8" s="703"/>
      <c r="BQ8" s="703"/>
      <c r="BR8" s="703"/>
      <c r="BS8" s="649" t="s">
        <v>221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6450425</v>
      </c>
      <c r="CS8" s="644"/>
      <c r="CT8" s="644"/>
      <c r="CU8" s="644"/>
      <c r="CV8" s="644"/>
      <c r="CW8" s="644"/>
      <c r="CX8" s="644"/>
      <c r="CY8" s="645"/>
      <c r="CZ8" s="703">
        <v>29.1</v>
      </c>
      <c r="DA8" s="703"/>
      <c r="DB8" s="703"/>
      <c r="DC8" s="703"/>
      <c r="DD8" s="649">
        <v>134632</v>
      </c>
      <c r="DE8" s="644"/>
      <c r="DF8" s="644"/>
      <c r="DG8" s="644"/>
      <c r="DH8" s="644"/>
      <c r="DI8" s="644"/>
      <c r="DJ8" s="644"/>
      <c r="DK8" s="644"/>
      <c r="DL8" s="644"/>
      <c r="DM8" s="644"/>
      <c r="DN8" s="644"/>
      <c r="DO8" s="644"/>
      <c r="DP8" s="645"/>
      <c r="DQ8" s="649">
        <v>3398794</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19617</v>
      </c>
      <c r="S9" s="644"/>
      <c r="T9" s="644"/>
      <c r="U9" s="644"/>
      <c r="V9" s="644"/>
      <c r="W9" s="644"/>
      <c r="X9" s="644"/>
      <c r="Y9" s="645"/>
      <c r="Z9" s="703">
        <v>0.1</v>
      </c>
      <c r="AA9" s="703"/>
      <c r="AB9" s="703"/>
      <c r="AC9" s="703"/>
      <c r="AD9" s="704">
        <v>19617</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1610532</v>
      </c>
      <c r="BH9" s="644"/>
      <c r="BI9" s="644"/>
      <c r="BJ9" s="644"/>
      <c r="BK9" s="644"/>
      <c r="BL9" s="644"/>
      <c r="BM9" s="644"/>
      <c r="BN9" s="645"/>
      <c r="BO9" s="703">
        <v>32</v>
      </c>
      <c r="BP9" s="703"/>
      <c r="BQ9" s="703"/>
      <c r="BR9" s="703"/>
      <c r="BS9" s="649" t="s">
        <v>221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1825901</v>
      </c>
      <c r="CS9" s="644"/>
      <c r="CT9" s="644"/>
      <c r="CU9" s="644"/>
      <c r="CV9" s="644"/>
      <c r="CW9" s="644"/>
      <c r="CX9" s="644"/>
      <c r="CY9" s="645"/>
      <c r="CZ9" s="703">
        <v>8.1999999999999993</v>
      </c>
      <c r="DA9" s="703"/>
      <c r="DB9" s="703"/>
      <c r="DC9" s="703"/>
      <c r="DD9" s="649">
        <v>18091</v>
      </c>
      <c r="DE9" s="644"/>
      <c r="DF9" s="644"/>
      <c r="DG9" s="644"/>
      <c r="DH9" s="644"/>
      <c r="DI9" s="644"/>
      <c r="DJ9" s="644"/>
      <c r="DK9" s="644"/>
      <c r="DL9" s="644"/>
      <c r="DM9" s="644"/>
      <c r="DN9" s="644"/>
      <c r="DO9" s="644"/>
      <c r="DP9" s="645"/>
      <c r="DQ9" s="649">
        <v>1624557</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221</v>
      </c>
      <c r="S10" s="644"/>
      <c r="T10" s="644"/>
      <c r="U10" s="644"/>
      <c r="V10" s="644"/>
      <c r="W10" s="644"/>
      <c r="X10" s="644"/>
      <c r="Y10" s="645"/>
      <c r="Z10" s="703" t="s">
        <v>131</v>
      </c>
      <c r="AA10" s="703"/>
      <c r="AB10" s="703"/>
      <c r="AC10" s="703"/>
      <c r="AD10" s="704" t="s">
        <v>239</v>
      </c>
      <c r="AE10" s="704"/>
      <c r="AF10" s="704"/>
      <c r="AG10" s="704"/>
      <c r="AH10" s="704"/>
      <c r="AI10" s="704"/>
      <c r="AJ10" s="704"/>
      <c r="AK10" s="704"/>
      <c r="AL10" s="646" t="s">
        <v>221</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110328</v>
      </c>
      <c r="BH10" s="644"/>
      <c r="BI10" s="644"/>
      <c r="BJ10" s="644"/>
      <c r="BK10" s="644"/>
      <c r="BL10" s="644"/>
      <c r="BM10" s="644"/>
      <c r="BN10" s="645"/>
      <c r="BO10" s="703">
        <v>2.2000000000000002</v>
      </c>
      <c r="BP10" s="703"/>
      <c r="BQ10" s="703"/>
      <c r="BR10" s="703"/>
      <c r="BS10" s="649" t="s">
        <v>239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9389</v>
      </c>
      <c r="CS10" s="644"/>
      <c r="CT10" s="644"/>
      <c r="CU10" s="644"/>
      <c r="CV10" s="644"/>
      <c r="CW10" s="644"/>
      <c r="CX10" s="644"/>
      <c r="CY10" s="645"/>
      <c r="CZ10" s="703">
        <v>0</v>
      </c>
      <c r="DA10" s="703"/>
      <c r="DB10" s="703"/>
      <c r="DC10" s="703"/>
      <c r="DD10" s="649">
        <v>2408</v>
      </c>
      <c r="DE10" s="644"/>
      <c r="DF10" s="644"/>
      <c r="DG10" s="644"/>
      <c r="DH10" s="644"/>
      <c r="DI10" s="644"/>
      <c r="DJ10" s="644"/>
      <c r="DK10" s="644"/>
      <c r="DL10" s="644"/>
      <c r="DM10" s="644"/>
      <c r="DN10" s="644"/>
      <c r="DO10" s="644"/>
      <c r="DP10" s="645"/>
      <c r="DQ10" s="649">
        <v>9090</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239</v>
      </c>
      <c r="AA11" s="703"/>
      <c r="AB11" s="703"/>
      <c r="AC11" s="703"/>
      <c r="AD11" s="704" t="s">
        <v>239</v>
      </c>
      <c r="AE11" s="704"/>
      <c r="AF11" s="704"/>
      <c r="AG11" s="704"/>
      <c r="AH11" s="704"/>
      <c r="AI11" s="704"/>
      <c r="AJ11" s="704"/>
      <c r="AK11" s="704"/>
      <c r="AL11" s="646" t="s">
        <v>239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232195</v>
      </c>
      <c r="BH11" s="644"/>
      <c r="BI11" s="644"/>
      <c r="BJ11" s="644"/>
      <c r="BK11" s="644"/>
      <c r="BL11" s="644"/>
      <c r="BM11" s="644"/>
      <c r="BN11" s="645"/>
      <c r="BO11" s="703">
        <v>4.5999999999999996</v>
      </c>
      <c r="BP11" s="703"/>
      <c r="BQ11" s="703"/>
      <c r="BR11" s="703"/>
      <c r="BS11" s="649" t="s">
        <v>239</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1120960</v>
      </c>
      <c r="CS11" s="644"/>
      <c r="CT11" s="644"/>
      <c r="CU11" s="644"/>
      <c r="CV11" s="644"/>
      <c r="CW11" s="644"/>
      <c r="CX11" s="644"/>
      <c r="CY11" s="645"/>
      <c r="CZ11" s="703">
        <v>5.0999999999999996</v>
      </c>
      <c r="DA11" s="703"/>
      <c r="DB11" s="703"/>
      <c r="DC11" s="703"/>
      <c r="DD11" s="649">
        <v>196807</v>
      </c>
      <c r="DE11" s="644"/>
      <c r="DF11" s="644"/>
      <c r="DG11" s="644"/>
      <c r="DH11" s="644"/>
      <c r="DI11" s="644"/>
      <c r="DJ11" s="644"/>
      <c r="DK11" s="644"/>
      <c r="DL11" s="644"/>
      <c r="DM11" s="644"/>
      <c r="DN11" s="644"/>
      <c r="DO11" s="644"/>
      <c r="DP11" s="645"/>
      <c r="DQ11" s="649">
        <v>874301</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701838</v>
      </c>
      <c r="S12" s="644"/>
      <c r="T12" s="644"/>
      <c r="U12" s="644"/>
      <c r="V12" s="644"/>
      <c r="W12" s="644"/>
      <c r="X12" s="644"/>
      <c r="Y12" s="645"/>
      <c r="Z12" s="703">
        <v>3</v>
      </c>
      <c r="AA12" s="703"/>
      <c r="AB12" s="703"/>
      <c r="AC12" s="703"/>
      <c r="AD12" s="704">
        <v>701838</v>
      </c>
      <c r="AE12" s="704"/>
      <c r="AF12" s="704"/>
      <c r="AG12" s="704"/>
      <c r="AH12" s="704"/>
      <c r="AI12" s="704"/>
      <c r="AJ12" s="704"/>
      <c r="AK12" s="704"/>
      <c r="AL12" s="646">
        <v>5.3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2593148</v>
      </c>
      <c r="BH12" s="644"/>
      <c r="BI12" s="644"/>
      <c r="BJ12" s="644"/>
      <c r="BK12" s="644"/>
      <c r="BL12" s="644"/>
      <c r="BM12" s="644"/>
      <c r="BN12" s="645"/>
      <c r="BO12" s="703">
        <v>51.6</v>
      </c>
      <c r="BP12" s="703"/>
      <c r="BQ12" s="703"/>
      <c r="BR12" s="703"/>
      <c r="BS12" s="649" t="s">
        <v>239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437260</v>
      </c>
      <c r="CS12" s="644"/>
      <c r="CT12" s="644"/>
      <c r="CU12" s="644"/>
      <c r="CV12" s="644"/>
      <c r="CW12" s="644"/>
      <c r="CX12" s="644"/>
      <c r="CY12" s="645"/>
      <c r="CZ12" s="703">
        <v>2</v>
      </c>
      <c r="DA12" s="703"/>
      <c r="DB12" s="703"/>
      <c r="DC12" s="703"/>
      <c r="DD12" s="649">
        <v>54365</v>
      </c>
      <c r="DE12" s="644"/>
      <c r="DF12" s="644"/>
      <c r="DG12" s="644"/>
      <c r="DH12" s="644"/>
      <c r="DI12" s="644"/>
      <c r="DJ12" s="644"/>
      <c r="DK12" s="644"/>
      <c r="DL12" s="644"/>
      <c r="DM12" s="644"/>
      <c r="DN12" s="644"/>
      <c r="DO12" s="644"/>
      <c r="DP12" s="645"/>
      <c r="DQ12" s="649">
        <v>373904</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104266</v>
      </c>
      <c r="S13" s="644"/>
      <c r="T13" s="644"/>
      <c r="U13" s="644"/>
      <c r="V13" s="644"/>
      <c r="W13" s="644"/>
      <c r="X13" s="644"/>
      <c r="Y13" s="645"/>
      <c r="Z13" s="703">
        <v>0.4</v>
      </c>
      <c r="AA13" s="703"/>
      <c r="AB13" s="703"/>
      <c r="AC13" s="703"/>
      <c r="AD13" s="704">
        <v>104266</v>
      </c>
      <c r="AE13" s="704"/>
      <c r="AF13" s="704"/>
      <c r="AG13" s="704"/>
      <c r="AH13" s="704"/>
      <c r="AI13" s="704"/>
      <c r="AJ13" s="704"/>
      <c r="AK13" s="704"/>
      <c r="AL13" s="646">
        <v>0.8</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2581388</v>
      </c>
      <c r="BH13" s="644"/>
      <c r="BI13" s="644"/>
      <c r="BJ13" s="644"/>
      <c r="BK13" s="644"/>
      <c r="BL13" s="644"/>
      <c r="BM13" s="644"/>
      <c r="BN13" s="645"/>
      <c r="BO13" s="703">
        <v>51.4</v>
      </c>
      <c r="BP13" s="703"/>
      <c r="BQ13" s="703"/>
      <c r="BR13" s="703"/>
      <c r="BS13" s="649" t="s">
        <v>230</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1830681</v>
      </c>
      <c r="CS13" s="644"/>
      <c r="CT13" s="644"/>
      <c r="CU13" s="644"/>
      <c r="CV13" s="644"/>
      <c r="CW13" s="644"/>
      <c r="CX13" s="644"/>
      <c r="CY13" s="645"/>
      <c r="CZ13" s="703">
        <v>8.3000000000000007</v>
      </c>
      <c r="DA13" s="703"/>
      <c r="DB13" s="703"/>
      <c r="DC13" s="703"/>
      <c r="DD13" s="649">
        <v>860157</v>
      </c>
      <c r="DE13" s="644"/>
      <c r="DF13" s="644"/>
      <c r="DG13" s="644"/>
      <c r="DH13" s="644"/>
      <c r="DI13" s="644"/>
      <c r="DJ13" s="644"/>
      <c r="DK13" s="644"/>
      <c r="DL13" s="644"/>
      <c r="DM13" s="644"/>
      <c r="DN13" s="644"/>
      <c r="DO13" s="644"/>
      <c r="DP13" s="645"/>
      <c r="DQ13" s="649">
        <v>1031036</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239</v>
      </c>
      <c r="S14" s="644"/>
      <c r="T14" s="644"/>
      <c r="U14" s="644"/>
      <c r="V14" s="644"/>
      <c r="W14" s="644"/>
      <c r="X14" s="644"/>
      <c r="Y14" s="645"/>
      <c r="Z14" s="703" t="s">
        <v>239</v>
      </c>
      <c r="AA14" s="703"/>
      <c r="AB14" s="703"/>
      <c r="AC14" s="703"/>
      <c r="AD14" s="704" t="s">
        <v>221</v>
      </c>
      <c r="AE14" s="704"/>
      <c r="AF14" s="704"/>
      <c r="AG14" s="704"/>
      <c r="AH14" s="704"/>
      <c r="AI14" s="704"/>
      <c r="AJ14" s="704"/>
      <c r="AK14" s="704"/>
      <c r="AL14" s="646" t="s">
        <v>239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138962</v>
      </c>
      <c r="BH14" s="644"/>
      <c r="BI14" s="644"/>
      <c r="BJ14" s="644"/>
      <c r="BK14" s="644"/>
      <c r="BL14" s="644"/>
      <c r="BM14" s="644"/>
      <c r="BN14" s="645"/>
      <c r="BO14" s="703">
        <v>2.8</v>
      </c>
      <c r="BP14" s="703"/>
      <c r="BQ14" s="703"/>
      <c r="BR14" s="703"/>
      <c r="BS14" s="649" t="s">
        <v>230</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1200049</v>
      </c>
      <c r="CS14" s="644"/>
      <c r="CT14" s="644"/>
      <c r="CU14" s="644"/>
      <c r="CV14" s="644"/>
      <c r="CW14" s="644"/>
      <c r="CX14" s="644"/>
      <c r="CY14" s="645"/>
      <c r="CZ14" s="703">
        <v>5.4</v>
      </c>
      <c r="DA14" s="703"/>
      <c r="DB14" s="703"/>
      <c r="DC14" s="703"/>
      <c r="DD14" s="649">
        <v>458050</v>
      </c>
      <c r="DE14" s="644"/>
      <c r="DF14" s="644"/>
      <c r="DG14" s="644"/>
      <c r="DH14" s="644"/>
      <c r="DI14" s="644"/>
      <c r="DJ14" s="644"/>
      <c r="DK14" s="644"/>
      <c r="DL14" s="644"/>
      <c r="DM14" s="644"/>
      <c r="DN14" s="644"/>
      <c r="DO14" s="644"/>
      <c r="DP14" s="645"/>
      <c r="DQ14" s="649">
        <v>749499</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70446</v>
      </c>
      <c r="S15" s="644"/>
      <c r="T15" s="644"/>
      <c r="U15" s="644"/>
      <c r="V15" s="644"/>
      <c r="W15" s="644"/>
      <c r="X15" s="644"/>
      <c r="Y15" s="645"/>
      <c r="Z15" s="703">
        <v>0.3</v>
      </c>
      <c r="AA15" s="703"/>
      <c r="AB15" s="703"/>
      <c r="AC15" s="703"/>
      <c r="AD15" s="704">
        <v>70446</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250843</v>
      </c>
      <c r="BH15" s="644"/>
      <c r="BI15" s="644"/>
      <c r="BJ15" s="644"/>
      <c r="BK15" s="644"/>
      <c r="BL15" s="644"/>
      <c r="BM15" s="644"/>
      <c r="BN15" s="645"/>
      <c r="BO15" s="703">
        <v>5</v>
      </c>
      <c r="BP15" s="703"/>
      <c r="BQ15" s="703"/>
      <c r="BR15" s="703"/>
      <c r="BS15" s="649" t="s">
        <v>221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2397707</v>
      </c>
      <c r="CS15" s="644"/>
      <c r="CT15" s="644"/>
      <c r="CU15" s="644"/>
      <c r="CV15" s="644"/>
      <c r="CW15" s="644"/>
      <c r="CX15" s="644"/>
      <c r="CY15" s="645"/>
      <c r="CZ15" s="703">
        <v>10.8</v>
      </c>
      <c r="DA15" s="703"/>
      <c r="DB15" s="703"/>
      <c r="DC15" s="703"/>
      <c r="DD15" s="649">
        <v>527998</v>
      </c>
      <c r="DE15" s="644"/>
      <c r="DF15" s="644"/>
      <c r="DG15" s="644"/>
      <c r="DH15" s="644"/>
      <c r="DI15" s="644"/>
      <c r="DJ15" s="644"/>
      <c r="DK15" s="644"/>
      <c r="DL15" s="644"/>
      <c r="DM15" s="644"/>
      <c r="DN15" s="644"/>
      <c r="DO15" s="644"/>
      <c r="DP15" s="645"/>
      <c r="DQ15" s="649">
        <v>1684158</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221</v>
      </c>
      <c r="S16" s="644"/>
      <c r="T16" s="644"/>
      <c r="U16" s="644"/>
      <c r="V16" s="644"/>
      <c r="W16" s="644"/>
      <c r="X16" s="644"/>
      <c r="Y16" s="645"/>
      <c r="Z16" s="703" t="s">
        <v>239</v>
      </c>
      <c r="AA16" s="703"/>
      <c r="AB16" s="703"/>
      <c r="AC16" s="703"/>
      <c r="AD16" s="704" t="s">
        <v>239</v>
      </c>
      <c r="AE16" s="704"/>
      <c r="AF16" s="704"/>
      <c r="AG16" s="704"/>
      <c r="AH16" s="704"/>
      <c r="AI16" s="704"/>
      <c r="AJ16" s="704"/>
      <c r="AK16" s="704"/>
      <c r="AL16" s="646" t="s">
        <v>131</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239</v>
      </c>
      <c r="BP16" s="703"/>
      <c r="BQ16" s="703"/>
      <c r="BR16" s="703"/>
      <c r="BS16" s="649" t="s">
        <v>239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239</v>
      </c>
      <c r="CS16" s="644"/>
      <c r="CT16" s="644"/>
      <c r="CU16" s="644"/>
      <c r="CV16" s="644"/>
      <c r="CW16" s="644"/>
      <c r="CX16" s="644"/>
      <c r="CY16" s="645"/>
      <c r="CZ16" s="703" t="s">
        <v>221</v>
      </c>
      <c r="DA16" s="703"/>
      <c r="DB16" s="703"/>
      <c r="DC16" s="703"/>
      <c r="DD16" s="649" t="s">
        <v>230</v>
      </c>
      <c r="DE16" s="644"/>
      <c r="DF16" s="644"/>
      <c r="DG16" s="644"/>
      <c r="DH16" s="644"/>
      <c r="DI16" s="644"/>
      <c r="DJ16" s="644"/>
      <c r="DK16" s="644"/>
      <c r="DL16" s="644"/>
      <c r="DM16" s="644"/>
      <c r="DN16" s="644"/>
      <c r="DO16" s="644"/>
      <c r="DP16" s="645"/>
      <c r="DQ16" s="649" t="s">
        <v>239</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17434</v>
      </c>
      <c r="S17" s="644"/>
      <c r="T17" s="644"/>
      <c r="U17" s="644"/>
      <c r="V17" s="644"/>
      <c r="W17" s="644"/>
      <c r="X17" s="644"/>
      <c r="Y17" s="645"/>
      <c r="Z17" s="703">
        <v>0.1</v>
      </c>
      <c r="AA17" s="703"/>
      <c r="AB17" s="703"/>
      <c r="AC17" s="703"/>
      <c r="AD17" s="704">
        <v>17434</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239</v>
      </c>
      <c r="BH17" s="644"/>
      <c r="BI17" s="644"/>
      <c r="BJ17" s="644"/>
      <c r="BK17" s="644"/>
      <c r="BL17" s="644"/>
      <c r="BM17" s="644"/>
      <c r="BN17" s="645"/>
      <c r="BO17" s="703" t="s">
        <v>221</v>
      </c>
      <c r="BP17" s="703"/>
      <c r="BQ17" s="703"/>
      <c r="BR17" s="703"/>
      <c r="BS17" s="649" t="s">
        <v>239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2640862</v>
      </c>
      <c r="CS17" s="644"/>
      <c r="CT17" s="644"/>
      <c r="CU17" s="644"/>
      <c r="CV17" s="644"/>
      <c r="CW17" s="644"/>
      <c r="CX17" s="644"/>
      <c r="CY17" s="645"/>
      <c r="CZ17" s="703">
        <v>11.9</v>
      </c>
      <c r="DA17" s="703"/>
      <c r="DB17" s="703"/>
      <c r="DC17" s="703"/>
      <c r="DD17" s="649" t="s">
        <v>239</v>
      </c>
      <c r="DE17" s="644"/>
      <c r="DF17" s="644"/>
      <c r="DG17" s="644"/>
      <c r="DH17" s="644"/>
      <c r="DI17" s="644"/>
      <c r="DJ17" s="644"/>
      <c r="DK17" s="644"/>
      <c r="DL17" s="644"/>
      <c r="DM17" s="644"/>
      <c r="DN17" s="644"/>
      <c r="DO17" s="644"/>
      <c r="DP17" s="645"/>
      <c r="DQ17" s="649">
        <v>2523873</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8034402</v>
      </c>
      <c r="S18" s="644"/>
      <c r="T18" s="644"/>
      <c r="U18" s="644"/>
      <c r="V18" s="644"/>
      <c r="W18" s="644"/>
      <c r="X18" s="644"/>
      <c r="Y18" s="645"/>
      <c r="Z18" s="703">
        <v>34.299999999999997</v>
      </c>
      <c r="AA18" s="703"/>
      <c r="AB18" s="703"/>
      <c r="AC18" s="703"/>
      <c r="AD18" s="704">
        <v>7040729</v>
      </c>
      <c r="AE18" s="704"/>
      <c r="AF18" s="704"/>
      <c r="AG18" s="704"/>
      <c r="AH18" s="704"/>
      <c r="AI18" s="704"/>
      <c r="AJ18" s="704"/>
      <c r="AK18" s="704"/>
      <c r="AL18" s="646">
        <v>52.9</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239</v>
      </c>
      <c r="BH18" s="644"/>
      <c r="BI18" s="644"/>
      <c r="BJ18" s="644"/>
      <c r="BK18" s="644"/>
      <c r="BL18" s="644"/>
      <c r="BM18" s="644"/>
      <c r="BN18" s="645"/>
      <c r="BO18" s="703" t="s">
        <v>131</v>
      </c>
      <c r="BP18" s="703"/>
      <c r="BQ18" s="703"/>
      <c r="BR18" s="703"/>
      <c r="BS18" s="649" t="s">
        <v>221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221</v>
      </c>
      <c r="CS18" s="644"/>
      <c r="CT18" s="644"/>
      <c r="CU18" s="644"/>
      <c r="CV18" s="644"/>
      <c r="CW18" s="644"/>
      <c r="CX18" s="644"/>
      <c r="CY18" s="645"/>
      <c r="CZ18" s="703" t="s">
        <v>239</v>
      </c>
      <c r="DA18" s="703"/>
      <c r="DB18" s="703"/>
      <c r="DC18" s="703"/>
      <c r="DD18" s="649" t="s">
        <v>221</v>
      </c>
      <c r="DE18" s="644"/>
      <c r="DF18" s="644"/>
      <c r="DG18" s="644"/>
      <c r="DH18" s="644"/>
      <c r="DI18" s="644"/>
      <c r="DJ18" s="644"/>
      <c r="DK18" s="644"/>
      <c r="DL18" s="644"/>
      <c r="DM18" s="644"/>
      <c r="DN18" s="644"/>
      <c r="DO18" s="644"/>
      <c r="DP18" s="645"/>
      <c r="DQ18" s="649" t="s">
        <v>239</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7040729</v>
      </c>
      <c r="S19" s="644"/>
      <c r="T19" s="644"/>
      <c r="U19" s="644"/>
      <c r="V19" s="644"/>
      <c r="W19" s="644"/>
      <c r="X19" s="644"/>
      <c r="Y19" s="645"/>
      <c r="Z19" s="703">
        <v>30</v>
      </c>
      <c r="AA19" s="703"/>
      <c r="AB19" s="703"/>
      <c r="AC19" s="703"/>
      <c r="AD19" s="704">
        <v>7040729</v>
      </c>
      <c r="AE19" s="704"/>
      <c r="AF19" s="704"/>
      <c r="AG19" s="704"/>
      <c r="AH19" s="704"/>
      <c r="AI19" s="704"/>
      <c r="AJ19" s="704"/>
      <c r="AK19" s="704"/>
      <c r="AL19" s="646">
        <v>52.9</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20504</v>
      </c>
      <c r="BH19" s="644"/>
      <c r="BI19" s="644"/>
      <c r="BJ19" s="644"/>
      <c r="BK19" s="644"/>
      <c r="BL19" s="644"/>
      <c r="BM19" s="644"/>
      <c r="BN19" s="645"/>
      <c r="BO19" s="703">
        <v>0.4</v>
      </c>
      <c r="BP19" s="703"/>
      <c r="BQ19" s="703"/>
      <c r="BR19" s="703"/>
      <c r="BS19" s="649" t="s">
        <v>239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239</v>
      </c>
      <c r="CS19" s="644"/>
      <c r="CT19" s="644"/>
      <c r="CU19" s="644"/>
      <c r="CV19" s="644"/>
      <c r="CW19" s="644"/>
      <c r="CX19" s="644"/>
      <c r="CY19" s="645"/>
      <c r="CZ19" s="703" t="s">
        <v>239</v>
      </c>
      <c r="DA19" s="703"/>
      <c r="DB19" s="703"/>
      <c r="DC19" s="703"/>
      <c r="DD19" s="649" t="s">
        <v>239</v>
      </c>
      <c r="DE19" s="644"/>
      <c r="DF19" s="644"/>
      <c r="DG19" s="644"/>
      <c r="DH19" s="644"/>
      <c r="DI19" s="644"/>
      <c r="DJ19" s="644"/>
      <c r="DK19" s="644"/>
      <c r="DL19" s="644"/>
      <c r="DM19" s="644"/>
      <c r="DN19" s="644"/>
      <c r="DO19" s="644"/>
      <c r="DP19" s="645"/>
      <c r="DQ19" s="649" t="s">
        <v>239</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929604</v>
      </c>
      <c r="S20" s="644"/>
      <c r="T20" s="644"/>
      <c r="U20" s="644"/>
      <c r="V20" s="644"/>
      <c r="W20" s="644"/>
      <c r="X20" s="644"/>
      <c r="Y20" s="645"/>
      <c r="Z20" s="703">
        <v>4</v>
      </c>
      <c r="AA20" s="703"/>
      <c r="AB20" s="703"/>
      <c r="AC20" s="703"/>
      <c r="AD20" s="704" t="s">
        <v>221</v>
      </c>
      <c r="AE20" s="704"/>
      <c r="AF20" s="704"/>
      <c r="AG20" s="704"/>
      <c r="AH20" s="704"/>
      <c r="AI20" s="704"/>
      <c r="AJ20" s="704"/>
      <c r="AK20" s="704"/>
      <c r="AL20" s="646" t="s">
        <v>239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20504</v>
      </c>
      <c r="BH20" s="644"/>
      <c r="BI20" s="644"/>
      <c r="BJ20" s="644"/>
      <c r="BK20" s="644"/>
      <c r="BL20" s="644"/>
      <c r="BM20" s="644"/>
      <c r="BN20" s="645"/>
      <c r="BO20" s="703">
        <v>0.4</v>
      </c>
      <c r="BP20" s="703"/>
      <c r="BQ20" s="703"/>
      <c r="BR20" s="703"/>
      <c r="BS20" s="649" t="s">
        <v>221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22189775</v>
      </c>
      <c r="CS20" s="644"/>
      <c r="CT20" s="644"/>
      <c r="CU20" s="644"/>
      <c r="CV20" s="644"/>
      <c r="CW20" s="644"/>
      <c r="CX20" s="644"/>
      <c r="CY20" s="645"/>
      <c r="CZ20" s="703">
        <v>100</v>
      </c>
      <c r="DA20" s="703"/>
      <c r="DB20" s="703"/>
      <c r="DC20" s="703"/>
      <c r="DD20" s="649">
        <v>2341821</v>
      </c>
      <c r="DE20" s="644"/>
      <c r="DF20" s="644"/>
      <c r="DG20" s="644"/>
      <c r="DH20" s="644"/>
      <c r="DI20" s="644"/>
      <c r="DJ20" s="644"/>
      <c r="DK20" s="644"/>
      <c r="DL20" s="644"/>
      <c r="DM20" s="644"/>
      <c r="DN20" s="644"/>
      <c r="DO20" s="644"/>
      <c r="DP20" s="645"/>
      <c r="DQ20" s="649">
        <v>16056310</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64069</v>
      </c>
      <c r="S21" s="644"/>
      <c r="T21" s="644"/>
      <c r="U21" s="644"/>
      <c r="V21" s="644"/>
      <c r="W21" s="644"/>
      <c r="X21" s="644"/>
      <c r="Y21" s="645"/>
      <c r="Z21" s="703">
        <v>0.3</v>
      </c>
      <c r="AA21" s="703"/>
      <c r="AB21" s="703"/>
      <c r="AC21" s="703"/>
      <c r="AD21" s="704" t="s">
        <v>239</v>
      </c>
      <c r="AE21" s="704"/>
      <c r="AF21" s="704"/>
      <c r="AG21" s="704"/>
      <c r="AH21" s="704"/>
      <c r="AI21" s="704"/>
      <c r="AJ21" s="704"/>
      <c r="AK21" s="704"/>
      <c r="AL21" s="646" t="s">
        <v>230</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20504</v>
      </c>
      <c r="BH21" s="644"/>
      <c r="BI21" s="644"/>
      <c r="BJ21" s="644"/>
      <c r="BK21" s="644"/>
      <c r="BL21" s="644"/>
      <c r="BM21" s="644"/>
      <c r="BN21" s="645"/>
      <c r="BO21" s="703">
        <v>0.4</v>
      </c>
      <c r="BP21" s="703"/>
      <c r="BQ21" s="703"/>
      <c r="BR21" s="703"/>
      <c r="BS21" s="649" t="s">
        <v>239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14259013</v>
      </c>
      <c r="S22" s="644"/>
      <c r="T22" s="644"/>
      <c r="U22" s="644"/>
      <c r="V22" s="644"/>
      <c r="W22" s="644"/>
      <c r="X22" s="644"/>
      <c r="Y22" s="645"/>
      <c r="Z22" s="703">
        <v>60.8</v>
      </c>
      <c r="AA22" s="703"/>
      <c r="AB22" s="703"/>
      <c r="AC22" s="703"/>
      <c r="AD22" s="704">
        <v>13265340</v>
      </c>
      <c r="AE22" s="704"/>
      <c r="AF22" s="704"/>
      <c r="AG22" s="704"/>
      <c r="AH22" s="704"/>
      <c r="AI22" s="704"/>
      <c r="AJ22" s="704"/>
      <c r="AK22" s="704"/>
      <c r="AL22" s="646">
        <v>99.7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239</v>
      </c>
      <c r="BP22" s="703"/>
      <c r="BQ22" s="703"/>
      <c r="BR22" s="703"/>
      <c r="BS22" s="649" t="s">
        <v>239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5556</v>
      </c>
      <c r="S23" s="644"/>
      <c r="T23" s="644"/>
      <c r="U23" s="644"/>
      <c r="V23" s="644"/>
      <c r="W23" s="644"/>
      <c r="X23" s="644"/>
      <c r="Y23" s="645"/>
      <c r="Z23" s="703">
        <v>0</v>
      </c>
      <c r="AA23" s="703"/>
      <c r="AB23" s="703"/>
      <c r="AC23" s="703"/>
      <c r="AD23" s="704">
        <v>5556</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221</v>
      </c>
      <c r="BH23" s="644"/>
      <c r="BI23" s="644"/>
      <c r="BJ23" s="644"/>
      <c r="BK23" s="644"/>
      <c r="BL23" s="644"/>
      <c r="BM23" s="644"/>
      <c r="BN23" s="645"/>
      <c r="BO23" s="703" t="s">
        <v>221</v>
      </c>
      <c r="BP23" s="703"/>
      <c r="BQ23" s="703"/>
      <c r="BR23" s="703"/>
      <c r="BS23" s="649" t="s">
        <v>221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139089</v>
      </c>
      <c r="S24" s="644"/>
      <c r="T24" s="644"/>
      <c r="U24" s="644"/>
      <c r="V24" s="644"/>
      <c r="W24" s="644"/>
      <c r="X24" s="644"/>
      <c r="Y24" s="645"/>
      <c r="Z24" s="703">
        <v>0.6</v>
      </c>
      <c r="AA24" s="703"/>
      <c r="AB24" s="703"/>
      <c r="AC24" s="703"/>
      <c r="AD24" s="704" t="s">
        <v>221</v>
      </c>
      <c r="AE24" s="704"/>
      <c r="AF24" s="704"/>
      <c r="AG24" s="704"/>
      <c r="AH24" s="704"/>
      <c r="AI24" s="704"/>
      <c r="AJ24" s="704"/>
      <c r="AK24" s="704"/>
      <c r="AL24" s="646" t="s">
        <v>221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221</v>
      </c>
      <c r="BP24" s="703"/>
      <c r="BQ24" s="703"/>
      <c r="BR24" s="703"/>
      <c r="BS24" s="649" t="s">
        <v>230</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9999892</v>
      </c>
      <c r="CS24" s="707"/>
      <c r="CT24" s="707"/>
      <c r="CU24" s="707"/>
      <c r="CV24" s="707"/>
      <c r="CW24" s="707"/>
      <c r="CX24" s="707"/>
      <c r="CY24" s="753"/>
      <c r="CZ24" s="754">
        <v>45.1</v>
      </c>
      <c r="DA24" s="723"/>
      <c r="DB24" s="723"/>
      <c r="DC24" s="757"/>
      <c r="DD24" s="752">
        <v>7206262</v>
      </c>
      <c r="DE24" s="707"/>
      <c r="DF24" s="707"/>
      <c r="DG24" s="707"/>
      <c r="DH24" s="707"/>
      <c r="DI24" s="707"/>
      <c r="DJ24" s="707"/>
      <c r="DK24" s="753"/>
      <c r="DL24" s="752">
        <v>7114067</v>
      </c>
      <c r="DM24" s="707"/>
      <c r="DN24" s="707"/>
      <c r="DO24" s="707"/>
      <c r="DP24" s="707"/>
      <c r="DQ24" s="707"/>
      <c r="DR24" s="707"/>
      <c r="DS24" s="707"/>
      <c r="DT24" s="707"/>
      <c r="DU24" s="707"/>
      <c r="DV24" s="753"/>
      <c r="DW24" s="754">
        <v>50.9</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197860</v>
      </c>
      <c r="S25" s="644"/>
      <c r="T25" s="644"/>
      <c r="U25" s="644"/>
      <c r="V25" s="644"/>
      <c r="W25" s="644"/>
      <c r="X25" s="644"/>
      <c r="Y25" s="645"/>
      <c r="Z25" s="703">
        <v>0.8</v>
      </c>
      <c r="AA25" s="703"/>
      <c r="AB25" s="703"/>
      <c r="AC25" s="703"/>
      <c r="AD25" s="704">
        <v>7172</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221</v>
      </c>
      <c r="BP25" s="703"/>
      <c r="BQ25" s="703"/>
      <c r="BR25" s="703"/>
      <c r="BS25" s="649" t="s">
        <v>230</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3736683</v>
      </c>
      <c r="CS25" s="642"/>
      <c r="CT25" s="642"/>
      <c r="CU25" s="642"/>
      <c r="CV25" s="642"/>
      <c r="CW25" s="642"/>
      <c r="CX25" s="642"/>
      <c r="CY25" s="643"/>
      <c r="CZ25" s="646">
        <v>16.8</v>
      </c>
      <c r="DA25" s="675"/>
      <c r="DB25" s="675"/>
      <c r="DC25" s="676"/>
      <c r="DD25" s="649">
        <v>3559995</v>
      </c>
      <c r="DE25" s="642"/>
      <c r="DF25" s="642"/>
      <c r="DG25" s="642"/>
      <c r="DH25" s="642"/>
      <c r="DI25" s="642"/>
      <c r="DJ25" s="642"/>
      <c r="DK25" s="643"/>
      <c r="DL25" s="649">
        <v>3481473</v>
      </c>
      <c r="DM25" s="642"/>
      <c r="DN25" s="642"/>
      <c r="DO25" s="642"/>
      <c r="DP25" s="642"/>
      <c r="DQ25" s="642"/>
      <c r="DR25" s="642"/>
      <c r="DS25" s="642"/>
      <c r="DT25" s="642"/>
      <c r="DU25" s="642"/>
      <c r="DV25" s="643"/>
      <c r="DW25" s="646">
        <v>24.9</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28824</v>
      </c>
      <c r="S26" s="644"/>
      <c r="T26" s="644"/>
      <c r="U26" s="644"/>
      <c r="V26" s="644"/>
      <c r="W26" s="644"/>
      <c r="X26" s="644"/>
      <c r="Y26" s="645"/>
      <c r="Z26" s="703">
        <v>0.1</v>
      </c>
      <c r="AA26" s="703"/>
      <c r="AB26" s="703"/>
      <c r="AC26" s="703"/>
      <c r="AD26" s="704" t="s">
        <v>221</v>
      </c>
      <c r="AE26" s="704"/>
      <c r="AF26" s="704"/>
      <c r="AG26" s="704"/>
      <c r="AH26" s="704"/>
      <c r="AI26" s="704"/>
      <c r="AJ26" s="704"/>
      <c r="AK26" s="704"/>
      <c r="AL26" s="646" t="s">
        <v>221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221</v>
      </c>
      <c r="BP26" s="703"/>
      <c r="BQ26" s="703"/>
      <c r="BR26" s="703"/>
      <c r="BS26" s="649" t="s">
        <v>239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2477272</v>
      </c>
      <c r="CS26" s="644"/>
      <c r="CT26" s="644"/>
      <c r="CU26" s="644"/>
      <c r="CV26" s="644"/>
      <c r="CW26" s="644"/>
      <c r="CX26" s="644"/>
      <c r="CY26" s="645"/>
      <c r="CZ26" s="646">
        <v>11.2</v>
      </c>
      <c r="DA26" s="675"/>
      <c r="DB26" s="675"/>
      <c r="DC26" s="676"/>
      <c r="DD26" s="649">
        <v>2337258</v>
      </c>
      <c r="DE26" s="644"/>
      <c r="DF26" s="644"/>
      <c r="DG26" s="644"/>
      <c r="DH26" s="644"/>
      <c r="DI26" s="644"/>
      <c r="DJ26" s="644"/>
      <c r="DK26" s="645"/>
      <c r="DL26" s="649" t="s">
        <v>239</v>
      </c>
      <c r="DM26" s="644"/>
      <c r="DN26" s="644"/>
      <c r="DO26" s="644"/>
      <c r="DP26" s="644"/>
      <c r="DQ26" s="644"/>
      <c r="DR26" s="644"/>
      <c r="DS26" s="644"/>
      <c r="DT26" s="644"/>
      <c r="DU26" s="644"/>
      <c r="DV26" s="645"/>
      <c r="DW26" s="646" t="s">
        <v>239</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2492994</v>
      </c>
      <c r="S27" s="644"/>
      <c r="T27" s="644"/>
      <c r="U27" s="644"/>
      <c r="V27" s="644"/>
      <c r="W27" s="644"/>
      <c r="X27" s="644"/>
      <c r="Y27" s="645"/>
      <c r="Z27" s="703">
        <v>10.6</v>
      </c>
      <c r="AA27" s="703"/>
      <c r="AB27" s="703"/>
      <c r="AC27" s="703"/>
      <c r="AD27" s="704" t="s">
        <v>221</v>
      </c>
      <c r="AE27" s="704"/>
      <c r="AF27" s="704"/>
      <c r="AG27" s="704"/>
      <c r="AH27" s="704"/>
      <c r="AI27" s="704"/>
      <c r="AJ27" s="704"/>
      <c r="AK27" s="704"/>
      <c r="AL27" s="646" t="s">
        <v>221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5026768</v>
      </c>
      <c r="BH27" s="644"/>
      <c r="BI27" s="644"/>
      <c r="BJ27" s="644"/>
      <c r="BK27" s="644"/>
      <c r="BL27" s="644"/>
      <c r="BM27" s="644"/>
      <c r="BN27" s="645"/>
      <c r="BO27" s="703">
        <v>100</v>
      </c>
      <c r="BP27" s="703"/>
      <c r="BQ27" s="703"/>
      <c r="BR27" s="703"/>
      <c r="BS27" s="649" t="s">
        <v>239</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3622347</v>
      </c>
      <c r="CS27" s="642"/>
      <c r="CT27" s="642"/>
      <c r="CU27" s="642"/>
      <c r="CV27" s="642"/>
      <c r="CW27" s="642"/>
      <c r="CX27" s="642"/>
      <c r="CY27" s="643"/>
      <c r="CZ27" s="646">
        <v>16.3</v>
      </c>
      <c r="DA27" s="675"/>
      <c r="DB27" s="675"/>
      <c r="DC27" s="676"/>
      <c r="DD27" s="649">
        <v>1122394</v>
      </c>
      <c r="DE27" s="642"/>
      <c r="DF27" s="642"/>
      <c r="DG27" s="642"/>
      <c r="DH27" s="642"/>
      <c r="DI27" s="642"/>
      <c r="DJ27" s="642"/>
      <c r="DK27" s="643"/>
      <c r="DL27" s="649">
        <v>1108721</v>
      </c>
      <c r="DM27" s="642"/>
      <c r="DN27" s="642"/>
      <c r="DO27" s="642"/>
      <c r="DP27" s="642"/>
      <c r="DQ27" s="642"/>
      <c r="DR27" s="642"/>
      <c r="DS27" s="642"/>
      <c r="DT27" s="642"/>
      <c r="DU27" s="642"/>
      <c r="DV27" s="643"/>
      <c r="DW27" s="646">
        <v>7.9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221</v>
      </c>
      <c r="S28" s="644"/>
      <c r="T28" s="644"/>
      <c r="U28" s="644"/>
      <c r="V28" s="644"/>
      <c r="W28" s="644"/>
      <c r="X28" s="644"/>
      <c r="Y28" s="645"/>
      <c r="Z28" s="703" t="s">
        <v>239</v>
      </c>
      <c r="AA28" s="703"/>
      <c r="AB28" s="703"/>
      <c r="AC28" s="703"/>
      <c r="AD28" s="704" t="s">
        <v>239</v>
      </c>
      <c r="AE28" s="704"/>
      <c r="AF28" s="704"/>
      <c r="AG28" s="704"/>
      <c r="AH28" s="704"/>
      <c r="AI28" s="704"/>
      <c r="AJ28" s="704"/>
      <c r="AK28" s="704"/>
      <c r="AL28" s="646" t="s">
        <v>221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2640862</v>
      </c>
      <c r="CS28" s="644"/>
      <c r="CT28" s="644"/>
      <c r="CU28" s="644"/>
      <c r="CV28" s="644"/>
      <c r="CW28" s="644"/>
      <c r="CX28" s="644"/>
      <c r="CY28" s="645"/>
      <c r="CZ28" s="646">
        <v>11.9</v>
      </c>
      <c r="DA28" s="675"/>
      <c r="DB28" s="675"/>
      <c r="DC28" s="676"/>
      <c r="DD28" s="649">
        <v>2523873</v>
      </c>
      <c r="DE28" s="644"/>
      <c r="DF28" s="644"/>
      <c r="DG28" s="644"/>
      <c r="DH28" s="644"/>
      <c r="DI28" s="644"/>
      <c r="DJ28" s="644"/>
      <c r="DK28" s="645"/>
      <c r="DL28" s="649">
        <v>2523873</v>
      </c>
      <c r="DM28" s="644"/>
      <c r="DN28" s="644"/>
      <c r="DO28" s="644"/>
      <c r="DP28" s="644"/>
      <c r="DQ28" s="644"/>
      <c r="DR28" s="644"/>
      <c r="DS28" s="644"/>
      <c r="DT28" s="644"/>
      <c r="DU28" s="644"/>
      <c r="DV28" s="645"/>
      <c r="DW28" s="646">
        <v>18.100000000000001</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1233668</v>
      </c>
      <c r="S29" s="644"/>
      <c r="T29" s="644"/>
      <c r="U29" s="644"/>
      <c r="V29" s="644"/>
      <c r="W29" s="644"/>
      <c r="X29" s="644"/>
      <c r="Y29" s="645"/>
      <c r="Z29" s="703">
        <v>5.3</v>
      </c>
      <c r="AA29" s="703"/>
      <c r="AB29" s="703"/>
      <c r="AC29" s="703"/>
      <c r="AD29" s="704" t="s">
        <v>239</v>
      </c>
      <c r="AE29" s="704"/>
      <c r="AF29" s="704"/>
      <c r="AG29" s="704"/>
      <c r="AH29" s="704"/>
      <c r="AI29" s="704"/>
      <c r="AJ29" s="704"/>
      <c r="AK29" s="704"/>
      <c r="AL29" s="646" t="s">
        <v>221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2640862</v>
      </c>
      <c r="CS29" s="642"/>
      <c r="CT29" s="642"/>
      <c r="CU29" s="642"/>
      <c r="CV29" s="642"/>
      <c r="CW29" s="642"/>
      <c r="CX29" s="642"/>
      <c r="CY29" s="643"/>
      <c r="CZ29" s="646">
        <v>11.9</v>
      </c>
      <c r="DA29" s="675"/>
      <c r="DB29" s="675"/>
      <c r="DC29" s="676"/>
      <c r="DD29" s="649">
        <v>2523873</v>
      </c>
      <c r="DE29" s="642"/>
      <c r="DF29" s="642"/>
      <c r="DG29" s="642"/>
      <c r="DH29" s="642"/>
      <c r="DI29" s="642"/>
      <c r="DJ29" s="642"/>
      <c r="DK29" s="643"/>
      <c r="DL29" s="649">
        <v>2523873</v>
      </c>
      <c r="DM29" s="642"/>
      <c r="DN29" s="642"/>
      <c r="DO29" s="642"/>
      <c r="DP29" s="642"/>
      <c r="DQ29" s="642"/>
      <c r="DR29" s="642"/>
      <c r="DS29" s="642"/>
      <c r="DT29" s="642"/>
      <c r="DU29" s="642"/>
      <c r="DV29" s="643"/>
      <c r="DW29" s="646">
        <v>18.100000000000001</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74960</v>
      </c>
      <c r="S30" s="644"/>
      <c r="T30" s="644"/>
      <c r="U30" s="644"/>
      <c r="V30" s="644"/>
      <c r="W30" s="644"/>
      <c r="X30" s="644"/>
      <c r="Y30" s="645"/>
      <c r="Z30" s="703">
        <v>0.3</v>
      </c>
      <c r="AA30" s="703"/>
      <c r="AB30" s="703"/>
      <c r="AC30" s="703"/>
      <c r="AD30" s="704">
        <v>20461</v>
      </c>
      <c r="AE30" s="704"/>
      <c r="AF30" s="704"/>
      <c r="AG30" s="704"/>
      <c r="AH30" s="704"/>
      <c r="AI30" s="704"/>
      <c r="AJ30" s="704"/>
      <c r="AK30" s="704"/>
      <c r="AL30" s="646">
        <v>0.2</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98.4</v>
      </c>
      <c r="BH30" s="722"/>
      <c r="BI30" s="722"/>
      <c r="BJ30" s="722"/>
      <c r="BK30" s="722"/>
      <c r="BL30" s="722"/>
      <c r="BM30" s="723">
        <v>91.2</v>
      </c>
      <c r="BN30" s="722"/>
      <c r="BO30" s="722"/>
      <c r="BP30" s="722"/>
      <c r="BQ30" s="724"/>
      <c r="BR30" s="721">
        <v>98.4</v>
      </c>
      <c r="BS30" s="722"/>
      <c r="BT30" s="722"/>
      <c r="BU30" s="722"/>
      <c r="BV30" s="722"/>
      <c r="BW30" s="722"/>
      <c r="BX30" s="723">
        <v>91</v>
      </c>
      <c r="BY30" s="722"/>
      <c r="BZ30" s="722"/>
      <c r="CA30" s="722"/>
      <c r="CB30" s="724"/>
      <c r="CD30" s="727"/>
      <c r="CE30" s="728"/>
      <c r="CF30" s="685" t="s">
        <v>306</v>
      </c>
      <c r="CG30" s="682"/>
      <c r="CH30" s="682"/>
      <c r="CI30" s="682"/>
      <c r="CJ30" s="682"/>
      <c r="CK30" s="682"/>
      <c r="CL30" s="682"/>
      <c r="CM30" s="682"/>
      <c r="CN30" s="682"/>
      <c r="CO30" s="682"/>
      <c r="CP30" s="682"/>
      <c r="CQ30" s="683"/>
      <c r="CR30" s="641">
        <v>2444876</v>
      </c>
      <c r="CS30" s="644"/>
      <c r="CT30" s="644"/>
      <c r="CU30" s="644"/>
      <c r="CV30" s="644"/>
      <c r="CW30" s="644"/>
      <c r="CX30" s="644"/>
      <c r="CY30" s="645"/>
      <c r="CZ30" s="646">
        <v>11</v>
      </c>
      <c r="DA30" s="675"/>
      <c r="DB30" s="675"/>
      <c r="DC30" s="676"/>
      <c r="DD30" s="649">
        <v>2338585</v>
      </c>
      <c r="DE30" s="644"/>
      <c r="DF30" s="644"/>
      <c r="DG30" s="644"/>
      <c r="DH30" s="644"/>
      <c r="DI30" s="644"/>
      <c r="DJ30" s="644"/>
      <c r="DK30" s="645"/>
      <c r="DL30" s="649">
        <v>2338585</v>
      </c>
      <c r="DM30" s="644"/>
      <c r="DN30" s="644"/>
      <c r="DO30" s="644"/>
      <c r="DP30" s="644"/>
      <c r="DQ30" s="644"/>
      <c r="DR30" s="644"/>
      <c r="DS30" s="644"/>
      <c r="DT30" s="644"/>
      <c r="DU30" s="644"/>
      <c r="DV30" s="645"/>
      <c r="DW30" s="646">
        <v>16.7</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126918</v>
      </c>
      <c r="S31" s="644"/>
      <c r="T31" s="644"/>
      <c r="U31" s="644"/>
      <c r="V31" s="644"/>
      <c r="W31" s="644"/>
      <c r="X31" s="644"/>
      <c r="Y31" s="645"/>
      <c r="Z31" s="703">
        <v>0.5</v>
      </c>
      <c r="AA31" s="703"/>
      <c r="AB31" s="703"/>
      <c r="AC31" s="703"/>
      <c r="AD31" s="704" t="s">
        <v>221</v>
      </c>
      <c r="AE31" s="704"/>
      <c r="AF31" s="704"/>
      <c r="AG31" s="704"/>
      <c r="AH31" s="704"/>
      <c r="AI31" s="704"/>
      <c r="AJ31" s="704"/>
      <c r="AK31" s="704"/>
      <c r="AL31" s="646" t="s">
        <v>221</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98.8</v>
      </c>
      <c r="BH31" s="642"/>
      <c r="BI31" s="642"/>
      <c r="BJ31" s="642"/>
      <c r="BK31" s="642"/>
      <c r="BL31" s="642"/>
      <c r="BM31" s="647">
        <v>96.6</v>
      </c>
      <c r="BN31" s="720"/>
      <c r="BO31" s="720"/>
      <c r="BP31" s="720"/>
      <c r="BQ31" s="681"/>
      <c r="BR31" s="719">
        <v>99</v>
      </c>
      <c r="BS31" s="642"/>
      <c r="BT31" s="642"/>
      <c r="BU31" s="642"/>
      <c r="BV31" s="642"/>
      <c r="BW31" s="642"/>
      <c r="BX31" s="647">
        <v>96.4</v>
      </c>
      <c r="BY31" s="720"/>
      <c r="BZ31" s="720"/>
      <c r="CA31" s="720"/>
      <c r="CB31" s="681"/>
      <c r="CD31" s="727"/>
      <c r="CE31" s="728"/>
      <c r="CF31" s="685" t="s">
        <v>310</v>
      </c>
      <c r="CG31" s="682"/>
      <c r="CH31" s="682"/>
      <c r="CI31" s="682"/>
      <c r="CJ31" s="682"/>
      <c r="CK31" s="682"/>
      <c r="CL31" s="682"/>
      <c r="CM31" s="682"/>
      <c r="CN31" s="682"/>
      <c r="CO31" s="682"/>
      <c r="CP31" s="682"/>
      <c r="CQ31" s="683"/>
      <c r="CR31" s="641">
        <v>195986</v>
      </c>
      <c r="CS31" s="642"/>
      <c r="CT31" s="642"/>
      <c r="CU31" s="642"/>
      <c r="CV31" s="642"/>
      <c r="CW31" s="642"/>
      <c r="CX31" s="642"/>
      <c r="CY31" s="643"/>
      <c r="CZ31" s="646">
        <v>0.9</v>
      </c>
      <c r="DA31" s="675"/>
      <c r="DB31" s="675"/>
      <c r="DC31" s="676"/>
      <c r="DD31" s="649">
        <v>185288</v>
      </c>
      <c r="DE31" s="642"/>
      <c r="DF31" s="642"/>
      <c r="DG31" s="642"/>
      <c r="DH31" s="642"/>
      <c r="DI31" s="642"/>
      <c r="DJ31" s="642"/>
      <c r="DK31" s="643"/>
      <c r="DL31" s="649">
        <v>185288</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958208</v>
      </c>
      <c r="S32" s="644"/>
      <c r="T32" s="644"/>
      <c r="U32" s="644"/>
      <c r="V32" s="644"/>
      <c r="W32" s="644"/>
      <c r="X32" s="644"/>
      <c r="Y32" s="645"/>
      <c r="Z32" s="703">
        <v>4.0999999999999996</v>
      </c>
      <c r="AA32" s="703"/>
      <c r="AB32" s="703"/>
      <c r="AC32" s="703"/>
      <c r="AD32" s="704" t="s">
        <v>230</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v>
      </c>
      <c r="BH32" s="657"/>
      <c r="BI32" s="657"/>
      <c r="BJ32" s="657"/>
      <c r="BK32" s="657"/>
      <c r="BL32" s="657"/>
      <c r="BM32" s="701">
        <v>86.6</v>
      </c>
      <c r="BN32" s="657"/>
      <c r="BO32" s="657"/>
      <c r="BP32" s="657"/>
      <c r="BQ32" s="694"/>
      <c r="BR32" s="718">
        <v>97.8</v>
      </c>
      <c r="BS32" s="657"/>
      <c r="BT32" s="657"/>
      <c r="BU32" s="657"/>
      <c r="BV32" s="657"/>
      <c r="BW32" s="657"/>
      <c r="BX32" s="701">
        <v>86</v>
      </c>
      <c r="BY32" s="657"/>
      <c r="BZ32" s="657"/>
      <c r="CA32" s="657"/>
      <c r="CB32" s="694"/>
      <c r="CD32" s="729"/>
      <c r="CE32" s="730"/>
      <c r="CF32" s="685" t="s">
        <v>313</v>
      </c>
      <c r="CG32" s="682"/>
      <c r="CH32" s="682"/>
      <c r="CI32" s="682"/>
      <c r="CJ32" s="682"/>
      <c r="CK32" s="682"/>
      <c r="CL32" s="682"/>
      <c r="CM32" s="682"/>
      <c r="CN32" s="682"/>
      <c r="CO32" s="682"/>
      <c r="CP32" s="682"/>
      <c r="CQ32" s="683"/>
      <c r="CR32" s="641" t="s">
        <v>239</v>
      </c>
      <c r="CS32" s="644"/>
      <c r="CT32" s="644"/>
      <c r="CU32" s="644"/>
      <c r="CV32" s="644"/>
      <c r="CW32" s="644"/>
      <c r="CX32" s="644"/>
      <c r="CY32" s="645"/>
      <c r="CZ32" s="646" t="s">
        <v>131</v>
      </c>
      <c r="DA32" s="675"/>
      <c r="DB32" s="675"/>
      <c r="DC32" s="676"/>
      <c r="DD32" s="649" t="s">
        <v>239</v>
      </c>
      <c r="DE32" s="644"/>
      <c r="DF32" s="644"/>
      <c r="DG32" s="644"/>
      <c r="DH32" s="644"/>
      <c r="DI32" s="644"/>
      <c r="DJ32" s="644"/>
      <c r="DK32" s="645"/>
      <c r="DL32" s="649" t="s">
        <v>221</v>
      </c>
      <c r="DM32" s="644"/>
      <c r="DN32" s="644"/>
      <c r="DO32" s="644"/>
      <c r="DP32" s="644"/>
      <c r="DQ32" s="644"/>
      <c r="DR32" s="644"/>
      <c r="DS32" s="644"/>
      <c r="DT32" s="644"/>
      <c r="DU32" s="644"/>
      <c r="DV32" s="645"/>
      <c r="DW32" s="646" t="s">
        <v>221</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1564901</v>
      </c>
      <c r="S33" s="644"/>
      <c r="T33" s="644"/>
      <c r="U33" s="644"/>
      <c r="V33" s="644"/>
      <c r="W33" s="644"/>
      <c r="X33" s="644"/>
      <c r="Y33" s="645"/>
      <c r="Z33" s="703">
        <v>6.7</v>
      </c>
      <c r="AA33" s="703"/>
      <c r="AB33" s="703"/>
      <c r="AC33" s="703"/>
      <c r="AD33" s="704" t="s">
        <v>230</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9848062</v>
      </c>
      <c r="CS33" s="642"/>
      <c r="CT33" s="642"/>
      <c r="CU33" s="642"/>
      <c r="CV33" s="642"/>
      <c r="CW33" s="642"/>
      <c r="CX33" s="642"/>
      <c r="CY33" s="643"/>
      <c r="CZ33" s="646">
        <v>44.4</v>
      </c>
      <c r="DA33" s="675"/>
      <c r="DB33" s="675"/>
      <c r="DC33" s="676"/>
      <c r="DD33" s="649">
        <v>8248917</v>
      </c>
      <c r="DE33" s="642"/>
      <c r="DF33" s="642"/>
      <c r="DG33" s="642"/>
      <c r="DH33" s="642"/>
      <c r="DI33" s="642"/>
      <c r="DJ33" s="642"/>
      <c r="DK33" s="643"/>
      <c r="DL33" s="649">
        <v>5315925</v>
      </c>
      <c r="DM33" s="642"/>
      <c r="DN33" s="642"/>
      <c r="DO33" s="642"/>
      <c r="DP33" s="642"/>
      <c r="DQ33" s="642"/>
      <c r="DR33" s="642"/>
      <c r="DS33" s="642"/>
      <c r="DT33" s="642"/>
      <c r="DU33" s="642"/>
      <c r="DV33" s="643"/>
      <c r="DW33" s="646">
        <v>38</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412935</v>
      </c>
      <c r="S34" s="644"/>
      <c r="T34" s="644"/>
      <c r="U34" s="644"/>
      <c r="V34" s="644"/>
      <c r="W34" s="644"/>
      <c r="X34" s="644"/>
      <c r="Y34" s="645"/>
      <c r="Z34" s="703">
        <v>1.8</v>
      </c>
      <c r="AA34" s="703"/>
      <c r="AB34" s="703"/>
      <c r="AC34" s="703"/>
      <c r="AD34" s="704">
        <v>187</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3326051</v>
      </c>
      <c r="CS34" s="644"/>
      <c r="CT34" s="644"/>
      <c r="CU34" s="644"/>
      <c r="CV34" s="644"/>
      <c r="CW34" s="644"/>
      <c r="CX34" s="644"/>
      <c r="CY34" s="645"/>
      <c r="CZ34" s="646">
        <v>15</v>
      </c>
      <c r="DA34" s="675"/>
      <c r="DB34" s="675"/>
      <c r="DC34" s="676"/>
      <c r="DD34" s="649">
        <v>2514680</v>
      </c>
      <c r="DE34" s="644"/>
      <c r="DF34" s="644"/>
      <c r="DG34" s="644"/>
      <c r="DH34" s="644"/>
      <c r="DI34" s="644"/>
      <c r="DJ34" s="644"/>
      <c r="DK34" s="645"/>
      <c r="DL34" s="649">
        <v>2239405</v>
      </c>
      <c r="DM34" s="644"/>
      <c r="DN34" s="644"/>
      <c r="DO34" s="644"/>
      <c r="DP34" s="644"/>
      <c r="DQ34" s="644"/>
      <c r="DR34" s="644"/>
      <c r="DS34" s="644"/>
      <c r="DT34" s="644"/>
      <c r="DU34" s="644"/>
      <c r="DV34" s="645"/>
      <c r="DW34" s="646">
        <v>16</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1960133</v>
      </c>
      <c r="S35" s="644"/>
      <c r="T35" s="644"/>
      <c r="U35" s="644"/>
      <c r="V35" s="644"/>
      <c r="W35" s="644"/>
      <c r="X35" s="644"/>
      <c r="Y35" s="645"/>
      <c r="Z35" s="703">
        <v>8.4</v>
      </c>
      <c r="AA35" s="703"/>
      <c r="AB35" s="703"/>
      <c r="AC35" s="703"/>
      <c r="AD35" s="704" t="s">
        <v>221</v>
      </c>
      <c r="AE35" s="704"/>
      <c r="AF35" s="704"/>
      <c r="AG35" s="704"/>
      <c r="AH35" s="704"/>
      <c r="AI35" s="704"/>
      <c r="AJ35" s="704"/>
      <c r="AK35" s="704"/>
      <c r="AL35" s="646" t="s">
        <v>239</v>
      </c>
      <c r="AM35" s="647"/>
      <c r="AN35" s="647"/>
      <c r="AO35" s="705"/>
      <c r="AP35" s="214"/>
      <c r="AQ35" s="709" t="s">
        <v>321</v>
      </c>
      <c r="AR35" s="710"/>
      <c r="AS35" s="710"/>
      <c r="AT35" s="710"/>
      <c r="AU35" s="710"/>
      <c r="AV35" s="710"/>
      <c r="AW35" s="710"/>
      <c r="AX35" s="710"/>
      <c r="AY35" s="711"/>
      <c r="AZ35" s="706">
        <v>2780475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307446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138919</v>
      </c>
      <c r="CS35" s="642"/>
      <c r="CT35" s="642"/>
      <c r="CU35" s="642"/>
      <c r="CV35" s="642"/>
      <c r="CW35" s="642"/>
      <c r="CX35" s="642"/>
      <c r="CY35" s="643"/>
      <c r="CZ35" s="646">
        <v>0.6</v>
      </c>
      <c r="DA35" s="675"/>
      <c r="DB35" s="675"/>
      <c r="DC35" s="676"/>
      <c r="DD35" s="649">
        <v>125161</v>
      </c>
      <c r="DE35" s="642"/>
      <c r="DF35" s="642"/>
      <c r="DG35" s="642"/>
      <c r="DH35" s="642"/>
      <c r="DI35" s="642"/>
      <c r="DJ35" s="642"/>
      <c r="DK35" s="643"/>
      <c r="DL35" s="649">
        <v>125161</v>
      </c>
      <c r="DM35" s="642"/>
      <c r="DN35" s="642"/>
      <c r="DO35" s="642"/>
      <c r="DP35" s="642"/>
      <c r="DQ35" s="642"/>
      <c r="DR35" s="642"/>
      <c r="DS35" s="642"/>
      <c r="DT35" s="642"/>
      <c r="DU35" s="642"/>
      <c r="DV35" s="643"/>
      <c r="DW35" s="646">
        <v>0.9</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239</v>
      </c>
      <c r="S36" s="644"/>
      <c r="T36" s="644"/>
      <c r="U36" s="644"/>
      <c r="V36" s="644"/>
      <c r="W36" s="644"/>
      <c r="X36" s="644"/>
      <c r="Y36" s="645"/>
      <c r="Z36" s="703" t="s">
        <v>221</v>
      </c>
      <c r="AA36" s="703"/>
      <c r="AB36" s="703"/>
      <c r="AC36" s="703"/>
      <c r="AD36" s="704" t="s">
        <v>239</v>
      </c>
      <c r="AE36" s="704"/>
      <c r="AF36" s="704"/>
      <c r="AG36" s="704"/>
      <c r="AH36" s="704"/>
      <c r="AI36" s="704"/>
      <c r="AJ36" s="704"/>
      <c r="AK36" s="704"/>
      <c r="AL36" s="646" t="s">
        <v>239</v>
      </c>
      <c r="AM36" s="647"/>
      <c r="AN36" s="647"/>
      <c r="AO36" s="705"/>
      <c r="AQ36" s="678" t="s">
        <v>325</v>
      </c>
      <c r="AR36" s="679"/>
      <c r="AS36" s="679"/>
      <c r="AT36" s="679"/>
      <c r="AU36" s="679"/>
      <c r="AV36" s="679"/>
      <c r="AW36" s="679"/>
      <c r="AX36" s="679"/>
      <c r="AY36" s="680"/>
      <c r="AZ36" s="641">
        <v>629695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271051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2225235</v>
      </c>
      <c r="CS36" s="644"/>
      <c r="CT36" s="644"/>
      <c r="CU36" s="644"/>
      <c r="CV36" s="644"/>
      <c r="CW36" s="644"/>
      <c r="CX36" s="644"/>
      <c r="CY36" s="645"/>
      <c r="CZ36" s="646">
        <v>10</v>
      </c>
      <c r="DA36" s="675"/>
      <c r="DB36" s="675"/>
      <c r="DC36" s="676"/>
      <c r="DD36" s="649">
        <v>1818952</v>
      </c>
      <c r="DE36" s="644"/>
      <c r="DF36" s="644"/>
      <c r="DG36" s="644"/>
      <c r="DH36" s="644"/>
      <c r="DI36" s="644"/>
      <c r="DJ36" s="644"/>
      <c r="DK36" s="645"/>
      <c r="DL36" s="649">
        <v>1042086</v>
      </c>
      <c r="DM36" s="644"/>
      <c r="DN36" s="644"/>
      <c r="DO36" s="644"/>
      <c r="DP36" s="644"/>
      <c r="DQ36" s="644"/>
      <c r="DR36" s="644"/>
      <c r="DS36" s="644"/>
      <c r="DT36" s="644"/>
      <c r="DU36" s="644"/>
      <c r="DV36" s="645"/>
      <c r="DW36" s="646">
        <v>7.5</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675533</v>
      </c>
      <c r="S37" s="644"/>
      <c r="T37" s="644"/>
      <c r="U37" s="644"/>
      <c r="V37" s="644"/>
      <c r="W37" s="644"/>
      <c r="X37" s="644"/>
      <c r="Y37" s="645"/>
      <c r="Z37" s="703">
        <v>2.9</v>
      </c>
      <c r="AA37" s="703"/>
      <c r="AB37" s="703"/>
      <c r="AC37" s="703"/>
      <c r="AD37" s="704" t="s">
        <v>239</v>
      </c>
      <c r="AE37" s="704"/>
      <c r="AF37" s="704"/>
      <c r="AG37" s="704"/>
      <c r="AH37" s="704"/>
      <c r="AI37" s="704"/>
      <c r="AJ37" s="704"/>
      <c r="AK37" s="704"/>
      <c r="AL37" s="646" t="s">
        <v>221</v>
      </c>
      <c r="AM37" s="647"/>
      <c r="AN37" s="647"/>
      <c r="AO37" s="705"/>
      <c r="AQ37" s="678" t="s">
        <v>329</v>
      </c>
      <c r="AR37" s="679"/>
      <c r="AS37" s="679"/>
      <c r="AT37" s="679"/>
      <c r="AU37" s="679"/>
      <c r="AV37" s="679"/>
      <c r="AW37" s="679"/>
      <c r="AX37" s="679"/>
      <c r="AY37" s="680"/>
      <c r="AZ37" s="641">
        <v>251711</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6965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525737</v>
      </c>
      <c r="CS37" s="642"/>
      <c r="CT37" s="642"/>
      <c r="CU37" s="642"/>
      <c r="CV37" s="642"/>
      <c r="CW37" s="642"/>
      <c r="CX37" s="642"/>
      <c r="CY37" s="643"/>
      <c r="CZ37" s="646">
        <v>2.4</v>
      </c>
      <c r="DA37" s="675"/>
      <c r="DB37" s="675"/>
      <c r="DC37" s="676"/>
      <c r="DD37" s="649">
        <v>525581</v>
      </c>
      <c r="DE37" s="642"/>
      <c r="DF37" s="642"/>
      <c r="DG37" s="642"/>
      <c r="DH37" s="642"/>
      <c r="DI37" s="642"/>
      <c r="DJ37" s="642"/>
      <c r="DK37" s="643"/>
      <c r="DL37" s="649">
        <v>406096</v>
      </c>
      <c r="DM37" s="642"/>
      <c r="DN37" s="642"/>
      <c r="DO37" s="642"/>
      <c r="DP37" s="642"/>
      <c r="DQ37" s="642"/>
      <c r="DR37" s="642"/>
      <c r="DS37" s="642"/>
      <c r="DT37" s="642"/>
      <c r="DU37" s="642"/>
      <c r="DV37" s="643"/>
      <c r="DW37" s="646">
        <v>2.9</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23455059</v>
      </c>
      <c r="S38" s="693"/>
      <c r="T38" s="693"/>
      <c r="U38" s="693"/>
      <c r="V38" s="693"/>
      <c r="W38" s="693"/>
      <c r="X38" s="693"/>
      <c r="Y38" s="698"/>
      <c r="Z38" s="699">
        <v>100</v>
      </c>
      <c r="AA38" s="699"/>
      <c r="AB38" s="699"/>
      <c r="AC38" s="699"/>
      <c r="AD38" s="700">
        <v>13298716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7089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11656</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2496338</v>
      </c>
      <c r="CS38" s="644"/>
      <c r="CT38" s="644"/>
      <c r="CU38" s="644"/>
      <c r="CV38" s="644"/>
      <c r="CW38" s="644"/>
      <c r="CX38" s="644"/>
      <c r="CY38" s="645"/>
      <c r="CZ38" s="646">
        <v>11.2</v>
      </c>
      <c r="DA38" s="675"/>
      <c r="DB38" s="675"/>
      <c r="DC38" s="676"/>
      <c r="DD38" s="649">
        <v>2222448</v>
      </c>
      <c r="DE38" s="644"/>
      <c r="DF38" s="644"/>
      <c r="DG38" s="644"/>
      <c r="DH38" s="644"/>
      <c r="DI38" s="644"/>
      <c r="DJ38" s="644"/>
      <c r="DK38" s="645"/>
      <c r="DL38" s="649">
        <v>1909273</v>
      </c>
      <c r="DM38" s="644"/>
      <c r="DN38" s="644"/>
      <c r="DO38" s="644"/>
      <c r="DP38" s="644"/>
      <c r="DQ38" s="644"/>
      <c r="DR38" s="644"/>
      <c r="DS38" s="644"/>
      <c r="DT38" s="644"/>
      <c r="DU38" s="644"/>
      <c r="DV38" s="645"/>
      <c r="DW38" s="646">
        <v>13.7</v>
      </c>
      <c r="DX38" s="675"/>
      <c r="DY38" s="675"/>
      <c r="DZ38" s="675"/>
      <c r="EA38" s="675"/>
      <c r="EB38" s="675"/>
      <c r="EC38" s="677"/>
    </row>
    <row r="39" spans="2:133" ht="11.25" customHeight="1">
      <c r="AQ39" s="678" t="s">
        <v>336</v>
      </c>
      <c r="AR39" s="679"/>
      <c r="AS39" s="679"/>
      <c r="AT39" s="679"/>
      <c r="AU39" s="679"/>
      <c r="AV39" s="679"/>
      <c r="AW39" s="679"/>
      <c r="AX39" s="679"/>
      <c r="AY39" s="680"/>
      <c r="AZ39" s="641" t="s">
        <v>131</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78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1630419</v>
      </c>
      <c r="CS39" s="642"/>
      <c r="CT39" s="642"/>
      <c r="CU39" s="642"/>
      <c r="CV39" s="642"/>
      <c r="CW39" s="642"/>
      <c r="CX39" s="642"/>
      <c r="CY39" s="643"/>
      <c r="CZ39" s="646">
        <v>7.3</v>
      </c>
      <c r="DA39" s="675"/>
      <c r="DB39" s="675"/>
      <c r="DC39" s="676"/>
      <c r="DD39" s="649">
        <v>1566476</v>
      </c>
      <c r="DE39" s="642"/>
      <c r="DF39" s="642"/>
      <c r="DG39" s="642"/>
      <c r="DH39" s="642"/>
      <c r="DI39" s="642"/>
      <c r="DJ39" s="642"/>
      <c r="DK39" s="643"/>
      <c r="DL39" s="649" t="s">
        <v>221</v>
      </c>
      <c r="DM39" s="642"/>
      <c r="DN39" s="642"/>
      <c r="DO39" s="642"/>
      <c r="DP39" s="642"/>
      <c r="DQ39" s="642"/>
      <c r="DR39" s="642"/>
      <c r="DS39" s="642"/>
      <c r="DT39" s="642"/>
      <c r="DU39" s="642"/>
      <c r="DV39" s="643"/>
      <c r="DW39" s="646" t="s">
        <v>221</v>
      </c>
      <c r="DX39" s="675"/>
      <c r="DY39" s="675"/>
      <c r="DZ39" s="675"/>
      <c r="EA39" s="675"/>
      <c r="EB39" s="675"/>
      <c r="EC39" s="677"/>
    </row>
    <row r="40" spans="2:133" ht="11.25" customHeight="1">
      <c r="AQ40" s="678" t="s">
        <v>340</v>
      </c>
      <c r="AR40" s="679"/>
      <c r="AS40" s="679"/>
      <c r="AT40" s="679"/>
      <c r="AU40" s="679"/>
      <c r="AV40" s="679"/>
      <c r="AW40" s="679"/>
      <c r="AX40" s="679"/>
      <c r="AY40" s="680"/>
      <c r="AZ40" s="641">
        <v>421841</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119</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31100</v>
      </c>
      <c r="CS40" s="644"/>
      <c r="CT40" s="644"/>
      <c r="CU40" s="644"/>
      <c r="CV40" s="644"/>
      <c r="CW40" s="644"/>
      <c r="CX40" s="644"/>
      <c r="CY40" s="645"/>
      <c r="CZ40" s="646">
        <v>0.1</v>
      </c>
      <c r="DA40" s="675"/>
      <c r="DB40" s="675"/>
      <c r="DC40" s="676"/>
      <c r="DD40" s="649">
        <v>1200</v>
      </c>
      <c r="DE40" s="644"/>
      <c r="DF40" s="644"/>
      <c r="DG40" s="644"/>
      <c r="DH40" s="644"/>
      <c r="DI40" s="644"/>
      <c r="DJ40" s="644"/>
      <c r="DK40" s="645"/>
      <c r="DL40" s="649" t="s">
        <v>221</v>
      </c>
      <c r="DM40" s="644"/>
      <c r="DN40" s="644"/>
      <c r="DO40" s="644"/>
      <c r="DP40" s="644"/>
      <c r="DQ40" s="644"/>
      <c r="DR40" s="644"/>
      <c r="DS40" s="644"/>
      <c r="DT40" s="644"/>
      <c r="DU40" s="644"/>
      <c r="DV40" s="645"/>
      <c r="DW40" s="646" t="s">
        <v>239</v>
      </c>
      <c r="DX40" s="675"/>
      <c r="DY40" s="675"/>
      <c r="DZ40" s="675"/>
      <c r="EA40" s="675"/>
      <c r="EB40" s="675"/>
      <c r="EC40" s="677"/>
    </row>
    <row r="41" spans="2:133" ht="11.25" customHeight="1">
      <c r="AQ41" s="690" t="s">
        <v>343</v>
      </c>
      <c r="AR41" s="691"/>
      <c r="AS41" s="691"/>
      <c r="AT41" s="691"/>
      <c r="AU41" s="691"/>
      <c r="AV41" s="691"/>
      <c r="AW41" s="691"/>
      <c r="AX41" s="691"/>
      <c r="AY41" s="692"/>
      <c r="AZ41" s="656">
        <v>1470139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276</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221</v>
      </c>
      <c r="CS41" s="642"/>
      <c r="CT41" s="642"/>
      <c r="CU41" s="642"/>
      <c r="CV41" s="642"/>
      <c r="CW41" s="642"/>
      <c r="CX41" s="642"/>
      <c r="CY41" s="643"/>
      <c r="CZ41" s="646" t="s">
        <v>221</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2341821</v>
      </c>
      <c r="CS42" s="644"/>
      <c r="CT42" s="644"/>
      <c r="CU42" s="644"/>
      <c r="CV42" s="644"/>
      <c r="CW42" s="644"/>
      <c r="CX42" s="644"/>
      <c r="CY42" s="645"/>
      <c r="CZ42" s="646">
        <v>10.6</v>
      </c>
      <c r="DA42" s="647"/>
      <c r="DB42" s="647"/>
      <c r="DC42" s="648"/>
      <c r="DD42" s="649">
        <v>601131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128343</v>
      </c>
      <c r="CS43" s="642"/>
      <c r="CT43" s="642"/>
      <c r="CU43" s="642"/>
      <c r="CV43" s="642"/>
      <c r="CW43" s="642"/>
      <c r="CX43" s="642"/>
      <c r="CY43" s="643"/>
      <c r="CZ43" s="646">
        <v>0.6</v>
      </c>
      <c r="DA43" s="675"/>
      <c r="DB43" s="675"/>
      <c r="DC43" s="676"/>
      <c r="DD43" s="649">
        <v>128343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2341821</v>
      </c>
      <c r="CS44" s="644"/>
      <c r="CT44" s="644"/>
      <c r="CU44" s="644"/>
      <c r="CV44" s="644"/>
      <c r="CW44" s="644"/>
      <c r="CX44" s="644"/>
      <c r="CY44" s="645"/>
      <c r="CZ44" s="646">
        <v>10.6</v>
      </c>
      <c r="DA44" s="647"/>
      <c r="DB44" s="647"/>
      <c r="DC44" s="648"/>
      <c r="DD44" s="649">
        <v>601131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751118</v>
      </c>
      <c r="CS45" s="642"/>
      <c r="CT45" s="642"/>
      <c r="CU45" s="642"/>
      <c r="CV45" s="642"/>
      <c r="CW45" s="642"/>
      <c r="CX45" s="642"/>
      <c r="CY45" s="643"/>
      <c r="CZ45" s="646">
        <v>3.4</v>
      </c>
      <c r="DA45" s="675"/>
      <c r="DB45" s="675"/>
      <c r="DC45" s="676"/>
      <c r="DD45" s="649">
        <v>27478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1572465</v>
      </c>
      <c r="CS46" s="644"/>
      <c r="CT46" s="644"/>
      <c r="CU46" s="644"/>
      <c r="CV46" s="644"/>
      <c r="CW46" s="644"/>
      <c r="CX46" s="644"/>
      <c r="CY46" s="645"/>
      <c r="CZ46" s="646">
        <v>7.1</v>
      </c>
      <c r="DA46" s="647"/>
      <c r="DB46" s="647"/>
      <c r="DC46" s="648"/>
      <c r="DD46" s="649">
        <v>555415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221</v>
      </c>
      <c r="CS47" s="642"/>
      <c r="CT47" s="642"/>
      <c r="CU47" s="642"/>
      <c r="CV47" s="642"/>
      <c r="CW47" s="642"/>
      <c r="CX47" s="642"/>
      <c r="CY47" s="643"/>
      <c r="CZ47" s="646" t="s">
        <v>239</v>
      </c>
      <c r="DA47" s="675"/>
      <c r="DB47" s="675"/>
      <c r="DC47" s="676"/>
      <c r="DD47" s="649" t="s">
        <v>221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221</v>
      </c>
      <c r="CS48" s="644"/>
      <c r="CT48" s="644"/>
      <c r="CU48" s="644"/>
      <c r="CV48" s="644"/>
      <c r="CW48" s="644"/>
      <c r="CX48" s="644"/>
      <c r="CY48" s="645"/>
      <c r="CZ48" s="646" t="s">
        <v>239</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22189775</v>
      </c>
      <c r="CS49" s="657"/>
      <c r="CT49" s="657"/>
      <c r="CU49" s="657"/>
      <c r="CV49" s="657"/>
      <c r="CW49" s="657"/>
      <c r="CX49" s="657"/>
      <c r="CY49" s="658"/>
      <c r="CZ49" s="659">
        <v>100</v>
      </c>
      <c r="DA49" s="660"/>
      <c r="DB49" s="660"/>
      <c r="DC49" s="661"/>
      <c r="DD49" s="662">
        <v>16056310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wylz5dS0AQW3AV/1M3G8PfUwYu4No3cjycPyjDsjaV1j489ksXPV+KW3yh1iF9VQKVir/0NHcrvC6nDXVVYIg==" saltValue="nE2iGSBcXidgHu7eswBH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23368</v>
      </c>
      <c r="R7" s="1174"/>
      <c r="S7" s="1174"/>
      <c r="T7" s="1174"/>
      <c r="U7" s="1174"/>
      <c r="V7" s="1174">
        <v>22182</v>
      </c>
      <c r="W7" s="1174"/>
      <c r="X7" s="1174"/>
      <c r="Y7" s="1174"/>
      <c r="Z7" s="1174"/>
      <c r="AA7" s="1174">
        <v>1185</v>
      </c>
      <c r="AB7" s="1174"/>
      <c r="AC7" s="1174"/>
      <c r="AD7" s="1174"/>
      <c r="AE7" s="1175"/>
      <c r="AF7" s="1176">
        <v>1120</v>
      </c>
      <c r="AG7" s="1177"/>
      <c r="AH7" s="1177"/>
      <c r="AI7" s="1177"/>
      <c r="AJ7" s="1178"/>
      <c r="AK7" s="1160">
        <v>958</v>
      </c>
      <c r="AL7" s="1161"/>
      <c r="AM7" s="1161"/>
      <c r="AN7" s="1161"/>
      <c r="AO7" s="1161"/>
      <c r="AP7" s="1161">
        <v>25374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568</v>
      </c>
      <c r="BT7" s="1165"/>
      <c r="BU7" s="1165"/>
      <c r="BV7" s="1165"/>
      <c r="BW7" s="1165"/>
      <c r="BX7" s="1165"/>
      <c r="BY7" s="1165"/>
      <c r="BZ7" s="1165"/>
      <c r="CA7" s="1165"/>
      <c r="CB7" s="1165"/>
      <c r="CC7" s="1165"/>
      <c r="CD7" s="1165"/>
      <c r="CE7" s="1165"/>
      <c r="CF7" s="1165"/>
      <c r="CG7" s="1166"/>
      <c r="CH7" s="1157">
        <v>0</v>
      </c>
      <c r="CI7" s="1158"/>
      <c r="CJ7" s="1158"/>
      <c r="CK7" s="1158"/>
      <c r="CL7" s="1159"/>
      <c r="CM7" s="1157">
        <v>122</v>
      </c>
      <c r="CN7" s="1158"/>
      <c r="CO7" s="1158"/>
      <c r="CP7" s="1158"/>
      <c r="CQ7" s="1159"/>
      <c r="CR7" s="1157">
        <v>50</v>
      </c>
      <c r="CS7" s="1158"/>
      <c r="CT7" s="1158"/>
      <c r="CU7" s="1158"/>
      <c r="CV7" s="1159"/>
      <c r="CW7" s="1157">
        <v>5</v>
      </c>
      <c r="CX7" s="1158"/>
      <c r="CY7" s="1158"/>
      <c r="CZ7" s="1158"/>
      <c r="DA7" s="1159"/>
      <c r="DB7" s="1157" t="s">
        <v>566</v>
      </c>
      <c r="DC7" s="1158"/>
      <c r="DD7" s="1158"/>
      <c r="DE7" s="1158"/>
      <c r="DF7" s="1159"/>
      <c r="DG7" s="1157" t="s">
        <v>507</v>
      </c>
      <c r="DH7" s="1158"/>
      <c r="DI7" s="1158"/>
      <c r="DJ7" s="1158"/>
      <c r="DK7" s="1159"/>
      <c r="DL7" s="1157" t="s">
        <v>507</v>
      </c>
      <c r="DM7" s="1158"/>
      <c r="DN7" s="1158"/>
      <c r="DO7" s="1158"/>
      <c r="DP7" s="1159"/>
      <c r="DQ7" s="1157" t="s">
        <v>507</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86</v>
      </c>
      <c r="R8" s="1113"/>
      <c r="S8" s="1113"/>
      <c r="T8" s="1113"/>
      <c r="U8" s="1113"/>
      <c r="V8" s="1113">
        <v>10</v>
      </c>
      <c r="W8" s="1113"/>
      <c r="X8" s="1113"/>
      <c r="Y8" s="1113"/>
      <c r="Z8" s="1113"/>
      <c r="AA8" s="1113">
        <v>76</v>
      </c>
      <c r="AB8" s="1113"/>
      <c r="AC8" s="1113"/>
      <c r="AD8" s="1113"/>
      <c r="AE8" s="1114"/>
      <c r="AF8" s="1088">
        <v>76</v>
      </c>
      <c r="AG8" s="1089"/>
      <c r="AH8" s="1089"/>
      <c r="AI8" s="1089"/>
      <c r="AJ8" s="1090"/>
      <c r="AK8" s="1155" t="s">
        <v>586</v>
      </c>
      <c r="AL8" s="1156"/>
      <c r="AM8" s="1156"/>
      <c r="AN8" s="1156"/>
      <c r="AO8" s="1156"/>
      <c r="AP8" s="1156">
        <v>226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569</v>
      </c>
      <c r="BT8" s="1084"/>
      <c r="BU8" s="1084"/>
      <c r="BV8" s="1084"/>
      <c r="BW8" s="1084"/>
      <c r="BX8" s="1084"/>
      <c r="BY8" s="1084"/>
      <c r="BZ8" s="1084"/>
      <c r="CA8" s="1084"/>
      <c r="CB8" s="1084"/>
      <c r="CC8" s="1084"/>
      <c r="CD8" s="1084"/>
      <c r="CE8" s="1084"/>
      <c r="CF8" s="1084"/>
      <c r="CG8" s="1085"/>
      <c r="CH8" s="1058">
        <v>-22</v>
      </c>
      <c r="CI8" s="1059"/>
      <c r="CJ8" s="1059"/>
      <c r="CK8" s="1059"/>
      <c r="CL8" s="1060"/>
      <c r="CM8" s="1058">
        <v>199</v>
      </c>
      <c r="CN8" s="1059"/>
      <c r="CO8" s="1059"/>
      <c r="CP8" s="1059"/>
      <c r="CQ8" s="1060"/>
      <c r="CR8" s="1058">
        <v>300</v>
      </c>
      <c r="CS8" s="1059"/>
      <c r="CT8" s="1059"/>
      <c r="CU8" s="1059"/>
      <c r="CV8" s="1060"/>
      <c r="CW8" s="1058" t="s">
        <v>566</v>
      </c>
      <c r="CX8" s="1059"/>
      <c r="CY8" s="1059"/>
      <c r="CZ8" s="1059"/>
      <c r="DA8" s="1060"/>
      <c r="DB8" s="1058" t="s">
        <v>567</v>
      </c>
      <c r="DC8" s="1059"/>
      <c r="DD8" s="1059"/>
      <c r="DE8" s="1059"/>
      <c r="DF8" s="1060"/>
      <c r="DG8" s="1058" t="s">
        <v>507</v>
      </c>
      <c r="DH8" s="1059"/>
      <c r="DI8" s="1059"/>
      <c r="DJ8" s="1059"/>
      <c r="DK8" s="1060"/>
      <c r="DL8" s="1058" t="s">
        <v>507</v>
      </c>
      <c r="DM8" s="1059"/>
      <c r="DN8" s="1059"/>
      <c r="DO8" s="1059"/>
      <c r="DP8" s="1060"/>
      <c r="DQ8" s="1058" t="s">
        <v>507</v>
      </c>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1</v>
      </c>
      <c r="R9" s="1113"/>
      <c r="S9" s="1113"/>
      <c r="T9" s="1113"/>
      <c r="U9" s="1113"/>
      <c r="V9" s="1113">
        <v>0</v>
      </c>
      <c r="W9" s="1113"/>
      <c r="X9" s="1113"/>
      <c r="Y9" s="1113"/>
      <c r="Z9" s="1113"/>
      <c r="AA9" s="1113">
        <v>1</v>
      </c>
      <c r="AB9" s="1113"/>
      <c r="AC9" s="1113"/>
      <c r="AD9" s="1113"/>
      <c r="AE9" s="1114"/>
      <c r="AF9" s="1088">
        <v>1</v>
      </c>
      <c r="AG9" s="1089"/>
      <c r="AH9" s="1089"/>
      <c r="AI9" s="1089"/>
      <c r="AJ9" s="1090"/>
      <c r="AK9" s="1155" t="s">
        <v>586</v>
      </c>
      <c r="AL9" s="1156"/>
      <c r="AM9" s="1156"/>
      <c r="AN9" s="1156"/>
      <c r="AO9" s="1156"/>
      <c r="AP9" s="1156" t="s">
        <v>566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570</v>
      </c>
      <c r="BT9" s="1084"/>
      <c r="BU9" s="1084"/>
      <c r="BV9" s="1084"/>
      <c r="BW9" s="1084"/>
      <c r="BX9" s="1084"/>
      <c r="BY9" s="1084"/>
      <c r="BZ9" s="1084"/>
      <c r="CA9" s="1084"/>
      <c r="CB9" s="1084"/>
      <c r="CC9" s="1084"/>
      <c r="CD9" s="1084"/>
      <c r="CE9" s="1084"/>
      <c r="CF9" s="1084"/>
      <c r="CG9" s="1085"/>
      <c r="CH9" s="1058">
        <v>2</v>
      </c>
      <c r="CI9" s="1059"/>
      <c r="CJ9" s="1059"/>
      <c r="CK9" s="1059"/>
      <c r="CL9" s="1060"/>
      <c r="CM9" s="1058">
        <v>118</v>
      </c>
      <c r="CN9" s="1059"/>
      <c r="CO9" s="1059"/>
      <c r="CP9" s="1059"/>
      <c r="CQ9" s="1060"/>
      <c r="CR9" s="1058">
        <v>100</v>
      </c>
      <c r="CS9" s="1059"/>
      <c r="CT9" s="1059"/>
      <c r="CU9" s="1059"/>
      <c r="CV9" s="1060"/>
      <c r="CW9" s="1058" t="s">
        <v>566</v>
      </c>
      <c r="CX9" s="1059"/>
      <c r="CY9" s="1059"/>
      <c r="CZ9" s="1059"/>
      <c r="DA9" s="1060"/>
      <c r="DB9" s="1058" t="s">
        <v>576</v>
      </c>
      <c r="DC9" s="1059"/>
      <c r="DD9" s="1059"/>
      <c r="DE9" s="1059"/>
      <c r="DF9" s="1060"/>
      <c r="DG9" s="1058" t="s">
        <v>507</v>
      </c>
      <c r="DH9" s="1059"/>
      <c r="DI9" s="1059"/>
      <c r="DJ9" s="1059"/>
      <c r="DK9" s="1060"/>
      <c r="DL9" s="1058" t="s">
        <v>507</v>
      </c>
      <c r="DM9" s="1059"/>
      <c r="DN9" s="1059"/>
      <c r="DO9" s="1059"/>
      <c r="DP9" s="1060"/>
      <c r="DQ9" s="1058" t="s">
        <v>507</v>
      </c>
      <c r="DR9" s="1059"/>
      <c r="DS9" s="1059"/>
      <c r="DT9" s="1059"/>
      <c r="DU9" s="1060"/>
      <c r="DV9" s="1061"/>
      <c r="DW9" s="1062"/>
      <c r="DX9" s="1062"/>
      <c r="DY9" s="1062"/>
      <c r="DZ9" s="1063"/>
      <c r="EA9" s="234"/>
    </row>
    <row r="10" spans="1:131" s="235" customFormat="1" ht="26.25" customHeight="1">
      <c r="A10" s="241">
        <v>4</v>
      </c>
      <c r="B10" s="1106" t="s">
        <v>382</v>
      </c>
      <c r="C10" s="1107"/>
      <c r="D10" s="1107"/>
      <c r="E10" s="1107"/>
      <c r="F10" s="1107"/>
      <c r="G10" s="1107"/>
      <c r="H10" s="1107"/>
      <c r="I10" s="1107"/>
      <c r="J10" s="1107"/>
      <c r="K10" s="1107"/>
      <c r="L10" s="1107"/>
      <c r="M10" s="1107"/>
      <c r="N10" s="1107"/>
      <c r="O10" s="1107"/>
      <c r="P10" s="1108"/>
      <c r="Q10" s="1112">
        <v>69</v>
      </c>
      <c r="R10" s="1113"/>
      <c r="S10" s="1113"/>
      <c r="T10" s="1113"/>
      <c r="U10" s="1113"/>
      <c r="V10" s="1113">
        <v>65</v>
      </c>
      <c r="W10" s="1113"/>
      <c r="X10" s="1113"/>
      <c r="Y10" s="1113"/>
      <c r="Z10" s="1113"/>
      <c r="AA10" s="1113">
        <v>4</v>
      </c>
      <c r="AB10" s="1113"/>
      <c r="AC10" s="1113"/>
      <c r="AD10" s="1113"/>
      <c r="AE10" s="1114"/>
      <c r="AF10" s="1088">
        <v>4</v>
      </c>
      <c r="AG10" s="1089"/>
      <c r="AH10" s="1089"/>
      <c r="AI10" s="1089"/>
      <c r="AJ10" s="1090"/>
      <c r="AK10" s="1155">
        <v>42</v>
      </c>
      <c r="AL10" s="1156"/>
      <c r="AM10" s="1156"/>
      <c r="AN10" s="1156"/>
      <c r="AO10" s="1156"/>
      <c r="AP10" s="1156">
        <v>272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571</v>
      </c>
      <c r="BT10" s="1084"/>
      <c r="BU10" s="1084"/>
      <c r="BV10" s="1084"/>
      <c r="BW10" s="1084"/>
      <c r="BX10" s="1084"/>
      <c r="BY10" s="1084"/>
      <c r="BZ10" s="1084"/>
      <c r="CA10" s="1084"/>
      <c r="CB10" s="1084"/>
      <c r="CC10" s="1084"/>
      <c r="CD10" s="1084"/>
      <c r="CE10" s="1084"/>
      <c r="CF10" s="1084"/>
      <c r="CG10" s="1085"/>
      <c r="CH10" s="1058">
        <v>7</v>
      </c>
      <c r="CI10" s="1059"/>
      <c r="CJ10" s="1059"/>
      <c r="CK10" s="1059"/>
      <c r="CL10" s="1060"/>
      <c r="CM10" s="1058">
        <v>286</v>
      </c>
      <c r="CN10" s="1059"/>
      <c r="CO10" s="1059"/>
      <c r="CP10" s="1059"/>
      <c r="CQ10" s="1060"/>
      <c r="CR10" s="1058">
        <v>48</v>
      </c>
      <c r="CS10" s="1059"/>
      <c r="CT10" s="1059"/>
      <c r="CU10" s="1059"/>
      <c r="CV10" s="1060"/>
      <c r="CW10" s="1058" t="s">
        <v>567</v>
      </c>
      <c r="CX10" s="1059"/>
      <c r="CY10" s="1059"/>
      <c r="CZ10" s="1059"/>
      <c r="DA10" s="1060"/>
      <c r="DB10" s="1058" t="s">
        <v>577</v>
      </c>
      <c r="DC10" s="1059"/>
      <c r="DD10" s="1059"/>
      <c r="DE10" s="1059"/>
      <c r="DF10" s="1060"/>
      <c r="DG10" s="1058" t="s">
        <v>507</v>
      </c>
      <c r="DH10" s="1059"/>
      <c r="DI10" s="1059"/>
      <c r="DJ10" s="1059"/>
      <c r="DK10" s="1060"/>
      <c r="DL10" s="1058" t="s">
        <v>507</v>
      </c>
      <c r="DM10" s="1059"/>
      <c r="DN10" s="1059"/>
      <c r="DO10" s="1059"/>
      <c r="DP10" s="1060"/>
      <c r="DQ10" s="1058" t="s">
        <v>507</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572</v>
      </c>
      <c r="BT11" s="1084"/>
      <c r="BU11" s="1084"/>
      <c r="BV11" s="1084"/>
      <c r="BW11" s="1084"/>
      <c r="BX11" s="1084"/>
      <c r="BY11" s="1084"/>
      <c r="BZ11" s="1084"/>
      <c r="CA11" s="1084"/>
      <c r="CB11" s="1084"/>
      <c r="CC11" s="1084"/>
      <c r="CD11" s="1084"/>
      <c r="CE11" s="1084"/>
      <c r="CF11" s="1084"/>
      <c r="CG11" s="1085"/>
      <c r="CH11" s="1058">
        <v>-3</v>
      </c>
      <c r="CI11" s="1059"/>
      <c r="CJ11" s="1059"/>
      <c r="CK11" s="1059"/>
      <c r="CL11" s="1060"/>
      <c r="CM11" s="1058">
        <v>40</v>
      </c>
      <c r="CN11" s="1059"/>
      <c r="CO11" s="1059"/>
      <c r="CP11" s="1059"/>
      <c r="CQ11" s="1060"/>
      <c r="CR11" s="1058">
        <v>57</v>
      </c>
      <c r="CS11" s="1059"/>
      <c r="CT11" s="1059"/>
      <c r="CU11" s="1059"/>
      <c r="CV11" s="1060"/>
      <c r="CW11" s="1058" t="s">
        <v>567</v>
      </c>
      <c r="CX11" s="1059"/>
      <c r="CY11" s="1059"/>
      <c r="CZ11" s="1059"/>
      <c r="DA11" s="1060"/>
      <c r="DB11" s="1058" t="s">
        <v>567</v>
      </c>
      <c r="DC11" s="1059"/>
      <c r="DD11" s="1059"/>
      <c r="DE11" s="1059"/>
      <c r="DF11" s="1060"/>
      <c r="DG11" s="1058" t="s">
        <v>507</v>
      </c>
      <c r="DH11" s="1059"/>
      <c r="DI11" s="1059"/>
      <c r="DJ11" s="1059"/>
      <c r="DK11" s="1060"/>
      <c r="DL11" s="1058" t="s">
        <v>507</v>
      </c>
      <c r="DM11" s="1059"/>
      <c r="DN11" s="1059"/>
      <c r="DO11" s="1059"/>
      <c r="DP11" s="1060"/>
      <c r="DQ11" s="1058" t="s">
        <v>507</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573</v>
      </c>
      <c r="BT12" s="1084"/>
      <c r="BU12" s="1084"/>
      <c r="BV12" s="1084"/>
      <c r="BW12" s="1084"/>
      <c r="BX12" s="1084"/>
      <c r="BY12" s="1084"/>
      <c r="BZ12" s="1084"/>
      <c r="CA12" s="1084"/>
      <c r="CB12" s="1084"/>
      <c r="CC12" s="1084"/>
      <c r="CD12" s="1084"/>
      <c r="CE12" s="1084"/>
      <c r="CF12" s="1084"/>
      <c r="CG12" s="1085"/>
      <c r="CH12" s="1058">
        <v>-9</v>
      </c>
      <c r="CI12" s="1059"/>
      <c r="CJ12" s="1059"/>
      <c r="CK12" s="1059"/>
      <c r="CL12" s="1060"/>
      <c r="CM12" s="1058">
        <v>57</v>
      </c>
      <c r="CN12" s="1059"/>
      <c r="CO12" s="1059"/>
      <c r="CP12" s="1059"/>
      <c r="CQ12" s="1060"/>
      <c r="CR12" s="1058">
        <v>30</v>
      </c>
      <c r="CS12" s="1059"/>
      <c r="CT12" s="1059"/>
      <c r="CU12" s="1059"/>
      <c r="CV12" s="1060"/>
      <c r="CW12" s="1058">
        <v>25</v>
      </c>
      <c r="CX12" s="1059"/>
      <c r="CY12" s="1059"/>
      <c r="CZ12" s="1059"/>
      <c r="DA12" s="1060"/>
      <c r="DB12" s="1058" t="s">
        <v>567</v>
      </c>
      <c r="DC12" s="1059"/>
      <c r="DD12" s="1059"/>
      <c r="DE12" s="1059"/>
      <c r="DF12" s="1060"/>
      <c r="DG12" s="1058" t="s">
        <v>507</v>
      </c>
      <c r="DH12" s="1059"/>
      <c r="DI12" s="1059"/>
      <c r="DJ12" s="1059"/>
      <c r="DK12" s="1060"/>
      <c r="DL12" s="1058" t="s">
        <v>507</v>
      </c>
      <c r="DM12" s="1059"/>
      <c r="DN12" s="1059"/>
      <c r="DO12" s="1059"/>
      <c r="DP12" s="1060"/>
      <c r="DQ12" s="1058" t="s">
        <v>507</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574</v>
      </c>
      <c r="BT13" s="1084"/>
      <c r="BU13" s="1084"/>
      <c r="BV13" s="1084"/>
      <c r="BW13" s="1084"/>
      <c r="BX13" s="1084"/>
      <c r="BY13" s="1084"/>
      <c r="BZ13" s="1084"/>
      <c r="CA13" s="1084"/>
      <c r="CB13" s="1084"/>
      <c r="CC13" s="1084"/>
      <c r="CD13" s="1084"/>
      <c r="CE13" s="1084"/>
      <c r="CF13" s="1084"/>
      <c r="CG13" s="1085"/>
      <c r="CH13" s="1058">
        <v>-3</v>
      </c>
      <c r="CI13" s="1059"/>
      <c r="CJ13" s="1059"/>
      <c r="CK13" s="1059"/>
      <c r="CL13" s="1060"/>
      <c r="CM13" s="1058">
        <v>8</v>
      </c>
      <c r="CN13" s="1059"/>
      <c r="CO13" s="1059"/>
      <c r="CP13" s="1059"/>
      <c r="CQ13" s="1060"/>
      <c r="CR13" s="1058">
        <v>50</v>
      </c>
      <c r="CS13" s="1059"/>
      <c r="CT13" s="1059"/>
      <c r="CU13" s="1059"/>
      <c r="CV13" s="1060"/>
      <c r="CW13" s="1058" t="s">
        <v>567</v>
      </c>
      <c r="CX13" s="1059"/>
      <c r="CY13" s="1059"/>
      <c r="CZ13" s="1059"/>
      <c r="DA13" s="1060"/>
      <c r="DB13" s="1058" t="s">
        <v>577</v>
      </c>
      <c r="DC13" s="1059"/>
      <c r="DD13" s="1059"/>
      <c r="DE13" s="1059"/>
      <c r="DF13" s="1060"/>
      <c r="DG13" s="1058" t="s">
        <v>507</v>
      </c>
      <c r="DH13" s="1059"/>
      <c r="DI13" s="1059"/>
      <c r="DJ13" s="1059"/>
      <c r="DK13" s="1060"/>
      <c r="DL13" s="1058" t="s">
        <v>507</v>
      </c>
      <c r="DM13" s="1059"/>
      <c r="DN13" s="1059"/>
      <c r="DO13" s="1059"/>
      <c r="DP13" s="1060"/>
      <c r="DQ13" s="1058" t="s">
        <v>507</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575</v>
      </c>
      <c r="BT14" s="1084"/>
      <c r="BU14" s="1084"/>
      <c r="BV14" s="1084"/>
      <c r="BW14" s="1084"/>
      <c r="BX14" s="1084"/>
      <c r="BY14" s="1084"/>
      <c r="BZ14" s="1084"/>
      <c r="CA14" s="1084"/>
      <c r="CB14" s="1084"/>
      <c r="CC14" s="1084"/>
      <c r="CD14" s="1084"/>
      <c r="CE14" s="1084"/>
      <c r="CF14" s="1084"/>
      <c r="CG14" s="1085"/>
      <c r="CH14" s="1058">
        <v>2</v>
      </c>
      <c r="CI14" s="1059"/>
      <c r="CJ14" s="1059"/>
      <c r="CK14" s="1059"/>
      <c r="CL14" s="1060"/>
      <c r="CM14" s="1058">
        <v>87</v>
      </c>
      <c r="CN14" s="1059"/>
      <c r="CO14" s="1059"/>
      <c r="CP14" s="1059"/>
      <c r="CQ14" s="1060"/>
      <c r="CR14" s="1058">
        <v>70</v>
      </c>
      <c r="CS14" s="1059"/>
      <c r="CT14" s="1059"/>
      <c r="CU14" s="1059"/>
      <c r="CV14" s="1060"/>
      <c r="CW14" s="1058" t="s">
        <v>567</v>
      </c>
      <c r="CX14" s="1059"/>
      <c r="CY14" s="1059"/>
      <c r="CZ14" s="1059"/>
      <c r="DA14" s="1060"/>
      <c r="DB14" s="1058" t="s">
        <v>566</v>
      </c>
      <c r="DC14" s="1059"/>
      <c r="DD14" s="1059"/>
      <c r="DE14" s="1059"/>
      <c r="DF14" s="1060"/>
      <c r="DG14" s="1058" t="s">
        <v>507</v>
      </c>
      <c r="DH14" s="1059"/>
      <c r="DI14" s="1059"/>
      <c r="DJ14" s="1059"/>
      <c r="DK14" s="1060"/>
      <c r="DL14" s="1058" t="s">
        <v>507</v>
      </c>
      <c r="DM14" s="1059"/>
      <c r="DN14" s="1059"/>
      <c r="DO14" s="1059"/>
      <c r="DP14" s="1060"/>
      <c r="DQ14" s="1058" t="s">
        <v>507</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23481</v>
      </c>
      <c r="R23" s="1138"/>
      <c r="S23" s="1138"/>
      <c r="T23" s="1138"/>
      <c r="U23" s="1138"/>
      <c r="V23" s="1138">
        <v>22216</v>
      </c>
      <c r="W23" s="1138"/>
      <c r="X23" s="1138"/>
      <c r="Y23" s="1138"/>
      <c r="Z23" s="1138"/>
      <c r="AA23" s="1138">
        <v>1265</v>
      </c>
      <c r="AB23" s="1138"/>
      <c r="AC23" s="1138"/>
      <c r="AD23" s="1138"/>
      <c r="AE23" s="1139"/>
      <c r="AF23" s="1140">
        <v>1200</v>
      </c>
      <c r="AG23" s="1138"/>
      <c r="AH23" s="1138"/>
      <c r="AI23" s="1138"/>
      <c r="AJ23" s="1141"/>
      <c r="AK23" s="1142"/>
      <c r="AL23" s="1143"/>
      <c r="AM23" s="1143"/>
      <c r="AN23" s="1143"/>
      <c r="AO23" s="1143"/>
      <c r="AP23" s="1138">
        <v>25872</v>
      </c>
      <c r="AQ23" s="1138"/>
      <c r="AR23" s="1138"/>
      <c r="AS23" s="1138"/>
      <c r="AT23" s="1138"/>
      <c r="AU23" s="1144"/>
      <c r="AV23" s="1144"/>
      <c r="AW23" s="1144"/>
      <c r="AX23" s="1144"/>
      <c r="AY23" s="1145"/>
      <c r="AZ23" s="1134" t="s">
        <v>221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5815</v>
      </c>
      <c r="R28" s="1123"/>
      <c r="S28" s="1123"/>
      <c r="T28" s="1123"/>
      <c r="U28" s="1123"/>
      <c r="V28" s="1123">
        <v>5507</v>
      </c>
      <c r="W28" s="1123"/>
      <c r="X28" s="1123"/>
      <c r="Y28" s="1123"/>
      <c r="Z28" s="1123"/>
      <c r="AA28" s="1123">
        <v>307</v>
      </c>
      <c r="AB28" s="1123"/>
      <c r="AC28" s="1123"/>
      <c r="AD28" s="1123"/>
      <c r="AE28" s="1124"/>
      <c r="AF28" s="1125">
        <v>307</v>
      </c>
      <c r="AG28" s="1123"/>
      <c r="AH28" s="1123"/>
      <c r="AI28" s="1123"/>
      <c r="AJ28" s="1126"/>
      <c r="AK28" s="1127">
        <v>381</v>
      </c>
      <c r="AL28" s="1115"/>
      <c r="AM28" s="1115"/>
      <c r="AN28" s="1115"/>
      <c r="AO28" s="1115"/>
      <c r="AP28" s="1115" t="s">
        <v>507</v>
      </c>
      <c r="AQ28" s="1115"/>
      <c r="AR28" s="1115"/>
      <c r="AS28" s="1115"/>
      <c r="AT28" s="1115"/>
      <c r="AU28" s="1115" t="s">
        <v>566</v>
      </c>
      <c r="AV28" s="1115"/>
      <c r="AW28" s="1115"/>
      <c r="AX28" s="1115"/>
      <c r="AY28" s="1115"/>
      <c r="AZ28" s="1116" t="s">
        <v>566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182</v>
      </c>
      <c r="R29" s="1113"/>
      <c r="S29" s="1113"/>
      <c r="T29" s="1113"/>
      <c r="U29" s="1113"/>
      <c r="V29" s="1113">
        <v>171</v>
      </c>
      <c r="W29" s="1113"/>
      <c r="X29" s="1113"/>
      <c r="Y29" s="1113"/>
      <c r="Z29" s="1113"/>
      <c r="AA29" s="1113">
        <v>12</v>
      </c>
      <c r="AB29" s="1113"/>
      <c r="AC29" s="1113"/>
      <c r="AD29" s="1113"/>
      <c r="AE29" s="1114"/>
      <c r="AF29" s="1088">
        <v>12</v>
      </c>
      <c r="AG29" s="1089"/>
      <c r="AH29" s="1089"/>
      <c r="AI29" s="1089"/>
      <c r="AJ29" s="1090"/>
      <c r="AK29" s="1049">
        <v>65</v>
      </c>
      <c r="AL29" s="1040"/>
      <c r="AM29" s="1040"/>
      <c r="AN29" s="1040"/>
      <c r="AO29" s="1040"/>
      <c r="AP29" s="1040">
        <v>101</v>
      </c>
      <c r="AQ29" s="1040"/>
      <c r="AR29" s="1040"/>
      <c r="AS29" s="1040"/>
      <c r="AT29" s="1040"/>
      <c r="AU29" s="1040">
        <v>27</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5111</v>
      </c>
      <c r="R30" s="1113"/>
      <c r="S30" s="1113"/>
      <c r="T30" s="1113"/>
      <c r="U30" s="1113"/>
      <c r="V30" s="1113">
        <v>4954</v>
      </c>
      <c r="W30" s="1113"/>
      <c r="X30" s="1113"/>
      <c r="Y30" s="1113"/>
      <c r="Z30" s="1113"/>
      <c r="AA30" s="1113">
        <v>157</v>
      </c>
      <c r="AB30" s="1113"/>
      <c r="AC30" s="1113"/>
      <c r="AD30" s="1113"/>
      <c r="AE30" s="1114"/>
      <c r="AF30" s="1088">
        <v>157</v>
      </c>
      <c r="AG30" s="1089"/>
      <c r="AH30" s="1089"/>
      <c r="AI30" s="1089"/>
      <c r="AJ30" s="1090"/>
      <c r="AK30" s="1049">
        <v>736</v>
      </c>
      <c r="AL30" s="1040"/>
      <c r="AM30" s="1040"/>
      <c r="AN30" s="1040"/>
      <c r="AO30" s="1040"/>
      <c r="AP30" s="1040" t="s">
        <v>507</v>
      </c>
      <c r="AQ30" s="1040"/>
      <c r="AR30" s="1040"/>
      <c r="AS30" s="1040"/>
      <c r="AT30" s="1040"/>
      <c r="AU30" s="1040" t="s">
        <v>566</v>
      </c>
      <c r="AV30" s="1040"/>
      <c r="AW30" s="1040"/>
      <c r="AX30" s="1040"/>
      <c r="AY30" s="1040"/>
      <c r="AZ30" s="1111" t="s">
        <v>566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488</v>
      </c>
      <c r="R31" s="1113"/>
      <c r="S31" s="1113"/>
      <c r="T31" s="1113"/>
      <c r="U31" s="1113"/>
      <c r="V31" s="1113">
        <v>487</v>
      </c>
      <c r="W31" s="1113"/>
      <c r="X31" s="1113"/>
      <c r="Y31" s="1113"/>
      <c r="Z31" s="1113"/>
      <c r="AA31" s="1113">
        <v>1</v>
      </c>
      <c r="AB31" s="1113"/>
      <c r="AC31" s="1113"/>
      <c r="AD31" s="1113"/>
      <c r="AE31" s="1114"/>
      <c r="AF31" s="1088">
        <v>1</v>
      </c>
      <c r="AG31" s="1089"/>
      <c r="AH31" s="1089"/>
      <c r="AI31" s="1089"/>
      <c r="AJ31" s="1090"/>
      <c r="AK31" s="1049">
        <v>151</v>
      </c>
      <c r="AL31" s="1040"/>
      <c r="AM31" s="1040"/>
      <c r="AN31" s="1040"/>
      <c r="AO31" s="1040"/>
      <c r="AP31" s="1040" t="s">
        <v>507</v>
      </c>
      <c r="AQ31" s="1040"/>
      <c r="AR31" s="1040"/>
      <c r="AS31" s="1040"/>
      <c r="AT31" s="1040"/>
      <c r="AU31" s="1040" t="s">
        <v>566</v>
      </c>
      <c r="AV31" s="1040"/>
      <c r="AW31" s="1040"/>
      <c r="AX31" s="1040"/>
      <c r="AY31" s="1040"/>
      <c r="AZ31" s="1111" t="s">
        <v>567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1341</v>
      </c>
      <c r="R32" s="1113"/>
      <c r="S32" s="1113"/>
      <c r="T32" s="1113"/>
      <c r="U32" s="1113"/>
      <c r="V32" s="1113">
        <v>1223</v>
      </c>
      <c r="W32" s="1113"/>
      <c r="X32" s="1113"/>
      <c r="Y32" s="1113"/>
      <c r="Z32" s="1113"/>
      <c r="AA32" s="1113">
        <v>117</v>
      </c>
      <c r="AB32" s="1113"/>
      <c r="AC32" s="1113"/>
      <c r="AD32" s="1113"/>
      <c r="AE32" s="1114"/>
      <c r="AF32" s="1088">
        <v>1390</v>
      </c>
      <c r="AG32" s="1089"/>
      <c r="AH32" s="1089"/>
      <c r="AI32" s="1089"/>
      <c r="AJ32" s="1090"/>
      <c r="AK32" s="1049">
        <v>252</v>
      </c>
      <c r="AL32" s="1040"/>
      <c r="AM32" s="1040"/>
      <c r="AN32" s="1040"/>
      <c r="AO32" s="1040"/>
      <c r="AP32" s="1040">
        <v>3745</v>
      </c>
      <c r="AQ32" s="1040"/>
      <c r="AR32" s="1040"/>
      <c r="AS32" s="1040"/>
      <c r="AT32" s="1040"/>
      <c r="AU32" s="1040">
        <v>1966</v>
      </c>
      <c r="AV32" s="1040"/>
      <c r="AW32" s="1040"/>
      <c r="AX32" s="1040"/>
      <c r="AY32" s="1040"/>
      <c r="AZ32" s="1111" t="s">
        <v>567</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858</v>
      </c>
      <c r="R33" s="1113"/>
      <c r="S33" s="1113"/>
      <c r="T33" s="1113"/>
      <c r="U33" s="1113"/>
      <c r="V33" s="1113">
        <v>801</v>
      </c>
      <c r="W33" s="1113"/>
      <c r="X33" s="1113"/>
      <c r="Y33" s="1113"/>
      <c r="Z33" s="1113"/>
      <c r="AA33" s="1113">
        <v>57</v>
      </c>
      <c r="AB33" s="1113"/>
      <c r="AC33" s="1113"/>
      <c r="AD33" s="1113"/>
      <c r="AE33" s="1114"/>
      <c r="AF33" s="1088">
        <v>43</v>
      </c>
      <c r="AG33" s="1089"/>
      <c r="AH33" s="1089"/>
      <c r="AI33" s="1089"/>
      <c r="AJ33" s="1090"/>
      <c r="AK33" s="1049">
        <v>213</v>
      </c>
      <c r="AL33" s="1040"/>
      <c r="AM33" s="1040"/>
      <c r="AN33" s="1040"/>
      <c r="AO33" s="1040"/>
      <c r="AP33" s="1040">
        <v>3190</v>
      </c>
      <c r="AQ33" s="1040"/>
      <c r="AR33" s="1040"/>
      <c r="AS33" s="1040"/>
      <c r="AT33" s="1040"/>
      <c r="AU33" s="1040">
        <v>2674</v>
      </c>
      <c r="AV33" s="1040"/>
      <c r="AW33" s="1040"/>
      <c r="AX33" s="1040"/>
      <c r="AY33" s="1040"/>
      <c r="AZ33" s="1111" t="s">
        <v>566</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564</v>
      </c>
      <c r="R34" s="1113"/>
      <c r="S34" s="1113"/>
      <c r="T34" s="1113"/>
      <c r="U34" s="1113"/>
      <c r="V34" s="1113">
        <v>530</v>
      </c>
      <c r="W34" s="1113"/>
      <c r="X34" s="1113"/>
      <c r="Y34" s="1113"/>
      <c r="Z34" s="1113"/>
      <c r="AA34" s="1113">
        <v>34</v>
      </c>
      <c r="AB34" s="1113"/>
      <c r="AC34" s="1113"/>
      <c r="AD34" s="1113"/>
      <c r="AE34" s="1114"/>
      <c r="AF34" s="1088">
        <v>34</v>
      </c>
      <c r="AG34" s="1089"/>
      <c r="AH34" s="1089"/>
      <c r="AI34" s="1089"/>
      <c r="AJ34" s="1090"/>
      <c r="AK34" s="1049">
        <v>404</v>
      </c>
      <c r="AL34" s="1040"/>
      <c r="AM34" s="1040"/>
      <c r="AN34" s="1040"/>
      <c r="AO34" s="1040"/>
      <c r="AP34" s="1040">
        <v>2972</v>
      </c>
      <c r="AQ34" s="1040"/>
      <c r="AR34" s="1040"/>
      <c r="AS34" s="1040"/>
      <c r="AT34" s="1040"/>
      <c r="AU34" s="1040">
        <v>2972</v>
      </c>
      <c r="AV34" s="1040"/>
      <c r="AW34" s="1040"/>
      <c r="AX34" s="1040"/>
      <c r="AY34" s="1040"/>
      <c r="AZ34" s="1111" t="s">
        <v>566</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405</v>
      </c>
      <c r="C35" s="1107"/>
      <c r="D35" s="1107"/>
      <c r="E35" s="1107"/>
      <c r="F35" s="1107"/>
      <c r="G35" s="1107"/>
      <c r="H35" s="1107"/>
      <c r="I35" s="1107"/>
      <c r="J35" s="1107"/>
      <c r="K35" s="1107"/>
      <c r="L35" s="1107"/>
      <c r="M35" s="1107"/>
      <c r="N35" s="1107"/>
      <c r="O35" s="1107"/>
      <c r="P35" s="1108"/>
      <c r="Q35" s="1112">
        <v>49</v>
      </c>
      <c r="R35" s="1113"/>
      <c r="S35" s="1113"/>
      <c r="T35" s="1113"/>
      <c r="U35" s="1113"/>
      <c r="V35" s="1113">
        <v>48</v>
      </c>
      <c r="W35" s="1113"/>
      <c r="X35" s="1113"/>
      <c r="Y35" s="1113"/>
      <c r="Z35" s="1113"/>
      <c r="AA35" s="1113">
        <v>1</v>
      </c>
      <c r="AB35" s="1113"/>
      <c r="AC35" s="1113"/>
      <c r="AD35" s="1113"/>
      <c r="AE35" s="1114"/>
      <c r="AF35" s="1088">
        <v>1</v>
      </c>
      <c r="AG35" s="1089"/>
      <c r="AH35" s="1089"/>
      <c r="AI35" s="1089"/>
      <c r="AJ35" s="1090"/>
      <c r="AK35" s="1049">
        <v>33</v>
      </c>
      <c r="AL35" s="1040"/>
      <c r="AM35" s="1040"/>
      <c r="AN35" s="1040"/>
      <c r="AO35" s="1040"/>
      <c r="AP35" s="1040">
        <v>123</v>
      </c>
      <c r="AQ35" s="1040"/>
      <c r="AR35" s="1040"/>
      <c r="AS35" s="1040"/>
      <c r="AT35" s="1040"/>
      <c r="AU35" s="1040">
        <v>111</v>
      </c>
      <c r="AV35" s="1040"/>
      <c r="AW35" s="1040"/>
      <c r="AX35" s="1040"/>
      <c r="AY35" s="1040"/>
      <c r="AZ35" s="1111" t="s">
        <v>567</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406</v>
      </c>
      <c r="C36" s="1107"/>
      <c r="D36" s="1107"/>
      <c r="E36" s="1107"/>
      <c r="F36" s="1107"/>
      <c r="G36" s="1107"/>
      <c r="H36" s="1107"/>
      <c r="I36" s="1107"/>
      <c r="J36" s="1107"/>
      <c r="K36" s="1107"/>
      <c r="L36" s="1107"/>
      <c r="M36" s="1107"/>
      <c r="N36" s="1107"/>
      <c r="O36" s="1107"/>
      <c r="P36" s="1108"/>
      <c r="Q36" s="1112">
        <v>7</v>
      </c>
      <c r="R36" s="1113"/>
      <c r="S36" s="1113"/>
      <c r="T36" s="1113"/>
      <c r="U36" s="1113"/>
      <c r="V36" s="1113">
        <v>7</v>
      </c>
      <c r="W36" s="1113"/>
      <c r="X36" s="1113"/>
      <c r="Y36" s="1113"/>
      <c r="Z36" s="1113"/>
      <c r="AA36" s="1113">
        <v>0</v>
      </c>
      <c r="AB36" s="1113"/>
      <c r="AC36" s="1113"/>
      <c r="AD36" s="1113"/>
      <c r="AE36" s="1114"/>
      <c r="AF36" s="1088" t="s">
        <v>221</v>
      </c>
      <c r="AG36" s="1089"/>
      <c r="AH36" s="1089"/>
      <c r="AI36" s="1089"/>
      <c r="AJ36" s="1090"/>
      <c r="AK36" s="1049">
        <v>7</v>
      </c>
      <c r="AL36" s="1040"/>
      <c r="AM36" s="1040"/>
      <c r="AN36" s="1040"/>
      <c r="AO36" s="1040"/>
      <c r="AP36" s="1040">
        <v>3</v>
      </c>
      <c r="AQ36" s="1040"/>
      <c r="AR36" s="1040"/>
      <c r="AS36" s="1040"/>
      <c r="AT36" s="1040"/>
      <c r="AU36" s="1040">
        <v>1</v>
      </c>
      <c r="AV36" s="1040"/>
      <c r="AW36" s="1040"/>
      <c r="AX36" s="1040"/>
      <c r="AY36" s="1040"/>
      <c r="AZ36" s="1111" t="s">
        <v>567</v>
      </c>
      <c r="BA36" s="1111"/>
      <c r="BB36" s="1111"/>
      <c r="BC36" s="1111"/>
      <c r="BD36" s="1111"/>
      <c r="BE36" s="1101" t="s">
        <v>403</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1947</v>
      </c>
      <c r="AG63" s="1028"/>
      <c r="AH63" s="1028"/>
      <c r="AI63" s="1028"/>
      <c r="AJ63" s="1099"/>
      <c r="AK63" s="1100"/>
      <c r="AL63" s="1032"/>
      <c r="AM63" s="1032"/>
      <c r="AN63" s="1032"/>
      <c r="AO63" s="1032"/>
      <c r="AP63" s="1028">
        <v>10133</v>
      </c>
      <c r="AQ63" s="1028"/>
      <c r="AR63" s="1028"/>
      <c r="AS63" s="1028"/>
      <c r="AT63" s="1028"/>
      <c r="AU63" s="1028">
        <v>7751</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389</v>
      </c>
      <c r="W66" s="1071"/>
      <c r="X66" s="1071"/>
      <c r="Y66" s="1071"/>
      <c r="Z66" s="1072"/>
      <c r="AA66" s="1070" t="s">
        <v>413</v>
      </c>
      <c r="AB66" s="1071"/>
      <c r="AC66" s="1071"/>
      <c r="AD66" s="1071"/>
      <c r="AE66" s="1072"/>
      <c r="AF66" s="1076" t="s">
        <v>414</v>
      </c>
      <c r="AG66" s="1077"/>
      <c r="AH66" s="1077"/>
      <c r="AI66" s="1077"/>
      <c r="AJ66" s="1078"/>
      <c r="AK66" s="1070" t="s">
        <v>392</v>
      </c>
      <c r="AL66" s="1065"/>
      <c r="AM66" s="1065"/>
      <c r="AN66" s="1065"/>
      <c r="AO66" s="1066"/>
      <c r="AP66" s="1070" t="s">
        <v>415</v>
      </c>
      <c r="AQ66" s="1071"/>
      <c r="AR66" s="1071"/>
      <c r="AS66" s="1071"/>
      <c r="AT66" s="1072"/>
      <c r="AU66" s="1070" t="s">
        <v>416</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585</v>
      </c>
      <c r="AQ68" s="1051"/>
      <c r="AR68" s="1051"/>
      <c r="AS68" s="1051"/>
      <c r="AT68" s="1051"/>
      <c r="AU68" s="1051" t="s">
        <v>588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586</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585</v>
      </c>
      <c r="AL70" s="1040"/>
      <c r="AM70" s="1040"/>
      <c r="AN70" s="1040"/>
      <c r="AO70" s="1040"/>
      <c r="AP70" s="1040" t="s">
        <v>585</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581</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585</v>
      </c>
      <c r="AL71" s="1040"/>
      <c r="AM71" s="1040"/>
      <c r="AN71" s="1040"/>
      <c r="AO71" s="1040"/>
      <c r="AP71" s="1040" t="s">
        <v>586</v>
      </c>
      <c r="AQ71" s="1040"/>
      <c r="AR71" s="1040"/>
      <c r="AS71" s="1040"/>
      <c r="AT71" s="1040"/>
      <c r="AU71" s="1040" t="s">
        <v>587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582</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585</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583</v>
      </c>
      <c r="C73" s="1044"/>
      <c r="D73" s="1044"/>
      <c r="E73" s="1044"/>
      <c r="F73" s="1044"/>
      <c r="G73" s="1044"/>
      <c r="H73" s="1044"/>
      <c r="I73" s="1044"/>
      <c r="J73" s="1044"/>
      <c r="K73" s="1044"/>
      <c r="L73" s="1044"/>
      <c r="M73" s="1044"/>
      <c r="N73" s="1044"/>
      <c r="O73" s="1044"/>
      <c r="P73" s="1045"/>
      <c r="Q73" s="1046">
        <v>896</v>
      </c>
      <c r="R73" s="1040"/>
      <c r="S73" s="1040"/>
      <c r="T73" s="1040"/>
      <c r="U73" s="1040"/>
      <c r="V73" s="1040">
        <v>877</v>
      </c>
      <c r="W73" s="1040"/>
      <c r="X73" s="1040"/>
      <c r="Y73" s="1040"/>
      <c r="Z73" s="1040"/>
      <c r="AA73" s="1040">
        <v>19</v>
      </c>
      <c r="AB73" s="1040"/>
      <c r="AC73" s="1040"/>
      <c r="AD73" s="1040"/>
      <c r="AE73" s="1040"/>
      <c r="AF73" s="1040">
        <v>1482</v>
      </c>
      <c r="AG73" s="1040"/>
      <c r="AH73" s="1040"/>
      <c r="AI73" s="1040"/>
      <c r="AJ73" s="1040"/>
      <c r="AK73" s="1040" t="s">
        <v>585</v>
      </c>
      <c r="AL73" s="1040"/>
      <c r="AM73" s="1040"/>
      <c r="AN73" s="1040"/>
      <c r="AO73" s="1040"/>
      <c r="AP73" s="1040" t="s">
        <v>585</v>
      </c>
      <c r="AQ73" s="1040"/>
      <c r="AR73" s="1040"/>
      <c r="AS73" s="1040"/>
      <c r="AT73" s="1040"/>
      <c r="AU73" s="1040" t="s">
        <v>586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584</v>
      </c>
      <c r="C74" s="1044"/>
      <c r="D74" s="1044"/>
      <c r="E74" s="1044"/>
      <c r="F74" s="1044"/>
      <c r="G74" s="1044"/>
      <c r="H74" s="1044"/>
      <c r="I74" s="1044"/>
      <c r="J74" s="1044"/>
      <c r="K74" s="1044"/>
      <c r="L74" s="1044"/>
      <c r="M74" s="1044"/>
      <c r="N74" s="1044"/>
      <c r="O74" s="1044"/>
      <c r="P74" s="1045"/>
      <c r="Q74" s="1046">
        <v>1325</v>
      </c>
      <c r="R74" s="1040"/>
      <c r="S74" s="1040"/>
      <c r="T74" s="1040"/>
      <c r="U74" s="1040"/>
      <c r="V74" s="1040">
        <v>1212</v>
      </c>
      <c r="W74" s="1040"/>
      <c r="X74" s="1040"/>
      <c r="Y74" s="1040"/>
      <c r="Z74" s="1040"/>
      <c r="AA74" s="1040">
        <v>113</v>
      </c>
      <c r="AB74" s="1040"/>
      <c r="AC74" s="1040"/>
      <c r="AD74" s="1040"/>
      <c r="AE74" s="1040"/>
      <c r="AF74" s="1040">
        <v>112</v>
      </c>
      <c r="AG74" s="1040"/>
      <c r="AH74" s="1040"/>
      <c r="AI74" s="1040"/>
      <c r="AJ74" s="1040"/>
      <c r="AK74" s="1040" t="s">
        <v>585</v>
      </c>
      <c r="AL74" s="1040"/>
      <c r="AM74" s="1040"/>
      <c r="AN74" s="1040"/>
      <c r="AO74" s="1040"/>
      <c r="AP74" s="1040" t="s">
        <v>586</v>
      </c>
      <c r="AQ74" s="1040"/>
      <c r="AR74" s="1040"/>
      <c r="AS74" s="1040"/>
      <c r="AT74" s="1040"/>
      <c r="AU74" s="1040" t="s">
        <v>587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6993</v>
      </c>
      <c r="AG88" s="1028"/>
      <c r="AH88" s="1028"/>
      <c r="AI88" s="1028"/>
      <c r="AJ88" s="1028"/>
      <c r="AK88" s="1032"/>
      <c r="AL88" s="1032"/>
      <c r="AM88" s="1032"/>
      <c r="AN88" s="1032"/>
      <c r="AO88" s="1032"/>
      <c r="AP88" s="1028" t="s">
        <v>587</v>
      </c>
      <c r="AQ88" s="1028"/>
      <c r="AR88" s="1028"/>
      <c r="AS88" s="1028"/>
      <c r="AT88" s="1028"/>
      <c r="AU88" s="1028" t="s">
        <v>587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705</v>
      </c>
      <c r="CS102" s="1020"/>
      <c r="CT102" s="1020"/>
      <c r="CU102" s="1020"/>
      <c r="CV102" s="1021"/>
      <c r="CW102" s="1019">
        <v>29</v>
      </c>
      <c r="CX102" s="1020"/>
      <c r="CY102" s="1020"/>
      <c r="CZ102" s="1020"/>
      <c r="DA102" s="1021"/>
      <c r="DB102" s="1019" t="s">
        <v>585</v>
      </c>
      <c r="DC102" s="1020"/>
      <c r="DD102" s="1020"/>
      <c r="DE102" s="1020"/>
      <c r="DF102" s="1021"/>
      <c r="DG102" s="1019" t="s">
        <v>588</v>
      </c>
      <c r="DH102" s="1020"/>
      <c r="DI102" s="1020"/>
      <c r="DJ102" s="1020"/>
      <c r="DK102" s="1021"/>
      <c r="DL102" s="1019" t="s">
        <v>585</v>
      </c>
      <c r="DM102" s="1020"/>
      <c r="DN102" s="1020"/>
      <c r="DO102" s="1020"/>
      <c r="DP102" s="1021"/>
      <c r="DQ102" s="1019" t="s">
        <v>585</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300</v>
      </c>
      <c r="AG109" s="963"/>
      <c r="AH109" s="963"/>
      <c r="AI109" s="963"/>
      <c r="AJ109" s="964"/>
      <c r="AK109" s="965" t="s">
        <v>299</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300</v>
      </c>
      <c r="BW109" s="963"/>
      <c r="BX109" s="963"/>
      <c r="BY109" s="963"/>
      <c r="BZ109" s="964"/>
      <c r="CA109" s="965" t="s">
        <v>299</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300</v>
      </c>
      <c r="DM109" s="963"/>
      <c r="DN109" s="963"/>
      <c r="DO109" s="963"/>
      <c r="DP109" s="964"/>
      <c r="DQ109" s="965" t="s">
        <v>299</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2743521</v>
      </c>
      <c r="AB110" s="956"/>
      <c r="AC110" s="956"/>
      <c r="AD110" s="956"/>
      <c r="AE110" s="957"/>
      <c r="AF110" s="958">
        <v>2631183</v>
      </c>
      <c r="AG110" s="956"/>
      <c r="AH110" s="956"/>
      <c r="AI110" s="956"/>
      <c r="AJ110" s="957"/>
      <c r="AK110" s="958">
        <v>2638462</v>
      </c>
      <c r="AL110" s="956"/>
      <c r="AM110" s="956"/>
      <c r="AN110" s="956"/>
      <c r="AO110" s="957"/>
      <c r="AP110" s="959">
        <v>23</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26443156</v>
      </c>
      <c r="BR110" s="903"/>
      <c r="BS110" s="903"/>
      <c r="BT110" s="903"/>
      <c r="BU110" s="903"/>
      <c r="BV110" s="903">
        <v>26357157</v>
      </c>
      <c r="BW110" s="903"/>
      <c r="BX110" s="903"/>
      <c r="BY110" s="903"/>
      <c r="BZ110" s="903"/>
      <c r="CA110" s="903">
        <v>25872414</v>
      </c>
      <c r="CB110" s="903"/>
      <c r="CC110" s="903"/>
      <c r="CD110" s="903"/>
      <c r="CE110" s="903"/>
      <c r="CF110" s="927">
        <v>225.8</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409</v>
      </c>
      <c r="DH110" s="903"/>
      <c r="DI110" s="903"/>
      <c r="DJ110" s="903"/>
      <c r="DK110" s="903"/>
      <c r="DL110" s="903" t="s">
        <v>221</v>
      </c>
      <c r="DM110" s="903"/>
      <c r="DN110" s="903"/>
      <c r="DO110" s="903"/>
      <c r="DP110" s="903"/>
      <c r="DQ110" s="903" t="s">
        <v>409</v>
      </c>
      <c r="DR110" s="903"/>
      <c r="DS110" s="903"/>
      <c r="DT110" s="903"/>
      <c r="DU110" s="903"/>
      <c r="DV110" s="904" t="s">
        <v>221</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221</v>
      </c>
      <c r="AB111" s="984"/>
      <c r="AC111" s="984"/>
      <c r="AD111" s="984"/>
      <c r="AE111" s="985"/>
      <c r="AF111" s="986" t="s">
        <v>409</v>
      </c>
      <c r="AG111" s="984"/>
      <c r="AH111" s="984"/>
      <c r="AI111" s="984"/>
      <c r="AJ111" s="985"/>
      <c r="AK111" s="986" t="s">
        <v>221</v>
      </c>
      <c r="AL111" s="984"/>
      <c r="AM111" s="984"/>
      <c r="AN111" s="984"/>
      <c r="AO111" s="985"/>
      <c r="AP111" s="987" t="s">
        <v>221</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221</v>
      </c>
      <c r="BR111" s="875"/>
      <c r="BS111" s="875"/>
      <c r="BT111" s="875"/>
      <c r="BU111" s="875"/>
      <c r="BV111" s="875" t="s">
        <v>221</v>
      </c>
      <c r="BW111" s="875"/>
      <c r="BX111" s="875"/>
      <c r="BY111" s="875"/>
      <c r="BZ111" s="875"/>
      <c r="CA111" s="875" t="s">
        <v>221</v>
      </c>
      <c r="CB111" s="875"/>
      <c r="CC111" s="875"/>
      <c r="CD111" s="875"/>
      <c r="CE111" s="875"/>
      <c r="CF111" s="936" t="s">
        <v>409</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409</v>
      </c>
      <c r="DH111" s="875"/>
      <c r="DI111" s="875"/>
      <c r="DJ111" s="875"/>
      <c r="DK111" s="875"/>
      <c r="DL111" s="875" t="s">
        <v>409</v>
      </c>
      <c r="DM111" s="875"/>
      <c r="DN111" s="875"/>
      <c r="DO111" s="875"/>
      <c r="DP111" s="875"/>
      <c r="DQ111" s="875" t="s">
        <v>221</v>
      </c>
      <c r="DR111" s="875"/>
      <c r="DS111" s="875"/>
      <c r="DT111" s="875"/>
      <c r="DU111" s="875"/>
      <c r="DV111" s="852" t="s">
        <v>221</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221</v>
      </c>
      <c r="AB112" s="838"/>
      <c r="AC112" s="838"/>
      <c r="AD112" s="838"/>
      <c r="AE112" s="839"/>
      <c r="AF112" s="840" t="s">
        <v>221</v>
      </c>
      <c r="AG112" s="838"/>
      <c r="AH112" s="838"/>
      <c r="AI112" s="838"/>
      <c r="AJ112" s="839"/>
      <c r="AK112" s="840" t="s">
        <v>221</v>
      </c>
      <c r="AL112" s="838"/>
      <c r="AM112" s="838"/>
      <c r="AN112" s="838"/>
      <c r="AO112" s="839"/>
      <c r="AP112" s="885" t="s">
        <v>221</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8769863</v>
      </c>
      <c r="BR112" s="875"/>
      <c r="BS112" s="875"/>
      <c r="BT112" s="875"/>
      <c r="BU112" s="875"/>
      <c r="BV112" s="875">
        <v>8203051</v>
      </c>
      <c r="BW112" s="875"/>
      <c r="BX112" s="875"/>
      <c r="BY112" s="875"/>
      <c r="BZ112" s="875"/>
      <c r="CA112" s="875">
        <v>7751072</v>
      </c>
      <c r="CB112" s="875"/>
      <c r="CC112" s="875"/>
      <c r="CD112" s="875"/>
      <c r="CE112" s="875"/>
      <c r="CF112" s="936">
        <v>67.599999999999994</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409</v>
      </c>
      <c r="DM112" s="875"/>
      <c r="DN112" s="875"/>
      <c r="DO112" s="875"/>
      <c r="DP112" s="875"/>
      <c r="DQ112" s="875" t="s">
        <v>409</v>
      </c>
      <c r="DR112" s="875"/>
      <c r="DS112" s="875"/>
      <c r="DT112" s="875"/>
      <c r="DU112" s="875"/>
      <c r="DV112" s="852" t="s">
        <v>409</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727264</v>
      </c>
      <c r="AB113" s="984"/>
      <c r="AC113" s="984"/>
      <c r="AD113" s="984"/>
      <c r="AE113" s="985"/>
      <c r="AF113" s="986">
        <v>720037</v>
      </c>
      <c r="AG113" s="984"/>
      <c r="AH113" s="984"/>
      <c r="AI113" s="984"/>
      <c r="AJ113" s="985"/>
      <c r="AK113" s="986">
        <v>707174</v>
      </c>
      <c r="AL113" s="984"/>
      <c r="AM113" s="984"/>
      <c r="AN113" s="984"/>
      <c r="AO113" s="985"/>
      <c r="AP113" s="987">
        <v>6.2</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t="s">
        <v>409</v>
      </c>
      <c r="BR113" s="875"/>
      <c r="BS113" s="875"/>
      <c r="BT113" s="875"/>
      <c r="BU113" s="875"/>
      <c r="BV113" s="875" t="s">
        <v>409</v>
      </c>
      <c r="BW113" s="875"/>
      <c r="BX113" s="875"/>
      <c r="BY113" s="875"/>
      <c r="BZ113" s="875"/>
      <c r="CA113" s="875" t="s">
        <v>221</v>
      </c>
      <c r="CB113" s="875"/>
      <c r="CC113" s="875"/>
      <c r="CD113" s="875"/>
      <c r="CE113" s="875"/>
      <c r="CF113" s="936" t="s">
        <v>409</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409</v>
      </c>
      <c r="DH113" s="838"/>
      <c r="DI113" s="838"/>
      <c r="DJ113" s="838"/>
      <c r="DK113" s="839"/>
      <c r="DL113" s="840" t="s">
        <v>409</v>
      </c>
      <c r="DM113" s="838"/>
      <c r="DN113" s="838"/>
      <c r="DO113" s="838"/>
      <c r="DP113" s="839"/>
      <c r="DQ113" s="840" t="s">
        <v>409</v>
      </c>
      <c r="DR113" s="838"/>
      <c r="DS113" s="838"/>
      <c r="DT113" s="838"/>
      <c r="DU113" s="839"/>
      <c r="DV113" s="885" t="s">
        <v>221</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409</v>
      </c>
      <c r="AB114" s="838"/>
      <c r="AC114" s="838"/>
      <c r="AD114" s="838"/>
      <c r="AE114" s="839"/>
      <c r="AF114" s="840" t="s">
        <v>440</v>
      </c>
      <c r="AG114" s="838"/>
      <c r="AH114" s="838"/>
      <c r="AI114" s="838"/>
      <c r="AJ114" s="839"/>
      <c r="AK114" s="840" t="s">
        <v>409</v>
      </c>
      <c r="AL114" s="838"/>
      <c r="AM114" s="838"/>
      <c r="AN114" s="838"/>
      <c r="AO114" s="839"/>
      <c r="AP114" s="885" t="s">
        <v>221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4855023</v>
      </c>
      <c r="BR114" s="875"/>
      <c r="BS114" s="875"/>
      <c r="BT114" s="875"/>
      <c r="BU114" s="875"/>
      <c r="BV114" s="875">
        <v>4891853</v>
      </c>
      <c r="BW114" s="875"/>
      <c r="BX114" s="875"/>
      <c r="BY114" s="875"/>
      <c r="BZ114" s="875"/>
      <c r="CA114" s="875">
        <v>4904532</v>
      </c>
      <c r="CB114" s="875"/>
      <c r="CC114" s="875"/>
      <c r="CD114" s="875"/>
      <c r="CE114" s="875"/>
      <c r="CF114" s="936">
        <v>42.8</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409</v>
      </c>
      <c r="DH114" s="838"/>
      <c r="DI114" s="838"/>
      <c r="DJ114" s="838"/>
      <c r="DK114" s="839"/>
      <c r="DL114" s="840" t="s">
        <v>409</v>
      </c>
      <c r="DM114" s="838"/>
      <c r="DN114" s="838"/>
      <c r="DO114" s="838"/>
      <c r="DP114" s="839"/>
      <c r="DQ114" s="840" t="s">
        <v>221</v>
      </c>
      <c r="DR114" s="838"/>
      <c r="DS114" s="838"/>
      <c r="DT114" s="838"/>
      <c r="DU114" s="839"/>
      <c r="DV114" s="885" t="s">
        <v>221</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221</v>
      </c>
      <c r="AB115" s="984"/>
      <c r="AC115" s="984"/>
      <c r="AD115" s="984"/>
      <c r="AE115" s="985"/>
      <c r="AF115" s="986" t="s">
        <v>440</v>
      </c>
      <c r="AG115" s="984"/>
      <c r="AH115" s="984"/>
      <c r="AI115" s="984"/>
      <c r="AJ115" s="985"/>
      <c r="AK115" s="986" t="s">
        <v>409</v>
      </c>
      <c r="AL115" s="984"/>
      <c r="AM115" s="984"/>
      <c r="AN115" s="984"/>
      <c r="AO115" s="985"/>
      <c r="AP115" s="987" t="s">
        <v>409</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221</v>
      </c>
      <c r="BR115" s="875"/>
      <c r="BS115" s="875"/>
      <c r="BT115" s="875"/>
      <c r="BU115" s="875"/>
      <c r="BV115" s="875">
        <v>6960</v>
      </c>
      <c r="BW115" s="875"/>
      <c r="BX115" s="875"/>
      <c r="BY115" s="875"/>
      <c r="BZ115" s="875"/>
      <c r="CA115" s="875" t="s">
        <v>409</v>
      </c>
      <c r="CB115" s="875"/>
      <c r="CC115" s="875"/>
      <c r="CD115" s="875"/>
      <c r="CE115" s="875"/>
      <c r="CF115" s="936" t="s">
        <v>221</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409</v>
      </c>
      <c r="DH115" s="838"/>
      <c r="DI115" s="838"/>
      <c r="DJ115" s="838"/>
      <c r="DK115" s="839"/>
      <c r="DL115" s="840" t="s">
        <v>221</v>
      </c>
      <c r="DM115" s="838"/>
      <c r="DN115" s="838"/>
      <c r="DO115" s="838"/>
      <c r="DP115" s="839"/>
      <c r="DQ115" s="840" t="s">
        <v>440</v>
      </c>
      <c r="DR115" s="838"/>
      <c r="DS115" s="838"/>
      <c r="DT115" s="838"/>
      <c r="DU115" s="839"/>
      <c r="DV115" s="885" t="s">
        <v>221</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409</v>
      </c>
      <c r="AB116" s="838"/>
      <c r="AC116" s="838"/>
      <c r="AD116" s="838"/>
      <c r="AE116" s="839"/>
      <c r="AF116" s="840" t="s">
        <v>221</v>
      </c>
      <c r="AG116" s="838"/>
      <c r="AH116" s="838"/>
      <c r="AI116" s="838"/>
      <c r="AJ116" s="839"/>
      <c r="AK116" s="840" t="s">
        <v>409</v>
      </c>
      <c r="AL116" s="838"/>
      <c r="AM116" s="838"/>
      <c r="AN116" s="838"/>
      <c r="AO116" s="839"/>
      <c r="AP116" s="885" t="s">
        <v>221</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221</v>
      </c>
      <c r="BR116" s="875"/>
      <c r="BS116" s="875"/>
      <c r="BT116" s="875"/>
      <c r="BU116" s="875"/>
      <c r="BV116" s="875" t="s">
        <v>221</v>
      </c>
      <c r="BW116" s="875"/>
      <c r="BX116" s="875"/>
      <c r="BY116" s="875"/>
      <c r="BZ116" s="875"/>
      <c r="CA116" s="875" t="s">
        <v>409</v>
      </c>
      <c r="CB116" s="875"/>
      <c r="CC116" s="875"/>
      <c r="CD116" s="875"/>
      <c r="CE116" s="875"/>
      <c r="CF116" s="936" t="s">
        <v>409</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221</v>
      </c>
      <c r="DH116" s="838"/>
      <c r="DI116" s="838"/>
      <c r="DJ116" s="838"/>
      <c r="DK116" s="839"/>
      <c r="DL116" s="840" t="s">
        <v>409</v>
      </c>
      <c r="DM116" s="838"/>
      <c r="DN116" s="838"/>
      <c r="DO116" s="838"/>
      <c r="DP116" s="839"/>
      <c r="DQ116" s="840" t="s">
        <v>409</v>
      </c>
      <c r="DR116" s="838"/>
      <c r="DS116" s="838"/>
      <c r="DT116" s="838"/>
      <c r="DU116" s="839"/>
      <c r="DV116" s="885" t="s">
        <v>409</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3470785</v>
      </c>
      <c r="AB117" s="970"/>
      <c r="AC117" s="970"/>
      <c r="AD117" s="970"/>
      <c r="AE117" s="971"/>
      <c r="AF117" s="972">
        <v>3351220</v>
      </c>
      <c r="AG117" s="970"/>
      <c r="AH117" s="970"/>
      <c r="AI117" s="970"/>
      <c r="AJ117" s="971"/>
      <c r="AK117" s="972">
        <v>3345636</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440</v>
      </c>
      <c r="BR117" s="875"/>
      <c r="BS117" s="875"/>
      <c r="BT117" s="875"/>
      <c r="BU117" s="875"/>
      <c r="BV117" s="875" t="s">
        <v>409</v>
      </c>
      <c r="BW117" s="875"/>
      <c r="BX117" s="875"/>
      <c r="BY117" s="875"/>
      <c r="BZ117" s="875"/>
      <c r="CA117" s="875" t="s">
        <v>409</v>
      </c>
      <c r="CB117" s="875"/>
      <c r="CC117" s="875"/>
      <c r="CD117" s="875"/>
      <c r="CE117" s="875"/>
      <c r="CF117" s="936" t="s">
        <v>440</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221</v>
      </c>
      <c r="DH117" s="838"/>
      <c r="DI117" s="838"/>
      <c r="DJ117" s="838"/>
      <c r="DK117" s="839"/>
      <c r="DL117" s="840" t="s">
        <v>409</v>
      </c>
      <c r="DM117" s="838"/>
      <c r="DN117" s="838"/>
      <c r="DO117" s="838"/>
      <c r="DP117" s="839"/>
      <c r="DQ117" s="840" t="s">
        <v>409</v>
      </c>
      <c r="DR117" s="838"/>
      <c r="DS117" s="838"/>
      <c r="DT117" s="838"/>
      <c r="DU117" s="839"/>
      <c r="DV117" s="885" t="s">
        <v>221</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300</v>
      </c>
      <c r="AG118" s="963"/>
      <c r="AH118" s="963"/>
      <c r="AI118" s="963"/>
      <c r="AJ118" s="964"/>
      <c r="AK118" s="965" t="s">
        <v>299</v>
      </c>
      <c r="AL118" s="963"/>
      <c r="AM118" s="963"/>
      <c r="AN118" s="963"/>
      <c r="AO118" s="964"/>
      <c r="AP118" s="966" t="s">
        <v>427</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221</v>
      </c>
      <c r="BR118" s="906"/>
      <c r="BS118" s="906"/>
      <c r="BT118" s="906"/>
      <c r="BU118" s="906"/>
      <c r="BV118" s="906" t="s">
        <v>440</v>
      </c>
      <c r="BW118" s="906"/>
      <c r="BX118" s="906"/>
      <c r="BY118" s="906"/>
      <c r="BZ118" s="906"/>
      <c r="CA118" s="906" t="s">
        <v>409</v>
      </c>
      <c r="CB118" s="906"/>
      <c r="CC118" s="906"/>
      <c r="CD118" s="906"/>
      <c r="CE118" s="906"/>
      <c r="CF118" s="936" t="s">
        <v>221</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221</v>
      </c>
      <c r="DH118" s="838"/>
      <c r="DI118" s="838"/>
      <c r="DJ118" s="838"/>
      <c r="DK118" s="839"/>
      <c r="DL118" s="840" t="s">
        <v>409</v>
      </c>
      <c r="DM118" s="838"/>
      <c r="DN118" s="838"/>
      <c r="DO118" s="838"/>
      <c r="DP118" s="839"/>
      <c r="DQ118" s="840" t="s">
        <v>221</v>
      </c>
      <c r="DR118" s="838"/>
      <c r="DS118" s="838"/>
      <c r="DT118" s="838"/>
      <c r="DU118" s="839"/>
      <c r="DV118" s="885" t="s">
        <v>221</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409</v>
      </c>
      <c r="AB119" s="956"/>
      <c r="AC119" s="956"/>
      <c r="AD119" s="956"/>
      <c r="AE119" s="957"/>
      <c r="AF119" s="958" t="s">
        <v>221</v>
      </c>
      <c r="AG119" s="956"/>
      <c r="AH119" s="956"/>
      <c r="AI119" s="956"/>
      <c r="AJ119" s="957"/>
      <c r="AK119" s="958" t="s">
        <v>409</v>
      </c>
      <c r="AL119" s="956"/>
      <c r="AM119" s="956"/>
      <c r="AN119" s="956"/>
      <c r="AO119" s="957"/>
      <c r="AP119" s="959" t="s">
        <v>440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458</v>
      </c>
      <c r="BP119" s="939"/>
      <c r="BQ119" s="943">
        <v>40068042</v>
      </c>
      <c r="BR119" s="906"/>
      <c r="BS119" s="906"/>
      <c r="BT119" s="906"/>
      <c r="BU119" s="906"/>
      <c r="BV119" s="906">
        <v>39459021</v>
      </c>
      <c r="BW119" s="906"/>
      <c r="BX119" s="906"/>
      <c r="BY119" s="906"/>
      <c r="BZ119" s="906"/>
      <c r="CA119" s="906">
        <v>38528018</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440</v>
      </c>
      <c r="DH119" s="821"/>
      <c r="DI119" s="821"/>
      <c r="DJ119" s="821"/>
      <c r="DK119" s="822"/>
      <c r="DL119" s="823" t="s">
        <v>221</v>
      </c>
      <c r="DM119" s="821"/>
      <c r="DN119" s="821"/>
      <c r="DO119" s="821"/>
      <c r="DP119" s="822"/>
      <c r="DQ119" s="823" t="s">
        <v>221</v>
      </c>
      <c r="DR119" s="821"/>
      <c r="DS119" s="821"/>
      <c r="DT119" s="821"/>
      <c r="DU119" s="822"/>
      <c r="DV119" s="909" t="s">
        <v>221</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221</v>
      </c>
      <c r="AB120" s="838"/>
      <c r="AC120" s="838"/>
      <c r="AD120" s="838"/>
      <c r="AE120" s="839"/>
      <c r="AF120" s="840" t="s">
        <v>221</v>
      </c>
      <c r="AG120" s="838"/>
      <c r="AH120" s="838"/>
      <c r="AI120" s="838"/>
      <c r="AJ120" s="839"/>
      <c r="AK120" s="840" t="s">
        <v>221</v>
      </c>
      <c r="AL120" s="838"/>
      <c r="AM120" s="838"/>
      <c r="AN120" s="838"/>
      <c r="AO120" s="839"/>
      <c r="AP120" s="885" t="s">
        <v>221</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11082529</v>
      </c>
      <c r="BR120" s="903"/>
      <c r="BS120" s="903"/>
      <c r="BT120" s="903"/>
      <c r="BU120" s="903"/>
      <c r="BV120" s="903">
        <v>11420579</v>
      </c>
      <c r="BW120" s="903"/>
      <c r="BX120" s="903"/>
      <c r="BY120" s="903"/>
      <c r="BZ120" s="903"/>
      <c r="CA120" s="903">
        <v>11959410</v>
      </c>
      <c r="CB120" s="903"/>
      <c r="CC120" s="903"/>
      <c r="CD120" s="903"/>
      <c r="CE120" s="903"/>
      <c r="CF120" s="927">
        <v>104.4</v>
      </c>
      <c r="CG120" s="928"/>
      <c r="CH120" s="928"/>
      <c r="CI120" s="928"/>
      <c r="CJ120" s="928"/>
      <c r="CK120" s="929" t="s">
        <v>462</v>
      </c>
      <c r="CL120" s="913"/>
      <c r="CM120" s="913"/>
      <c r="CN120" s="913"/>
      <c r="CO120" s="914"/>
      <c r="CP120" s="933" t="s">
        <v>404</v>
      </c>
      <c r="CQ120" s="934"/>
      <c r="CR120" s="934"/>
      <c r="CS120" s="934"/>
      <c r="CT120" s="934"/>
      <c r="CU120" s="934"/>
      <c r="CV120" s="934"/>
      <c r="CW120" s="934"/>
      <c r="CX120" s="934"/>
      <c r="CY120" s="934"/>
      <c r="CZ120" s="934"/>
      <c r="DA120" s="934"/>
      <c r="DB120" s="934"/>
      <c r="DC120" s="934"/>
      <c r="DD120" s="934"/>
      <c r="DE120" s="934"/>
      <c r="DF120" s="935"/>
      <c r="DG120" s="922">
        <v>3430591</v>
      </c>
      <c r="DH120" s="903"/>
      <c r="DI120" s="903"/>
      <c r="DJ120" s="903"/>
      <c r="DK120" s="903"/>
      <c r="DL120" s="903">
        <v>3183614</v>
      </c>
      <c r="DM120" s="903"/>
      <c r="DN120" s="903"/>
      <c r="DO120" s="903"/>
      <c r="DP120" s="903"/>
      <c r="DQ120" s="903">
        <v>2971693</v>
      </c>
      <c r="DR120" s="903"/>
      <c r="DS120" s="903"/>
      <c r="DT120" s="903"/>
      <c r="DU120" s="903"/>
      <c r="DV120" s="904">
        <v>25.9</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221</v>
      </c>
      <c r="AB121" s="838"/>
      <c r="AC121" s="838"/>
      <c r="AD121" s="838"/>
      <c r="AE121" s="839"/>
      <c r="AF121" s="840" t="s">
        <v>440</v>
      </c>
      <c r="AG121" s="838"/>
      <c r="AH121" s="838"/>
      <c r="AI121" s="838"/>
      <c r="AJ121" s="839"/>
      <c r="AK121" s="840" t="s">
        <v>221</v>
      </c>
      <c r="AL121" s="838"/>
      <c r="AM121" s="838"/>
      <c r="AN121" s="838"/>
      <c r="AO121" s="839"/>
      <c r="AP121" s="885" t="s">
        <v>221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1024990</v>
      </c>
      <c r="BR121" s="875"/>
      <c r="BS121" s="875"/>
      <c r="BT121" s="875"/>
      <c r="BU121" s="875"/>
      <c r="BV121" s="875">
        <v>916973</v>
      </c>
      <c r="BW121" s="875"/>
      <c r="BX121" s="875"/>
      <c r="BY121" s="875"/>
      <c r="BZ121" s="875"/>
      <c r="CA121" s="875">
        <v>729486</v>
      </c>
      <c r="CB121" s="875"/>
      <c r="CC121" s="875"/>
      <c r="CD121" s="875"/>
      <c r="CE121" s="875"/>
      <c r="CF121" s="936">
        <v>6.4</v>
      </c>
      <c r="CG121" s="937"/>
      <c r="CH121" s="937"/>
      <c r="CI121" s="937"/>
      <c r="CJ121" s="937"/>
      <c r="CK121" s="930"/>
      <c r="CL121" s="916"/>
      <c r="CM121" s="916"/>
      <c r="CN121" s="916"/>
      <c r="CO121" s="917"/>
      <c r="CP121" s="896" t="s">
        <v>402</v>
      </c>
      <c r="CQ121" s="897"/>
      <c r="CR121" s="897"/>
      <c r="CS121" s="897"/>
      <c r="CT121" s="897"/>
      <c r="CU121" s="897"/>
      <c r="CV121" s="897"/>
      <c r="CW121" s="897"/>
      <c r="CX121" s="897"/>
      <c r="CY121" s="897"/>
      <c r="CZ121" s="897"/>
      <c r="DA121" s="897"/>
      <c r="DB121" s="897"/>
      <c r="DC121" s="897"/>
      <c r="DD121" s="897"/>
      <c r="DE121" s="897"/>
      <c r="DF121" s="898"/>
      <c r="DG121" s="874">
        <v>2632011</v>
      </c>
      <c r="DH121" s="875"/>
      <c r="DI121" s="875"/>
      <c r="DJ121" s="875"/>
      <c r="DK121" s="875"/>
      <c r="DL121" s="875">
        <v>2671482</v>
      </c>
      <c r="DM121" s="875"/>
      <c r="DN121" s="875"/>
      <c r="DO121" s="875"/>
      <c r="DP121" s="875"/>
      <c r="DQ121" s="875">
        <v>2673539</v>
      </c>
      <c r="DR121" s="875"/>
      <c r="DS121" s="875"/>
      <c r="DT121" s="875"/>
      <c r="DU121" s="875"/>
      <c r="DV121" s="852">
        <v>23.3</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409</v>
      </c>
      <c r="AB122" s="838"/>
      <c r="AC122" s="838"/>
      <c r="AD122" s="838"/>
      <c r="AE122" s="839"/>
      <c r="AF122" s="840" t="s">
        <v>221</v>
      </c>
      <c r="AG122" s="838"/>
      <c r="AH122" s="838"/>
      <c r="AI122" s="838"/>
      <c r="AJ122" s="839"/>
      <c r="AK122" s="840" t="s">
        <v>221</v>
      </c>
      <c r="AL122" s="838"/>
      <c r="AM122" s="838"/>
      <c r="AN122" s="838"/>
      <c r="AO122" s="839"/>
      <c r="AP122" s="885" t="s">
        <v>409</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24777301</v>
      </c>
      <c r="BR122" s="906"/>
      <c r="BS122" s="906"/>
      <c r="BT122" s="906"/>
      <c r="BU122" s="906"/>
      <c r="BV122" s="906">
        <v>24583043</v>
      </c>
      <c r="BW122" s="906"/>
      <c r="BX122" s="906"/>
      <c r="BY122" s="906"/>
      <c r="BZ122" s="906"/>
      <c r="CA122" s="906">
        <v>24100287</v>
      </c>
      <c r="CB122" s="906"/>
      <c r="CC122" s="906"/>
      <c r="CD122" s="906"/>
      <c r="CE122" s="906"/>
      <c r="CF122" s="907">
        <v>210.3</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t="s">
        <v>440</v>
      </c>
      <c r="DH122" s="875"/>
      <c r="DI122" s="875"/>
      <c r="DJ122" s="875"/>
      <c r="DK122" s="875"/>
      <c r="DL122" s="875">
        <v>2196020</v>
      </c>
      <c r="DM122" s="875"/>
      <c r="DN122" s="875"/>
      <c r="DO122" s="875"/>
      <c r="DP122" s="875"/>
      <c r="DQ122" s="875">
        <v>1966308</v>
      </c>
      <c r="DR122" s="875"/>
      <c r="DS122" s="875"/>
      <c r="DT122" s="875"/>
      <c r="DU122" s="875"/>
      <c r="DV122" s="852">
        <v>17.2</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221</v>
      </c>
      <c r="AB123" s="838"/>
      <c r="AC123" s="838"/>
      <c r="AD123" s="838"/>
      <c r="AE123" s="839"/>
      <c r="AF123" s="840" t="s">
        <v>440</v>
      </c>
      <c r="AG123" s="838"/>
      <c r="AH123" s="838"/>
      <c r="AI123" s="838"/>
      <c r="AJ123" s="839"/>
      <c r="AK123" s="840" t="s">
        <v>440</v>
      </c>
      <c r="AL123" s="838"/>
      <c r="AM123" s="838"/>
      <c r="AN123" s="838"/>
      <c r="AO123" s="839"/>
      <c r="AP123" s="885" t="s">
        <v>440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467</v>
      </c>
      <c r="BP123" s="939"/>
      <c r="BQ123" s="893">
        <v>36884820</v>
      </c>
      <c r="BR123" s="894"/>
      <c r="BS123" s="894"/>
      <c r="BT123" s="894"/>
      <c r="BU123" s="894"/>
      <c r="BV123" s="894">
        <v>36920595</v>
      </c>
      <c r="BW123" s="894"/>
      <c r="BX123" s="894"/>
      <c r="BY123" s="894"/>
      <c r="BZ123" s="894"/>
      <c r="CA123" s="894">
        <v>36789183</v>
      </c>
      <c r="CB123" s="894"/>
      <c r="CC123" s="894"/>
      <c r="CD123" s="894"/>
      <c r="CE123" s="894"/>
      <c r="CF123" s="804"/>
      <c r="CG123" s="805"/>
      <c r="CH123" s="805"/>
      <c r="CI123" s="805"/>
      <c r="CJ123" s="895"/>
      <c r="CK123" s="930"/>
      <c r="CL123" s="916"/>
      <c r="CM123" s="916"/>
      <c r="CN123" s="916"/>
      <c r="CO123" s="917"/>
      <c r="CP123" s="896" t="s">
        <v>405</v>
      </c>
      <c r="CQ123" s="897"/>
      <c r="CR123" s="897"/>
      <c r="CS123" s="897"/>
      <c r="CT123" s="897"/>
      <c r="CU123" s="897"/>
      <c r="CV123" s="897"/>
      <c r="CW123" s="897"/>
      <c r="CX123" s="897"/>
      <c r="CY123" s="897"/>
      <c r="CZ123" s="897"/>
      <c r="DA123" s="897"/>
      <c r="DB123" s="897"/>
      <c r="DC123" s="897"/>
      <c r="DD123" s="897"/>
      <c r="DE123" s="897"/>
      <c r="DF123" s="898"/>
      <c r="DG123" s="837">
        <v>124235</v>
      </c>
      <c r="DH123" s="838"/>
      <c r="DI123" s="838"/>
      <c r="DJ123" s="838"/>
      <c r="DK123" s="839"/>
      <c r="DL123" s="840">
        <v>116089</v>
      </c>
      <c r="DM123" s="838"/>
      <c r="DN123" s="838"/>
      <c r="DO123" s="838"/>
      <c r="DP123" s="839"/>
      <c r="DQ123" s="840">
        <v>111201</v>
      </c>
      <c r="DR123" s="838"/>
      <c r="DS123" s="838"/>
      <c r="DT123" s="838"/>
      <c r="DU123" s="839"/>
      <c r="DV123" s="885">
        <v>1</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221</v>
      </c>
      <c r="AB124" s="838"/>
      <c r="AC124" s="838"/>
      <c r="AD124" s="838"/>
      <c r="AE124" s="839"/>
      <c r="AF124" s="840" t="s">
        <v>221</v>
      </c>
      <c r="AG124" s="838"/>
      <c r="AH124" s="838"/>
      <c r="AI124" s="838"/>
      <c r="AJ124" s="839"/>
      <c r="AK124" s="840" t="s">
        <v>221</v>
      </c>
      <c r="AL124" s="838"/>
      <c r="AM124" s="838"/>
      <c r="AN124" s="838"/>
      <c r="AO124" s="839"/>
      <c r="AP124" s="885" t="s">
        <v>221</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25.9</v>
      </c>
      <c r="BR124" s="892"/>
      <c r="BS124" s="892"/>
      <c r="BT124" s="892"/>
      <c r="BU124" s="892"/>
      <c r="BV124" s="892">
        <v>21.4</v>
      </c>
      <c r="BW124" s="892"/>
      <c r="BX124" s="892"/>
      <c r="BY124" s="892"/>
      <c r="BZ124" s="892"/>
      <c r="CA124" s="892">
        <v>15.1</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v>2583026</v>
      </c>
      <c r="DH124" s="821"/>
      <c r="DI124" s="821"/>
      <c r="DJ124" s="821"/>
      <c r="DK124" s="822"/>
      <c r="DL124" s="823">
        <v>35846</v>
      </c>
      <c r="DM124" s="821"/>
      <c r="DN124" s="821"/>
      <c r="DO124" s="821"/>
      <c r="DP124" s="822"/>
      <c r="DQ124" s="823">
        <v>28331</v>
      </c>
      <c r="DR124" s="821"/>
      <c r="DS124" s="821"/>
      <c r="DT124" s="821"/>
      <c r="DU124" s="822"/>
      <c r="DV124" s="909">
        <v>0.2</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221</v>
      </c>
      <c r="AB125" s="838"/>
      <c r="AC125" s="838"/>
      <c r="AD125" s="838"/>
      <c r="AE125" s="839"/>
      <c r="AF125" s="840" t="s">
        <v>221</v>
      </c>
      <c r="AG125" s="838"/>
      <c r="AH125" s="838"/>
      <c r="AI125" s="838"/>
      <c r="AJ125" s="839"/>
      <c r="AK125" s="840" t="s">
        <v>221</v>
      </c>
      <c r="AL125" s="838"/>
      <c r="AM125" s="838"/>
      <c r="AN125" s="838"/>
      <c r="AO125" s="839"/>
      <c r="AP125" s="885" t="s">
        <v>470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221</v>
      </c>
      <c r="DH125" s="903"/>
      <c r="DI125" s="903"/>
      <c r="DJ125" s="903"/>
      <c r="DK125" s="903"/>
      <c r="DL125" s="903" t="s">
        <v>221</v>
      </c>
      <c r="DM125" s="903"/>
      <c r="DN125" s="903"/>
      <c r="DO125" s="903"/>
      <c r="DP125" s="903"/>
      <c r="DQ125" s="903" t="s">
        <v>221</v>
      </c>
      <c r="DR125" s="903"/>
      <c r="DS125" s="903"/>
      <c r="DT125" s="903"/>
      <c r="DU125" s="903"/>
      <c r="DV125" s="904" t="s">
        <v>221</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221</v>
      </c>
      <c r="AB126" s="838"/>
      <c r="AC126" s="838"/>
      <c r="AD126" s="838"/>
      <c r="AE126" s="839"/>
      <c r="AF126" s="840" t="s">
        <v>221</v>
      </c>
      <c r="AG126" s="838"/>
      <c r="AH126" s="838"/>
      <c r="AI126" s="838"/>
      <c r="AJ126" s="839"/>
      <c r="AK126" s="840" t="s">
        <v>221</v>
      </c>
      <c r="AL126" s="838"/>
      <c r="AM126" s="838"/>
      <c r="AN126" s="838"/>
      <c r="AO126" s="839"/>
      <c r="AP126" s="885" t="s">
        <v>221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221</v>
      </c>
      <c r="DH126" s="875"/>
      <c r="DI126" s="875"/>
      <c r="DJ126" s="875"/>
      <c r="DK126" s="875"/>
      <c r="DL126" s="875" t="s">
        <v>221</v>
      </c>
      <c r="DM126" s="875"/>
      <c r="DN126" s="875"/>
      <c r="DO126" s="875"/>
      <c r="DP126" s="875"/>
      <c r="DQ126" s="875" t="s">
        <v>221</v>
      </c>
      <c r="DR126" s="875"/>
      <c r="DS126" s="875"/>
      <c r="DT126" s="875"/>
      <c r="DU126" s="875"/>
      <c r="DV126" s="852" t="s">
        <v>221</v>
      </c>
      <c r="DW126" s="852"/>
      <c r="DX126" s="852"/>
      <c r="DY126" s="852"/>
      <c r="DZ126" s="853"/>
    </row>
    <row r="127" spans="1:130" s="226" customFormat="1" ht="26.25" customHeight="1">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221</v>
      </c>
      <c r="AB127" s="838"/>
      <c r="AC127" s="838"/>
      <c r="AD127" s="838"/>
      <c r="AE127" s="839"/>
      <c r="AF127" s="840" t="s">
        <v>221</v>
      </c>
      <c r="AG127" s="838"/>
      <c r="AH127" s="838"/>
      <c r="AI127" s="838"/>
      <c r="AJ127" s="839"/>
      <c r="AK127" s="840" t="s">
        <v>221</v>
      </c>
      <c r="AL127" s="838"/>
      <c r="AM127" s="838"/>
      <c r="AN127" s="838"/>
      <c r="AO127" s="839"/>
      <c r="AP127" s="885" t="s">
        <v>221</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221</v>
      </c>
      <c r="DH127" s="875"/>
      <c r="DI127" s="875"/>
      <c r="DJ127" s="875"/>
      <c r="DK127" s="875"/>
      <c r="DL127" s="875" t="s">
        <v>221</v>
      </c>
      <c r="DM127" s="875"/>
      <c r="DN127" s="875"/>
      <c r="DO127" s="875"/>
      <c r="DP127" s="875"/>
      <c r="DQ127" s="875" t="s">
        <v>221</v>
      </c>
      <c r="DR127" s="875"/>
      <c r="DS127" s="875"/>
      <c r="DT127" s="875"/>
      <c r="DU127" s="875"/>
      <c r="DV127" s="852" t="s">
        <v>221</v>
      </c>
      <c r="DW127" s="852"/>
      <c r="DX127" s="852"/>
      <c r="DY127" s="852"/>
      <c r="DZ127" s="853"/>
    </row>
    <row r="128" spans="1:130" s="226" customFormat="1" ht="26.25" customHeight="1" thickBot="1">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158234</v>
      </c>
      <c r="AB128" s="859"/>
      <c r="AC128" s="859"/>
      <c r="AD128" s="859"/>
      <c r="AE128" s="860"/>
      <c r="AF128" s="861">
        <v>140881</v>
      </c>
      <c r="AG128" s="859"/>
      <c r="AH128" s="859"/>
      <c r="AI128" s="859"/>
      <c r="AJ128" s="860"/>
      <c r="AK128" s="861">
        <v>116989</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221</v>
      </c>
      <c r="BG128" s="845"/>
      <c r="BH128" s="845"/>
      <c r="BI128" s="845"/>
      <c r="BJ128" s="845"/>
      <c r="BK128" s="845"/>
      <c r="BL128" s="868"/>
      <c r="BM128" s="844">
        <v>12.87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221</v>
      </c>
      <c r="DH128" s="849"/>
      <c r="DI128" s="849"/>
      <c r="DJ128" s="849"/>
      <c r="DK128" s="849"/>
      <c r="DL128" s="849">
        <v>6960</v>
      </c>
      <c r="DM128" s="849"/>
      <c r="DN128" s="849"/>
      <c r="DO128" s="849"/>
      <c r="DP128" s="849"/>
      <c r="DQ128" s="849" t="s">
        <v>221</v>
      </c>
      <c r="DR128" s="849"/>
      <c r="DS128" s="849"/>
      <c r="DT128" s="849"/>
      <c r="DU128" s="849"/>
      <c r="DV128" s="850" t="s">
        <v>221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14629984</v>
      </c>
      <c r="AB129" s="838"/>
      <c r="AC129" s="838"/>
      <c r="AD129" s="838"/>
      <c r="AE129" s="839"/>
      <c r="AF129" s="840">
        <v>14157390</v>
      </c>
      <c r="AG129" s="838"/>
      <c r="AH129" s="838"/>
      <c r="AI129" s="838"/>
      <c r="AJ129" s="839"/>
      <c r="AK129" s="840">
        <v>13824011</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221</v>
      </c>
      <c r="BG129" s="828"/>
      <c r="BH129" s="828"/>
      <c r="BI129" s="828"/>
      <c r="BJ129" s="828"/>
      <c r="BK129" s="828"/>
      <c r="BL129" s="829"/>
      <c r="BM129" s="827">
        <v>17.87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2370653</v>
      </c>
      <c r="AB130" s="838"/>
      <c r="AC130" s="838"/>
      <c r="AD130" s="838"/>
      <c r="AE130" s="839"/>
      <c r="AF130" s="840">
        <v>2326880</v>
      </c>
      <c r="AG130" s="838"/>
      <c r="AH130" s="838"/>
      <c r="AI130" s="838"/>
      <c r="AJ130" s="839"/>
      <c r="AK130" s="840">
        <v>2365888</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12259331</v>
      </c>
      <c r="AB131" s="821"/>
      <c r="AC131" s="821"/>
      <c r="AD131" s="821"/>
      <c r="AE131" s="822"/>
      <c r="AF131" s="823">
        <v>11830510</v>
      </c>
      <c r="AG131" s="821"/>
      <c r="AH131" s="821"/>
      <c r="AI131" s="821"/>
      <c r="AJ131" s="822"/>
      <c r="AK131" s="823">
        <v>11458123</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15.1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7.6831109299999998</v>
      </c>
      <c r="AB132" s="801"/>
      <c r="AC132" s="801"/>
      <c r="AD132" s="801"/>
      <c r="AE132" s="802"/>
      <c r="AF132" s="803">
        <v>7.467632418</v>
      </c>
      <c r="AG132" s="801"/>
      <c r="AH132" s="801"/>
      <c r="AI132" s="801"/>
      <c r="AJ132" s="802"/>
      <c r="AK132" s="803">
        <v>7.5296713080000002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8.6</v>
      </c>
      <c r="AB133" s="780"/>
      <c r="AC133" s="780"/>
      <c r="AD133" s="780"/>
      <c r="AE133" s="781"/>
      <c r="AF133" s="779">
        <v>7.8</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9YH5FKH39JfMn9tEFc0oqkICAOUWE0jMfVJTy8eeFe4KO83cED8k9YZi88sAwgdc224FC30cvZhOL57/ZvfBA==" saltValue="79PkmXexIdsjO/e1cUYc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Wj07SMTNpZ3Pds3IaZszn99gnJf0kbmhVHG2GcFoIjWG5Eu9gcNSIvqikwIKhxO7c0XcIOLGdAfettAipoEMA==" saltValue="8/hUxdasglZYIoM3cmer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wwrrg5/zfww2lRnCxK3o/e67aNDqGxfGRPznMkZrL9pT/aBP0LVErwzddpTHxJ3NwbYr4qdIHdNVQVHSbmkgA==" saltValue="tgumMP6nUP1kxZfvvAk3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3736683</v>
      </c>
      <c r="AP9" s="292">
        <v>87183</v>
      </c>
      <c r="AQ9" s="293">
        <v>89546</v>
      </c>
      <c r="AR9" s="294">
        <v>-2.6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200770</v>
      </c>
      <c r="AP10" s="295">
        <v>4684</v>
      </c>
      <c r="AQ10" s="296">
        <v>7518</v>
      </c>
      <c r="AR10" s="297">
        <v>-37.700000000000003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76814</v>
      </c>
      <c r="AP11" s="295">
        <v>1792</v>
      </c>
      <c r="AQ11" s="296">
        <v>9181</v>
      </c>
      <c r="AR11" s="297">
        <v>-80.5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v>45235</v>
      </c>
      <c r="AP12" s="295">
        <v>1055</v>
      </c>
      <c r="AQ12" s="296">
        <v>1021</v>
      </c>
      <c r="AR12" s="297">
        <v>3.3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507</v>
      </c>
      <c r="AP13" s="295" t="s">
        <v>507</v>
      </c>
      <c r="AQ13" s="296">
        <v>11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102991</v>
      </c>
      <c r="AP14" s="295">
        <v>2403</v>
      </c>
      <c r="AQ14" s="296">
        <v>4082</v>
      </c>
      <c r="AR14" s="297">
        <v>-41.1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128343</v>
      </c>
      <c r="AP15" s="295">
        <v>2994</v>
      </c>
      <c r="AQ15" s="296">
        <v>2228</v>
      </c>
      <c r="AR15" s="297">
        <v>34.4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-315005</v>
      </c>
      <c r="AP16" s="295">
        <v>-7350</v>
      </c>
      <c r="AQ16" s="296">
        <v>-8980</v>
      </c>
      <c r="AR16" s="297">
        <v>-18.2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3975831</v>
      </c>
      <c r="AP17" s="295">
        <v>92763</v>
      </c>
      <c r="AQ17" s="296">
        <v>104606</v>
      </c>
      <c r="AR17" s="297">
        <v>-11.3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10.27</v>
      </c>
      <c r="AP21" s="308">
        <v>10.09</v>
      </c>
      <c r="AQ21" s="309">
        <v>0.18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97.3</v>
      </c>
      <c r="AP22" s="313">
        <v>97.8</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2638462</v>
      </c>
      <c r="AP32" s="322">
        <v>61560</v>
      </c>
      <c r="AQ32" s="323">
        <v>67805</v>
      </c>
      <c r="AR32" s="324">
        <v>-9.1999999999999993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507</v>
      </c>
      <c r="AP34" s="322" t="s">
        <v>507</v>
      </c>
      <c r="AQ34" s="323">
        <v>11</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707174</v>
      </c>
      <c r="AP35" s="322">
        <v>16500</v>
      </c>
      <c r="AQ35" s="323">
        <v>18110</v>
      </c>
      <c r="AR35" s="324">
        <v>-8.9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t="s">
        <v>507</v>
      </c>
      <c r="AP36" s="322" t="s">
        <v>507</v>
      </c>
      <c r="AQ36" s="323">
        <v>2781</v>
      </c>
      <c r="AR36" s="324" t="s">
        <v>507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t="s">
        <v>507</v>
      </c>
      <c r="AP37" s="322" t="s">
        <v>507</v>
      </c>
      <c r="AQ37" s="323">
        <v>1073</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507</v>
      </c>
      <c r="AP38" s="325" t="s">
        <v>507</v>
      </c>
      <c r="AQ38" s="326">
        <v>5</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-116989</v>
      </c>
      <c r="AP39" s="322">
        <v>-2730</v>
      </c>
      <c r="AQ39" s="323">
        <v>-3858</v>
      </c>
      <c r="AR39" s="324">
        <v>-29.2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-2365888</v>
      </c>
      <c r="AP40" s="322">
        <v>-55200</v>
      </c>
      <c r="AQ40" s="323">
        <v>-59194</v>
      </c>
      <c r="AR40" s="324">
        <v>-6.7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862759</v>
      </c>
      <c r="AP41" s="322">
        <v>20130</v>
      </c>
      <c r="AQ41" s="323">
        <v>26732</v>
      </c>
      <c r="AR41" s="324">
        <v>-24.7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1757118</v>
      </c>
      <c r="AN51" s="344">
        <v>38859</v>
      </c>
      <c r="AO51" s="345">
        <v>-31.7</v>
      </c>
      <c r="AP51" s="346">
        <v>90961</v>
      </c>
      <c r="AQ51" s="347">
        <v>20.100000000000001</v>
      </c>
      <c r="AR51" s="348">
        <v>-51.8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1431728</v>
      </c>
      <c r="AN52" s="352">
        <v>31663</v>
      </c>
      <c r="AO52" s="353">
        <v>15.5</v>
      </c>
      <c r="AP52" s="354">
        <v>37720</v>
      </c>
      <c r="AQ52" s="355">
        <v>7.1</v>
      </c>
      <c r="AR52" s="356">
        <v>8.4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4322470</v>
      </c>
      <c r="AN53" s="344">
        <v>96682</v>
      </c>
      <c r="AO53" s="345">
        <v>148.80000000000001</v>
      </c>
      <c r="AP53" s="346">
        <v>106614</v>
      </c>
      <c r="AQ53" s="347">
        <v>17.2</v>
      </c>
      <c r="AR53" s="348">
        <v>131.6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1674334</v>
      </c>
      <c r="AN54" s="352">
        <v>37450</v>
      </c>
      <c r="AO54" s="353">
        <v>18.3</v>
      </c>
      <c r="AP54" s="354">
        <v>45545</v>
      </c>
      <c r="AQ54" s="355">
        <v>20.7</v>
      </c>
      <c r="AR54" s="356">
        <v>-2.4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4180201</v>
      </c>
      <c r="AN55" s="344">
        <v>94753</v>
      </c>
      <c r="AO55" s="345">
        <v>-2</v>
      </c>
      <c r="AP55" s="346">
        <v>85459</v>
      </c>
      <c r="AQ55" s="347">
        <v>-19.8</v>
      </c>
      <c r="AR55" s="348">
        <v>17.8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2494764</v>
      </c>
      <c r="AN56" s="352">
        <v>56549</v>
      </c>
      <c r="AO56" s="353">
        <v>51</v>
      </c>
      <c r="AP56" s="354">
        <v>44378</v>
      </c>
      <c r="AQ56" s="355">
        <v>-2.6</v>
      </c>
      <c r="AR56" s="356">
        <v>53.6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3509850</v>
      </c>
      <c r="AN57" s="344">
        <v>80747</v>
      </c>
      <c r="AO57" s="345">
        <v>-14.8</v>
      </c>
      <c r="AP57" s="346">
        <v>83280</v>
      </c>
      <c r="AQ57" s="347">
        <v>-2.5</v>
      </c>
      <c r="AR57" s="348">
        <v>-12.3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1719658</v>
      </c>
      <c r="AN58" s="352">
        <v>39562</v>
      </c>
      <c r="AO58" s="353">
        <v>-30</v>
      </c>
      <c r="AP58" s="354">
        <v>43123</v>
      </c>
      <c r="AQ58" s="355">
        <v>-2.8</v>
      </c>
      <c r="AR58" s="356">
        <v>-27.2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2341821</v>
      </c>
      <c r="AN59" s="344">
        <v>54639</v>
      </c>
      <c r="AO59" s="345">
        <v>-32.299999999999997</v>
      </c>
      <c r="AP59" s="346">
        <v>88968</v>
      </c>
      <c r="AQ59" s="347">
        <v>6.8</v>
      </c>
      <c r="AR59" s="348">
        <v>-39.1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1572465</v>
      </c>
      <c r="AN60" s="352">
        <v>36688</v>
      </c>
      <c r="AO60" s="353">
        <v>-7.3</v>
      </c>
      <c r="AP60" s="354">
        <v>45482</v>
      </c>
      <c r="AQ60" s="355">
        <v>5.5</v>
      </c>
      <c r="AR60" s="356">
        <v>-12.8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3222292</v>
      </c>
      <c r="AN61" s="359">
        <v>73136</v>
      </c>
      <c r="AO61" s="360">
        <v>13.6</v>
      </c>
      <c r="AP61" s="361">
        <v>91056</v>
      </c>
      <c r="AQ61" s="362">
        <v>4.4000000000000004</v>
      </c>
      <c r="AR61" s="348">
        <v>9.1999999999999993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1778590</v>
      </c>
      <c r="AN62" s="352">
        <v>40382</v>
      </c>
      <c r="AO62" s="353">
        <v>9.5</v>
      </c>
      <c r="AP62" s="354">
        <v>43250</v>
      </c>
      <c r="AQ62" s="355">
        <v>5.6</v>
      </c>
      <c r="AR62" s="356">
        <v>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h4e7mbFX4uKPR8aMpy8NJgqtRk6kDlVdUt7tKNVKZqL5TkL4Q7tRRA+Brp0j2+MsDCxihio//YMD5mdetvuDA==" saltValue="CSdAiKD449J5ZhBW6nGy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NR6JBgSJLZLL1QQ0Zu3BWMmBfoO5soaxJqcJwINiiOxqt6V3BBZQwinWwICcX3RfmBTAUx7rHrSun7M89Eo+w==" saltValue="r5Ni1Ai9BbyYALnhkcAU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cFEvIXky8GEupY/oIu+w8QGhlH57mbiGIOnJq4m1wgM6gmBqrDxPvw+iz6LmGm3yun8KGDgqyK0rCp3FvVvTQ==" saltValue="V9nvEhjKf8tgrN0qQKq4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29.5</v>
      </c>
      <c r="G47" s="12">
        <v>33.869999999999997</v>
      </c>
      <c r="H47" s="12">
        <v>38.950000000000003</v>
      </c>
      <c r="I47" s="12">
        <v>38.56</v>
      </c>
      <c r="J47" s="13">
        <v>38.47</v>
      </c>
    </row>
    <row r="48" spans="2:10" ht="57.75" customHeight="1">
      <c r="B48" s="14"/>
      <c r="C48" s="1214" t="s">
        <v>4</v>
      </c>
      <c r="D48" s="1214"/>
      <c r="E48" s="1215"/>
      <c r="F48" s="15">
        <v>7.59</v>
      </c>
      <c r="G48" s="16">
        <v>9.25</v>
      </c>
      <c r="H48" s="16">
        <v>10.27</v>
      </c>
      <c r="I48" s="16">
        <v>9.7799999999999994</v>
      </c>
      <c r="J48" s="17">
        <v>8.68</v>
      </c>
    </row>
    <row r="49" spans="2:10" ht="57.75" customHeight="1" thickBot="1">
      <c r="B49" s="18"/>
      <c r="C49" s="1216" t="s">
        <v>5</v>
      </c>
      <c r="D49" s="1216"/>
      <c r="E49" s="1217"/>
      <c r="F49" s="19">
        <v>4.13</v>
      </c>
      <c r="G49" s="20">
        <v>5.35</v>
      </c>
      <c r="H49" s="20">
        <v>5.59</v>
      </c>
      <c r="I49" s="20" t="s">
        <v>554</v>
      </c>
      <c r="J49" s="21" t="s">
        <v>555</v>
      </c>
    </row>
    <row r="50" spans="2:10" ht="13.5" customHeight="1"/>
    <row r="51" spans="2:10" ht="13.5" hidden="1" customHeight="1"/>
    <row r="52" spans="2:10" ht="13.5" hidden="1" customHeight="1"/>
    <row r="53" spans="2:10" ht="13.5" hidden="1" customHeight="1"/>
  </sheetData>
  <sheetProtection algorithmName="SHA-512" hashValue="AQWA7oc8oIytPZpZJMVk513Ia4o+Qrbxfj18lutwyvoRnT602XmWne5jtWswaHd0rYpiEGKNNmzz9ZdCNXdtxQ==" saltValue="4HMUetLe5zHn704h03NG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2019-11-12T04:09:55Z</cp:lastPrinted>
  <dcterms:created xsi:type="dcterms:W3CDTF">2019-02-14T01:49:01Z</dcterms:created>
  <dcterms:modified xsi:type="dcterms:W3CDTF">2019-11-12T04:14:55Z</dcterms:modified>
  <cp:category/>
</cp:coreProperties>
</file>