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2430" yWindow="300" windowWidth="1536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C35" i="10"/>
  <c r="U34" i="10"/>
  <c r="U35" i="10" s="1"/>
  <c r="U36"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l="1"/>
  <c r="BW37" i="10" s="1"/>
  <c r="BW38" i="10" s="1"/>
  <c r="BW39" i="10" s="1"/>
  <c r="BW40" i="10" s="1"/>
  <c r="BW41" i="10" s="1"/>
  <c r="BW42" i="10" s="1"/>
  <c r="BW43" i="10" s="1"/>
  <c r="CO34" i="10" s="1"/>
</calcChain>
</file>

<file path=xl/sharedStrings.xml><?xml version="1.0" encoding="utf-8"?>
<sst xmlns="http://schemas.openxmlformats.org/spreadsheetml/2006/main" count="1142" uniqueCount="593">
  <si>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</si>
  <si>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</si>
  <si>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</si>
  <si>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</si>
  <si>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</si>
  <si>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</si>
  <si>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</si>
  <si>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</si>
  <si>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</si>
  <si>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</si>
  <si>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</si>
  <si>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</si>
  <si>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</si>
  <si>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</si>
  <si>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</si>
  <si>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</si>
  <si>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</si>
  <si>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</si>
  <si>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</si>
  <si>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</si>
  <si>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</si>
  <si>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</si>
  <si>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</si>
  <si>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</si>
  <si>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</si>
  <si>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</si>
  <si>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</si>
  <si>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</si>
  <si>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</si>
  <si>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</si>
  <si>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</si>
  <si>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</si>
  <si>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</si>
  <si>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</si>
  <si>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</si>
  <si>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</si>
  <si>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</si>
  <si>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</si>
  <si>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</si>
  <si>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</si>
  <si>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</si>
  <si>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</si>
  <si>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</si>
  <si>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</si>
  <si>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</si>
  <si>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</si>
  <si>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</si>
  <si>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</si>
  <si>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</si>
  <si>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</si>
  <si>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</si>
  <si>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</si>
  <si>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</si>
  <si>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</si>
  <si>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</si>
  <si>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</si>
  <si>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</si>
  <si>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</si>
  <si>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</si>
  <si>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</si>
  <si>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</si>
  <si>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</si>
  <si>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</si>
  <si>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</si>
  <si>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</si>
  <si>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</si>
  <si>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</si>
  <si>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</si>
  <si>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</si>
  <si>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</si>
  <si>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</si>
  <si>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</si>
  <si>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</si>
  <si>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</si>
  <si>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</si>
  <si>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</si>
  <si>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</si>
  <si>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</si>
  <si>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Ⅴ－１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</si>
  <si>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</si>
  <si>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</si>
  <si>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</si>
  <si>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</si>
  <si>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</si>
  <si>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</si>
  <si>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</si>
  <si>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</si>
  <si>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</si>
  <si>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</si>
  <si>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</si>
  <si>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</si>
  <si>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茨城町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</si>
  <si>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</si>
  <si>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</si>
  <si>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</si>
  <si>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</si>
  <si>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</si>
  <si>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</si>
  <si>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</si>
  <si>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</si>
  <si>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</si>
  <si>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</si>
  <si>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</si>
  <si>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</si>
  <si>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</si>
  <si>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</si>
  <si>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</si>
  <si>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</si>
  <si>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</si>
  <si>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</si>
  <si>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</si>
  <si>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</si>
  <si>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</si>
  <si>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</si>
  <si>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</si>
  <si>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</si>
  <si>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</si>
  <si>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</si>
  <si>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</si>
  <si>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</si>
  <si>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</si>
  <si>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</si>
  <si>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</si>
  <si>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</si>
  <si>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</si>
  <si>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</si>
  <si>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</si>
  <si>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</si>
  <si>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</si>
  <si>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</si>
  <si>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</si>
  <si>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</si>
  <si>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</si>
  <si>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</si>
  <si>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</si>
  <si>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</si>
  <si>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</si>
  <si>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</si>
  <si>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</si>
  <si>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</si>
  <si>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</si>
  <si>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</si>
  <si>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</si>
  <si>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</si>
  <si>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</si>
  <si>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-0.9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</si>
  <si>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</si>
  <si>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</si>
  <si>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</si>
  <si>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</si>
  <si>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</si>
  <si>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</si>
  <si>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</si>
  <si>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</si>
  <si>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</si>
  <si>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</si>
  <si>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</si>
  <si>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</si>
  <si>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</si>
  <si>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</si>
  <si>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</si>
  <si>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</si>
  <si>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</si>
  <si>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</si>
  <si>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</si>
  <si>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</si>
  <si>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</si>
  <si>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</si>
  <si>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</si>
  <si>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</si>
  <si>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</si>
  <si>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</si>
  <si>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</si>
  <si>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</si>
  <si>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</si>
  <si>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</si>
  <si>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</si>
  <si>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</si>
  <si>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</si>
  <si>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</si>
  <si>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</si>
  <si>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</si>
  <si>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</si>
  <si>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</si>
  <si>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</si>
  <si>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</si>
  <si>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</si>
  <si>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</si>
  <si>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</si>
  <si>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</si>
  <si>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</si>
  <si>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</si>
  <si>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</si>
  <si>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</si>
  <si>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</si>
  <si>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</si>
  <si>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</si>
  <si>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</si>
  <si>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</si>
  <si>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</si>
  <si>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</si>
  <si>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</si>
  <si>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</si>
  <si>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</si>
  <si>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</si>
  <si>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茨城県茨城町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</si>
  <si>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</si>
  <si>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</si>
  <si>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</si>
  <si>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</si>
  <si>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</si>
  <si>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</si>
  <si>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</si>
  <si>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</si>
  <si>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</si>
  <si>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</si>
  <si>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</si>
  <si>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</si>
  <si>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</si>
  <si>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</si>
  <si>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</si>
  <si>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</si>
  <si>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</si>
  <si>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</si>
  <si>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</si>
  <si>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</si>
  <si>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</si>
  <si>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</si>
  <si>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</si>
  <si>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</si>
  <si>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</si>
  <si>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</si>
  <si>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</si>
  <si>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</si>
  <si>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</si>
  <si>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</si>
  <si>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</si>
  <si>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</si>
  <si>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</si>
  <si>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</si>
  <si>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</si>
  <si>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</si>
  <si>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</si>
  <si>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</si>
  <si>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</si>
  <si>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</si>
  <si>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</si>
  <si>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</si>
  <si>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</si>
  <si>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</si>
  <si>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</si>
  <si>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</si>
  <si>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</si>
  <si>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</si>
  <si>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</si>
  <si>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</si>
  <si>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</si>
  <si>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</si>
  <si>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</si>
  <si>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</si>
  <si>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</si>
  <si>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</si>
  <si>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</si>
  <si>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</si>
  <si>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</si>
  <si>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</si>
  <si>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</si>
  <si>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</si>
  <si>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</si>
  <si>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</si>
  <si>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</si>
  <si>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</si>
  <si>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</si>
  <si>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</si>
  <si>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</si>
  <si>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</si>
  <si>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</si>
  <si>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</si>
  <si>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</si>
  <si>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</si>
  <si>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</si>
  <si>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</si>
  <si>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</si>
  <si>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</si>
  <si>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</si>
  <si>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</si>
  <si>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</si>
  <si>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</si>
  <si>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</si>
  <si>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</si>
  <si>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</si>
  <si>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</si>
  <si>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</si>
  <si>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</si>
  <si>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</si>
  <si>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</si>
  <si>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</si>
  <si>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</si>
  <si>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</si>
  <si>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</si>
  <si>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</si>
  <si>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</si>
  <si>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</si>
  <si>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</si>
  <si>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</si>
  <si>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</si>
  <si>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</si>
  <si>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</si>
  <si>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</si>
  <si>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</si>
  <si>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</si>
  <si>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</si>
  <si>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</si>
  <si>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</si>
  <si>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</si>
  <si>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</si>
  <si>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</si>
  <si>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</si>
  <si>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</si>
  <si>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</si>
  <si>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</si>
  <si>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</si>
  <si>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</si>
  <si>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</si>
  <si>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</si>
  <si>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</si>
  <si>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</si>
  <si>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</si>
  <si>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</si>
  <si>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</si>
  <si>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</si>
  <si>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</si>
  <si>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</si>
  <si>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</si>
  <si>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</si>
  <si>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</si>
  <si>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</si>
  <si>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</si>
  <si>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</si>
  <si>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</si>
  <si>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</si>
  <si>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</si>
  <si>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</si>
  <si>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</si>
  <si>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</si>
  <si>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</si>
  <si>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</si>
  <si>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</si>
  <si>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</si>
  <si>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</si>
  <si>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</si>
  <si>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</si>
  <si>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</si>
  <si>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</si>
  <si>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茨城県茨城町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</si>
  <si>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</si>
  <si>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</si>
  <si>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</si>
  <si>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</si>
  <si>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</si>
  <si>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</si>
  <si>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</si>
  <si>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</si>
  <si>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</si>
  <si>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</si>
  <si>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</si>
  <si>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</si>
  <si>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</si>
  <si>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</si>
  <si>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</si>
  <si>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</si>
  <si>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</si>
  <si>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</si>
  <si>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</si>
  <si>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</si>
  <si>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</si>
  <si>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</si>
  <si>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</si>
  <si>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</si>
  <si>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</si>
  <si>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</si>
  <si>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</si>
  <si>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</si>
  <si>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</si>
  <si>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</si>
  <si>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</si>
  <si>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</si>
  <si>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</si>
  <si>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</si>
  <si>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</si>
  <si>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</si>
  <si>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</si>
  <si>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</si>
  <si>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</si>
  <si>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工業用水道事業会計</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</si>
  <si>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</si>
  <si>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</si>
  <si>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</si>
  <si>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</si>
  <si>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</si>
  <si>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</si>
  <si>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</si>
  <si>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</si>
  <si>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</si>
  <si>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</si>
  <si>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</si>
  <si>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</si>
  <si>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</si>
  <si>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</si>
  <si>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</si>
  <si>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</si>
  <si>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</si>
  <si>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</si>
  <si>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</si>
  <si>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</si>
  <si>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</si>
  <si>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</si>
  <si>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</si>
  <si>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</si>
  <si>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</si>
  <si>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</si>
  <si>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</si>
  <si>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</si>
  <si>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</si>
  <si>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</si>
  <si>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</si>
  <si>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</si>
  <si>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</si>
  <si>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</si>
  <si>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</si>
  <si>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</si>
  <si>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</si>
  <si>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</si>
  <si>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</si>
  <si>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</si>
  <si>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</si>
  <si>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</si>
  <si>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</si>
  <si>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</si>
  <si>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</si>
  <si>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</si>
  <si>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</si>
  <si>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</si>
  <si>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</si>
  <si>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</si>
  <si>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</si>
  <si>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</si>
  <si>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</si>
  <si>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</si>
  <si>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</si>
  <si>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</si>
  <si>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</si>
  <si>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</si>
  <si>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</si>
  <si>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</si>
  <si>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</si>
  <si>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</si>
  <si>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</si>
  <si>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</si>
  <si>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</si>
  <si>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</si>
  <si>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</si>
  <si>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</si>
  <si>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</si>
  <si>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</si>
  <si>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</si>
  <si>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</si>
  <si>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</si>
  <si>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</si>
  <si>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</si>
  <si>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</si>
  <si>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</si>
  <si>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</si>
  <si>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</si>
  <si>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</si>
  <si>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</si>
  <si>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</si>
  <si>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</si>
  <si>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</si>
  <si>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</si>
  <si>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</si>
  <si>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</si>
  <si>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</si>
  <si>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</si>
  <si>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</si>
  <si>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</si>
  <si>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</si>
  <si>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</si>
  <si>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</si>
  <si>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</si>
  <si>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</si>
  <si>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</si>
  <si>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</si>
  <si>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</si>
  <si>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</si>
  <si>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</si>
  <si>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</si>
  <si>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</si>
  <si>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</si>
  <si>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</si>
  <si>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</si>
  <si>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</si>
  <si>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</si>
  <si>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</si>
  <si>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</si>
  <si>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</si>
  <si>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</si>
  <si>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</si>
  <si>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</si>
  <si>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</si>
  <si>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</si>
  <si>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</si>
  <si>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</si>
  <si>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</si>
  <si>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</si>
  <si>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</si>
  <si>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</si>
  <si>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</si>
  <si>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</si>
  <si>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</si>
  <si>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</si>
  <si>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</si>
  <si>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</si>
  <si>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</si>
  <si>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</si>
  <si>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</si>
  <si>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</si>
  <si>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</si>
  <si>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</si>
  <si>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</si>
  <si>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</si>
  <si>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</si>
  <si>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</si>
  <si>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</si>
  <si>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</si>
  <si>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</si>
  <si>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</si>
  <si>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</si>
  <si>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</si>
  <si>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</si>
  <si>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</si>
  <si>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</si>
  <si>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</si>
  <si>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0.68</t>
  </si>
  <si>
    <t>▲ 2.15</t>
  </si>
  <si>
    <t>▲ 2.32</t>
  </si>
  <si>
    <t>▲ 2.76</t>
  </si>
  <si>
    <t>▲ 1.82</t>
  </si>
  <si>
    <t>水道事業会計</t>
  </si>
  <si>
    <t>一般会計</t>
  </si>
  <si>
    <t>国民健康保険特別会計</t>
  </si>
  <si>
    <t>工業用水道事業会計</t>
  </si>
  <si>
    <t>介護保険特別会計</t>
  </si>
  <si>
    <t>公共下水道事業特別会計</t>
  </si>
  <si>
    <t>農業集落排水事業特別会計</t>
  </si>
  <si>
    <t>後期高齢者医療保険特別会計</t>
  </si>
  <si>
    <t>その他会計（赤字）</t>
  </si>
  <si>
    <t>その他会計（黒字）</t>
  </si>
  <si>
    <t>茨城町農業公社</t>
    <rPh sb="0" eb="3">
      <t>イバラキマチ</t>
    </rPh>
    <rPh sb="3" eb="5">
      <t>ノウギョウ</t>
    </rPh>
    <rPh sb="5" eb="7">
      <t>コウシャ</t>
    </rPh>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</si>
  <si>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</si>
  <si>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</si>
  <si>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5">
      <t>サイ</t>
    </rPh>
    <rPh sb="5" eb="6">
      <t>ケン</t>
    </rPh>
    <rPh sb="6" eb="8">
      <t>カンリ</t>
    </rPh>
    <rPh sb="8" eb="10">
      <t>キコウ</t>
    </rPh>
    <phoneticPr fontId="2"/>
  </si>
  <si>
    <t>茨城県後期高齢者医療広域連合（一般会計）</t>
    <rPh sb="0" eb="3">
      <t>イバラキケン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</si>
  <si>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茨城県後期高齢者医療広域連合（後期高齢者医療特別会計）</t>
    <rPh sb="0" eb="3">
      <t>イバラキケン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rPh sb="26" eb="27">
      <t>イッケイ</t>
    </rPh>
    <phoneticPr fontId="2"/>
  </si>
  <si>
    <t>茨城地方広域環境事務組合</t>
    <rPh sb="0" eb="2">
      <t>イバラキ</t>
    </rPh>
    <rPh sb="2" eb="4">
      <t>チホウ</t>
    </rPh>
    <rPh sb="4" eb="6">
      <t>コウイキ</t>
    </rPh>
    <rPh sb="6" eb="8">
      <t>カンキョウ</t>
    </rPh>
    <rPh sb="8" eb="10">
      <t>ジム</t>
    </rPh>
    <rPh sb="10" eb="12">
      <t>クミアイ</t>
    </rPh>
    <phoneticPr fontId="2"/>
  </si>
  <si>
    <t>水戸地方農業共済事務組合</t>
    <rPh sb="0" eb="2">
      <t>ミト</t>
    </rPh>
    <rPh sb="2" eb="4">
      <t>チホウ</t>
    </rPh>
    <rPh sb="4" eb="6">
      <t>ノウギョウ</t>
    </rPh>
    <rPh sb="6" eb="8">
      <t>キョウサイ</t>
    </rPh>
    <rPh sb="8" eb="10">
      <t>ジム</t>
    </rPh>
    <rPh sb="10" eb="12">
      <t>クミアイ</t>
    </rPh>
    <phoneticPr fontId="2"/>
  </si>
  <si>
    <t>茨城美野里環境組合</t>
    <rPh sb="0" eb="2">
      <t>イバラキ</t>
    </rPh>
    <rPh sb="2" eb="5">
      <t>ミノリ</t>
    </rPh>
    <rPh sb="5" eb="7">
      <t>カンキョウ</t>
    </rPh>
    <rPh sb="7" eb="9">
      <t>クミアイ</t>
    </rPh>
    <phoneticPr fontId="2"/>
  </si>
  <si>
    <t>-</t>
    <phoneticPr fontId="2"/>
  </si>
  <si>
    <t>-</t>
    <phoneticPr fontId="2"/>
  </si>
  <si>
    <t>霞台厚生施設組合</t>
    <rPh sb="0" eb="1">
      <t>カスミ</t>
    </rPh>
    <rPh sb="1" eb="2">
      <t>ダイ</t>
    </rPh>
    <rPh sb="2" eb="4">
      <t>コウセイ</t>
    </rPh>
    <rPh sb="4" eb="6">
      <t>シセツ</t>
    </rPh>
    <rPh sb="6" eb="8">
      <t>クミアイ</t>
    </rPh>
    <phoneticPr fontId="2"/>
  </si>
  <si>
    <t>公共施設等整備基金</t>
    <rPh sb="0" eb="2">
      <t>コウキョウ</t>
    </rPh>
    <rPh sb="2" eb="4">
      <t>シセツ</t>
    </rPh>
    <rPh sb="4" eb="5">
      <t>トウ</t>
    </rPh>
    <rPh sb="5" eb="7">
      <t>セイビ</t>
    </rPh>
    <rPh sb="7" eb="9">
      <t>キキン</t>
    </rPh>
    <phoneticPr fontId="11"/>
  </si>
  <si>
    <t>企業立地促進基金</t>
    <rPh sb="0" eb="2">
      <t>キギョウ</t>
    </rPh>
    <rPh sb="2" eb="4">
      <t>リッチ</t>
    </rPh>
    <rPh sb="4" eb="6">
      <t>ソクシン</t>
    </rPh>
    <rPh sb="6" eb="8">
      <t>キキン</t>
    </rPh>
    <phoneticPr fontId="11"/>
  </si>
  <si>
    <t>地域福祉基金</t>
    <rPh sb="0" eb="2">
      <t>チイキ</t>
    </rPh>
    <rPh sb="2" eb="4">
      <t>フクシ</t>
    </rPh>
    <rPh sb="4" eb="6">
      <t>キキン</t>
    </rPh>
    <phoneticPr fontId="11"/>
  </si>
  <si>
    <t>ごみ処理施設建設基金</t>
    <rPh sb="2" eb="4">
      <t>ショリ</t>
    </rPh>
    <rPh sb="4" eb="6">
      <t>シセツ</t>
    </rPh>
    <rPh sb="6" eb="8">
      <t>ケンセツ</t>
    </rPh>
    <rPh sb="8" eb="10">
      <t>キキン</t>
    </rPh>
    <phoneticPr fontId="11"/>
  </si>
  <si>
    <t>ふるさと基金</t>
    <rPh sb="4" eb="6">
      <t>キキン</t>
    </rPh>
    <phoneticPr fontId="11"/>
  </si>
  <si>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</si>
  <si>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</si>
  <si>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</si>
  <si>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</si>
  <si>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</si>
  <si>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</si>
  <si>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</si>
  <si>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</si>
  <si>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</si>
  <si>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</si>
  <si>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</si>
  <si>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</si>
  <si>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</si>
  <si>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</si>
  <si>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</si>
  <si>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</si>
  <si>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当町の将来負担比率は、類似団体内平均と比べると53.7ポイント高い数値となっている。また、有形固定資産減価償却率においては、類似団体内平均と比べると1.1ポイント低い数値となっており、将来負担比率については、公営企業債繰入見込額が減少していることなどから、年々低下傾向にある。有形固定資産減価償却率については，、平成24年度以降から「茨城町小中学校再編計画」に基づく小中学校の統廃合に伴う教育施設整備をした事により、施設の老朽化を抑えられ教育施設の長寿命化をすることができた。
　今後は地方債の借入抑制に伴う将来負担比率の改善や、平成28年度策定の公共施設等総合管理計画や公営住宅等長寿命化計画等に基づき、施設の維持管理を適切に進めていく。</t>
    <rPh sb="1" eb="3">
      <t>トウチョウ</t>
    </rPh>
    <rPh sb="4" eb="6">
      <t>ショウライ</t>
    </rPh>
    <rPh sb="6" eb="8">
      <t>フタン</t>
    </rPh>
    <rPh sb="8" eb="10">
      <t>ヒリツ</t>
    </rPh>
    <rPh sb="12" eb="14">
      <t>ルイジ</t>
    </rPh>
    <rPh sb="14" eb="16">
      <t>ダンタイ</t>
    </rPh>
    <rPh sb="16" eb="17">
      <t>ナイ</t>
    </rPh>
    <rPh sb="17" eb="19">
      <t>ヘイキン</t>
    </rPh>
    <rPh sb="20" eb="21">
      <t>クラ</t>
    </rPh>
    <rPh sb="32" eb="33">
      <t>ダカ</t>
    </rPh>
    <rPh sb="34" eb="36">
      <t>スウチ</t>
    </rPh>
    <rPh sb="46" eb="48">
      <t>ユウケイ</t>
    </rPh>
    <rPh sb="48" eb="50">
      <t>コテイ</t>
    </rPh>
    <rPh sb="50" eb="52">
      <t>シサン</t>
    </rPh>
    <rPh sb="52" eb="54">
      <t>ゲンカ</t>
    </rPh>
    <rPh sb="54" eb="56">
      <t>ショウキャク</t>
    </rPh>
    <rPh sb="56" eb="57">
      <t>リツ</t>
    </rPh>
    <rPh sb="63" eb="65">
      <t>ルイジ</t>
    </rPh>
    <rPh sb="65" eb="67">
      <t>ダンタイ</t>
    </rPh>
    <rPh sb="67" eb="68">
      <t>ナイ</t>
    </rPh>
    <rPh sb="68" eb="70">
      <t>ヘイキン</t>
    </rPh>
    <rPh sb="71" eb="72">
      <t>クラ</t>
    </rPh>
    <rPh sb="82" eb="83">
      <t>ヒク</t>
    </rPh>
    <rPh sb="84" eb="86">
      <t>スウチ</t>
    </rPh>
    <rPh sb="93" eb="95">
      <t>ショウライ</t>
    </rPh>
    <rPh sb="95" eb="97">
      <t>フタン</t>
    </rPh>
    <rPh sb="97" eb="99">
      <t>ヒリツ</t>
    </rPh>
    <rPh sb="105" eb="107">
      <t>コウエイ</t>
    </rPh>
    <rPh sb="107" eb="109">
      <t>キギョウ</t>
    </rPh>
    <rPh sb="109" eb="110">
      <t>サイ</t>
    </rPh>
    <rPh sb="110" eb="112">
      <t>クリイレ</t>
    </rPh>
    <rPh sb="112" eb="114">
      <t>ミコ</t>
    </rPh>
    <rPh sb="114" eb="115">
      <t>ガク</t>
    </rPh>
    <rPh sb="116" eb="118">
      <t>ゲンショウ</t>
    </rPh>
    <rPh sb="129" eb="131">
      <t>ネンネン</t>
    </rPh>
    <rPh sb="131" eb="133">
      <t>テイカ</t>
    </rPh>
    <rPh sb="133" eb="135">
      <t>ケイコウ</t>
    </rPh>
    <phoneticPr fontId="5"/>
  </si>
  <si>
    <t>　実質公債費比率は、類似団体内平均と比べると1.3ポイント高い数値となっている。平成24年度以降、小中学校の統廃合に伴う教育施設整備に係る地方債の借入などによる公債費の増加はあったが、借入の抑制などにより年々低下している。今後についても、長岡小学校などの大規模改造事業に伴う借入や臨時財政対策債の償還開始など、公債費の増加が見込まれているため、引続き交付税措置のある地方債の活用や、新規の借入抑制を図るなど財政の健全化に努めていく。
　また、将来負担比率については、類似団体内平均と比べると53.7ポイント高い数値となっている。公営企業債等繰入見込額が減少していることなどから、年々低下傾向にある。しかしながら、今後、国営緊急農地再編整備事業に伴う債務負担行為設定などにより将来負担額が大きくなると見込まれることから、計画的な基金の積立てを行うなど、実質公債費比率同様、より健全な財政運営に努めていく。</t>
    <rPh sb="14" eb="15">
      <t>ナイ</t>
    </rPh>
    <rPh sb="237" eb="238">
      <t>ナイ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</si>
</sst>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56894</c:v>
                </c:pt>
                <c:pt idx="3">
                  <c:v>57122</c:v>
                </c:pt>
                <c:pt idx="4">
                  <c:v>53655</c:v>
                </c:pt>
              </c:numCache>
            </c:numRef>
          </c:val>
          <c:smooth val="0"/>
          <c:extLst xmlns:c16r2="http://schemas.microsoft.com/office/drawing/2015/06/chart">
            <c:ext xmlns:c16="http://schemas.microsoft.com/office/drawing/2014/chart" uri="{C3380CC4-5D6E-409C-BE32-E72D297353CC}">
              <c16:uniqueId val="{00000000-D043-4D0E-8D00-16CDEEE5290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70248</c:v>
                </c:pt>
                <c:pt idx="1">
                  <c:v>56803</c:v>
                </c:pt>
                <c:pt idx="2">
                  <c:v>44043</c:v>
                </c:pt>
                <c:pt idx="3">
                  <c:v>31409</c:v>
                </c:pt>
                <c:pt idx="4">
                  <c:v>37548</c:v>
                </c:pt>
              </c:numCache>
            </c:numRef>
          </c:val>
          <c:smooth val="0"/>
          <c:extLst xmlns:c16r2="http://schemas.microsoft.com/office/drawing/2015/06/chart">
            <c:ext xmlns:c16="http://schemas.microsoft.com/office/drawing/2014/chart" uri="{C3380CC4-5D6E-409C-BE32-E72D297353CC}">
              <c16:uniqueId val="{00000001-D043-4D0E-8D00-16CDEEE5290B}"/>
            </c:ext>
          </c:extLst>
        </c:ser>
        <c:dLbls>
          <c:showLegendKey val="0"/>
          <c:showVal val="0"/>
          <c:showCatName val="0"/>
          <c:showSerName val="0"/>
          <c:showPercent val="0"/>
          <c:showBubbleSize val="0"/>
        </c:dLbls>
        <c:marker val="1"/>
        <c:smooth val="0"/>
        <c:axId val="183000064"/>
        <c:axId val="183030912"/>
      </c:lineChart>
      <c:catAx>
        <c:axId val="183000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3030912"/>
        <c:crosses val="autoZero"/>
        <c:auto val="1"/>
        <c:lblAlgn val="ctr"/>
        <c:lblOffset val="100"/>
        <c:tickLblSkip val="1"/>
        <c:tickMarkSkip val="1"/>
        <c:noMultiLvlLbl val="0"/>
      </c:catAx>
      <c:valAx>
        <c:axId val="18303091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3000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5.36</c:v>
                </c:pt>
                <c:pt idx="1">
                  <c:v>5.86</c:v>
                </c:pt>
                <c:pt idx="2">
                  <c:v>6.96</c:v>
                </c:pt>
                <c:pt idx="3">
                  <c:v>4.1900000000000004</c:v>
                </c:pt>
                <c:pt idx="4">
                  <c:v>5.3</c:v>
                </c:pt>
              </c:numCache>
            </c:numRef>
          </c:val>
          <c:extLst xmlns:c16r2="http://schemas.microsoft.com/office/drawing/2015/06/chart">
            <c:ext xmlns:c16="http://schemas.microsoft.com/office/drawing/2014/chart" uri="{C3380CC4-5D6E-409C-BE32-E72D297353CC}">
              <c16:uniqueId val="{00000000-4A8A-4B30-B26B-BA3A3B7BAE9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27.09</c:v>
                </c:pt>
                <c:pt idx="1">
                  <c:v>26.87</c:v>
                </c:pt>
                <c:pt idx="2">
                  <c:v>25.36</c:v>
                </c:pt>
                <c:pt idx="3">
                  <c:v>28.89</c:v>
                </c:pt>
                <c:pt idx="4">
                  <c:v>25.79</c:v>
                </c:pt>
              </c:numCache>
            </c:numRef>
          </c:val>
          <c:extLst xmlns:c16r2="http://schemas.microsoft.com/office/drawing/2015/06/chart">
            <c:ext xmlns:c16="http://schemas.microsoft.com/office/drawing/2014/chart" uri="{C3380CC4-5D6E-409C-BE32-E72D297353CC}">
              <c16:uniqueId val="{00000001-4A8A-4B30-B26B-BA3A3B7BAE9B}"/>
            </c:ext>
          </c:extLst>
        </c:ser>
        <c:dLbls>
          <c:showLegendKey val="0"/>
          <c:showVal val="0"/>
          <c:showCatName val="0"/>
          <c:showSerName val="0"/>
          <c:showPercent val="0"/>
          <c:showBubbleSize val="0"/>
        </c:dLbls>
        <c:gapWidth val="250"/>
        <c:overlap val="100"/>
        <c:axId val="197403392"/>
        <c:axId val="197405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-0.68</c:v>
                </c:pt>
                <c:pt idx="1">
                  <c:v>-2.15</c:v>
                </c:pt>
                <c:pt idx="2">
                  <c:v>-2.3199999999999998</c:v>
                </c:pt>
                <c:pt idx="3">
                  <c:v>-2.76</c:v>
                </c:pt>
                <c:pt idx="4">
                  <c:v>-1.82</c:v>
                </c:pt>
              </c:numCache>
            </c:numRef>
          </c:val>
          <c:smooth val="0"/>
          <c:extLst xmlns:c16r2="http://schemas.microsoft.com/office/drawing/2015/06/chart">
            <c:ext xmlns:c16="http://schemas.microsoft.com/office/drawing/2014/chart" uri="{C3380CC4-5D6E-409C-BE32-E72D297353CC}">
              <c16:uniqueId val="{00000002-4A8A-4B30-B26B-BA3A3B7BAE9B}"/>
            </c:ext>
          </c:extLst>
        </c:ser>
        <c:dLbls>
          <c:showLegendKey val="0"/>
          <c:showVal val="0"/>
          <c:showCatName val="0"/>
          <c:showSerName val="0"/>
          <c:showPercent val="0"/>
          <c:showBubbleSize val="0"/>
        </c:dLbls>
        <c:marker val="1"/>
        <c:smooth val="0"/>
        <c:axId val="197403392"/>
        <c:axId val="197405312"/>
      </c:lineChart>
      <c:catAx>
        <c:axId val="197403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7405312"/>
        <c:crosses val="autoZero"/>
        <c:auto val="1"/>
        <c:lblAlgn val="ctr"/>
        <c:lblOffset val="100"/>
        <c:tickLblSkip val="1"/>
        <c:tickMarkSkip val="1"/>
        <c:noMultiLvlLbl val="0"/>
      </c:catAx>
      <c:valAx>
        <c:axId val="197405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403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071-4FFA-BB38-E965C21580A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071-4FFA-BB38-E965C21580A1}"/>
            </c:ext>
          </c:extLst>
        </c:ser>
        <c:ser>
          <c:idx val="2"/>
          <c:order val="2"/>
          <c:tx>
            <c:strRef>
              <c:f>データシート!$A$29</c:f>
              <c:strCache>
                <c:ptCount val="1"/>
                <c:pt idx="0">
                  <c:v>後期高齢者医療保険特別会計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c:v>
                </c:pt>
                <c:pt idx="4">
                  <c:v>#N/A</c:v>
                </c:pt>
                <c:pt idx="5">
                  <c:v>0.01</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2-F071-4FFA-BB38-E965C21580A1}"/>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0.04</c:v>
                </c:pt>
                <c:pt idx="2">
                  <c:v>#N/A</c:v>
                </c:pt>
                <c:pt idx="3">
                  <c:v>7.0000000000000007E-2</c:v>
                </c:pt>
                <c:pt idx="4">
                  <c:v>#N/A</c:v>
                </c:pt>
                <c:pt idx="5">
                  <c:v>0.09</c:v>
                </c:pt>
                <c:pt idx="6">
                  <c:v>#N/A</c:v>
                </c:pt>
                <c:pt idx="7">
                  <c:v>0.1</c:v>
                </c:pt>
                <c:pt idx="8">
                  <c:v>#N/A</c:v>
                </c:pt>
                <c:pt idx="9">
                  <c:v>0.06</c:v>
                </c:pt>
              </c:numCache>
            </c:numRef>
          </c:val>
          <c:extLst xmlns:c16r2="http://schemas.microsoft.com/office/drawing/2015/06/chart">
            <c:ext xmlns:c16="http://schemas.microsoft.com/office/drawing/2014/chart" uri="{C3380CC4-5D6E-409C-BE32-E72D297353CC}">
              <c16:uniqueId val="{00000003-F071-4FFA-BB38-E965C21580A1}"/>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c:v>
                </c:pt>
                <c:pt idx="2">
                  <c:v>#N/A</c:v>
                </c:pt>
                <c:pt idx="3">
                  <c:v>0.12</c:v>
                </c:pt>
                <c:pt idx="4">
                  <c:v>#N/A</c:v>
                </c:pt>
                <c:pt idx="5">
                  <c:v>0.11</c:v>
                </c:pt>
                <c:pt idx="6">
                  <c:v>#N/A</c:v>
                </c:pt>
                <c:pt idx="7">
                  <c:v>7.0000000000000007E-2</c:v>
                </c:pt>
                <c:pt idx="8">
                  <c:v>#N/A</c:v>
                </c:pt>
                <c:pt idx="9">
                  <c:v>0.12</c:v>
                </c:pt>
              </c:numCache>
            </c:numRef>
          </c:val>
          <c:extLst xmlns:c16r2="http://schemas.microsoft.com/office/drawing/2015/06/chart">
            <c:ext xmlns:c16="http://schemas.microsoft.com/office/drawing/2014/chart" uri="{C3380CC4-5D6E-409C-BE32-E72D297353CC}">
              <c16:uniqueId val="{00000004-F071-4FFA-BB38-E965C21580A1}"/>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0.85</c:v>
                </c:pt>
                <c:pt idx="2">
                  <c:v>#N/A</c:v>
                </c:pt>
                <c:pt idx="3">
                  <c:v>1.1599999999999999</c:v>
                </c:pt>
                <c:pt idx="4">
                  <c:v>#N/A</c:v>
                </c:pt>
                <c:pt idx="5">
                  <c:v>1.43</c:v>
                </c:pt>
                <c:pt idx="6">
                  <c:v>#N/A</c:v>
                </c:pt>
                <c:pt idx="7">
                  <c:v>0.79</c:v>
                </c:pt>
                <c:pt idx="8">
                  <c:v>#N/A</c:v>
                </c:pt>
                <c:pt idx="9">
                  <c:v>1.17</c:v>
                </c:pt>
              </c:numCache>
            </c:numRef>
          </c:val>
          <c:extLst xmlns:c16r2="http://schemas.microsoft.com/office/drawing/2015/06/chart">
            <c:ext xmlns:c16="http://schemas.microsoft.com/office/drawing/2014/chart" uri="{C3380CC4-5D6E-409C-BE32-E72D297353CC}">
              <c16:uniqueId val="{00000005-F071-4FFA-BB38-E965C21580A1}"/>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1.0900000000000001</c:v>
                </c:pt>
                <c:pt idx="2">
                  <c:v>#N/A</c:v>
                </c:pt>
                <c:pt idx="3">
                  <c:v>1.1499999999999999</c:v>
                </c:pt>
                <c:pt idx="4">
                  <c:v>#N/A</c:v>
                </c:pt>
                <c:pt idx="5">
                  <c:v>1.18</c:v>
                </c:pt>
                <c:pt idx="6">
                  <c:v>#N/A</c:v>
                </c:pt>
                <c:pt idx="7">
                  <c:v>1.24</c:v>
                </c:pt>
                <c:pt idx="8">
                  <c:v>#N/A</c:v>
                </c:pt>
                <c:pt idx="9">
                  <c:v>1.29</c:v>
                </c:pt>
              </c:numCache>
            </c:numRef>
          </c:val>
          <c:extLst xmlns:c16r2="http://schemas.microsoft.com/office/drawing/2015/06/chart">
            <c:ext xmlns:c16="http://schemas.microsoft.com/office/drawing/2014/chart" uri="{C3380CC4-5D6E-409C-BE32-E72D297353CC}">
              <c16:uniqueId val="{00000006-F071-4FFA-BB38-E965C21580A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4.51</c:v>
                </c:pt>
                <c:pt idx="2">
                  <c:v>#N/A</c:v>
                </c:pt>
                <c:pt idx="3">
                  <c:v>2.04</c:v>
                </c:pt>
                <c:pt idx="4">
                  <c:v>#N/A</c:v>
                </c:pt>
                <c:pt idx="5">
                  <c:v>1.86</c:v>
                </c:pt>
                <c:pt idx="6">
                  <c:v>#N/A</c:v>
                </c:pt>
                <c:pt idx="7">
                  <c:v>1.78</c:v>
                </c:pt>
                <c:pt idx="8">
                  <c:v>#N/A</c:v>
                </c:pt>
                <c:pt idx="9">
                  <c:v>1.4</c:v>
                </c:pt>
              </c:numCache>
            </c:numRef>
          </c:val>
          <c:extLst xmlns:c16r2="http://schemas.microsoft.com/office/drawing/2015/06/chart">
            <c:ext xmlns:c16="http://schemas.microsoft.com/office/drawing/2014/chart" uri="{C3380CC4-5D6E-409C-BE32-E72D297353CC}">
              <c16:uniqueId val="{00000007-F071-4FFA-BB38-E965C21580A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5.36</c:v>
                </c:pt>
                <c:pt idx="2">
                  <c:v>#N/A</c:v>
                </c:pt>
                <c:pt idx="3">
                  <c:v>5.85</c:v>
                </c:pt>
                <c:pt idx="4">
                  <c:v>#N/A</c:v>
                </c:pt>
                <c:pt idx="5">
                  <c:v>6.96</c:v>
                </c:pt>
                <c:pt idx="6">
                  <c:v>#N/A</c:v>
                </c:pt>
                <c:pt idx="7">
                  <c:v>4.1900000000000004</c:v>
                </c:pt>
                <c:pt idx="8">
                  <c:v>#N/A</c:v>
                </c:pt>
                <c:pt idx="9">
                  <c:v>5.29</c:v>
                </c:pt>
              </c:numCache>
            </c:numRef>
          </c:val>
          <c:extLst xmlns:c16r2="http://schemas.microsoft.com/office/drawing/2015/06/chart">
            <c:ext xmlns:c16="http://schemas.microsoft.com/office/drawing/2014/chart" uri="{C3380CC4-5D6E-409C-BE32-E72D297353CC}">
              <c16:uniqueId val="{00000008-F071-4FFA-BB38-E965C21580A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6.22</c:v>
                </c:pt>
                <c:pt idx="2">
                  <c:v>#N/A</c:v>
                </c:pt>
                <c:pt idx="3">
                  <c:v>6.91</c:v>
                </c:pt>
                <c:pt idx="4">
                  <c:v>#N/A</c:v>
                </c:pt>
                <c:pt idx="5">
                  <c:v>8.5299999999999994</c:v>
                </c:pt>
                <c:pt idx="6">
                  <c:v>#N/A</c:v>
                </c:pt>
                <c:pt idx="7">
                  <c:v>9.14</c:v>
                </c:pt>
                <c:pt idx="8">
                  <c:v>#N/A</c:v>
                </c:pt>
                <c:pt idx="9">
                  <c:v>10.119999999999999</c:v>
                </c:pt>
              </c:numCache>
            </c:numRef>
          </c:val>
          <c:extLst xmlns:c16r2="http://schemas.microsoft.com/office/drawing/2015/06/chart">
            <c:ext xmlns:c16="http://schemas.microsoft.com/office/drawing/2014/chart" uri="{C3380CC4-5D6E-409C-BE32-E72D297353CC}">
              <c16:uniqueId val="{00000009-F071-4FFA-BB38-E965C21580A1}"/>
            </c:ext>
          </c:extLst>
        </c:ser>
        <c:dLbls>
          <c:showLegendKey val="0"/>
          <c:showVal val="0"/>
          <c:showCatName val="0"/>
          <c:showSerName val="0"/>
          <c:showPercent val="0"/>
          <c:showBubbleSize val="0"/>
        </c:dLbls>
        <c:gapWidth val="150"/>
        <c:overlap val="100"/>
        <c:axId val="189844480"/>
        <c:axId val="189858560"/>
      </c:barChart>
      <c:catAx>
        <c:axId val="18984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858560"/>
        <c:crosses val="autoZero"/>
        <c:auto val="1"/>
        <c:lblAlgn val="ctr"/>
        <c:lblOffset val="100"/>
        <c:tickLblSkip val="1"/>
        <c:tickMarkSkip val="1"/>
        <c:noMultiLvlLbl val="0"/>
      </c:catAx>
      <c:valAx>
        <c:axId val="189858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844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772</c:v>
                </c:pt>
                <c:pt idx="5">
                  <c:v>808</c:v>
                </c:pt>
                <c:pt idx="8">
                  <c:v>795</c:v>
                </c:pt>
                <c:pt idx="11">
                  <c:v>820</c:v>
                </c:pt>
                <c:pt idx="14">
                  <c:v>862</c:v>
                </c:pt>
              </c:numCache>
            </c:numRef>
          </c:val>
          <c:extLst xmlns:c16r2="http://schemas.microsoft.com/office/drawing/2015/06/chart">
            <c:ext xmlns:c16="http://schemas.microsoft.com/office/drawing/2014/chart" uri="{C3380CC4-5D6E-409C-BE32-E72D297353CC}">
              <c16:uniqueId val="{00000000-C821-40A2-B205-13F5AC4101F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821-40A2-B205-13F5AC4101F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C821-40A2-B205-13F5AC4101F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821-40A2-B205-13F5AC4101F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455</c:v>
                </c:pt>
                <c:pt idx="3">
                  <c:v>507</c:v>
                </c:pt>
                <c:pt idx="6">
                  <c:v>530</c:v>
                </c:pt>
                <c:pt idx="9">
                  <c:v>539</c:v>
                </c:pt>
                <c:pt idx="12">
                  <c:v>538</c:v>
                </c:pt>
              </c:numCache>
            </c:numRef>
          </c:val>
          <c:extLst xmlns:c16r2="http://schemas.microsoft.com/office/drawing/2015/06/chart">
            <c:ext xmlns:c16="http://schemas.microsoft.com/office/drawing/2014/chart" uri="{C3380CC4-5D6E-409C-BE32-E72D297353CC}">
              <c16:uniqueId val="{00000004-C821-40A2-B205-13F5AC4101F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821-40A2-B205-13F5AC4101F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821-40A2-B205-13F5AC4101F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881</c:v>
                </c:pt>
                <c:pt idx="3">
                  <c:v>908</c:v>
                </c:pt>
                <c:pt idx="6">
                  <c:v>802</c:v>
                </c:pt>
                <c:pt idx="9">
                  <c:v>834</c:v>
                </c:pt>
                <c:pt idx="12">
                  <c:v>823</c:v>
                </c:pt>
              </c:numCache>
            </c:numRef>
          </c:val>
          <c:extLst xmlns:c16r2="http://schemas.microsoft.com/office/drawing/2015/06/chart">
            <c:ext xmlns:c16="http://schemas.microsoft.com/office/drawing/2014/chart" uri="{C3380CC4-5D6E-409C-BE32-E72D297353CC}">
              <c16:uniqueId val="{00000007-C821-40A2-B205-13F5AC4101FC}"/>
            </c:ext>
          </c:extLst>
        </c:ser>
        <c:dLbls>
          <c:showLegendKey val="0"/>
          <c:showVal val="0"/>
          <c:showCatName val="0"/>
          <c:showSerName val="0"/>
          <c:showPercent val="0"/>
          <c:showBubbleSize val="0"/>
        </c:dLbls>
        <c:gapWidth val="100"/>
        <c:overlap val="100"/>
        <c:axId val="189958784"/>
        <c:axId val="189973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564</c:v>
                </c:pt>
                <c:pt idx="2">
                  <c:v>#N/A</c:v>
                </c:pt>
                <c:pt idx="3">
                  <c:v>#N/A</c:v>
                </c:pt>
                <c:pt idx="4">
                  <c:v>607</c:v>
                </c:pt>
                <c:pt idx="5">
                  <c:v>#N/A</c:v>
                </c:pt>
                <c:pt idx="6">
                  <c:v>#N/A</c:v>
                </c:pt>
                <c:pt idx="7">
                  <c:v>537</c:v>
                </c:pt>
                <c:pt idx="8">
                  <c:v>#N/A</c:v>
                </c:pt>
                <c:pt idx="9">
                  <c:v>#N/A</c:v>
                </c:pt>
                <c:pt idx="10">
                  <c:v>553</c:v>
                </c:pt>
                <c:pt idx="11">
                  <c:v>#N/A</c:v>
                </c:pt>
                <c:pt idx="12">
                  <c:v>#N/A</c:v>
                </c:pt>
                <c:pt idx="13">
                  <c:v>499</c:v>
                </c:pt>
                <c:pt idx="14">
                  <c:v>#N/A</c:v>
                </c:pt>
              </c:numCache>
            </c:numRef>
          </c:val>
          <c:smooth val="0"/>
          <c:extLst xmlns:c16r2="http://schemas.microsoft.com/office/drawing/2015/06/chart">
            <c:ext xmlns:c16="http://schemas.microsoft.com/office/drawing/2014/chart" uri="{C3380CC4-5D6E-409C-BE32-E72D297353CC}">
              <c16:uniqueId val="{00000008-C821-40A2-B205-13F5AC4101FC}"/>
            </c:ext>
          </c:extLst>
        </c:ser>
        <c:dLbls>
          <c:showLegendKey val="0"/>
          <c:showVal val="0"/>
          <c:showCatName val="0"/>
          <c:showSerName val="0"/>
          <c:showPercent val="0"/>
          <c:showBubbleSize val="0"/>
        </c:dLbls>
        <c:marker val="1"/>
        <c:smooth val="0"/>
        <c:axId val="189958784"/>
        <c:axId val="189973248"/>
      </c:lineChart>
      <c:catAx>
        <c:axId val="189958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973248"/>
        <c:crosses val="autoZero"/>
        <c:auto val="1"/>
        <c:lblAlgn val="ctr"/>
        <c:lblOffset val="100"/>
        <c:tickLblSkip val="1"/>
        <c:tickMarkSkip val="1"/>
        <c:noMultiLvlLbl val="0"/>
      </c:catAx>
      <c:valAx>
        <c:axId val="189973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958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10382</c:v>
                </c:pt>
                <c:pt idx="5">
                  <c:v>10388</c:v>
                </c:pt>
                <c:pt idx="8">
                  <c:v>10438</c:v>
                </c:pt>
                <c:pt idx="11">
                  <c:v>10209</c:v>
                </c:pt>
                <c:pt idx="14">
                  <c:v>10149</c:v>
                </c:pt>
              </c:numCache>
            </c:numRef>
          </c:val>
          <c:extLst xmlns:c16r2="http://schemas.microsoft.com/office/drawing/2015/06/chart">
            <c:ext xmlns:c16="http://schemas.microsoft.com/office/drawing/2014/chart" uri="{C3380CC4-5D6E-409C-BE32-E72D297353CC}">
              <c16:uniqueId val="{00000000-36AF-4D4B-817D-CDD9B8B911C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215</c:v>
                </c:pt>
                <c:pt idx="5">
                  <c:v>179</c:v>
                </c:pt>
                <c:pt idx="8">
                  <c:v>142</c:v>
                </c:pt>
                <c:pt idx="11">
                  <c:v>114</c:v>
                </c:pt>
                <c:pt idx="14">
                  <c:v>85</c:v>
                </c:pt>
              </c:numCache>
            </c:numRef>
          </c:val>
          <c:extLst xmlns:c16r2="http://schemas.microsoft.com/office/drawing/2015/06/chart">
            <c:ext xmlns:c16="http://schemas.microsoft.com/office/drawing/2014/chart" uri="{C3380CC4-5D6E-409C-BE32-E72D297353CC}">
              <c16:uniqueId val="{00000001-36AF-4D4B-817D-CDD9B8B911C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3705</c:v>
                </c:pt>
                <c:pt idx="5">
                  <c:v>3617</c:v>
                </c:pt>
                <c:pt idx="8">
                  <c:v>3863</c:v>
                </c:pt>
                <c:pt idx="11">
                  <c:v>4203</c:v>
                </c:pt>
                <c:pt idx="14">
                  <c:v>4390</c:v>
                </c:pt>
              </c:numCache>
            </c:numRef>
          </c:val>
          <c:extLst xmlns:c16r2="http://schemas.microsoft.com/office/drawing/2015/06/chart">
            <c:ext xmlns:c16="http://schemas.microsoft.com/office/drawing/2014/chart" uri="{C3380CC4-5D6E-409C-BE32-E72D297353CC}">
              <c16:uniqueId val="{00000002-36AF-4D4B-817D-CDD9B8B911C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6AF-4D4B-817D-CDD9B8B911C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6AF-4D4B-817D-CDD9B8B911C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4</c:v>
                </c:pt>
                <c:pt idx="3">
                  <c:v>5</c:v>
                </c:pt>
                <c:pt idx="6">
                  <c:v>6</c:v>
                </c:pt>
                <c:pt idx="9">
                  <c:v>5</c:v>
                </c:pt>
                <c:pt idx="12">
                  <c:v>0</c:v>
                </c:pt>
              </c:numCache>
            </c:numRef>
          </c:val>
          <c:extLst xmlns:c16r2="http://schemas.microsoft.com/office/drawing/2015/06/chart">
            <c:ext xmlns:c16="http://schemas.microsoft.com/office/drawing/2014/chart" uri="{C3380CC4-5D6E-409C-BE32-E72D297353CC}">
              <c16:uniqueId val="{00000005-36AF-4D4B-817D-CDD9B8B911C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2412</c:v>
                </c:pt>
                <c:pt idx="3">
                  <c:v>2153</c:v>
                </c:pt>
                <c:pt idx="6">
                  <c:v>1941</c:v>
                </c:pt>
                <c:pt idx="9">
                  <c:v>1959</c:v>
                </c:pt>
                <c:pt idx="12">
                  <c:v>1823</c:v>
                </c:pt>
              </c:numCache>
            </c:numRef>
          </c:val>
          <c:extLst xmlns:c16r2="http://schemas.microsoft.com/office/drawing/2015/06/chart">
            <c:ext xmlns:c16="http://schemas.microsoft.com/office/drawing/2014/chart" uri="{C3380CC4-5D6E-409C-BE32-E72D297353CC}">
              <c16:uniqueId val="{00000006-36AF-4D4B-817D-CDD9B8B911C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36AF-4D4B-817D-CDD9B8B911C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7769</c:v>
                </c:pt>
                <c:pt idx="3">
                  <c:v>7464</c:v>
                </c:pt>
                <c:pt idx="6">
                  <c:v>7289</c:v>
                </c:pt>
                <c:pt idx="9">
                  <c:v>7128</c:v>
                </c:pt>
                <c:pt idx="12">
                  <c:v>6833</c:v>
                </c:pt>
              </c:numCache>
            </c:numRef>
          </c:val>
          <c:extLst xmlns:c16r2="http://schemas.microsoft.com/office/drawing/2015/06/chart">
            <c:ext xmlns:c16="http://schemas.microsoft.com/office/drawing/2014/chart" uri="{C3380CC4-5D6E-409C-BE32-E72D297353CC}">
              <c16:uniqueId val="{00000008-36AF-4D4B-817D-CDD9B8B911C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247</c:v>
                </c:pt>
                <c:pt idx="3">
                  <c:v>222</c:v>
                </c:pt>
                <c:pt idx="6">
                  <c:v>165</c:v>
                </c:pt>
                <c:pt idx="9">
                  <c:v>140</c:v>
                </c:pt>
                <c:pt idx="12">
                  <c:v>687</c:v>
                </c:pt>
              </c:numCache>
            </c:numRef>
          </c:val>
          <c:extLst xmlns:c16r2="http://schemas.microsoft.com/office/drawing/2015/06/chart">
            <c:ext xmlns:c16="http://schemas.microsoft.com/office/drawing/2014/chart" uri="{C3380CC4-5D6E-409C-BE32-E72D297353CC}">
              <c16:uniqueId val="{00000009-36AF-4D4B-817D-CDD9B8B911C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9297</c:v>
                </c:pt>
                <c:pt idx="3">
                  <c:v>9603</c:v>
                </c:pt>
                <c:pt idx="6">
                  <c:v>9916</c:v>
                </c:pt>
                <c:pt idx="9">
                  <c:v>9673</c:v>
                </c:pt>
                <c:pt idx="12">
                  <c:v>9852</c:v>
                </c:pt>
              </c:numCache>
            </c:numRef>
          </c:val>
          <c:extLst xmlns:c16r2="http://schemas.microsoft.com/office/drawing/2015/06/chart">
            <c:ext xmlns:c16="http://schemas.microsoft.com/office/drawing/2014/chart" uri="{C3380CC4-5D6E-409C-BE32-E72D297353CC}">
              <c16:uniqueId val="{0000000A-36AF-4D4B-817D-CDD9B8B911C9}"/>
            </c:ext>
          </c:extLst>
        </c:ser>
        <c:dLbls>
          <c:showLegendKey val="0"/>
          <c:showVal val="0"/>
          <c:showCatName val="0"/>
          <c:showSerName val="0"/>
          <c:showPercent val="0"/>
          <c:showBubbleSize val="0"/>
        </c:dLbls>
        <c:gapWidth val="100"/>
        <c:overlap val="100"/>
        <c:axId val="197164032"/>
        <c:axId val="197174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5428</c:v>
                </c:pt>
                <c:pt idx="2">
                  <c:v>#N/A</c:v>
                </c:pt>
                <c:pt idx="3">
                  <c:v>#N/A</c:v>
                </c:pt>
                <c:pt idx="4">
                  <c:v>5264</c:v>
                </c:pt>
                <c:pt idx="5">
                  <c:v>#N/A</c:v>
                </c:pt>
                <c:pt idx="6">
                  <c:v>#N/A</c:v>
                </c:pt>
                <c:pt idx="7">
                  <c:v>4873</c:v>
                </c:pt>
                <c:pt idx="8">
                  <c:v>#N/A</c:v>
                </c:pt>
                <c:pt idx="9">
                  <c:v>#N/A</c:v>
                </c:pt>
                <c:pt idx="10">
                  <c:v>4379</c:v>
                </c:pt>
                <c:pt idx="11">
                  <c:v>#N/A</c:v>
                </c:pt>
                <c:pt idx="12">
                  <c:v>#N/A</c:v>
                </c:pt>
                <c:pt idx="13">
                  <c:v>4571</c:v>
                </c:pt>
                <c:pt idx="14">
                  <c:v>#N/A</c:v>
                </c:pt>
              </c:numCache>
            </c:numRef>
          </c:val>
          <c:smooth val="0"/>
          <c:extLst xmlns:c16r2="http://schemas.microsoft.com/office/drawing/2015/06/chart">
            <c:ext xmlns:c16="http://schemas.microsoft.com/office/drawing/2014/chart" uri="{C3380CC4-5D6E-409C-BE32-E72D297353CC}">
              <c16:uniqueId val="{0000000B-36AF-4D4B-817D-CDD9B8B911C9}"/>
            </c:ext>
          </c:extLst>
        </c:ser>
        <c:dLbls>
          <c:showLegendKey val="0"/>
          <c:showVal val="0"/>
          <c:showCatName val="0"/>
          <c:showSerName val="0"/>
          <c:showPercent val="0"/>
          <c:showBubbleSize val="0"/>
        </c:dLbls>
        <c:marker val="1"/>
        <c:smooth val="0"/>
        <c:axId val="197164032"/>
        <c:axId val="197174400"/>
      </c:lineChart>
      <c:catAx>
        <c:axId val="197164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7174400"/>
        <c:crosses val="autoZero"/>
        <c:auto val="1"/>
        <c:lblAlgn val="ctr"/>
        <c:lblOffset val="100"/>
        <c:tickLblSkip val="1"/>
        <c:tickMarkSkip val="1"/>
        <c:noMultiLvlLbl val="0"/>
      </c:catAx>
      <c:valAx>
        <c:axId val="197174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164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1913</c:v>
                </c:pt>
                <c:pt idx="1">
                  <c:v>2179</c:v>
                </c:pt>
                <c:pt idx="2">
                  <c:v>1955</c:v>
                </c:pt>
              </c:numCache>
            </c:numRef>
          </c:val>
          <c:extLst xmlns:c16r2="http://schemas.microsoft.com/office/drawing/2015/06/chart">
            <c:ext xmlns:c16="http://schemas.microsoft.com/office/drawing/2014/chart" uri="{C3380CC4-5D6E-409C-BE32-E72D297353CC}">
              <c16:uniqueId val="{00000000-8124-4157-A03E-6DEB0597B9E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135</c:v>
                </c:pt>
                <c:pt idx="1">
                  <c:v>135</c:v>
                </c:pt>
                <c:pt idx="2">
                  <c:v>185</c:v>
                </c:pt>
              </c:numCache>
            </c:numRef>
          </c:val>
          <c:extLst xmlns:c16r2="http://schemas.microsoft.com/office/drawing/2015/06/chart">
            <c:ext xmlns:c16="http://schemas.microsoft.com/office/drawing/2014/chart" uri="{C3380CC4-5D6E-409C-BE32-E72D297353CC}">
              <c16:uniqueId val="{00000001-8124-4157-A03E-6DEB0597B9E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1531</c:v>
                </c:pt>
                <c:pt idx="1">
                  <c:v>1623</c:v>
                </c:pt>
                <c:pt idx="2">
                  <c:v>2097</c:v>
                </c:pt>
              </c:numCache>
            </c:numRef>
          </c:val>
          <c:extLst xmlns:c16r2="http://schemas.microsoft.com/office/drawing/2015/06/chart">
            <c:ext xmlns:c16="http://schemas.microsoft.com/office/drawing/2014/chart" uri="{C3380CC4-5D6E-409C-BE32-E72D297353CC}">
              <c16:uniqueId val="{00000002-8124-4157-A03E-6DEB0597B9E5}"/>
            </c:ext>
          </c:extLst>
        </c:ser>
        <c:dLbls>
          <c:showLegendKey val="0"/>
          <c:showVal val="0"/>
          <c:showCatName val="0"/>
          <c:showSerName val="0"/>
          <c:showPercent val="0"/>
          <c:showBubbleSize val="0"/>
        </c:dLbls>
        <c:gapWidth val="120"/>
        <c:overlap val="100"/>
        <c:axId val="197354240"/>
        <c:axId val="197355776"/>
      </c:barChart>
      <c:catAx>
        <c:axId val="19735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7355776"/>
        <c:crosses val="autoZero"/>
        <c:auto val="1"/>
        <c:lblAlgn val="ctr"/>
        <c:lblOffset val="100"/>
        <c:tickLblSkip val="1"/>
        <c:tickMarkSkip val="1"/>
        <c:noMultiLvlLbl val="0"/>
      </c:catAx>
      <c:valAx>
        <c:axId val="1973557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7354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1F2-4FD8-BD98-9C66957E85BC}"/>
                </c:ext>
                <c:ext xmlns:c15="http://schemas.microsoft.com/office/drawing/2012/chart" uri="{CE6537A1-D6FC-4f65-9D91-7224C49458BB}">
                  <c15:dlblFieldTable>
                    <c15:dlblFTEntry>
                      <c15:txfldGUID>{A04702F6-5FE0-4036-A1E8-A90964ED61B8}</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1F2-4FD8-BD98-9C66957E85BC}"/>
                </c:ext>
                <c:ext xmlns:c15="http://schemas.microsoft.com/office/drawing/2012/chart" uri="{CE6537A1-D6FC-4f65-9D91-7224C49458BB}">
                  <c15:dlblFieldTable>
                    <c15:dlblFTEntry>
                      <c15:txfldGUID>{447CE9B5-024C-4E84-80C6-B9FCB8C146BC}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1F2-4FD8-BD98-9C66957E85BC}"/>
                </c:ext>
                <c:ext xmlns:c15="http://schemas.microsoft.com/office/drawing/2012/chart" uri="{CE6537A1-D6FC-4f65-9D91-7224C49458BB}">
                  <c15:dlblFieldTable>
                    <c15:dlblFTEntry>
                      <c15:txfldGUID>{A58CEBC6-A8C8-4404-B54F-444F852D5473}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1F2-4FD8-BD98-9C66957E85BC}"/>
                </c:ext>
                <c:ext xmlns:c15="http://schemas.microsoft.com/office/drawing/2012/chart" uri="{CE6537A1-D6FC-4f65-9D91-7224C49458BB}">
                  <c15:dlblFieldTable>
                    <c15:dlblFTEntry>
                      <c15:txfldGUID>{031844A0-0E7A-4203-81F3-4D773410EAE4}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1F2-4FD8-BD98-9C66957E85BC}"/>
                </c:ext>
                <c:ext xmlns:c15="http://schemas.microsoft.com/office/drawing/2012/chart" uri="{CE6537A1-D6FC-4f65-9D91-7224C49458BB}">
                  <c15:dlblFieldTable>
                    <c15:dlblFTEntry>
                      <c15:txfldGUID>{6CBB23B0-DCAE-4F83-B21B-6E17AA74FFF2}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1F2-4FD8-BD98-9C66957E85BC}"/>
                </c:ext>
                <c:ext xmlns:c15="http://schemas.microsoft.com/office/drawing/2012/chart" uri="{CE6537A1-D6FC-4f65-9D91-7224C49458BB}">
                  <c15:dlblFieldTable>
                    <c15:dlblFTEntry>
                      <c15:txfldGUID>{A132CC7B-1D1F-43CD-8F5C-2A70C3600EB8}</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1F2-4FD8-BD98-9C66957E85BC}"/>
                </c:ext>
                <c:ext xmlns:c15="http://schemas.microsoft.com/office/drawing/2012/chart" uri="{CE6537A1-D6FC-4f65-9D91-7224C49458BB}">
                  <c15:layout/>
                  <c15:dlblFieldTable>
                    <c15:dlblFTEntry>
                      <c15:txfldGUID>{D504D9B1-40E8-440C-A983-9FB1C7FBA761}</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1F2-4FD8-BD98-9C66957E85BC}"/>
                </c:ext>
                <c:ext xmlns:c15="http://schemas.microsoft.com/office/drawing/2012/chart" uri="{CE6537A1-D6FC-4f65-9D91-7224C49458BB}">
                  <c15:layout/>
                  <c15:dlblFieldTable>
                    <c15:dlblFTEntry>
                      <c15:txfldGUID>{569C0DAC-B554-4948-AF71-76396F47CF21}</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1F2-4FD8-BD98-9C66957E85BC}"/>
                </c:ext>
                <c:ext xmlns:c15="http://schemas.microsoft.com/office/drawing/2012/chart" uri="{CE6537A1-D6FC-4f65-9D91-7224C49458BB}">
                  <c15:layout/>
                  <c15:dlblFieldTable>
                    <c15:dlblFTEntry>
                      <c15:txfldGUID>{4BAC3642-00BE-42A5-84F5-F25E61E4BAA4}</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52.6</c:v>
                </c:pt>
                <c:pt idx="24">
                  <c:v>54.4</c:v>
                </c:pt>
                <c:pt idx="32">
                  <c:v>55.9</c:v>
                </c:pt>
              </c:numCache>
            </c:numRef>
          </c:xVal>
          <c:yVal>
            <c:numRef>
              <c:f>公会計指標分析・財政指標組合せ分析表!$BP$51:$DC$51</c:f>
              <c:numCache>
                <c:formatCode>#,##0.0;"▲ "#,##0.0</c:formatCode>
                <c:ptCount val="40"/>
                <c:pt idx="16">
                  <c:v>71.8</c:v>
                </c:pt>
                <c:pt idx="24">
                  <c:v>64.8</c:v>
                </c:pt>
                <c:pt idx="32">
                  <c:v>67.7</c:v>
                </c:pt>
              </c:numCache>
            </c:numRef>
          </c:yVal>
          <c:smooth val="0"/>
          <c:extLst xmlns:c16r2="http://schemas.microsoft.com/office/drawing/2015/06/chart">
            <c:ext xmlns:c16="http://schemas.microsoft.com/office/drawing/2014/chart" uri="{C3380CC4-5D6E-409C-BE32-E72D297353CC}">
              <c16:uniqueId val="{00000009-61F2-4FD8-BD98-9C66957E85B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1F2-4FD8-BD98-9C66957E85BC}"/>
                </c:ext>
                <c:ext xmlns:c15="http://schemas.microsoft.com/office/drawing/2012/chart" uri="{CE6537A1-D6FC-4f65-9D91-7224C49458BB}">
                  <c15:dlblFieldTable>
                    <c15:dlblFTEntry>
                      <c15:txfldGUID>{844098C2-6256-4A92-B25B-35FC32D20064}</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1F2-4FD8-BD98-9C66957E85BC}"/>
                </c:ext>
                <c:ext xmlns:c15="http://schemas.microsoft.com/office/drawing/2012/chart" uri="{CE6537A1-D6FC-4f65-9D91-7224C49458BB}">
                  <c15:dlblFieldTable>
                    <c15:dlblFTEntry>
                      <c15:txfldGUID>{93F0EC26-EFCE-4218-90D4-998A3FB1A5A0}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1F2-4FD8-BD98-9C66957E85BC}"/>
                </c:ext>
                <c:ext xmlns:c15="http://schemas.microsoft.com/office/drawing/2012/chart" uri="{CE6537A1-D6FC-4f65-9D91-7224C49458BB}">
                  <c15:dlblFieldTable>
                    <c15:dlblFTEntry>
                      <c15:txfldGUID>{C91E9C68-16D4-4094-ABC2-4559601D2BD2}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1F2-4FD8-BD98-9C66957E85BC}"/>
                </c:ext>
                <c:ext xmlns:c15="http://schemas.microsoft.com/office/drawing/2012/chart" uri="{CE6537A1-D6FC-4f65-9D91-7224C49458BB}">
                  <c15:dlblFieldTable>
                    <c15:dlblFTEntry>
                      <c15:txfldGUID>{52961515-ED44-43E1-94FF-27FE8C105F5E}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1F2-4FD8-BD98-9C66957E85BC}"/>
                </c:ext>
                <c:ext xmlns:c15="http://schemas.microsoft.com/office/drawing/2012/chart" uri="{CE6537A1-D6FC-4f65-9D91-7224C49458BB}">
                  <c15:dlblFieldTable>
                    <c15:dlblFTEntry>
                      <c15:txfldGUID>{7FE0F13D-F7BD-4E5D-83C5-3B8A5EC59ED3}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1F2-4FD8-BD98-9C66957E85BC}"/>
                </c:ext>
                <c:ext xmlns:c15="http://schemas.microsoft.com/office/drawing/2012/chart" uri="{CE6537A1-D6FC-4f65-9D91-7224C49458BB}">
                  <c15:dlblFieldTable>
                    <c15:dlblFTEntry>
                      <c15:txfldGUID>{00768B19-6048-4145-8E7A-27DEC1CCE2F8}</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1F2-4FD8-BD98-9C66957E85BC}"/>
                </c:ext>
                <c:ext xmlns:c15="http://schemas.microsoft.com/office/drawing/2012/chart" uri="{CE6537A1-D6FC-4f65-9D91-7224C49458BB}">
                  <c15:layout/>
                  <c15:dlblFieldTable>
                    <c15:dlblFTEntry>
                      <c15:txfldGUID>{BF650E92-BA8F-4F74-9B94-C5973DEE96EA}</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1F2-4FD8-BD98-9C66957E85BC}"/>
                </c:ext>
                <c:ext xmlns:c15="http://schemas.microsoft.com/office/drawing/2012/chart" uri="{CE6537A1-D6FC-4f65-9D91-7224C49458BB}">
                  <c15:layout/>
                  <c15:dlblFieldTable>
                    <c15:dlblFTEntry>
                      <c15:txfldGUID>{32B3F54E-D83A-48E1-91DA-C7EC596153DF}</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1F2-4FD8-BD98-9C66957E85BC}"/>
                </c:ext>
                <c:ext xmlns:c15="http://schemas.microsoft.com/office/drawing/2012/chart" uri="{CE6537A1-D6FC-4f65-9D91-7224C49458BB}">
                  <c15:layout/>
                  <c15:dlblFieldTable>
                    <c15:dlblFTEntry>
                      <c15:txfldGUID>{0618A9B9-ABA2-4FD7-8D2B-1EA308F3D922}</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54.5</c:v>
                </c:pt>
                <c:pt idx="24">
                  <c:v>57.7</c:v>
                </c:pt>
                <c:pt idx="32">
                  <c:v>57</c:v>
                </c:pt>
              </c:numCache>
            </c:numRef>
          </c:xVal>
          <c:yVal>
            <c:numRef>
              <c:f>公会計指標分析・財政指標組合せ分析表!$BP$55:$DC$55</c:f>
              <c:numCache>
                <c:formatCode>#,##0.0;"▲ "#,##0.0</c:formatCode>
                <c:ptCount val="40"/>
                <c:pt idx="16">
                  <c:v>20.2</c:v>
                </c:pt>
                <c:pt idx="24">
                  <c:v>15.5</c:v>
                </c:pt>
                <c:pt idx="32">
                  <c:v>14</c:v>
                </c:pt>
              </c:numCache>
            </c:numRef>
          </c:yVal>
          <c:smooth val="0"/>
          <c:extLst xmlns:c16r2="http://schemas.microsoft.com/office/drawing/2015/06/chart">
            <c:ext xmlns:c16="http://schemas.microsoft.com/office/drawing/2014/chart" uri="{C3380CC4-5D6E-409C-BE32-E72D297353CC}">
              <c16:uniqueId val="{00000013-61F2-4FD8-BD98-9C66957E85BC}"/>
            </c:ext>
          </c:extLst>
        </c:ser>
        <c:dLbls>
          <c:showLegendKey val="0"/>
          <c:showVal val="1"/>
          <c:showCatName val="0"/>
          <c:showSerName val="0"/>
          <c:showPercent val="0"/>
          <c:showBubbleSize val="0"/>
        </c:dLbls>
        <c:axId val="197639168"/>
        <c:axId val="197641344"/>
      </c:scatterChart>
      <c:valAx>
        <c:axId val="197639168"/>
        <c:scaling>
          <c:orientation val="minMax"/>
          <c:max val="58.2"/>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7641344"/>
        <c:crosses val="autoZero"/>
        <c:crossBetween val="midCat"/>
      </c:valAx>
      <c:valAx>
        <c:axId val="197641344"/>
        <c:scaling>
          <c:orientation val="minMax"/>
          <c:max val="82"/>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76391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259-46E0-B576-38ADB14F23C8}"/>
                </c:ext>
                <c:ext xmlns:c15="http://schemas.microsoft.com/office/drawing/2012/chart" uri="{CE6537A1-D6FC-4f65-9D91-7224C49458BB}">
                  <c15:layout/>
                  <c15:dlblFieldTable>
                    <c15:dlblFTEntry>
                      <c15:txfldGUID>{80478B4E-E65A-4DF4-B36B-26E3E1AB266A}</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259-46E0-B576-38ADB14F23C8}"/>
                </c:ext>
                <c:ext xmlns:c15="http://schemas.microsoft.com/office/drawing/2012/chart" uri="{CE6537A1-D6FC-4f65-9D91-7224C49458BB}">
                  <c15:dlblFieldTable>
                    <c15:dlblFTEntry>
                      <c15:txfldGUID>{6E347F80-C3CD-490A-A6F2-6CA6D95B1D20}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259-46E0-B576-38ADB14F23C8}"/>
                </c:ext>
                <c:ext xmlns:c15="http://schemas.microsoft.com/office/drawing/2012/chart" uri="{CE6537A1-D6FC-4f65-9D91-7224C49458BB}">
                  <c15:dlblFieldTable>
                    <c15:dlblFTEntry>
                      <c15:txfldGUID>{2987CFCF-BC9F-4D60-B26D-DCBECF548A63}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259-46E0-B576-38ADB14F23C8}"/>
                </c:ext>
                <c:ext xmlns:c15="http://schemas.microsoft.com/office/drawing/2012/chart" uri="{CE6537A1-D6FC-4f65-9D91-7224C49458BB}">
                  <c15:dlblFieldTable>
                    <c15:dlblFTEntry>
                      <c15:txfldGUID>{D0D6B628-C2DA-43B3-B67B-E5C5A76B9B0E}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259-46E0-B576-38ADB14F23C8}"/>
                </c:ext>
                <c:ext xmlns:c15="http://schemas.microsoft.com/office/drawing/2012/chart" uri="{CE6537A1-D6FC-4f65-9D91-7224C49458BB}">
                  <c15:dlblFieldTable>
                    <c15:dlblFTEntry>
                      <c15:txfldGUID>{7C31E2C6-1B01-4DCE-969A-5EB26CA16313}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259-46E0-B576-38ADB14F23C8}"/>
                </c:ext>
                <c:ext xmlns:c15="http://schemas.microsoft.com/office/drawing/2012/chart" uri="{CE6537A1-D6FC-4f65-9D91-7224C49458BB}">
                  <c15:layout/>
                  <c15:dlblFieldTable>
                    <c15:dlblFTEntry>
                      <c15:txfldGUID>{EA0D9803-403A-4A91-9359-18A172C24EFD}</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259-46E0-B576-38ADB14F23C8}"/>
                </c:ext>
                <c:ext xmlns:c15="http://schemas.microsoft.com/office/drawing/2012/chart" uri="{CE6537A1-D6FC-4f65-9D91-7224C49458BB}">
                  <c15:layout/>
                  <c15:dlblFieldTable>
                    <c15:dlblFTEntry>
                      <c15:txfldGUID>{C129ADF5-E279-49E9-AA0F-45DE1FEF53F2}</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259-46E0-B576-38ADB14F23C8}"/>
                </c:ext>
                <c:ext xmlns:c15="http://schemas.microsoft.com/office/drawing/2012/chart" uri="{CE6537A1-D6FC-4f65-9D91-7224C49458BB}">
                  <c15:layout/>
                  <c15:dlblFieldTable>
                    <c15:dlblFTEntry>
                      <c15:txfldGUID>{AFC48FA3-73FC-4DAA-8C16-A016BED57A8D}</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259-46E0-B576-38ADB14F23C8}"/>
                </c:ext>
                <c:ext xmlns:c15="http://schemas.microsoft.com/office/drawing/2012/chart" uri="{CE6537A1-D6FC-4f65-9D91-7224C49458BB}">
                  <c15:layout/>
                  <c15:dlblFieldTable>
                    <c15:dlblFTEntry>
                      <c15:txfldGUID>{646F8A78-620D-48B7-B182-9ABB3EAE40AB}</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9</c:v>
                </c:pt>
                <c:pt idx="16">
                  <c:v>8.5</c:v>
                </c:pt>
                <c:pt idx="24">
                  <c:v>8.4</c:v>
                </c:pt>
                <c:pt idx="32">
                  <c:v>7.8</c:v>
                </c:pt>
              </c:numCache>
            </c:numRef>
          </c:xVal>
          <c:yVal>
            <c:numRef>
              <c:f>公会計指標分析・財政指標組合せ分析表!$BP$73:$DC$73</c:f>
              <c:numCache>
                <c:formatCode>#,##0.0;"▲ "#,##0.0</c:formatCode>
                <c:ptCount val="40"/>
                <c:pt idx="0">
                  <c:v>81.8</c:v>
                </c:pt>
                <c:pt idx="8">
                  <c:v>80.2</c:v>
                </c:pt>
                <c:pt idx="16">
                  <c:v>71.8</c:v>
                </c:pt>
                <c:pt idx="24">
                  <c:v>64.8</c:v>
                </c:pt>
                <c:pt idx="32">
                  <c:v>67.7</c:v>
                </c:pt>
              </c:numCache>
            </c:numRef>
          </c:yVal>
          <c:smooth val="0"/>
          <c:extLst xmlns:c16r2="http://schemas.microsoft.com/office/drawing/2015/06/chart">
            <c:ext xmlns:c16="http://schemas.microsoft.com/office/drawing/2014/chart" uri="{C3380CC4-5D6E-409C-BE32-E72D297353CC}">
              <c16:uniqueId val="{00000009-F259-46E0-B576-38ADB14F23C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259-46E0-B576-38ADB14F23C8}"/>
                </c:ext>
                <c:ext xmlns:c15="http://schemas.microsoft.com/office/drawing/2012/chart" uri="{CE6537A1-D6FC-4f65-9D91-7224C49458BB}">
                  <c15:layout/>
                  <c15:dlblFieldTable>
                    <c15:dlblFTEntry>
                      <c15:txfldGUID>{F5970661-2E04-4768-AD67-0BE5B0F0EE48}</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259-46E0-B576-38ADB14F23C8}"/>
                </c:ext>
                <c:ext xmlns:c15="http://schemas.microsoft.com/office/drawing/2012/chart" uri="{CE6537A1-D6FC-4f65-9D91-7224C49458BB}">
                  <c15:dlblFieldTable>
                    <c15:dlblFTEntry>
                      <c15:txfldGUID>{0A8BF6D0-CF35-44D5-B82A-E4F4BEE34CFA}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259-46E0-B576-38ADB14F23C8}"/>
                </c:ext>
                <c:ext xmlns:c15="http://schemas.microsoft.com/office/drawing/2012/chart" uri="{CE6537A1-D6FC-4f65-9D91-7224C49458BB}">
                  <c15:dlblFieldTable>
                    <c15:dlblFTEntry>
                      <c15:txfldGUID>{0508630E-51C5-416F-819B-8BE8B679EDEC}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259-46E0-B576-38ADB14F23C8}"/>
                </c:ext>
                <c:ext xmlns:c15="http://schemas.microsoft.com/office/drawing/2012/chart" uri="{CE6537A1-D6FC-4f65-9D91-7224C49458BB}">
                  <c15:dlblFieldTable>
                    <c15:dlblFTEntry>
                      <c15:txfldGUID>{F166009C-E36F-4E67-80B4-EDFA35B6E827}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259-46E0-B576-38ADB14F23C8}"/>
                </c:ext>
                <c:ext xmlns:c15="http://schemas.microsoft.com/office/drawing/2012/chart" uri="{CE6537A1-D6FC-4f65-9D91-7224C49458BB}">
                  <c15:dlblFieldTable>
                    <c15:dlblFTEntry>
                      <c15:txfldGUID>{83109DF7-B452-40D7-B749-EAB13CC64A71}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259-46E0-B576-38ADB14F23C8}"/>
                </c:ext>
                <c:ext xmlns:c15="http://schemas.microsoft.com/office/drawing/2012/chart" uri="{CE6537A1-D6FC-4f65-9D91-7224C49458BB}">
                  <c15:layout/>
                  <c15:dlblFieldTable>
                    <c15:dlblFTEntry>
                      <c15:txfldGUID>{77D92297-DC98-49B6-8A3D-A5515363D785}</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259-46E0-B576-38ADB14F23C8}"/>
                </c:ext>
                <c:ext xmlns:c15="http://schemas.microsoft.com/office/drawing/2012/chart" uri="{CE6537A1-D6FC-4f65-9D91-7224C49458BB}">
                  <c15:layout/>
                  <c15:dlblFieldTable>
                    <c15:dlblFTEntry>
                      <c15:txfldGUID>{C58456D2-507A-4D3D-AFEC-C281CA2C172F}</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3.1077049389352997E-2"/>
                  <c:y val="-7.4697052620475213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259-46E0-B576-38ADB14F23C8}"/>
                </c:ext>
                <c:ext xmlns:c15="http://schemas.microsoft.com/office/drawing/2012/chart" uri="{CE6537A1-D6FC-4f65-9D91-7224C49458BB}">
                  <c15:layout/>
                  <c15:dlblFieldTable>
                    <c15:dlblFTEntry>
                      <c15:txfldGUID>{14FAFBB5-98C5-4E62-A6F7-D86DC1E3B38A}</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2318933848868289E-2"/>
                  <c:y val="-5.0136241555112759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259-46E0-B576-38ADB14F23C8}"/>
                </c:ext>
                <c:ext xmlns:c15="http://schemas.microsoft.com/office/drawing/2012/chart" uri="{CE6537A1-D6FC-4f65-9D91-7224C49458BB}">
                  <c15:layout/>
                  <c15:dlblFieldTable>
                    <c15:dlblFTEntry>
                      <c15:txfldGUID>{26FC6DB9-23C0-41C7-A2AC-96BE351CC9BD}</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7.1</c:v>
                </c:pt>
                <c:pt idx="24">
                  <c:v>6.6</c:v>
                </c:pt>
                <c:pt idx="32">
                  <c:v>6.5</c:v>
                </c:pt>
              </c:numCache>
            </c:numRef>
          </c:xVal>
          <c:yVal>
            <c:numRef>
              <c:f>公会計指標分析・財政指標組合せ分析表!$BP$77:$DC$77</c:f>
              <c:numCache>
                <c:formatCode>#,##0.0;"▲ "#,##0.0</c:formatCode>
                <c:ptCount val="40"/>
                <c:pt idx="0">
                  <c:v>22.3</c:v>
                </c:pt>
                <c:pt idx="8">
                  <c:v>20.3</c:v>
                </c:pt>
                <c:pt idx="16">
                  <c:v>20.2</c:v>
                </c:pt>
                <c:pt idx="24">
                  <c:v>15.5</c:v>
                </c:pt>
                <c:pt idx="32">
                  <c:v>14</c:v>
                </c:pt>
              </c:numCache>
            </c:numRef>
          </c:yVal>
          <c:smooth val="0"/>
          <c:extLst xmlns:c16r2="http://schemas.microsoft.com/office/drawing/2015/06/chart">
            <c:ext xmlns:c16="http://schemas.microsoft.com/office/drawing/2014/chart" uri="{C3380CC4-5D6E-409C-BE32-E72D297353CC}">
              <c16:uniqueId val="{00000013-F259-46E0-B576-38ADB14F23C8}"/>
            </c:ext>
          </c:extLst>
        </c:ser>
        <c:dLbls>
          <c:showLegendKey val="0"/>
          <c:showVal val="1"/>
          <c:showCatName val="0"/>
          <c:showSerName val="0"/>
          <c:showPercent val="0"/>
          <c:showBubbleSize val="0"/>
        </c:dLbls>
        <c:axId val="198195456"/>
        <c:axId val="198222208"/>
      </c:scatterChart>
      <c:valAx>
        <c:axId val="198195456"/>
        <c:scaling>
          <c:orientation val="minMax"/>
          <c:max val="9.6"/>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8222208"/>
        <c:crosses val="autoZero"/>
        <c:crossBetween val="midCat"/>
      </c:valAx>
      <c:valAx>
        <c:axId val="198222208"/>
        <c:scaling>
          <c:orientation val="minMax"/>
          <c:max val="94"/>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81954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茨城県茨城町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年度に文化的施設建設事業の延期に伴う繰上償還の影響により一時的に</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億円台を超えているものの，それ以降は約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億円台前半で推移している。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算入公債費等は，臨時財政対策債の新規発行や太陽光発電施設の増加に伴う固定資産税（償却資産）の増収に伴い，増加傾向となっているため，平成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年度で実質公債比率の分子が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億円を下回った。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今後は，大戸小，長岡小大規模改造事業による地方債の新規発行が見込まれるため，交付税措置のある地方債を活用するほか，新規借入の抑制を図り，財政健全化に努める。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茨城県茨城町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年度にかけて，平成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年度の青葉中，</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年度の青葉小，</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年度の葵小，</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年度の大戸小といった教育施設整備に伴う地方債発行が増加している。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また，債務負担行為に基づく支出予定額は，</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国営緊急農地再編整備事業に</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千万円</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増加し</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ている。</a:t>
          </a:r>
          <a:endPar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　公共施設等整備基金の増により充当可能基金が増加しているものの，今後長岡小大規模改造事業等の公共施設等の老朽化対策による地方債の発行が増加する見込みであることから，計画的な基金への積立等により健全な財政運営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茨城県茨城町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今後予定されている公共施設等の老朽化対策として，決算剰余金の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千万円や土地開発基金の廃止に伴う一般会計繰入金を公共施設等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千万円積み立てたことにより，基金全体としては約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基金の使途の明確化を図るために，財政調整基金を取り崩して個々の特定目的基金に積み立てていくことも視野に入れてはいるものの，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老朽化した小学校の大規模改造事業や広域ごみ処理施設建設に要する負担金の財源により，基金全体としては減少する見込み。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　：町民が安全で安心して利用できる公共施設等の整備，改修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ごみ処理施設建設基金：ごみ処理施設の建設資金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　　　　：ふるさとへの思いや本町のまちづくりへの共感を持つ人からいただいた寄附金をもとに各種事業を展開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年度に公民館機能を一部有した教育庁舎として旧駒場小学校の改修を行い，その財源として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充当した一方で，今後予定されている長岡小大規模改造事業等の財源として平成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年度の決算剰余金から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千万円，土地開発基金の廃止</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に伴う一般会計繰入金から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千万円積立てたことによる増加。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ごみ処理施設建設基金：ごみ処理施設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の建設資金に充当するごみ袋販売手数料の増加。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ふるさと基金　　　　：ふるさと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寄附金の寄附額の増加。</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今後予定されている長岡小大規模改造事業のため，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ごみ処理施設建設基金：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石岡市，かすみがうら市，小美玉市及び本町の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市町で建設予定の広域ごみ処理施設建設負担金の財源として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少子高齢化に伴う社会保障費経費や公共施設等の老朽化対策経費等の増による減少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財政調整基金の残高は，社会保障経費や災害対応経費として，標準財政規模の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％の範囲となるよう努めることとしている。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将来の公債負担を鑑み，</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年度国補正予算により，平成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年度に繰り越して事業を実施した大戸小大規模改造事業や，今後予定されている長岡小大規模</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改造事業に対して多額の地方債発行が予定されていることから，据置期間が終了する平成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年度以降に減少予定。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茨城県茨城町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33,002
32,466
121.58
11,902,614
11,456,611
401,516
7,582,161
9,851,976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有形固定資産減価償却率は、類似団体内平均と比べると、</a:t>
          </a:r>
          <a:r>
            <a:rPr kumimoji="1" lang="en-US" altLang="ja-JP" sz="1100">
              <a:solidFill>
                <a:schemeClr val="tx1"/>
              </a:solidFill>
              <a:latin typeface="ＭＳ Ｐゴシック" panose="020B0600070205080204" pitchFamily="50" charset="-128"/>
              <a:ea typeface="ＭＳ Ｐゴシック" panose="020B0600070205080204" pitchFamily="50" charset="-128"/>
            </a:rPr>
            <a:t>1.1</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ポイント低い数値となっている。要因としては、平成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29</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年度に大戸小校舎大規模改造事業が完了したためである。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　当町は、平成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28</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年度に公共施設等総合管理計画や公営住宅等長寿命化計画を策定し、平成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29</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年度に舗装維持修繕計画（道路）を策定しており、当該計画等に基づき、施設の維持管理を適切に進めていく。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152491</xdr:rowOff>
    </xdr:from>
    <xdr:to>
      <xdr:col>23</xdr:col>
      <xdr:colOff>85090</xdr:colOff>
      <xdr:row>34</xdr:row>
      <xdr:rowOff>57785</xdr:rowOff>
    </xdr:to>
    <xdr:cxnSp macro="">
      <xdr:nvCxnSpPr>
        <xdr:cNvPr id="66" name="直線コネクタ 65"/>
        <xdr:cNvCxnSpPr/>
      </xdr:nvCxnSpPr>
      <xdr:spPr>
        <a:xfrm flipV="1">
          <a:off x="4760595" y="5381716"/>
          <a:ext cx="127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67" name="有形固定資産減価償却率最小値テキスト"/>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68" name="直線コネクタ 67"/>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99168</xdr:rowOff>
    </xdr:from>
    <xdr:ext cx="405111" cy="259045"/>
    <xdr:sp macro="" textlink="">
      <xdr:nvSpPr>
        <xdr:cNvPr id="69" name="有形固定資産減価償却率最大値テキスト"/>
        <xdr:cNvSpPr txBox="1"/>
      </xdr:nvSpPr>
      <xdr:spPr>
        <a:xfrm>
          <a:off x="4813300" y="51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152491</xdr:rowOff>
    </xdr:from>
    <xdr:to>
      <xdr:col>23</xdr:col>
      <xdr:colOff>174625</xdr:colOff>
      <xdr:row>26</xdr:row>
      <xdr:rowOff>152491</xdr:rowOff>
    </xdr:to>
    <xdr:cxnSp macro="">
      <xdr:nvCxnSpPr>
        <xdr:cNvPr id="70" name="直線コネクタ 69"/>
        <xdr:cNvCxnSpPr/>
      </xdr:nvCxnSpPr>
      <xdr:spPr>
        <a:xfrm>
          <a:off x="4673600" y="5381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27866</xdr:rowOff>
    </xdr:from>
    <xdr:ext cx="405111" cy="259045"/>
    <xdr:sp macro="" textlink="">
      <xdr:nvSpPr>
        <xdr:cNvPr id="71" name="有形固定資産減価償却率平均値テキスト"/>
        <xdr:cNvSpPr txBox="1"/>
      </xdr:nvSpPr>
      <xdr:spPr>
        <a:xfrm>
          <a:off x="4813300" y="5771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4989</xdr:rowOff>
    </xdr:from>
    <xdr:to>
      <xdr:col>23</xdr:col>
      <xdr:colOff>136525</xdr:colOff>
      <xdr:row>30</xdr:row>
      <xdr:rowOff>106589</xdr:rowOff>
    </xdr:to>
    <xdr:sp macro="" textlink="">
      <xdr:nvSpPr>
        <xdr:cNvPr id="72" name="フローチャート: 判断 71"/>
        <xdr:cNvSpPr/>
      </xdr:nvSpPr>
      <xdr:spPr>
        <a:xfrm>
          <a:off x="47117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154849</xdr:rowOff>
    </xdr:from>
    <xdr:to>
      <xdr:col>19</xdr:col>
      <xdr:colOff>187325</xdr:colOff>
      <xdr:row>30</xdr:row>
      <xdr:rowOff>84999</xdr:rowOff>
    </xdr:to>
    <xdr:sp macro="" textlink="">
      <xdr:nvSpPr>
        <xdr:cNvPr id="73" name="フローチャート: 判断 72"/>
        <xdr:cNvSpPr/>
      </xdr:nvSpPr>
      <xdr:spPr>
        <a:xfrm>
          <a:off x="40005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82097</xdr:rowOff>
    </xdr:from>
    <xdr:to>
      <xdr:col>15</xdr:col>
      <xdr:colOff>187325</xdr:colOff>
      <xdr:row>31</xdr:row>
      <xdr:rowOff>12247</xdr:rowOff>
    </xdr:to>
    <xdr:sp macro="" textlink="">
      <xdr:nvSpPr>
        <xdr:cNvPr id="74" name="フローチャート: 判断 73"/>
        <xdr:cNvSpPr/>
      </xdr:nvSpPr>
      <xdr:spPr>
        <a:xfrm>
          <a:off x="3238500" y="59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38917</xdr:rowOff>
    </xdr:from>
    <xdr:to>
      <xdr:col>23</xdr:col>
      <xdr:colOff>136525</xdr:colOff>
      <xdr:row>30</xdr:row>
      <xdr:rowOff>140517</xdr:rowOff>
    </xdr:to>
    <xdr:sp macro="" textlink="">
      <xdr:nvSpPr>
        <xdr:cNvPr id="80" name="楕円 79"/>
        <xdr:cNvSpPr/>
      </xdr:nvSpPr>
      <xdr:spPr>
        <a:xfrm>
          <a:off x="4711700" y="595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17344</xdr:rowOff>
    </xdr:from>
    <xdr:ext cx="405111" cy="259045"/>
    <xdr:sp macro="" textlink="">
      <xdr:nvSpPr>
        <xdr:cNvPr id="81" name="有形固定資産減価償却率該当値テキスト"/>
        <xdr:cNvSpPr txBox="1"/>
      </xdr:nvSpPr>
      <xdr:spPr>
        <a:xfrm>
          <a:off x="4813300" y="5932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85181</xdr:rowOff>
    </xdr:from>
    <xdr:to>
      <xdr:col>19</xdr:col>
      <xdr:colOff>187325</xdr:colOff>
      <xdr:row>31</xdr:row>
      <xdr:rowOff>15331</xdr:rowOff>
    </xdr:to>
    <xdr:sp macro="" textlink="">
      <xdr:nvSpPr>
        <xdr:cNvPr id="82" name="楕円 81"/>
        <xdr:cNvSpPr/>
      </xdr:nvSpPr>
      <xdr:spPr>
        <a:xfrm>
          <a:off x="4000500" y="600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89717</xdr:rowOff>
    </xdr:from>
    <xdr:to>
      <xdr:col>23</xdr:col>
      <xdr:colOff>85725</xdr:colOff>
      <xdr:row>30</xdr:row>
      <xdr:rowOff>135981</xdr:rowOff>
    </xdr:to>
    <xdr:cxnSp macro="">
      <xdr:nvCxnSpPr>
        <xdr:cNvPr id="83" name="直線コネクタ 82"/>
        <xdr:cNvCxnSpPr/>
      </xdr:nvCxnSpPr>
      <xdr:spPr>
        <a:xfrm flipV="1">
          <a:off x="4051300" y="6004742"/>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140698</xdr:rowOff>
    </xdr:from>
    <xdr:to>
      <xdr:col>15</xdr:col>
      <xdr:colOff>187325</xdr:colOff>
      <xdr:row>31</xdr:row>
      <xdr:rowOff>70848</xdr:rowOff>
    </xdr:to>
    <xdr:sp macro="" textlink="">
      <xdr:nvSpPr>
        <xdr:cNvPr id="84" name="楕円 83"/>
        <xdr:cNvSpPr/>
      </xdr:nvSpPr>
      <xdr:spPr>
        <a:xfrm>
          <a:off x="32385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135981</xdr:rowOff>
    </xdr:from>
    <xdr:to>
      <xdr:col>19</xdr:col>
      <xdr:colOff>136525</xdr:colOff>
      <xdr:row>31</xdr:row>
      <xdr:rowOff>20048</xdr:rowOff>
    </xdr:to>
    <xdr:cxnSp macro="">
      <xdr:nvCxnSpPr>
        <xdr:cNvPr id="85" name="直線コネクタ 84"/>
        <xdr:cNvCxnSpPr/>
      </xdr:nvCxnSpPr>
      <xdr:spPr>
        <a:xfrm flipV="1">
          <a:off x="3289300" y="6051006"/>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101526</xdr:rowOff>
    </xdr:from>
    <xdr:ext cx="405111" cy="259045"/>
    <xdr:sp macro="" textlink="">
      <xdr:nvSpPr>
        <xdr:cNvPr id="86" name="n_1aveValue有形固定資産減価償却率"/>
        <xdr:cNvSpPr txBox="1"/>
      </xdr:nvSpPr>
      <xdr:spPr>
        <a:xfrm>
          <a:off x="3836044" y="5673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28774</xdr:rowOff>
    </xdr:from>
    <xdr:ext cx="405111" cy="259045"/>
    <xdr:sp macro="" textlink="">
      <xdr:nvSpPr>
        <xdr:cNvPr id="87" name="n_2aveValue有形固定資産減価償却率"/>
        <xdr:cNvSpPr txBox="1"/>
      </xdr:nvSpPr>
      <xdr:spPr>
        <a:xfrm>
          <a:off x="3086744" y="5772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6458</xdr:rowOff>
    </xdr:from>
    <xdr:ext cx="405111" cy="259045"/>
    <xdr:sp macro="" textlink="">
      <xdr:nvSpPr>
        <xdr:cNvPr id="88" name="n_1mainValue有形固定資産減価償却率"/>
        <xdr:cNvSpPr txBox="1"/>
      </xdr:nvSpPr>
      <xdr:spPr>
        <a:xfrm>
          <a:off x="3836044" y="6092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61975</xdr:rowOff>
    </xdr:from>
    <xdr:ext cx="405111" cy="259045"/>
    <xdr:sp macro="" textlink="">
      <xdr:nvSpPr>
        <xdr:cNvPr id="89" name="n_2mainValue有形固定資産減価償却率"/>
        <xdr:cNvSpPr txBox="1"/>
      </xdr:nvSpPr>
      <xdr:spPr>
        <a:xfrm>
          <a:off x="3086744" y="6148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債務償還可能年数は、類似団体内平均と比べると、</a:t>
          </a:r>
          <a:r>
            <a:rPr kumimoji="1" lang="en-US" altLang="ja-JP" sz="1100">
              <a:solidFill>
                <a:schemeClr val="tx1"/>
              </a:solidFill>
              <a:latin typeface="ＭＳ Ｐゴシック" panose="020B0600070205080204" pitchFamily="50" charset="-128"/>
              <a:ea typeface="ＭＳ Ｐゴシック" panose="020B0600070205080204" pitchFamily="50" charset="-128"/>
            </a:rPr>
            <a:t>1.0</a:t>
          </a:r>
          <a:r>
            <a:rPr kumimoji="1" lang="ja-JP" altLang="en-US" sz="1100">
              <a:solidFill>
                <a:schemeClr val="tx1"/>
              </a:solidFill>
              <a:latin typeface="ＭＳ Ｐゴシック" panose="020B0600070205080204" pitchFamily="50" charset="-128"/>
              <a:ea typeface="ＭＳ Ｐゴシック" panose="020B0600070205080204" pitchFamily="50" charset="-128"/>
            </a:rPr>
            <a:t>年高い数値となっている。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　当町は、平成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24</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以降から取組んでいる「茨城町小中学校再編計画」に基づく小中学校の統廃合に伴う教育施設整備に係る地方債の借入などにより、公債費が増加し将来負担額が増加した。今後も将来世代への負担が先送りが顕著とならないよう公共資産投資と公債残高のバランスを考慮し，安定的な財政運営を進めていく。</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　</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8" name="直線コネクタ 117"/>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1"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22" name="直線コネクタ 121"/>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153052</xdr:rowOff>
    </xdr:from>
    <xdr:ext cx="340478" cy="259045"/>
    <xdr:sp macro="" textlink="">
      <xdr:nvSpPr>
        <xdr:cNvPr id="123" name="債務償還可能年数平均値テキスト"/>
        <xdr:cNvSpPr txBox="1"/>
      </xdr:nvSpPr>
      <xdr:spPr>
        <a:xfrm>
          <a:off x="14846300" y="606807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24" name="フローチャート: 判断 123"/>
        <xdr:cNvSpPr/>
      </xdr:nvSpPr>
      <xdr:spPr>
        <a:xfrm>
          <a:off x="147447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54680</xdr:rowOff>
    </xdr:from>
    <xdr:to>
      <xdr:col>76</xdr:col>
      <xdr:colOff>73025</xdr:colOff>
      <xdr:row>30</xdr:row>
      <xdr:rowOff>156280</xdr:rowOff>
    </xdr:to>
    <xdr:sp macro="" textlink="">
      <xdr:nvSpPr>
        <xdr:cNvPr id="130" name="楕円 129"/>
        <xdr:cNvSpPr/>
      </xdr:nvSpPr>
      <xdr:spPr>
        <a:xfrm>
          <a:off x="14744700" y="596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77557</xdr:rowOff>
    </xdr:from>
    <xdr:ext cx="340478" cy="259045"/>
    <xdr:sp macro="" textlink="">
      <xdr:nvSpPr>
        <xdr:cNvPr id="131" name="債務償還可能年数該当値テキスト"/>
        <xdr:cNvSpPr txBox="1"/>
      </xdr:nvSpPr>
      <xdr:spPr>
        <a:xfrm>
          <a:off x="14846300" y="5821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茨城県茨城町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33,002
32,466
121.58
11,902,614
11,456,611
401,516
7,582,161
9,851,976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51435</xdr:rowOff>
    </xdr:to>
    <xdr:cxnSp macro="">
      <xdr:nvCxnSpPr>
        <xdr:cNvPr id="56" name="直線コネクタ 55"/>
        <xdr:cNvCxnSpPr/>
      </xdr:nvCxnSpPr>
      <xdr:spPr>
        <a:xfrm flipV="1">
          <a:off x="4634865" y="575500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66692</xdr:rowOff>
    </xdr:from>
    <xdr:ext cx="405111" cy="259045"/>
    <xdr:sp macro="" textlink="">
      <xdr:nvSpPr>
        <xdr:cNvPr id="61" name="【道路】&#10;有形固定資産減価償却率平均値テキスト"/>
        <xdr:cNvSpPr txBox="1"/>
      </xdr:nvSpPr>
      <xdr:spPr>
        <a:xfrm>
          <a:off x="4673600" y="6410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62" name="フローチャート: 判断 61"/>
        <xdr:cNvSpPr/>
      </xdr:nvSpPr>
      <xdr:spPr>
        <a:xfrm>
          <a:off x="45847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64" name="フローチャート: 判断 63"/>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63500</xdr:rowOff>
    </xdr:from>
    <xdr:to>
      <xdr:col>24</xdr:col>
      <xdr:colOff>114300</xdr:colOff>
      <xdr:row>37</xdr:row>
      <xdr:rowOff>165100</xdr:rowOff>
    </xdr:to>
    <xdr:sp macro="" textlink="">
      <xdr:nvSpPr>
        <xdr:cNvPr id="70" name="楕円 69"/>
        <xdr:cNvSpPr/>
      </xdr:nvSpPr>
      <xdr:spPr>
        <a:xfrm>
          <a:off x="45847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86377</xdr:rowOff>
    </xdr:from>
    <xdr:ext cx="405111" cy="259045"/>
    <xdr:sp macro="" textlink="">
      <xdr:nvSpPr>
        <xdr:cNvPr id="71" name="【道路】&#10;有形固定資産減価償却率該当値テキスト"/>
        <xdr:cNvSpPr txBox="1"/>
      </xdr:nvSpPr>
      <xdr:spPr>
        <a:xfrm>
          <a:off x="4673600"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93980</xdr:rowOff>
    </xdr:from>
    <xdr:to>
      <xdr:col>20</xdr:col>
      <xdr:colOff>38100</xdr:colOff>
      <xdr:row>38</xdr:row>
      <xdr:rowOff>24130</xdr:rowOff>
    </xdr:to>
    <xdr:sp macro="" textlink="">
      <xdr:nvSpPr>
        <xdr:cNvPr id="72" name="楕円 71"/>
        <xdr:cNvSpPr/>
      </xdr:nvSpPr>
      <xdr:spPr>
        <a:xfrm>
          <a:off x="3746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114300</xdr:rowOff>
    </xdr:from>
    <xdr:to>
      <xdr:col>24</xdr:col>
      <xdr:colOff>63500</xdr:colOff>
      <xdr:row>37</xdr:row>
      <xdr:rowOff>144780</xdr:rowOff>
    </xdr:to>
    <xdr:cxnSp macro="">
      <xdr:nvCxnSpPr>
        <xdr:cNvPr id="73" name="直線コネクタ 72"/>
        <xdr:cNvCxnSpPr/>
      </xdr:nvCxnSpPr>
      <xdr:spPr>
        <a:xfrm flipV="1">
          <a:off x="3797300" y="64579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126365</xdr:rowOff>
    </xdr:from>
    <xdr:to>
      <xdr:col>15</xdr:col>
      <xdr:colOff>101600</xdr:colOff>
      <xdr:row>38</xdr:row>
      <xdr:rowOff>56515</xdr:rowOff>
    </xdr:to>
    <xdr:sp macro="" textlink="">
      <xdr:nvSpPr>
        <xdr:cNvPr id="74" name="楕円 73"/>
        <xdr:cNvSpPr/>
      </xdr:nvSpPr>
      <xdr:spPr>
        <a:xfrm>
          <a:off x="2857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144780</xdr:rowOff>
    </xdr:from>
    <xdr:to>
      <xdr:col>19</xdr:col>
      <xdr:colOff>177800</xdr:colOff>
      <xdr:row>38</xdr:row>
      <xdr:rowOff>5715</xdr:rowOff>
    </xdr:to>
    <xdr:cxnSp macro="">
      <xdr:nvCxnSpPr>
        <xdr:cNvPr id="75" name="直線コネクタ 74"/>
        <xdr:cNvCxnSpPr/>
      </xdr:nvCxnSpPr>
      <xdr:spPr>
        <a:xfrm flipV="1">
          <a:off x="2908300" y="64884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43832</xdr:rowOff>
    </xdr:from>
    <xdr:ext cx="405111" cy="259045"/>
    <xdr:sp macro="" textlink="">
      <xdr:nvSpPr>
        <xdr:cNvPr id="76" name="n_1aveValue【道路】&#10;有形固定資産減価償却率"/>
        <xdr:cNvSpPr txBox="1"/>
      </xdr:nvSpPr>
      <xdr:spPr>
        <a:xfrm>
          <a:off x="3582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53357</xdr:rowOff>
    </xdr:from>
    <xdr:ext cx="405111" cy="259045"/>
    <xdr:sp macro="" textlink="">
      <xdr:nvSpPr>
        <xdr:cNvPr id="77" name="n_2aveValue【道路】&#10;有形固定資産減価償却率"/>
        <xdr:cNvSpPr txBox="1"/>
      </xdr:nvSpPr>
      <xdr:spPr>
        <a:xfrm>
          <a:off x="2705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40657</xdr:rowOff>
    </xdr:from>
    <xdr:ext cx="405111" cy="259045"/>
    <xdr:sp macro="" textlink="">
      <xdr:nvSpPr>
        <xdr:cNvPr id="78" name="n_1mainValue【道路】&#10;有形固定資産減価償却率"/>
        <xdr:cNvSpPr txBox="1"/>
      </xdr:nvSpPr>
      <xdr:spPr>
        <a:xfrm>
          <a:off x="3582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73042</xdr:rowOff>
    </xdr:from>
    <xdr:ext cx="405111" cy="259045"/>
    <xdr:sp macro="" textlink="">
      <xdr:nvSpPr>
        <xdr:cNvPr id="79" name="n_2mainValue【道路】&#10;有形固定資産減価償却率"/>
        <xdr:cNvSpPr txBox="1"/>
      </xdr:nvSpPr>
      <xdr:spPr>
        <a:xfrm>
          <a:off x="2705744"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90" name="直線コネクタ 89"/>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91" name="テキスト ボックス 90"/>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92" name="直線コネクタ 9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93" name="テキスト ボックス 92"/>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94" name="直線コネクタ 93"/>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95" name="テキスト ボックス 94"/>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8" name="直線コネクタ 97"/>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99" name="テキスト ボックス 98"/>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01" name="テキスト ボックス 100"/>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02" name="直線コネクタ 101"/>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03" name="テキスト ボックス 102"/>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107433</xdr:rowOff>
    </xdr:from>
    <xdr:to>
      <xdr:col>54</xdr:col>
      <xdr:colOff>189865</xdr:colOff>
      <xdr:row>41</xdr:row>
      <xdr:rowOff>144066</xdr:rowOff>
    </xdr:to>
    <xdr:cxnSp macro="">
      <xdr:nvCxnSpPr>
        <xdr:cNvPr id="107" name="直線コネクタ 106"/>
        <xdr:cNvCxnSpPr/>
      </xdr:nvCxnSpPr>
      <xdr:spPr>
        <a:xfrm flipV="1">
          <a:off x="10476865" y="5765283"/>
          <a:ext cx="0" cy="1408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147893</xdr:rowOff>
    </xdr:from>
    <xdr:ext cx="469744" cy="259045"/>
    <xdr:sp macro="" textlink="">
      <xdr:nvSpPr>
        <xdr:cNvPr id="108" name="【道路】&#10;一人当たり延長最小値テキスト"/>
        <xdr:cNvSpPr txBox="1"/>
      </xdr:nvSpPr>
      <xdr:spPr>
        <a:xfrm>
          <a:off x="10515600" y="717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144066</xdr:rowOff>
    </xdr:from>
    <xdr:to>
      <xdr:col>55</xdr:col>
      <xdr:colOff>88900</xdr:colOff>
      <xdr:row>41</xdr:row>
      <xdr:rowOff>144066</xdr:rowOff>
    </xdr:to>
    <xdr:cxnSp macro="">
      <xdr:nvCxnSpPr>
        <xdr:cNvPr id="109" name="直線コネクタ 108"/>
        <xdr:cNvCxnSpPr/>
      </xdr:nvCxnSpPr>
      <xdr:spPr>
        <a:xfrm>
          <a:off x="10388600" y="7173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54110</xdr:rowOff>
    </xdr:from>
    <xdr:ext cx="534377" cy="259045"/>
    <xdr:sp macro="" textlink="">
      <xdr:nvSpPr>
        <xdr:cNvPr id="110" name="【道路】&#10;一人当たり延長最大値テキスト"/>
        <xdr:cNvSpPr txBox="1"/>
      </xdr:nvSpPr>
      <xdr:spPr>
        <a:xfrm>
          <a:off x="10515600" y="554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107433</xdr:rowOff>
    </xdr:from>
    <xdr:to>
      <xdr:col>55</xdr:col>
      <xdr:colOff>88900</xdr:colOff>
      <xdr:row>33</xdr:row>
      <xdr:rowOff>107433</xdr:rowOff>
    </xdr:to>
    <xdr:cxnSp macro="">
      <xdr:nvCxnSpPr>
        <xdr:cNvPr id="111" name="直線コネクタ 110"/>
        <xdr:cNvCxnSpPr/>
      </xdr:nvCxnSpPr>
      <xdr:spPr>
        <a:xfrm>
          <a:off x="10388600" y="5765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87037</xdr:rowOff>
    </xdr:from>
    <xdr:ext cx="534377" cy="259045"/>
    <xdr:sp macro="" textlink="">
      <xdr:nvSpPr>
        <xdr:cNvPr id="112" name="【道路】&#10;一人当たり延長平均値テキスト"/>
        <xdr:cNvSpPr txBox="1"/>
      </xdr:nvSpPr>
      <xdr:spPr>
        <a:xfrm>
          <a:off x="10515600" y="67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108610</xdr:rowOff>
    </xdr:from>
    <xdr:to>
      <xdr:col>55</xdr:col>
      <xdr:colOff>50800</xdr:colOff>
      <xdr:row>40</xdr:row>
      <xdr:rowOff>38760</xdr:rowOff>
    </xdr:to>
    <xdr:sp macro="" textlink="">
      <xdr:nvSpPr>
        <xdr:cNvPr id="113" name="フローチャート: 判断 112"/>
        <xdr:cNvSpPr/>
      </xdr:nvSpPr>
      <xdr:spPr>
        <a:xfrm>
          <a:off x="10426700" y="67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108239</xdr:rowOff>
    </xdr:from>
    <xdr:to>
      <xdr:col>50</xdr:col>
      <xdr:colOff>165100</xdr:colOff>
      <xdr:row>40</xdr:row>
      <xdr:rowOff>38389</xdr:rowOff>
    </xdr:to>
    <xdr:sp macro="" textlink="">
      <xdr:nvSpPr>
        <xdr:cNvPr id="114" name="フローチャート: 判断 113"/>
        <xdr:cNvSpPr/>
      </xdr:nvSpPr>
      <xdr:spPr>
        <a:xfrm>
          <a:off x="9588500" y="67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123698</xdr:rowOff>
    </xdr:from>
    <xdr:to>
      <xdr:col>46</xdr:col>
      <xdr:colOff>38100</xdr:colOff>
      <xdr:row>40</xdr:row>
      <xdr:rowOff>53848</xdr:rowOff>
    </xdr:to>
    <xdr:sp macro="" textlink="">
      <xdr:nvSpPr>
        <xdr:cNvPr id="115" name="フローチャート: 判断 114"/>
        <xdr:cNvSpPr/>
      </xdr:nvSpPr>
      <xdr:spPr>
        <a:xfrm>
          <a:off x="8699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114354</xdr:rowOff>
    </xdr:from>
    <xdr:to>
      <xdr:col>55</xdr:col>
      <xdr:colOff>50800</xdr:colOff>
      <xdr:row>38</xdr:row>
      <xdr:rowOff>44504</xdr:rowOff>
    </xdr:to>
    <xdr:sp macro="" textlink="">
      <xdr:nvSpPr>
        <xdr:cNvPr id="121" name="楕円 120"/>
        <xdr:cNvSpPr/>
      </xdr:nvSpPr>
      <xdr:spPr>
        <a:xfrm>
          <a:off x="10426700" y="645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137231</xdr:rowOff>
    </xdr:from>
    <xdr:ext cx="534377" cy="259045"/>
    <xdr:sp macro="" textlink="">
      <xdr:nvSpPr>
        <xdr:cNvPr id="122" name="【道路】&#10;一人当たり延長該当値テキスト"/>
        <xdr:cNvSpPr txBox="1"/>
      </xdr:nvSpPr>
      <xdr:spPr>
        <a:xfrm>
          <a:off x="10515600" y="630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119040</xdr:rowOff>
    </xdr:from>
    <xdr:to>
      <xdr:col>50</xdr:col>
      <xdr:colOff>165100</xdr:colOff>
      <xdr:row>38</xdr:row>
      <xdr:rowOff>49191</xdr:rowOff>
    </xdr:to>
    <xdr:sp macro="" textlink="">
      <xdr:nvSpPr>
        <xdr:cNvPr id="123" name="楕円 122"/>
        <xdr:cNvSpPr/>
      </xdr:nvSpPr>
      <xdr:spPr>
        <a:xfrm>
          <a:off x="9588500" y="64626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165154</xdr:rowOff>
    </xdr:from>
    <xdr:to>
      <xdr:col>55</xdr:col>
      <xdr:colOff>0</xdr:colOff>
      <xdr:row>37</xdr:row>
      <xdr:rowOff>169840</xdr:rowOff>
    </xdr:to>
    <xdr:cxnSp macro="">
      <xdr:nvCxnSpPr>
        <xdr:cNvPr id="124" name="直線コネクタ 123"/>
        <xdr:cNvCxnSpPr/>
      </xdr:nvCxnSpPr>
      <xdr:spPr>
        <a:xfrm flipV="1">
          <a:off x="9639300" y="6508804"/>
          <a:ext cx="8382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126813</xdr:rowOff>
    </xdr:from>
    <xdr:to>
      <xdr:col>46</xdr:col>
      <xdr:colOff>38100</xdr:colOff>
      <xdr:row>38</xdr:row>
      <xdr:rowOff>56962</xdr:rowOff>
    </xdr:to>
    <xdr:sp macro="" textlink="">
      <xdr:nvSpPr>
        <xdr:cNvPr id="125" name="楕円 124"/>
        <xdr:cNvSpPr/>
      </xdr:nvSpPr>
      <xdr:spPr>
        <a:xfrm>
          <a:off x="8699500" y="64704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169840</xdr:rowOff>
    </xdr:from>
    <xdr:to>
      <xdr:col>50</xdr:col>
      <xdr:colOff>114300</xdr:colOff>
      <xdr:row>38</xdr:row>
      <xdr:rowOff>6162</xdr:rowOff>
    </xdr:to>
    <xdr:cxnSp macro="">
      <xdr:nvCxnSpPr>
        <xdr:cNvPr id="126" name="直線コネクタ 125"/>
        <xdr:cNvCxnSpPr/>
      </xdr:nvCxnSpPr>
      <xdr:spPr>
        <a:xfrm flipV="1">
          <a:off x="8750300" y="6513490"/>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29516</xdr:rowOff>
    </xdr:from>
    <xdr:ext cx="534377" cy="259045"/>
    <xdr:sp macro="" textlink="">
      <xdr:nvSpPr>
        <xdr:cNvPr id="127" name="n_1aveValue【道路】&#10;一人当たり延長"/>
        <xdr:cNvSpPr txBox="1"/>
      </xdr:nvSpPr>
      <xdr:spPr>
        <a:xfrm>
          <a:off x="9359411" y="688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44975</xdr:rowOff>
    </xdr:from>
    <xdr:ext cx="534377" cy="259045"/>
    <xdr:sp macro="" textlink="">
      <xdr:nvSpPr>
        <xdr:cNvPr id="128" name="n_2aveValue【道路】&#10;一人当たり延長"/>
        <xdr:cNvSpPr txBox="1"/>
      </xdr:nvSpPr>
      <xdr:spPr>
        <a:xfrm>
          <a:off x="8483111" y="690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65717</xdr:rowOff>
    </xdr:from>
    <xdr:ext cx="534377" cy="259045"/>
    <xdr:sp macro="" textlink="">
      <xdr:nvSpPr>
        <xdr:cNvPr id="129" name="n_1mainValue【道路】&#10;一人当たり延長"/>
        <xdr:cNvSpPr txBox="1"/>
      </xdr:nvSpPr>
      <xdr:spPr>
        <a:xfrm>
          <a:off x="9359411" y="623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73490</xdr:rowOff>
    </xdr:from>
    <xdr:ext cx="534377" cy="259045"/>
    <xdr:sp macro="" textlink="">
      <xdr:nvSpPr>
        <xdr:cNvPr id="130" name="n_2mainValue【道路】&#10;一人当たり延長"/>
        <xdr:cNvSpPr txBox="1"/>
      </xdr:nvSpPr>
      <xdr:spPr>
        <a:xfrm>
          <a:off x="8483111" y="624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2" name="直線コネクタ 14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3" name="テキスト ボックス 14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4" name="直線コネクタ 14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5" name="テキスト ボックス 14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6" name="直線コネクタ 14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7" name="テキスト ボックス 14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8" name="直線コネクタ 14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9" name="テキスト ボックス 14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98298</xdr:rowOff>
    </xdr:to>
    <xdr:cxnSp macro="">
      <xdr:nvCxnSpPr>
        <xdr:cNvPr id="153" name="直線コネクタ 152"/>
        <xdr:cNvCxnSpPr/>
      </xdr:nvCxnSpPr>
      <xdr:spPr>
        <a:xfrm flipV="1">
          <a:off x="4634865" y="969035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102125</xdr:rowOff>
    </xdr:from>
    <xdr:ext cx="405111" cy="259045"/>
    <xdr:sp macro="" textlink="">
      <xdr:nvSpPr>
        <xdr:cNvPr id="154" name="【橋りょう・トンネル】&#10;有形固定資産減価償却率最小値テキスト"/>
        <xdr:cNvSpPr txBox="1"/>
      </xdr:nvSpPr>
      <xdr:spPr>
        <a:xfrm>
          <a:off x="4673600" y="11074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98298</xdr:rowOff>
    </xdr:from>
    <xdr:to>
      <xdr:col>24</xdr:col>
      <xdr:colOff>152400</xdr:colOff>
      <xdr:row>64</xdr:row>
      <xdr:rowOff>98298</xdr:rowOff>
    </xdr:to>
    <xdr:cxnSp macro="">
      <xdr:nvCxnSpPr>
        <xdr:cNvPr id="155" name="直線コネクタ 154"/>
        <xdr:cNvCxnSpPr/>
      </xdr:nvCxnSpPr>
      <xdr:spPr>
        <a:xfrm>
          <a:off x="4546600" y="11071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56" name="【橋りょう・トンネル】&#10;有形固定資産減価償却率最大値テキスト"/>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57" name="直線コネクタ 156"/>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79519</xdr:rowOff>
    </xdr:from>
    <xdr:ext cx="405111" cy="259045"/>
    <xdr:sp macro="" textlink="">
      <xdr:nvSpPr>
        <xdr:cNvPr id="158" name="【橋りょう・トンネル】&#10;有形固定資産減価償却率平均値テキスト"/>
        <xdr:cNvSpPr txBox="1"/>
      </xdr:nvSpPr>
      <xdr:spPr>
        <a:xfrm>
          <a:off x="4673600" y="10023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56642</xdr:rowOff>
    </xdr:from>
    <xdr:to>
      <xdr:col>24</xdr:col>
      <xdr:colOff>114300</xdr:colOff>
      <xdr:row>59</xdr:row>
      <xdr:rowOff>158242</xdr:rowOff>
    </xdr:to>
    <xdr:sp macro="" textlink="">
      <xdr:nvSpPr>
        <xdr:cNvPr id="159" name="フローチャート: 判断 158"/>
        <xdr:cNvSpPr/>
      </xdr:nvSpPr>
      <xdr:spPr>
        <a:xfrm>
          <a:off x="45847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49784</xdr:rowOff>
    </xdr:from>
    <xdr:to>
      <xdr:col>20</xdr:col>
      <xdr:colOff>38100</xdr:colOff>
      <xdr:row>59</xdr:row>
      <xdr:rowOff>151384</xdr:rowOff>
    </xdr:to>
    <xdr:sp macro="" textlink="">
      <xdr:nvSpPr>
        <xdr:cNvPr id="160" name="フローチャート: 判断 159"/>
        <xdr:cNvSpPr/>
      </xdr:nvSpPr>
      <xdr:spPr>
        <a:xfrm>
          <a:off x="3746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45212</xdr:rowOff>
    </xdr:from>
    <xdr:to>
      <xdr:col>15</xdr:col>
      <xdr:colOff>101600</xdr:colOff>
      <xdr:row>59</xdr:row>
      <xdr:rowOff>146812</xdr:rowOff>
    </xdr:to>
    <xdr:sp macro="" textlink="">
      <xdr:nvSpPr>
        <xdr:cNvPr id="161" name="フローチャート: 判断 160"/>
        <xdr:cNvSpPr/>
      </xdr:nvSpPr>
      <xdr:spPr>
        <a:xfrm>
          <a:off x="2857500" y="1016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141224</xdr:rowOff>
    </xdr:from>
    <xdr:to>
      <xdr:col>24</xdr:col>
      <xdr:colOff>114300</xdr:colOff>
      <xdr:row>61</xdr:row>
      <xdr:rowOff>71374</xdr:rowOff>
    </xdr:to>
    <xdr:sp macro="" textlink="">
      <xdr:nvSpPr>
        <xdr:cNvPr id="167" name="楕円 166"/>
        <xdr:cNvSpPr/>
      </xdr:nvSpPr>
      <xdr:spPr>
        <a:xfrm>
          <a:off x="4584700" y="1042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119651</xdr:rowOff>
    </xdr:from>
    <xdr:ext cx="405111" cy="259045"/>
    <xdr:sp macro="" textlink="">
      <xdr:nvSpPr>
        <xdr:cNvPr id="168" name="【橋りょう・トンネル】&#10;有形固定資産減価償却率該当値テキスト"/>
        <xdr:cNvSpPr txBox="1"/>
      </xdr:nvSpPr>
      <xdr:spPr>
        <a:xfrm>
          <a:off x="4673600" y="1040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4064</xdr:rowOff>
    </xdr:from>
    <xdr:to>
      <xdr:col>20</xdr:col>
      <xdr:colOff>38100</xdr:colOff>
      <xdr:row>61</xdr:row>
      <xdr:rowOff>105664</xdr:rowOff>
    </xdr:to>
    <xdr:sp macro="" textlink="">
      <xdr:nvSpPr>
        <xdr:cNvPr id="169" name="楕円 168"/>
        <xdr:cNvSpPr/>
      </xdr:nvSpPr>
      <xdr:spPr>
        <a:xfrm>
          <a:off x="3746500" y="1046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20574</xdr:rowOff>
    </xdr:from>
    <xdr:to>
      <xdr:col>24</xdr:col>
      <xdr:colOff>63500</xdr:colOff>
      <xdr:row>61</xdr:row>
      <xdr:rowOff>54864</xdr:rowOff>
    </xdr:to>
    <xdr:cxnSp macro="">
      <xdr:nvCxnSpPr>
        <xdr:cNvPr id="170" name="直線コネクタ 169"/>
        <xdr:cNvCxnSpPr/>
      </xdr:nvCxnSpPr>
      <xdr:spPr>
        <a:xfrm flipV="1">
          <a:off x="3797300" y="1047902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40640</xdr:rowOff>
    </xdr:from>
    <xdr:to>
      <xdr:col>15</xdr:col>
      <xdr:colOff>101600</xdr:colOff>
      <xdr:row>61</xdr:row>
      <xdr:rowOff>142240</xdr:rowOff>
    </xdr:to>
    <xdr:sp macro="" textlink="">
      <xdr:nvSpPr>
        <xdr:cNvPr id="171" name="楕円 170"/>
        <xdr:cNvSpPr/>
      </xdr:nvSpPr>
      <xdr:spPr>
        <a:xfrm>
          <a:off x="2857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54864</xdr:rowOff>
    </xdr:from>
    <xdr:to>
      <xdr:col>19</xdr:col>
      <xdr:colOff>177800</xdr:colOff>
      <xdr:row>61</xdr:row>
      <xdr:rowOff>91440</xdr:rowOff>
    </xdr:to>
    <xdr:cxnSp macro="">
      <xdr:nvCxnSpPr>
        <xdr:cNvPr id="172" name="直線コネクタ 171"/>
        <xdr:cNvCxnSpPr/>
      </xdr:nvCxnSpPr>
      <xdr:spPr>
        <a:xfrm flipV="1">
          <a:off x="2908300" y="1051331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167911</xdr:rowOff>
    </xdr:from>
    <xdr:ext cx="405111" cy="259045"/>
    <xdr:sp macro="" textlink="">
      <xdr:nvSpPr>
        <xdr:cNvPr id="173" name="n_1aveValue【橋りょう・トンネル】&#10;有形固定資産減価償却率"/>
        <xdr:cNvSpPr txBox="1"/>
      </xdr:nvSpPr>
      <xdr:spPr>
        <a:xfrm>
          <a:off x="35820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163339</xdr:rowOff>
    </xdr:from>
    <xdr:ext cx="405111" cy="259045"/>
    <xdr:sp macro="" textlink="">
      <xdr:nvSpPr>
        <xdr:cNvPr id="174" name="n_2aveValue【橋りょう・トンネル】&#10;有形固定資産減価償却率"/>
        <xdr:cNvSpPr txBox="1"/>
      </xdr:nvSpPr>
      <xdr:spPr>
        <a:xfrm>
          <a:off x="2705744" y="993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96791</xdr:rowOff>
    </xdr:from>
    <xdr:ext cx="405111" cy="259045"/>
    <xdr:sp macro="" textlink="">
      <xdr:nvSpPr>
        <xdr:cNvPr id="175" name="n_1mainValue【橋りょう・トンネル】&#10;有形固定資産減価償却率"/>
        <xdr:cNvSpPr txBox="1"/>
      </xdr:nvSpPr>
      <xdr:spPr>
        <a:xfrm>
          <a:off x="3582044" y="1055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133367</xdr:rowOff>
    </xdr:from>
    <xdr:ext cx="405111" cy="259045"/>
    <xdr:sp macro="" textlink="">
      <xdr:nvSpPr>
        <xdr:cNvPr id="176" name="n_2mainValue【橋りょう・トンネル】&#10;有形固定資産減価償却率"/>
        <xdr:cNvSpPr txBox="1"/>
      </xdr:nvSpPr>
      <xdr:spPr>
        <a:xfrm>
          <a:off x="2705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0" name="テキスト ボックス 18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2" name="テキスト ボックス 19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4" name="テキスト ボックス 19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1628</xdr:rowOff>
    </xdr:from>
    <xdr:to>
      <xdr:col>54</xdr:col>
      <xdr:colOff>189865</xdr:colOff>
      <xdr:row>63</xdr:row>
      <xdr:rowOff>125741</xdr:rowOff>
    </xdr:to>
    <xdr:cxnSp macro="">
      <xdr:nvCxnSpPr>
        <xdr:cNvPr id="198" name="直線コネクタ 197"/>
        <xdr:cNvCxnSpPr/>
      </xdr:nvCxnSpPr>
      <xdr:spPr>
        <a:xfrm flipV="1">
          <a:off x="10476865" y="9602828"/>
          <a:ext cx="0" cy="1324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129568</xdr:rowOff>
    </xdr:from>
    <xdr:ext cx="534377" cy="259045"/>
    <xdr:sp macro="" textlink="">
      <xdr:nvSpPr>
        <xdr:cNvPr id="199" name="【橋りょう・トンネル】&#10;一人当たり有形固定資産（償却資産）額最小値テキスト"/>
        <xdr:cNvSpPr txBox="1"/>
      </xdr:nvSpPr>
      <xdr:spPr>
        <a:xfrm>
          <a:off x="10515600" y="1093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125741</xdr:rowOff>
    </xdr:from>
    <xdr:to>
      <xdr:col>55</xdr:col>
      <xdr:colOff>88900</xdr:colOff>
      <xdr:row>63</xdr:row>
      <xdr:rowOff>125741</xdr:rowOff>
    </xdr:to>
    <xdr:cxnSp macro="">
      <xdr:nvCxnSpPr>
        <xdr:cNvPr id="200" name="直線コネクタ 199"/>
        <xdr:cNvCxnSpPr/>
      </xdr:nvCxnSpPr>
      <xdr:spPr>
        <a:xfrm>
          <a:off x="10388600" y="10927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119755</xdr:rowOff>
    </xdr:from>
    <xdr:ext cx="599010" cy="259045"/>
    <xdr:sp macro="" textlink="">
      <xdr:nvSpPr>
        <xdr:cNvPr id="201" name="【橋りょう・トンネル】&#10;一人当たり有形固定資産（償却資産）額最大値テキスト"/>
        <xdr:cNvSpPr txBox="1"/>
      </xdr:nvSpPr>
      <xdr:spPr>
        <a:xfrm>
          <a:off x="10515600" y="937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1628</xdr:rowOff>
    </xdr:from>
    <xdr:to>
      <xdr:col>55</xdr:col>
      <xdr:colOff>88900</xdr:colOff>
      <xdr:row>56</xdr:row>
      <xdr:rowOff>1628</xdr:rowOff>
    </xdr:to>
    <xdr:cxnSp macro="">
      <xdr:nvCxnSpPr>
        <xdr:cNvPr id="202" name="直線コネクタ 201"/>
        <xdr:cNvCxnSpPr/>
      </xdr:nvCxnSpPr>
      <xdr:spPr>
        <a:xfrm>
          <a:off x="10388600" y="9602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24254</xdr:rowOff>
    </xdr:from>
    <xdr:ext cx="599010" cy="259045"/>
    <xdr:sp macro="" textlink="">
      <xdr:nvSpPr>
        <xdr:cNvPr id="203" name="【橋りょう・トンネル】&#10;一人当たり有形固定資産（償却資産）額平均値テキスト"/>
        <xdr:cNvSpPr txBox="1"/>
      </xdr:nvSpPr>
      <xdr:spPr>
        <a:xfrm>
          <a:off x="10515600" y="10482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45827</xdr:rowOff>
    </xdr:from>
    <xdr:to>
      <xdr:col>55</xdr:col>
      <xdr:colOff>50800</xdr:colOff>
      <xdr:row>61</xdr:row>
      <xdr:rowOff>147427</xdr:rowOff>
    </xdr:to>
    <xdr:sp macro="" textlink="">
      <xdr:nvSpPr>
        <xdr:cNvPr id="204" name="フローチャート: 判断 203"/>
        <xdr:cNvSpPr/>
      </xdr:nvSpPr>
      <xdr:spPr>
        <a:xfrm>
          <a:off x="10426700" y="1050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62702</xdr:rowOff>
    </xdr:from>
    <xdr:to>
      <xdr:col>50</xdr:col>
      <xdr:colOff>165100</xdr:colOff>
      <xdr:row>61</xdr:row>
      <xdr:rowOff>164302</xdr:rowOff>
    </xdr:to>
    <xdr:sp macro="" textlink="">
      <xdr:nvSpPr>
        <xdr:cNvPr id="205" name="フローチャート: 判断 204"/>
        <xdr:cNvSpPr/>
      </xdr:nvSpPr>
      <xdr:spPr>
        <a:xfrm>
          <a:off x="9588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99306</xdr:rowOff>
    </xdr:from>
    <xdr:to>
      <xdr:col>46</xdr:col>
      <xdr:colOff>38100</xdr:colOff>
      <xdr:row>62</xdr:row>
      <xdr:rowOff>29456</xdr:rowOff>
    </xdr:to>
    <xdr:sp macro="" textlink="">
      <xdr:nvSpPr>
        <xdr:cNvPr id="206" name="フローチャート: 判断 205"/>
        <xdr:cNvSpPr/>
      </xdr:nvSpPr>
      <xdr:spPr>
        <a:xfrm>
          <a:off x="8699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116135</xdr:rowOff>
    </xdr:from>
    <xdr:to>
      <xdr:col>55</xdr:col>
      <xdr:colOff>50800</xdr:colOff>
      <xdr:row>60</xdr:row>
      <xdr:rowOff>46285</xdr:rowOff>
    </xdr:to>
    <xdr:sp macro="" textlink="">
      <xdr:nvSpPr>
        <xdr:cNvPr id="212" name="楕円 211"/>
        <xdr:cNvSpPr/>
      </xdr:nvSpPr>
      <xdr:spPr>
        <a:xfrm>
          <a:off x="10426700" y="1023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139012</xdr:rowOff>
    </xdr:from>
    <xdr:ext cx="599010" cy="259045"/>
    <xdr:sp macro="" textlink="">
      <xdr:nvSpPr>
        <xdr:cNvPr id="213" name="【橋りょう・トンネル】&#10;一人当たり有形固定資産（償却資産）額該当値テキスト"/>
        <xdr:cNvSpPr txBox="1"/>
      </xdr:nvSpPr>
      <xdr:spPr>
        <a:xfrm>
          <a:off x="10515600" y="1008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125453</xdr:rowOff>
    </xdr:from>
    <xdr:to>
      <xdr:col>50</xdr:col>
      <xdr:colOff>165100</xdr:colOff>
      <xdr:row>60</xdr:row>
      <xdr:rowOff>55603</xdr:rowOff>
    </xdr:to>
    <xdr:sp macro="" textlink="">
      <xdr:nvSpPr>
        <xdr:cNvPr id="214" name="楕円 213"/>
        <xdr:cNvSpPr/>
      </xdr:nvSpPr>
      <xdr:spPr>
        <a:xfrm>
          <a:off x="9588500" y="1024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166935</xdr:rowOff>
    </xdr:from>
    <xdr:to>
      <xdr:col>55</xdr:col>
      <xdr:colOff>0</xdr:colOff>
      <xdr:row>60</xdr:row>
      <xdr:rowOff>4803</xdr:rowOff>
    </xdr:to>
    <xdr:cxnSp macro="">
      <xdr:nvCxnSpPr>
        <xdr:cNvPr id="215" name="直線コネクタ 214"/>
        <xdr:cNvCxnSpPr/>
      </xdr:nvCxnSpPr>
      <xdr:spPr>
        <a:xfrm flipV="1">
          <a:off x="9639300" y="10282485"/>
          <a:ext cx="838200" cy="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131862</xdr:rowOff>
    </xdr:from>
    <xdr:to>
      <xdr:col>46</xdr:col>
      <xdr:colOff>38100</xdr:colOff>
      <xdr:row>60</xdr:row>
      <xdr:rowOff>62012</xdr:rowOff>
    </xdr:to>
    <xdr:sp macro="" textlink="">
      <xdr:nvSpPr>
        <xdr:cNvPr id="216" name="楕円 215"/>
        <xdr:cNvSpPr/>
      </xdr:nvSpPr>
      <xdr:spPr>
        <a:xfrm>
          <a:off x="8699500" y="1024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4803</xdr:rowOff>
    </xdr:from>
    <xdr:to>
      <xdr:col>50</xdr:col>
      <xdr:colOff>114300</xdr:colOff>
      <xdr:row>60</xdr:row>
      <xdr:rowOff>11212</xdr:rowOff>
    </xdr:to>
    <xdr:cxnSp macro="">
      <xdr:nvCxnSpPr>
        <xdr:cNvPr id="217" name="直線コネクタ 216"/>
        <xdr:cNvCxnSpPr/>
      </xdr:nvCxnSpPr>
      <xdr:spPr>
        <a:xfrm flipV="1">
          <a:off x="8750300" y="10291803"/>
          <a:ext cx="889000" cy="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155429</xdr:rowOff>
    </xdr:from>
    <xdr:ext cx="599010" cy="259045"/>
    <xdr:sp macro="" textlink="">
      <xdr:nvSpPr>
        <xdr:cNvPr id="218" name="n_1aveValue【橋りょう・トンネル】&#10;一人当たり有形固定資産（償却資産）額"/>
        <xdr:cNvSpPr txBox="1"/>
      </xdr:nvSpPr>
      <xdr:spPr>
        <a:xfrm>
          <a:off x="93270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20583</xdr:rowOff>
    </xdr:from>
    <xdr:ext cx="599010" cy="259045"/>
    <xdr:sp macro="" textlink="">
      <xdr:nvSpPr>
        <xdr:cNvPr id="219" name="n_2aveValue【橋りょう・トンネル】&#10;一人当たり有形固定資産（償却資産）額"/>
        <xdr:cNvSpPr txBox="1"/>
      </xdr:nvSpPr>
      <xdr:spPr>
        <a:xfrm>
          <a:off x="8450795" y="1065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72130</xdr:rowOff>
    </xdr:from>
    <xdr:ext cx="599010" cy="259045"/>
    <xdr:sp macro="" textlink="">
      <xdr:nvSpPr>
        <xdr:cNvPr id="220" name="n_1mainValue【橋りょう・トンネル】&#10;一人当たり有形固定資産（償却資産）額"/>
        <xdr:cNvSpPr txBox="1"/>
      </xdr:nvSpPr>
      <xdr:spPr>
        <a:xfrm>
          <a:off x="9327095" y="10016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78539</xdr:rowOff>
    </xdr:from>
    <xdr:ext cx="599010" cy="259045"/>
    <xdr:sp macro="" textlink="">
      <xdr:nvSpPr>
        <xdr:cNvPr id="221" name="n_2mainValue【橋りょう・トンネル】&#10;一人当たり有形固定資産（償却資産）額"/>
        <xdr:cNvSpPr txBox="1"/>
      </xdr:nvSpPr>
      <xdr:spPr>
        <a:xfrm>
          <a:off x="8450795" y="1002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3" name="直線コネクタ 23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4" name="テキスト ボックス 23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5" name="直線コネクタ 23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6" name="テキスト ボックス 23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7" name="直線コネクタ 23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8" name="テキスト ボックス 23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9" name="直線コネクタ 23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0" name="テキスト ボックス 23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170687</xdr:rowOff>
    </xdr:from>
    <xdr:to>
      <xdr:col>24</xdr:col>
      <xdr:colOff>62865</xdr:colOff>
      <xdr:row>86</xdr:row>
      <xdr:rowOff>88392</xdr:rowOff>
    </xdr:to>
    <xdr:cxnSp macro="">
      <xdr:nvCxnSpPr>
        <xdr:cNvPr id="244" name="直線コネクタ 243"/>
        <xdr:cNvCxnSpPr/>
      </xdr:nvCxnSpPr>
      <xdr:spPr>
        <a:xfrm flipV="1">
          <a:off x="4634865" y="13543787"/>
          <a:ext cx="0" cy="1289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92219</xdr:rowOff>
    </xdr:from>
    <xdr:ext cx="405111" cy="259045"/>
    <xdr:sp macro="" textlink="">
      <xdr:nvSpPr>
        <xdr:cNvPr id="245" name="【公営住宅】&#10;有形固定資産減価償却率最小値テキスト"/>
        <xdr:cNvSpPr txBox="1"/>
      </xdr:nvSpPr>
      <xdr:spPr>
        <a:xfrm>
          <a:off x="4673600" y="1483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88392</xdr:rowOff>
    </xdr:from>
    <xdr:to>
      <xdr:col>24</xdr:col>
      <xdr:colOff>152400</xdr:colOff>
      <xdr:row>86</xdr:row>
      <xdr:rowOff>88392</xdr:rowOff>
    </xdr:to>
    <xdr:cxnSp macro="">
      <xdr:nvCxnSpPr>
        <xdr:cNvPr id="246" name="直線コネクタ 245"/>
        <xdr:cNvCxnSpPr/>
      </xdr:nvCxnSpPr>
      <xdr:spPr>
        <a:xfrm>
          <a:off x="4546600" y="1483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117364</xdr:rowOff>
    </xdr:from>
    <xdr:ext cx="405111" cy="259045"/>
    <xdr:sp macro="" textlink="">
      <xdr:nvSpPr>
        <xdr:cNvPr id="247" name="【公営住宅】&#10;有形固定資産減価償却率最大値テキスト"/>
        <xdr:cNvSpPr txBox="1"/>
      </xdr:nvSpPr>
      <xdr:spPr>
        <a:xfrm>
          <a:off x="4673600" y="13319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170687</xdr:rowOff>
    </xdr:from>
    <xdr:to>
      <xdr:col>24</xdr:col>
      <xdr:colOff>152400</xdr:colOff>
      <xdr:row>78</xdr:row>
      <xdr:rowOff>170687</xdr:rowOff>
    </xdr:to>
    <xdr:cxnSp macro="">
      <xdr:nvCxnSpPr>
        <xdr:cNvPr id="248" name="直線コネクタ 247"/>
        <xdr:cNvCxnSpPr/>
      </xdr:nvCxnSpPr>
      <xdr:spPr>
        <a:xfrm>
          <a:off x="4546600" y="1354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48023</xdr:rowOff>
    </xdr:from>
    <xdr:ext cx="405111" cy="259045"/>
    <xdr:sp macro="" textlink="">
      <xdr:nvSpPr>
        <xdr:cNvPr id="249" name="【公営住宅】&#10;有形固定資産減価償却率平均値テキスト"/>
        <xdr:cNvSpPr txBox="1"/>
      </xdr:nvSpPr>
      <xdr:spPr>
        <a:xfrm>
          <a:off x="4673600" y="14106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69596</xdr:rowOff>
    </xdr:from>
    <xdr:to>
      <xdr:col>24</xdr:col>
      <xdr:colOff>114300</xdr:colOff>
      <xdr:row>82</xdr:row>
      <xdr:rowOff>171196</xdr:rowOff>
    </xdr:to>
    <xdr:sp macro="" textlink="">
      <xdr:nvSpPr>
        <xdr:cNvPr id="250" name="フローチャート: 判断 249"/>
        <xdr:cNvSpPr/>
      </xdr:nvSpPr>
      <xdr:spPr>
        <a:xfrm>
          <a:off x="45847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51" name="フローチャート: 判断 250"/>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122174</xdr:rowOff>
    </xdr:from>
    <xdr:to>
      <xdr:col>15</xdr:col>
      <xdr:colOff>101600</xdr:colOff>
      <xdr:row>83</xdr:row>
      <xdr:rowOff>52324</xdr:rowOff>
    </xdr:to>
    <xdr:sp macro="" textlink="">
      <xdr:nvSpPr>
        <xdr:cNvPr id="252" name="フローチャート: 判断 251"/>
        <xdr:cNvSpPr/>
      </xdr:nvSpPr>
      <xdr:spPr>
        <a:xfrm>
          <a:off x="2857500" y="1418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76454</xdr:rowOff>
    </xdr:from>
    <xdr:to>
      <xdr:col>24</xdr:col>
      <xdr:colOff>114300</xdr:colOff>
      <xdr:row>80</xdr:row>
      <xdr:rowOff>6604</xdr:rowOff>
    </xdr:to>
    <xdr:sp macro="" textlink="">
      <xdr:nvSpPr>
        <xdr:cNvPr id="258" name="楕円 257"/>
        <xdr:cNvSpPr/>
      </xdr:nvSpPr>
      <xdr:spPr>
        <a:xfrm>
          <a:off x="4584700" y="136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99331</xdr:rowOff>
    </xdr:from>
    <xdr:ext cx="405111" cy="259045"/>
    <xdr:sp macro="" textlink="">
      <xdr:nvSpPr>
        <xdr:cNvPr id="259" name="【公営住宅】&#10;有形固定資産減価償却率該当値テキスト"/>
        <xdr:cNvSpPr txBox="1"/>
      </xdr:nvSpPr>
      <xdr:spPr>
        <a:xfrm>
          <a:off x="4673600" y="134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101600</xdr:rowOff>
    </xdr:from>
    <xdr:to>
      <xdr:col>20</xdr:col>
      <xdr:colOff>38100</xdr:colOff>
      <xdr:row>80</xdr:row>
      <xdr:rowOff>31750</xdr:rowOff>
    </xdr:to>
    <xdr:sp macro="" textlink="">
      <xdr:nvSpPr>
        <xdr:cNvPr id="260" name="楕円 259"/>
        <xdr:cNvSpPr/>
      </xdr:nvSpPr>
      <xdr:spPr>
        <a:xfrm>
          <a:off x="37465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127254</xdr:rowOff>
    </xdr:from>
    <xdr:to>
      <xdr:col>24</xdr:col>
      <xdr:colOff>63500</xdr:colOff>
      <xdr:row>79</xdr:row>
      <xdr:rowOff>152400</xdr:rowOff>
    </xdr:to>
    <xdr:cxnSp macro="">
      <xdr:nvCxnSpPr>
        <xdr:cNvPr id="261" name="直線コネクタ 260"/>
        <xdr:cNvCxnSpPr/>
      </xdr:nvCxnSpPr>
      <xdr:spPr>
        <a:xfrm flipV="1">
          <a:off x="3797300" y="13671804"/>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129032</xdr:rowOff>
    </xdr:from>
    <xdr:to>
      <xdr:col>15</xdr:col>
      <xdr:colOff>101600</xdr:colOff>
      <xdr:row>80</xdr:row>
      <xdr:rowOff>59182</xdr:rowOff>
    </xdr:to>
    <xdr:sp macro="" textlink="">
      <xdr:nvSpPr>
        <xdr:cNvPr id="262" name="楕円 261"/>
        <xdr:cNvSpPr/>
      </xdr:nvSpPr>
      <xdr:spPr>
        <a:xfrm>
          <a:off x="2857500" y="1367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152400</xdr:rowOff>
    </xdr:from>
    <xdr:to>
      <xdr:col>19</xdr:col>
      <xdr:colOff>177800</xdr:colOff>
      <xdr:row>80</xdr:row>
      <xdr:rowOff>8382</xdr:rowOff>
    </xdr:to>
    <xdr:cxnSp macro="">
      <xdr:nvCxnSpPr>
        <xdr:cNvPr id="263" name="直線コネクタ 262"/>
        <xdr:cNvCxnSpPr/>
      </xdr:nvCxnSpPr>
      <xdr:spPr>
        <a:xfrm flipV="1">
          <a:off x="2908300" y="1369695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264" name="n_1aveValue【公営住宅】&#10;有形固定資産減価償却率"/>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43451</xdr:rowOff>
    </xdr:from>
    <xdr:ext cx="405111" cy="259045"/>
    <xdr:sp macro="" textlink="">
      <xdr:nvSpPr>
        <xdr:cNvPr id="265" name="n_2aveValue【公営住宅】&#10;有形固定資産減価償却率"/>
        <xdr:cNvSpPr txBox="1"/>
      </xdr:nvSpPr>
      <xdr:spPr>
        <a:xfrm>
          <a:off x="2705744" y="1427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48277</xdr:rowOff>
    </xdr:from>
    <xdr:ext cx="405111" cy="259045"/>
    <xdr:sp macro="" textlink="">
      <xdr:nvSpPr>
        <xdr:cNvPr id="266" name="n_1mainValue【公営住宅】&#10;有形固定資産減価償却率"/>
        <xdr:cNvSpPr txBox="1"/>
      </xdr:nvSpPr>
      <xdr:spPr>
        <a:xfrm>
          <a:off x="358204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75709</xdr:rowOff>
    </xdr:from>
    <xdr:ext cx="405111" cy="259045"/>
    <xdr:sp macro="" textlink="">
      <xdr:nvSpPr>
        <xdr:cNvPr id="267" name="n_2mainValue【公営住宅】&#10;有形固定資産減価償却率"/>
        <xdr:cNvSpPr txBox="1"/>
      </xdr:nvSpPr>
      <xdr:spPr>
        <a:xfrm>
          <a:off x="2705744" y="1344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78" name="直線コネクタ 27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79" name="テキスト ボックス 27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0" name="直線コネクタ 27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1" name="テキスト ボックス 28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2" name="直線コネクタ 28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3" name="テキスト ボックス 28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5" name="テキスト ボックス 28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7238</xdr:rowOff>
    </xdr:from>
    <xdr:to>
      <xdr:col>54</xdr:col>
      <xdr:colOff>189865</xdr:colOff>
      <xdr:row>85</xdr:row>
      <xdr:rowOff>42672</xdr:rowOff>
    </xdr:to>
    <xdr:cxnSp macro="">
      <xdr:nvCxnSpPr>
        <xdr:cNvPr id="287" name="直線コネクタ 286"/>
        <xdr:cNvCxnSpPr/>
      </xdr:nvCxnSpPr>
      <xdr:spPr>
        <a:xfrm flipV="1">
          <a:off x="10476865" y="13380338"/>
          <a:ext cx="0" cy="123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46499</xdr:rowOff>
    </xdr:from>
    <xdr:ext cx="469744" cy="259045"/>
    <xdr:sp macro="" textlink="">
      <xdr:nvSpPr>
        <xdr:cNvPr id="288" name="【公営住宅】&#10;一人当たり面積最小値テキスト"/>
        <xdr:cNvSpPr txBox="1"/>
      </xdr:nvSpPr>
      <xdr:spPr>
        <a:xfrm>
          <a:off x="10515600" y="1461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42672</xdr:rowOff>
    </xdr:from>
    <xdr:to>
      <xdr:col>55</xdr:col>
      <xdr:colOff>88900</xdr:colOff>
      <xdr:row>85</xdr:row>
      <xdr:rowOff>42672</xdr:rowOff>
    </xdr:to>
    <xdr:cxnSp macro="">
      <xdr:nvCxnSpPr>
        <xdr:cNvPr id="289" name="直線コネクタ 288"/>
        <xdr:cNvCxnSpPr/>
      </xdr:nvCxnSpPr>
      <xdr:spPr>
        <a:xfrm>
          <a:off x="10388600" y="1461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125365</xdr:rowOff>
    </xdr:from>
    <xdr:ext cx="469744" cy="259045"/>
    <xdr:sp macro="" textlink="">
      <xdr:nvSpPr>
        <xdr:cNvPr id="290" name="【公営住宅】&#10;一人当たり面積最大値テキスト"/>
        <xdr:cNvSpPr txBox="1"/>
      </xdr:nvSpPr>
      <xdr:spPr>
        <a:xfrm>
          <a:off x="10515600" y="1315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7238</xdr:rowOff>
    </xdr:from>
    <xdr:to>
      <xdr:col>55</xdr:col>
      <xdr:colOff>88900</xdr:colOff>
      <xdr:row>78</xdr:row>
      <xdr:rowOff>7238</xdr:rowOff>
    </xdr:to>
    <xdr:cxnSp macro="">
      <xdr:nvCxnSpPr>
        <xdr:cNvPr id="291" name="直線コネクタ 290"/>
        <xdr:cNvCxnSpPr/>
      </xdr:nvCxnSpPr>
      <xdr:spPr>
        <a:xfrm>
          <a:off x="10388600" y="1338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76471</xdr:rowOff>
    </xdr:from>
    <xdr:ext cx="469744" cy="259045"/>
    <xdr:sp macro="" textlink="">
      <xdr:nvSpPr>
        <xdr:cNvPr id="292" name="【公営住宅】&#10;一人当たり面積平均値テキスト"/>
        <xdr:cNvSpPr txBox="1"/>
      </xdr:nvSpPr>
      <xdr:spPr>
        <a:xfrm>
          <a:off x="10515600" y="1413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53594</xdr:rowOff>
    </xdr:from>
    <xdr:to>
      <xdr:col>55</xdr:col>
      <xdr:colOff>50800</xdr:colOff>
      <xdr:row>83</xdr:row>
      <xdr:rowOff>155194</xdr:rowOff>
    </xdr:to>
    <xdr:sp macro="" textlink="">
      <xdr:nvSpPr>
        <xdr:cNvPr id="293" name="フローチャート: 判断 292"/>
        <xdr:cNvSpPr/>
      </xdr:nvSpPr>
      <xdr:spPr>
        <a:xfrm>
          <a:off x="10426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83883</xdr:rowOff>
    </xdr:from>
    <xdr:to>
      <xdr:col>50</xdr:col>
      <xdr:colOff>165100</xdr:colOff>
      <xdr:row>84</xdr:row>
      <xdr:rowOff>14033</xdr:rowOff>
    </xdr:to>
    <xdr:sp macro="" textlink="">
      <xdr:nvSpPr>
        <xdr:cNvPr id="294" name="フローチャート: 判断 293"/>
        <xdr:cNvSpPr/>
      </xdr:nvSpPr>
      <xdr:spPr>
        <a:xfrm>
          <a:off x="9588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74740</xdr:rowOff>
    </xdr:from>
    <xdr:to>
      <xdr:col>46</xdr:col>
      <xdr:colOff>38100</xdr:colOff>
      <xdr:row>84</xdr:row>
      <xdr:rowOff>4890</xdr:rowOff>
    </xdr:to>
    <xdr:sp macro="" textlink="">
      <xdr:nvSpPr>
        <xdr:cNvPr id="295" name="フローチャート: 判断 294"/>
        <xdr:cNvSpPr/>
      </xdr:nvSpPr>
      <xdr:spPr>
        <a:xfrm>
          <a:off x="8699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115315</xdr:rowOff>
    </xdr:from>
    <xdr:to>
      <xdr:col>55</xdr:col>
      <xdr:colOff>50800</xdr:colOff>
      <xdr:row>84</xdr:row>
      <xdr:rowOff>45465</xdr:rowOff>
    </xdr:to>
    <xdr:sp macro="" textlink="">
      <xdr:nvSpPr>
        <xdr:cNvPr id="301" name="楕円 300"/>
        <xdr:cNvSpPr/>
      </xdr:nvSpPr>
      <xdr:spPr>
        <a:xfrm>
          <a:off x="10426700" y="1434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93742</xdr:rowOff>
    </xdr:from>
    <xdr:ext cx="469744" cy="259045"/>
    <xdr:sp macro="" textlink="">
      <xdr:nvSpPr>
        <xdr:cNvPr id="302" name="【公営住宅】&#10;一人当たり面積該当値テキスト"/>
        <xdr:cNvSpPr txBox="1"/>
      </xdr:nvSpPr>
      <xdr:spPr>
        <a:xfrm>
          <a:off x="10515600" y="1432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117602</xdr:rowOff>
    </xdr:from>
    <xdr:to>
      <xdr:col>50</xdr:col>
      <xdr:colOff>165100</xdr:colOff>
      <xdr:row>84</xdr:row>
      <xdr:rowOff>47752</xdr:rowOff>
    </xdr:to>
    <xdr:sp macro="" textlink="">
      <xdr:nvSpPr>
        <xdr:cNvPr id="303" name="楕円 302"/>
        <xdr:cNvSpPr/>
      </xdr:nvSpPr>
      <xdr:spPr>
        <a:xfrm>
          <a:off x="9588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166115</xdr:rowOff>
    </xdr:from>
    <xdr:to>
      <xdr:col>55</xdr:col>
      <xdr:colOff>0</xdr:colOff>
      <xdr:row>83</xdr:row>
      <xdr:rowOff>168402</xdr:rowOff>
    </xdr:to>
    <xdr:cxnSp macro="">
      <xdr:nvCxnSpPr>
        <xdr:cNvPr id="304" name="直線コネクタ 303"/>
        <xdr:cNvCxnSpPr/>
      </xdr:nvCxnSpPr>
      <xdr:spPr>
        <a:xfrm flipV="1">
          <a:off x="9639300" y="14396465"/>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119887</xdr:rowOff>
    </xdr:from>
    <xdr:to>
      <xdr:col>46</xdr:col>
      <xdr:colOff>38100</xdr:colOff>
      <xdr:row>84</xdr:row>
      <xdr:rowOff>50037</xdr:rowOff>
    </xdr:to>
    <xdr:sp macro="" textlink="">
      <xdr:nvSpPr>
        <xdr:cNvPr id="305" name="楕円 304"/>
        <xdr:cNvSpPr/>
      </xdr:nvSpPr>
      <xdr:spPr>
        <a:xfrm>
          <a:off x="8699500" y="1435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168402</xdr:rowOff>
    </xdr:from>
    <xdr:to>
      <xdr:col>50</xdr:col>
      <xdr:colOff>114300</xdr:colOff>
      <xdr:row>83</xdr:row>
      <xdr:rowOff>170687</xdr:rowOff>
    </xdr:to>
    <xdr:cxnSp macro="">
      <xdr:nvCxnSpPr>
        <xdr:cNvPr id="306" name="直線コネクタ 305"/>
        <xdr:cNvCxnSpPr/>
      </xdr:nvCxnSpPr>
      <xdr:spPr>
        <a:xfrm flipV="1">
          <a:off x="8750300" y="1439875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30560</xdr:rowOff>
    </xdr:from>
    <xdr:ext cx="469744" cy="259045"/>
    <xdr:sp macro="" textlink="">
      <xdr:nvSpPr>
        <xdr:cNvPr id="307" name="n_1aveValue【公営住宅】&#10;一人当たり面積"/>
        <xdr:cNvSpPr txBox="1"/>
      </xdr:nvSpPr>
      <xdr:spPr>
        <a:xfrm>
          <a:off x="93917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21417</xdr:rowOff>
    </xdr:from>
    <xdr:ext cx="469744" cy="259045"/>
    <xdr:sp macro="" textlink="">
      <xdr:nvSpPr>
        <xdr:cNvPr id="308" name="n_2aveValue【公営住宅】&#10;一人当たり面積"/>
        <xdr:cNvSpPr txBox="1"/>
      </xdr:nvSpPr>
      <xdr:spPr>
        <a:xfrm>
          <a:off x="8515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38879</xdr:rowOff>
    </xdr:from>
    <xdr:ext cx="469744" cy="259045"/>
    <xdr:sp macro="" textlink="">
      <xdr:nvSpPr>
        <xdr:cNvPr id="309" name="n_1mainValue【公営住宅】&#10;一人当たり面積"/>
        <xdr:cNvSpPr txBox="1"/>
      </xdr:nvSpPr>
      <xdr:spPr>
        <a:xfrm>
          <a:off x="93917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41164</xdr:rowOff>
    </xdr:from>
    <xdr:ext cx="469744" cy="259045"/>
    <xdr:sp macro="" textlink="">
      <xdr:nvSpPr>
        <xdr:cNvPr id="310" name="n_2mainValue【公営住宅】&#10;一人当たり面積"/>
        <xdr:cNvSpPr txBox="1"/>
      </xdr:nvSpPr>
      <xdr:spPr>
        <a:xfrm>
          <a:off x="8515427" y="1444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1" name="正方形/長方形 31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2" name="正方形/長方形 31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3" name="正方形/長方形 31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4" name="正方形/長方形 31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5" name="正方形/長方形 31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6" name="正方形/長方形 31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7" name="正方形/長方形 31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8" name="正方形/長方形 31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7" name="正方形/長方形 32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8" name="正方形/長方形 3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9" name="正方形/長方形 3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0" name="正方形/長方形 3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1" name="正方形/長方形 3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2" name="正方形/長方形 3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3" name="正方形/長方形 3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4" name="正方形/長方形 33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5" name="テキスト ボックス 33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6" name="直線コネクタ 33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7" name="テキスト ボックス 33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8" name="直線コネクタ 33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9" name="テキスト ボックス 33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0" name="直線コネクタ 33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1" name="テキスト ボックス 34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2" name="直線コネクタ 34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3" name="テキスト ボックス 34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4" name="直線コネクタ 34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5" name="テキスト ボックス 34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6" name="直線コネクタ 34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7" name="テキスト ボックス 34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8" name="直線コネクタ 3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9" name="テキスト ボックス 3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146685</xdr:rowOff>
    </xdr:from>
    <xdr:to>
      <xdr:col>85</xdr:col>
      <xdr:colOff>126364</xdr:colOff>
      <xdr:row>42</xdr:row>
      <xdr:rowOff>19050</xdr:rowOff>
    </xdr:to>
    <xdr:cxnSp macro="">
      <xdr:nvCxnSpPr>
        <xdr:cNvPr id="351" name="直線コネクタ 350"/>
        <xdr:cNvCxnSpPr/>
      </xdr:nvCxnSpPr>
      <xdr:spPr>
        <a:xfrm flipV="1">
          <a:off x="16318864" y="580453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52"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53" name="直線コネクタ 352"/>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93362</xdr:rowOff>
    </xdr:from>
    <xdr:ext cx="405111" cy="259045"/>
    <xdr:sp macro="" textlink="">
      <xdr:nvSpPr>
        <xdr:cNvPr id="354" name="【認定こども園・幼稚園・保育所】&#10;有形固定資産減価償却率最大値テキスト"/>
        <xdr:cNvSpPr txBox="1"/>
      </xdr:nvSpPr>
      <xdr:spPr>
        <a:xfrm>
          <a:off x="16357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146685</xdr:rowOff>
    </xdr:from>
    <xdr:to>
      <xdr:col>86</xdr:col>
      <xdr:colOff>25400</xdr:colOff>
      <xdr:row>33</xdr:row>
      <xdr:rowOff>146685</xdr:rowOff>
    </xdr:to>
    <xdr:cxnSp macro="">
      <xdr:nvCxnSpPr>
        <xdr:cNvPr id="355" name="直線コネクタ 354"/>
        <xdr:cNvCxnSpPr/>
      </xdr:nvCxnSpPr>
      <xdr:spPr>
        <a:xfrm>
          <a:off x="16230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11447</xdr:rowOff>
    </xdr:from>
    <xdr:ext cx="405111" cy="259045"/>
    <xdr:sp macro="" textlink="">
      <xdr:nvSpPr>
        <xdr:cNvPr id="356" name="【認定こども園・幼稚園・保育所】&#10;有形固定資産減価償却率平均値テキスト"/>
        <xdr:cNvSpPr txBox="1"/>
      </xdr:nvSpPr>
      <xdr:spPr>
        <a:xfrm>
          <a:off x="163576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357" name="フローチャート: 判断 356"/>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168275</xdr:rowOff>
    </xdr:from>
    <xdr:to>
      <xdr:col>81</xdr:col>
      <xdr:colOff>101600</xdr:colOff>
      <xdr:row>38</xdr:row>
      <xdr:rowOff>98425</xdr:rowOff>
    </xdr:to>
    <xdr:sp macro="" textlink="">
      <xdr:nvSpPr>
        <xdr:cNvPr id="358" name="フローチャート: 判断 357"/>
        <xdr:cNvSpPr/>
      </xdr:nvSpPr>
      <xdr:spPr>
        <a:xfrm>
          <a:off x="15430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8255</xdr:rowOff>
    </xdr:from>
    <xdr:to>
      <xdr:col>76</xdr:col>
      <xdr:colOff>165100</xdr:colOff>
      <xdr:row>38</xdr:row>
      <xdr:rowOff>109855</xdr:rowOff>
    </xdr:to>
    <xdr:sp macro="" textlink="">
      <xdr:nvSpPr>
        <xdr:cNvPr id="359" name="フローチャート: 判断 358"/>
        <xdr:cNvSpPr/>
      </xdr:nvSpPr>
      <xdr:spPr>
        <a:xfrm>
          <a:off x="14541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0" name="テキスト ボックス 35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1" name="テキスト ボックス 36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2" name="テキスト ボックス 36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3" name="テキスト ボックス 36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4" name="テキスト ボックス 36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160655</xdr:rowOff>
    </xdr:from>
    <xdr:to>
      <xdr:col>85</xdr:col>
      <xdr:colOff>177800</xdr:colOff>
      <xdr:row>35</xdr:row>
      <xdr:rowOff>90805</xdr:rowOff>
    </xdr:to>
    <xdr:sp macro="" textlink="">
      <xdr:nvSpPr>
        <xdr:cNvPr id="365" name="楕円 364"/>
        <xdr:cNvSpPr/>
      </xdr:nvSpPr>
      <xdr:spPr>
        <a:xfrm>
          <a:off x="16268700" y="598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12082</xdr:rowOff>
    </xdr:from>
    <xdr:ext cx="405111" cy="259045"/>
    <xdr:sp macro="" textlink="">
      <xdr:nvSpPr>
        <xdr:cNvPr id="366" name="【認定こども園・幼稚園・保育所】&#10;有形固定資産減価償却率該当値テキスト"/>
        <xdr:cNvSpPr txBox="1"/>
      </xdr:nvSpPr>
      <xdr:spPr>
        <a:xfrm>
          <a:off x="16357600" y="584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10160</xdr:rowOff>
    </xdr:from>
    <xdr:to>
      <xdr:col>81</xdr:col>
      <xdr:colOff>101600</xdr:colOff>
      <xdr:row>35</xdr:row>
      <xdr:rowOff>111760</xdr:rowOff>
    </xdr:to>
    <xdr:sp macro="" textlink="">
      <xdr:nvSpPr>
        <xdr:cNvPr id="367" name="楕円 366"/>
        <xdr:cNvSpPr/>
      </xdr:nvSpPr>
      <xdr:spPr>
        <a:xfrm>
          <a:off x="154305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40005</xdr:rowOff>
    </xdr:from>
    <xdr:to>
      <xdr:col>85</xdr:col>
      <xdr:colOff>127000</xdr:colOff>
      <xdr:row>35</xdr:row>
      <xdr:rowOff>60960</xdr:rowOff>
    </xdr:to>
    <xdr:cxnSp macro="">
      <xdr:nvCxnSpPr>
        <xdr:cNvPr id="368" name="直線コネクタ 367"/>
        <xdr:cNvCxnSpPr/>
      </xdr:nvCxnSpPr>
      <xdr:spPr>
        <a:xfrm flipV="1">
          <a:off x="15481300" y="604075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53975</xdr:rowOff>
    </xdr:from>
    <xdr:to>
      <xdr:col>76</xdr:col>
      <xdr:colOff>165100</xdr:colOff>
      <xdr:row>35</xdr:row>
      <xdr:rowOff>155575</xdr:rowOff>
    </xdr:to>
    <xdr:sp macro="" textlink="">
      <xdr:nvSpPr>
        <xdr:cNvPr id="369" name="楕円 368"/>
        <xdr:cNvSpPr/>
      </xdr:nvSpPr>
      <xdr:spPr>
        <a:xfrm>
          <a:off x="14541500" y="60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60960</xdr:rowOff>
    </xdr:from>
    <xdr:to>
      <xdr:col>81</xdr:col>
      <xdr:colOff>50800</xdr:colOff>
      <xdr:row>35</xdr:row>
      <xdr:rowOff>104775</xdr:rowOff>
    </xdr:to>
    <xdr:cxnSp macro="">
      <xdr:nvCxnSpPr>
        <xdr:cNvPr id="370" name="直線コネクタ 369"/>
        <xdr:cNvCxnSpPr/>
      </xdr:nvCxnSpPr>
      <xdr:spPr>
        <a:xfrm flipV="1">
          <a:off x="14592300" y="606171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89552</xdr:rowOff>
    </xdr:from>
    <xdr:ext cx="405111" cy="259045"/>
    <xdr:sp macro="" textlink="">
      <xdr:nvSpPr>
        <xdr:cNvPr id="371" name="n_1aveValue【認定こども園・幼稚園・保育所】&#10;有形固定資産減価償却率"/>
        <xdr:cNvSpPr txBox="1"/>
      </xdr:nvSpPr>
      <xdr:spPr>
        <a:xfrm>
          <a:off x="152660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100982</xdr:rowOff>
    </xdr:from>
    <xdr:ext cx="405111" cy="259045"/>
    <xdr:sp macro="" textlink="">
      <xdr:nvSpPr>
        <xdr:cNvPr id="372" name="n_2aveValue【認定こども園・幼稚園・保育所】&#10;有形固定資産減価償却率"/>
        <xdr:cNvSpPr txBox="1"/>
      </xdr:nvSpPr>
      <xdr:spPr>
        <a:xfrm>
          <a:off x="14389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128287</xdr:rowOff>
    </xdr:from>
    <xdr:ext cx="405111" cy="259045"/>
    <xdr:sp macro="" textlink="">
      <xdr:nvSpPr>
        <xdr:cNvPr id="373" name="n_1mainValue【認定こども園・幼稚園・保育所】&#10;有形固定資産減価償却率"/>
        <xdr:cNvSpPr txBox="1"/>
      </xdr:nvSpPr>
      <xdr:spPr>
        <a:xfrm>
          <a:off x="15266044"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652</xdr:rowOff>
    </xdr:from>
    <xdr:ext cx="405111" cy="259045"/>
    <xdr:sp macro="" textlink="">
      <xdr:nvSpPr>
        <xdr:cNvPr id="374" name="n_2mainValue【認定こども園・幼稚園・保育所】&#10;有形固定資産減価償却率"/>
        <xdr:cNvSpPr txBox="1"/>
      </xdr:nvSpPr>
      <xdr:spPr>
        <a:xfrm>
          <a:off x="14389744" y="58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5" name="正方形/長方形 3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6" name="正方形/長方形 3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7" name="正方形/長方形 3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8" name="正方形/長方形 3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9" name="正方形/長方形 3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0" name="正方形/長方形 3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1" name="正方形/長方形 3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2" name="正方形/長方形 3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3" name="テキスト ボックス 3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4" name="直線コネクタ 3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5" name="直線コネクタ 38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6" name="テキスト ボックス 38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7" name="直線コネクタ 38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8" name="テキスト ボックス 38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9" name="直線コネクタ 38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0" name="テキスト ボックス 38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1" name="直線コネクタ 39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2" name="テキスト ボックス 39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3" name="直線コネクタ 39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4" name="テキスト ボックス 39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149352</xdr:rowOff>
    </xdr:from>
    <xdr:to>
      <xdr:col>116</xdr:col>
      <xdr:colOff>62864</xdr:colOff>
      <xdr:row>41</xdr:row>
      <xdr:rowOff>28194</xdr:rowOff>
    </xdr:to>
    <xdr:cxnSp macro="">
      <xdr:nvCxnSpPr>
        <xdr:cNvPr id="396" name="直線コネクタ 395"/>
        <xdr:cNvCxnSpPr/>
      </xdr:nvCxnSpPr>
      <xdr:spPr>
        <a:xfrm flipV="1">
          <a:off x="22160864" y="580720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32021</xdr:rowOff>
    </xdr:from>
    <xdr:ext cx="469744" cy="259045"/>
    <xdr:sp macro="" textlink="">
      <xdr:nvSpPr>
        <xdr:cNvPr id="397" name="【認定こども園・幼稚園・保育所】&#10;一人当たり面積最小値テキスト"/>
        <xdr:cNvSpPr txBox="1"/>
      </xdr:nvSpPr>
      <xdr:spPr>
        <a:xfrm>
          <a:off x="22199600" y="706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28194</xdr:rowOff>
    </xdr:from>
    <xdr:to>
      <xdr:col>116</xdr:col>
      <xdr:colOff>152400</xdr:colOff>
      <xdr:row>41</xdr:row>
      <xdr:rowOff>28194</xdr:rowOff>
    </xdr:to>
    <xdr:cxnSp macro="">
      <xdr:nvCxnSpPr>
        <xdr:cNvPr id="398" name="直線コネクタ 397"/>
        <xdr:cNvCxnSpPr/>
      </xdr:nvCxnSpPr>
      <xdr:spPr>
        <a:xfrm>
          <a:off x="22072600" y="705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96029</xdr:rowOff>
    </xdr:from>
    <xdr:ext cx="469744" cy="259045"/>
    <xdr:sp macro="" textlink="">
      <xdr:nvSpPr>
        <xdr:cNvPr id="399" name="【認定こども園・幼稚園・保育所】&#10;一人当たり面積最大値テキスト"/>
        <xdr:cNvSpPr txBox="1"/>
      </xdr:nvSpPr>
      <xdr:spPr>
        <a:xfrm>
          <a:off x="22199600" y="558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149352</xdr:rowOff>
    </xdr:from>
    <xdr:to>
      <xdr:col>116</xdr:col>
      <xdr:colOff>152400</xdr:colOff>
      <xdr:row>33</xdr:row>
      <xdr:rowOff>149352</xdr:rowOff>
    </xdr:to>
    <xdr:cxnSp macro="">
      <xdr:nvCxnSpPr>
        <xdr:cNvPr id="400" name="直線コネクタ 399"/>
        <xdr:cNvCxnSpPr/>
      </xdr:nvCxnSpPr>
      <xdr:spPr>
        <a:xfrm>
          <a:off x="22072600" y="580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116857</xdr:rowOff>
    </xdr:from>
    <xdr:ext cx="469744" cy="259045"/>
    <xdr:sp macro="" textlink="">
      <xdr:nvSpPr>
        <xdr:cNvPr id="401" name="【認定こども園・幼稚園・保育所】&#10;一人当たり面積平均値テキスト"/>
        <xdr:cNvSpPr txBox="1"/>
      </xdr:nvSpPr>
      <xdr:spPr>
        <a:xfrm>
          <a:off x="22199600" y="646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02" name="フローチャート: 判断 401"/>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100838</xdr:rowOff>
    </xdr:from>
    <xdr:to>
      <xdr:col>112</xdr:col>
      <xdr:colOff>38100</xdr:colOff>
      <xdr:row>39</xdr:row>
      <xdr:rowOff>30988</xdr:rowOff>
    </xdr:to>
    <xdr:sp macro="" textlink="">
      <xdr:nvSpPr>
        <xdr:cNvPr id="403" name="フローチャート: 判断 402"/>
        <xdr:cNvSpPr/>
      </xdr:nvSpPr>
      <xdr:spPr>
        <a:xfrm>
          <a:off x="21272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125984</xdr:rowOff>
    </xdr:from>
    <xdr:to>
      <xdr:col>107</xdr:col>
      <xdr:colOff>101600</xdr:colOff>
      <xdr:row>39</xdr:row>
      <xdr:rowOff>56134</xdr:rowOff>
    </xdr:to>
    <xdr:sp macro="" textlink="">
      <xdr:nvSpPr>
        <xdr:cNvPr id="404" name="フローチャート: 判断 403"/>
        <xdr:cNvSpPr/>
      </xdr:nvSpPr>
      <xdr:spPr>
        <a:xfrm>
          <a:off x="20383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5" name="テキスト ボックス 40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6" name="テキスト ボックス 40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7" name="テキスト ボックス 40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8" name="テキスト ボックス 40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9" name="テキスト ボックス 40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144272</xdr:rowOff>
    </xdr:from>
    <xdr:to>
      <xdr:col>116</xdr:col>
      <xdr:colOff>114300</xdr:colOff>
      <xdr:row>41</xdr:row>
      <xdr:rowOff>74422</xdr:rowOff>
    </xdr:to>
    <xdr:sp macro="" textlink="">
      <xdr:nvSpPr>
        <xdr:cNvPr id="410" name="楕円 409"/>
        <xdr:cNvSpPr/>
      </xdr:nvSpPr>
      <xdr:spPr>
        <a:xfrm>
          <a:off x="221107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59199</xdr:rowOff>
    </xdr:from>
    <xdr:ext cx="469744" cy="259045"/>
    <xdr:sp macro="" textlink="">
      <xdr:nvSpPr>
        <xdr:cNvPr id="411" name="【認定こども園・幼稚園・保育所】&#10;一人当たり面積該当値テキスト"/>
        <xdr:cNvSpPr txBox="1"/>
      </xdr:nvSpPr>
      <xdr:spPr>
        <a:xfrm>
          <a:off x="22199600" y="691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144272</xdr:rowOff>
    </xdr:from>
    <xdr:to>
      <xdr:col>112</xdr:col>
      <xdr:colOff>38100</xdr:colOff>
      <xdr:row>41</xdr:row>
      <xdr:rowOff>74422</xdr:rowOff>
    </xdr:to>
    <xdr:sp macro="" textlink="">
      <xdr:nvSpPr>
        <xdr:cNvPr id="412" name="楕円 411"/>
        <xdr:cNvSpPr/>
      </xdr:nvSpPr>
      <xdr:spPr>
        <a:xfrm>
          <a:off x="21272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23622</xdr:rowOff>
    </xdr:from>
    <xdr:to>
      <xdr:col>116</xdr:col>
      <xdr:colOff>63500</xdr:colOff>
      <xdr:row>41</xdr:row>
      <xdr:rowOff>23622</xdr:rowOff>
    </xdr:to>
    <xdr:cxnSp macro="">
      <xdr:nvCxnSpPr>
        <xdr:cNvPr id="413" name="直線コネクタ 412"/>
        <xdr:cNvCxnSpPr/>
      </xdr:nvCxnSpPr>
      <xdr:spPr>
        <a:xfrm>
          <a:off x="21323300" y="7053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144272</xdr:rowOff>
    </xdr:from>
    <xdr:to>
      <xdr:col>107</xdr:col>
      <xdr:colOff>101600</xdr:colOff>
      <xdr:row>41</xdr:row>
      <xdr:rowOff>74422</xdr:rowOff>
    </xdr:to>
    <xdr:sp macro="" textlink="">
      <xdr:nvSpPr>
        <xdr:cNvPr id="414" name="楕円 413"/>
        <xdr:cNvSpPr/>
      </xdr:nvSpPr>
      <xdr:spPr>
        <a:xfrm>
          <a:off x="20383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23622</xdr:rowOff>
    </xdr:from>
    <xdr:to>
      <xdr:col>111</xdr:col>
      <xdr:colOff>177800</xdr:colOff>
      <xdr:row>41</xdr:row>
      <xdr:rowOff>23622</xdr:rowOff>
    </xdr:to>
    <xdr:cxnSp macro="">
      <xdr:nvCxnSpPr>
        <xdr:cNvPr id="415" name="直線コネクタ 414"/>
        <xdr:cNvCxnSpPr/>
      </xdr:nvCxnSpPr>
      <xdr:spPr>
        <a:xfrm>
          <a:off x="20434300" y="705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47515</xdr:rowOff>
    </xdr:from>
    <xdr:ext cx="469744" cy="259045"/>
    <xdr:sp macro="" textlink="">
      <xdr:nvSpPr>
        <xdr:cNvPr id="416" name="n_1aveValue【認定こども園・幼稚園・保育所】&#10;一人当たり面積"/>
        <xdr:cNvSpPr txBox="1"/>
      </xdr:nvSpPr>
      <xdr:spPr>
        <a:xfrm>
          <a:off x="210757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72661</xdr:rowOff>
    </xdr:from>
    <xdr:ext cx="469744" cy="259045"/>
    <xdr:sp macro="" textlink="">
      <xdr:nvSpPr>
        <xdr:cNvPr id="417" name="n_2aveValue【認定こども園・幼稚園・保育所】&#10;一人当たり面積"/>
        <xdr:cNvSpPr txBox="1"/>
      </xdr:nvSpPr>
      <xdr:spPr>
        <a:xfrm>
          <a:off x="20199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65549</xdr:rowOff>
    </xdr:from>
    <xdr:ext cx="469744" cy="259045"/>
    <xdr:sp macro="" textlink="">
      <xdr:nvSpPr>
        <xdr:cNvPr id="418" name="n_1mainValue【認定こども園・幼稚園・保育所】&#10;一人当たり面積"/>
        <xdr:cNvSpPr txBox="1"/>
      </xdr:nvSpPr>
      <xdr:spPr>
        <a:xfrm>
          <a:off x="210757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65549</xdr:rowOff>
    </xdr:from>
    <xdr:ext cx="469744" cy="259045"/>
    <xdr:sp macro="" textlink="">
      <xdr:nvSpPr>
        <xdr:cNvPr id="419" name="n_2mainValue【認定こども園・幼稚園・保育所】&#10;一人当たり面積"/>
        <xdr:cNvSpPr txBox="1"/>
      </xdr:nvSpPr>
      <xdr:spPr>
        <a:xfrm>
          <a:off x="201994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0" name="正方形/長方形 41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1" name="正方形/長方形 42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2" name="正方形/長方形 42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3" name="正方形/長方形 42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4" name="正方形/長方形 42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5" name="正方形/長方形 42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6" name="正方形/長方形 42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7" name="正方形/長方形 42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8" name="テキスト ボックス 42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9" name="直線コネクタ 42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0" name="テキスト ボックス 42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31" name="直線コネクタ 43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32" name="テキスト ボックス 43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3" name="直線コネクタ 43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4" name="テキスト ボックス 43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5" name="直線コネクタ 43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6" name="テキスト ボックス 43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7" name="直線コネクタ 43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8" name="テキスト ボックス 43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9" name="直線コネクタ 43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0" name="テキスト ボックス 43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1" name="直線コネクタ 44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42" name="テキスト ボックス 44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3" name="直線コネクタ 44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4" name="テキスト ボックス 44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9797</xdr:rowOff>
    </xdr:from>
    <xdr:to>
      <xdr:col>85</xdr:col>
      <xdr:colOff>126364</xdr:colOff>
      <xdr:row>64</xdr:row>
      <xdr:rowOff>133894</xdr:rowOff>
    </xdr:to>
    <xdr:cxnSp macro="">
      <xdr:nvCxnSpPr>
        <xdr:cNvPr id="446" name="直線コネクタ 445"/>
        <xdr:cNvCxnSpPr/>
      </xdr:nvCxnSpPr>
      <xdr:spPr>
        <a:xfrm flipV="1">
          <a:off x="16318864" y="9610997"/>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137721</xdr:rowOff>
    </xdr:from>
    <xdr:ext cx="405111" cy="259045"/>
    <xdr:sp macro="" textlink="">
      <xdr:nvSpPr>
        <xdr:cNvPr id="447" name="【学校施設】&#10;有形固定資産減価償却率最小値テキスト"/>
        <xdr:cNvSpPr txBox="1"/>
      </xdr:nvSpPr>
      <xdr:spPr>
        <a:xfrm>
          <a:off x="16357600" y="1111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133894</xdr:rowOff>
    </xdr:from>
    <xdr:to>
      <xdr:col>86</xdr:col>
      <xdr:colOff>25400</xdr:colOff>
      <xdr:row>64</xdr:row>
      <xdr:rowOff>133894</xdr:rowOff>
    </xdr:to>
    <xdr:cxnSp macro="">
      <xdr:nvCxnSpPr>
        <xdr:cNvPr id="448" name="直線コネクタ 447"/>
        <xdr:cNvCxnSpPr/>
      </xdr:nvCxnSpPr>
      <xdr:spPr>
        <a:xfrm>
          <a:off x="16230600" y="1110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127924</xdr:rowOff>
    </xdr:from>
    <xdr:ext cx="405111" cy="259045"/>
    <xdr:sp macro="" textlink="">
      <xdr:nvSpPr>
        <xdr:cNvPr id="449" name="【学校施設】&#10;有形固定資産減価償却率最大値テキスト"/>
        <xdr:cNvSpPr txBox="1"/>
      </xdr:nvSpPr>
      <xdr:spPr>
        <a:xfrm>
          <a:off x="16357600" y="9386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9797</xdr:rowOff>
    </xdr:from>
    <xdr:to>
      <xdr:col>86</xdr:col>
      <xdr:colOff>25400</xdr:colOff>
      <xdr:row>56</xdr:row>
      <xdr:rowOff>9797</xdr:rowOff>
    </xdr:to>
    <xdr:cxnSp macro="">
      <xdr:nvCxnSpPr>
        <xdr:cNvPr id="450" name="直線コネクタ 449"/>
        <xdr:cNvCxnSpPr/>
      </xdr:nvCxnSpPr>
      <xdr:spPr>
        <a:xfrm>
          <a:off x="16230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50454</xdr:rowOff>
    </xdr:from>
    <xdr:ext cx="405111" cy="259045"/>
    <xdr:sp macro="" textlink="">
      <xdr:nvSpPr>
        <xdr:cNvPr id="451" name="【学校施設】&#10;有形固定資産減価償却率平均値テキスト"/>
        <xdr:cNvSpPr txBox="1"/>
      </xdr:nvSpPr>
      <xdr:spPr>
        <a:xfrm>
          <a:off x="16357600" y="10166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452" name="フローチャート: 判断 451"/>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53703</xdr:rowOff>
    </xdr:from>
    <xdr:to>
      <xdr:col>81</xdr:col>
      <xdr:colOff>101600</xdr:colOff>
      <xdr:row>60</xdr:row>
      <xdr:rowOff>155303</xdr:rowOff>
    </xdr:to>
    <xdr:sp macro="" textlink="">
      <xdr:nvSpPr>
        <xdr:cNvPr id="453" name="フローチャート: 判断 452"/>
        <xdr:cNvSpPr/>
      </xdr:nvSpPr>
      <xdr:spPr>
        <a:xfrm>
          <a:off x="15430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102688</xdr:rowOff>
    </xdr:from>
    <xdr:to>
      <xdr:col>76</xdr:col>
      <xdr:colOff>165100</xdr:colOff>
      <xdr:row>61</xdr:row>
      <xdr:rowOff>32838</xdr:rowOff>
    </xdr:to>
    <xdr:sp macro="" textlink="">
      <xdr:nvSpPr>
        <xdr:cNvPr id="454" name="フローチャート: 判断 453"/>
        <xdr:cNvSpPr/>
      </xdr:nvSpPr>
      <xdr:spPr>
        <a:xfrm>
          <a:off x="14541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5" name="テキスト ボックス 45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6" name="テキスト ボックス 45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7" name="テキスト ボックス 45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8" name="テキスト ボックス 45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9" name="テキスト ボックス 45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83094</xdr:rowOff>
    </xdr:from>
    <xdr:to>
      <xdr:col>85</xdr:col>
      <xdr:colOff>177800</xdr:colOff>
      <xdr:row>65</xdr:row>
      <xdr:rowOff>13244</xdr:rowOff>
    </xdr:to>
    <xdr:sp macro="" textlink="">
      <xdr:nvSpPr>
        <xdr:cNvPr id="460" name="楕円 459"/>
        <xdr:cNvSpPr/>
      </xdr:nvSpPr>
      <xdr:spPr>
        <a:xfrm>
          <a:off x="16268700" y="1105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169471</xdr:rowOff>
    </xdr:from>
    <xdr:ext cx="405111" cy="259045"/>
    <xdr:sp macro="" textlink="">
      <xdr:nvSpPr>
        <xdr:cNvPr id="461" name="【学校施設】&#10;有形固定資産減価償却率該当値テキスト"/>
        <xdr:cNvSpPr txBox="1"/>
      </xdr:nvSpPr>
      <xdr:spPr>
        <a:xfrm>
          <a:off x="16357600" y="10970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117384</xdr:rowOff>
    </xdr:from>
    <xdr:to>
      <xdr:col>81</xdr:col>
      <xdr:colOff>101600</xdr:colOff>
      <xdr:row>64</xdr:row>
      <xdr:rowOff>47534</xdr:rowOff>
    </xdr:to>
    <xdr:sp macro="" textlink="">
      <xdr:nvSpPr>
        <xdr:cNvPr id="462" name="楕円 461"/>
        <xdr:cNvSpPr/>
      </xdr:nvSpPr>
      <xdr:spPr>
        <a:xfrm>
          <a:off x="15430500" y="109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168184</xdr:rowOff>
    </xdr:from>
    <xdr:to>
      <xdr:col>85</xdr:col>
      <xdr:colOff>127000</xdr:colOff>
      <xdr:row>64</xdr:row>
      <xdr:rowOff>133894</xdr:rowOff>
    </xdr:to>
    <xdr:cxnSp macro="">
      <xdr:nvCxnSpPr>
        <xdr:cNvPr id="463" name="直線コネクタ 462"/>
        <xdr:cNvCxnSpPr/>
      </xdr:nvCxnSpPr>
      <xdr:spPr>
        <a:xfrm>
          <a:off x="15481300" y="10969534"/>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150041</xdr:rowOff>
    </xdr:from>
    <xdr:to>
      <xdr:col>76</xdr:col>
      <xdr:colOff>165100</xdr:colOff>
      <xdr:row>64</xdr:row>
      <xdr:rowOff>80191</xdr:rowOff>
    </xdr:to>
    <xdr:sp macro="" textlink="">
      <xdr:nvSpPr>
        <xdr:cNvPr id="464" name="楕円 463"/>
        <xdr:cNvSpPr/>
      </xdr:nvSpPr>
      <xdr:spPr>
        <a:xfrm>
          <a:off x="14541500" y="109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168184</xdr:rowOff>
    </xdr:from>
    <xdr:to>
      <xdr:col>81</xdr:col>
      <xdr:colOff>50800</xdr:colOff>
      <xdr:row>64</xdr:row>
      <xdr:rowOff>29391</xdr:rowOff>
    </xdr:to>
    <xdr:cxnSp macro="">
      <xdr:nvCxnSpPr>
        <xdr:cNvPr id="465" name="直線コネクタ 464"/>
        <xdr:cNvCxnSpPr/>
      </xdr:nvCxnSpPr>
      <xdr:spPr>
        <a:xfrm flipV="1">
          <a:off x="14592300" y="1096953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380</xdr:rowOff>
    </xdr:from>
    <xdr:ext cx="405111" cy="259045"/>
    <xdr:sp macro="" textlink="">
      <xdr:nvSpPr>
        <xdr:cNvPr id="466" name="n_1aveValue【学校施設】&#10;有形固定資産減価償却率"/>
        <xdr:cNvSpPr txBox="1"/>
      </xdr:nvSpPr>
      <xdr:spPr>
        <a:xfrm>
          <a:off x="152660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49365</xdr:rowOff>
    </xdr:from>
    <xdr:ext cx="405111" cy="259045"/>
    <xdr:sp macro="" textlink="">
      <xdr:nvSpPr>
        <xdr:cNvPr id="467" name="n_2aveValue【学校施設】&#10;有形固定資産減価償却率"/>
        <xdr:cNvSpPr txBox="1"/>
      </xdr:nvSpPr>
      <xdr:spPr>
        <a:xfrm>
          <a:off x="143897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38661</xdr:rowOff>
    </xdr:from>
    <xdr:ext cx="405111" cy="259045"/>
    <xdr:sp macro="" textlink="">
      <xdr:nvSpPr>
        <xdr:cNvPr id="468" name="n_1mainValue【学校施設】&#10;有形固定資産減価償却率"/>
        <xdr:cNvSpPr txBox="1"/>
      </xdr:nvSpPr>
      <xdr:spPr>
        <a:xfrm>
          <a:off x="15266044" y="1101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71318</xdr:rowOff>
    </xdr:from>
    <xdr:ext cx="405111" cy="259045"/>
    <xdr:sp macro="" textlink="">
      <xdr:nvSpPr>
        <xdr:cNvPr id="469" name="n_2mainValue【学校施設】&#10;有形固定資産減価償却率"/>
        <xdr:cNvSpPr txBox="1"/>
      </xdr:nvSpPr>
      <xdr:spPr>
        <a:xfrm>
          <a:off x="14389744" y="11044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0" name="テキスト ボックス 47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1" name="直線コネクタ 4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2" name="テキスト ボックス 4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3" name="直線コネクタ 4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4" name="テキスト ボックス 4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5" name="直線コネクタ 4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6" name="テキスト ボックス 4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7" name="直線コネクタ 4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8" name="テキスト ボックス 4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9" name="直線コネクタ 4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0" name="テキスト ボックス 4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0</xdr:rowOff>
    </xdr:from>
    <xdr:to>
      <xdr:col>116</xdr:col>
      <xdr:colOff>62864</xdr:colOff>
      <xdr:row>64</xdr:row>
      <xdr:rowOff>111252</xdr:rowOff>
    </xdr:to>
    <xdr:cxnSp macro="">
      <xdr:nvCxnSpPr>
        <xdr:cNvPr id="494" name="直線コネクタ 493"/>
        <xdr:cNvCxnSpPr/>
      </xdr:nvCxnSpPr>
      <xdr:spPr>
        <a:xfrm flipV="1">
          <a:off x="22160864" y="9772650"/>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115079</xdr:rowOff>
    </xdr:from>
    <xdr:ext cx="469744" cy="259045"/>
    <xdr:sp macro="" textlink="">
      <xdr:nvSpPr>
        <xdr:cNvPr id="495" name="【学校施設】&#10;一人当たり面積最小値テキスト"/>
        <xdr:cNvSpPr txBox="1"/>
      </xdr:nvSpPr>
      <xdr:spPr>
        <a:xfrm>
          <a:off x="22199600" y="1108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111252</xdr:rowOff>
    </xdr:from>
    <xdr:to>
      <xdr:col>116</xdr:col>
      <xdr:colOff>152400</xdr:colOff>
      <xdr:row>64</xdr:row>
      <xdr:rowOff>111252</xdr:rowOff>
    </xdr:to>
    <xdr:cxnSp macro="">
      <xdr:nvCxnSpPr>
        <xdr:cNvPr id="496" name="直線コネクタ 495"/>
        <xdr:cNvCxnSpPr/>
      </xdr:nvCxnSpPr>
      <xdr:spPr>
        <a:xfrm>
          <a:off x="22072600" y="110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118127</xdr:rowOff>
    </xdr:from>
    <xdr:ext cx="469744" cy="259045"/>
    <xdr:sp macro="" textlink="">
      <xdr:nvSpPr>
        <xdr:cNvPr id="497" name="【学校施設】&#10;一人当たり面積最大値テキスト"/>
        <xdr:cNvSpPr txBox="1"/>
      </xdr:nvSpPr>
      <xdr:spPr>
        <a:xfrm>
          <a:off x="22199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0</xdr:rowOff>
    </xdr:from>
    <xdr:to>
      <xdr:col>116</xdr:col>
      <xdr:colOff>152400</xdr:colOff>
      <xdr:row>57</xdr:row>
      <xdr:rowOff>0</xdr:rowOff>
    </xdr:to>
    <xdr:cxnSp macro="">
      <xdr:nvCxnSpPr>
        <xdr:cNvPr id="498" name="直線コネクタ 497"/>
        <xdr:cNvCxnSpPr/>
      </xdr:nvCxnSpPr>
      <xdr:spPr>
        <a:xfrm>
          <a:off x="22072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33799</xdr:rowOff>
    </xdr:from>
    <xdr:ext cx="469744" cy="259045"/>
    <xdr:sp macro="" textlink="">
      <xdr:nvSpPr>
        <xdr:cNvPr id="499" name="【学校施設】&#10;一人当たり面積平均値テキスト"/>
        <xdr:cNvSpPr txBox="1"/>
      </xdr:nvSpPr>
      <xdr:spPr>
        <a:xfrm>
          <a:off x="22199600" y="10320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xdr:rowOff>
    </xdr:from>
    <xdr:to>
      <xdr:col>116</xdr:col>
      <xdr:colOff>114300</xdr:colOff>
      <xdr:row>61</xdr:row>
      <xdr:rowOff>112522</xdr:rowOff>
    </xdr:to>
    <xdr:sp macro="" textlink="">
      <xdr:nvSpPr>
        <xdr:cNvPr id="500" name="フローチャート: 判断 499"/>
        <xdr:cNvSpPr/>
      </xdr:nvSpPr>
      <xdr:spPr>
        <a:xfrm>
          <a:off x="221107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33782</xdr:rowOff>
    </xdr:from>
    <xdr:to>
      <xdr:col>112</xdr:col>
      <xdr:colOff>38100</xdr:colOff>
      <xdr:row>61</xdr:row>
      <xdr:rowOff>135382</xdr:rowOff>
    </xdr:to>
    <xdr:sp macro="" textlink="">
      <xdr:nvSpPr>
        <xdr:cNvPr id="501" name="フローチャート: 判断 500"/>
        <xdr:cNvSpPr/>
      </xdr:nvSpPr>
      <xdr:spPr>
        <a:xfrm>
          <a:off x="21272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54356</xdr:rowOff>
    </xdr:from>
    <xdr:to>
      <xdr:col>107</xdr:col>
      <xdr:colOff>101600</xdr:colOff>
      <xdr:row>61</xdr:row>
      <xdr:rowOff>155956</xdr:rowOff>
    </xdr:to>
    <xdr:sp macro="" textlink="">
      <xdr:nvSpPr>
        <xdr:cNvPr id="502" name="フローチャート: 判断 501"/>
        <xdr:cNvSpPr/>
      </xdr:nvSpPr>
      <xdr:spPr>
        <a:xfrm>
          <a:off x="20383500" y="1051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24638</xdr:rowOff>
    </xdr:from>
    <xdr:to>
      <xdr:col>116</xdr:col>
      <xdr:colOff>114300</xdr:colOff>
      <xdr:row>61</xdr:row>
      <xdr:rowOff>126238</xdr:rowOff>
    </xdr:to>
    <xdr:sp macro="" textlink="">
      <xdr:nvSpPr>
        <xdr:cNvPr id="508" name="楕円 507"/>
        <xdr:cNvSpPr/>
      </xdr:nvSpPr>
      <xdr:spPr>
        <a:xfrm>
          <a:off x="22110700" y="1048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3065</xdr:rowOff>
    </xdr:from>
    <xdr:ext cx="469744" cy="259045"/>
    <xdr:sp macro="" textlink="">
      <xdr:nvSpPr>
        <xdr:cNvPr id="509" name="【学校施設】&#10;一人当たり面積該当値テキスト"/>
        <xdr:cNvSpPr txBox="1"/>
      </xdr:nvSpPr>
      <xdr:spPr>
        <a:xfrm>
          <a:off x="22199600" y="1046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34544</xdr:rowOff>
    </xdr:from>
    <xdr:to>
      <xdr:col>112</xdr:col>
      <xdr:colOff>38100</xdr:colOff>
      <xdr:row>61</xdr:row>
      <xdr:rowOff>136144</xdr:rowOff>
    </xdr:to>
    <xdr:sp macro="" textlink="">
      <xdr:nvSpPr>
        <xdr:cNvPr id="510" name="楕円 509"/>
        <xdr:cNvSpPr/>
      </xdr:nvSpPr>
      <xdr:spPr>
        <a:xfrm>
          <a:off x="21272500" y="1049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75438</xdr:rowOff>
    </xdr:from>
    <xdr:to>
      <xdr:col>116</xdr:col>
      <xdr:colOff>63500</xdr:colOff>
      <xdr:row>61</xdr:row>
      <xdr:rowOff>85344</xdr:rowOff>
    </xdr:to>
    <xdr:cxnSp macro="">
      <xdr:nvCxnSpPr>
        <xdr:cNvPr id="511" name="直線コネクタ 510"/>
        <xdr:cNvCxnSpPr/>
      </xdr:nvCxnSpPr>
      <xdr:spPr>
        <a:xfrm flipV="1">
          <a:off x="21323300" y="10533888"/>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164846</xdr:rowOff>
    </xdr:from>
    <xdr:to>
      <xdr:col>107</xdr:col>
      <xdr:colOff>101600</xdr:colOff>
      <xdr:row>61</xdr:row>
      <xdr:rowOff>94996</xdr:rowOff>
    </xdr:to>
    <xdr:sp macro="" textlink="">
      <xdr:nvSpPr>
        <xdr:cNvPr id="512" name="楕円 511"/>
        <xdr:cNvSpPr/>
      </xdr:nvSpPr>
      <xdr:spPr>
        <a:xfrm>
          <a:off x="20383500" y="1045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44196</xdr:rowOff>
    </xdr:from>
    <xdr:to>
      <xdr:col>111</xdr:col>
      <xdr:colOff>177800</xdr:colOff>
      <xdr:row>61</xdr:row>
      <xdr:rowOff>85344</xdr:rowOff>
    </xdr:to>
    <xdr:cxnSp macro="">
      <xdr:nvCxnSpPr>
        <xdr:cNvPr id="513" name="直線コネクタ 512"/>
        <xdr:cNvCxnSpPr/>
      </xdr:nvCxnSpPr>
      <xdr:spPr>
        <a:xfrm>
          <a:off x="20434300" y="1050264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151909</xdr:rowOff>
    </xdr:from>
    <xdr:ext cx="469744" cy="259045"/>
    <xdr:sp macro="" textlink="">
      <xdr:nvSpPr>
        <xdr:cNvPr id="514" name="n_1aveValue【学校施設】&#10;一人当たり面積"/>
        <xdr:cNvSpPr txBox="1"/>
      </xdr:nvSpPr>
      <xdr:spPr>
        <a:xfrm>
          <a:off x="210757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147083</xdr:rowOff>
    </xdr:from>
    <xdr:ext cx="469744" cy="259045"/>
    <xdr:sp macro="" textlink="">
      <xdr:nvSpPr>
        <xdr:cNvPr id="515" name="n_2aveValue【学校施設】&#10;一人当たり面積"/>
        <xdr:cNvSpPr txBox="1"/>
      </xdr:nvSpPr>
      <xdr:spPr>
        <a:xfrm>
          <a:off x="20199427" y="1060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127271</xdr:rowOff>
    </xdr:from>
    <xdr:ext cx="469744" cy="259045"/>
    <xdr:sp macro="" textlink="">
      <xdr:nvSpPr>
        <xdr:cNvPr id="516" name="n_1mainValue【学校施設】&#10;一人当たり面積"/>
        <xdr:cNvSpPr txBox="1"/>
      </xdr:nvSpPr>
      <xdr:spPr>
        <a:xfrm>
          <a:off x="21075727" y="1058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111523</xdr:rowOff>
    </xdr:from>
    <xdr:ext cx="469744" cy="259045"/>
    <xdr:sp macro="" textlink="">
      <xdr:nvSpPr>
        <xdr:cNvPr id="517" name="n_2mainValue【学校施設】&#10;一人当たり面積"/>
        <xdr:cNvSpPr txBox="1"/>
      </xdr:nvSpPr>
      <xdr:spPr>
        <a:xfrm>
          <a:off x="20199427" y="1022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6" name="正方形/長方形 5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7" name="正方形/長方形 5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8" name="正方形/長方形 5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9" name="正方形/長方形 5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0" name="正方形/長方形 5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1" name="正方形/長方形 5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2" name="正方形/長方形 5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3" name="正方形/長方形 53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4" name="正方形/長方形 5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5" name="正方形/長方形 5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6" name="正方形/長方形 5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7" name="正方形/長方形 5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8" name="正方形/長方形 5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9" name="正方形/長方形 5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0" name="正方形/長方形 5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1" name="正方形/長方形 54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42" name="正方形/長方形 5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3" name="正方形/長方形 5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4" name="正方形/長方形 5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5" name="正方形/長方形 5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6" name="正方形/長方形 5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7" name="正方形/長方形 5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8" name="正方形/長方形 5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9" name="正方形/長方形 54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50" name="正方形/長方形 5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1" name="正方形/長方形 5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2" name="テキスト ボックス 5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公営住宅及び認定こども園・幼稚園・保育所である。一方で、低くなっている施設は、学校施設である。公営住宅については、町営住宅の約７割が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年代に整備したものであり、半数以上が耐用年数を超過しているため、今後、平成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年度策定の茨城町公営住宅等長寿命化計画に基づき、修繕・改善等により長寿命化を図るなど、計画的に維持管理を進めていく。</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また、認定こども園・幼稚園・保育所については、既存施設の約</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割が昭和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年代に整備したものであり、長岡幼稚園及び沼前幼稚園については築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が経過しているため、老朽化が特に進んでいる施設である。今後は茨城町公共施設等総合管理計画に基づき、施設の更新や長寿命化を検討し幼稚園利用者の安全確保に努めていく。学校施設については、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年度以降から「茨城町小中学校再編計画」に基づく小中学校の統廃合に伴う教育施設整備をした事により、教育施設の長寿命化をすることができた。今後についても、長岡小学校などの大規模改造事業など</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行い、地域の避難拠点施設としての役割を考慮し、災害に強い安全・安心な施設づくりに努めていく。　　　　　　　　　　　　　　　　　　　　　　　　　　　　　　　　　　　　　　　　　　　　　　　　　　　　　　　　　　　</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また、類似団体と比較して特に一人当たり有形固定資産額が大きいのが、橋りょう・トンネルである。橋りょう・トンネルについては、昭和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年代から整備が始まり、昭和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年代以降から平成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年にかけて整備が集中していることもあり、</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年以降は耐用年数を超えた橋りょうが増加する見込みである。平成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月に策定された、</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橋を対象とする「茨城町橋梁長寿命化修繕計画」に基づき、計画的かつ適切な維持管理に努めていく。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茨城県茨城町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33,002
32,466
121.58
11,902,614
11,456,611
401,516
7,582,161
9,851,976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25908</xdr:rowOff>
    </xdr:from>
    <xdr:to>
      <xdr:col>24</xdr:col>
      <xdr:colOff>62865</xdr:colOff>
      <xdr:row>40</xdr:row>
      <xdr:rowOff>76200</xdr:rowOff>
    </xdr:to>
    <xdr:cxnSp macro="">
      <xdr:nvCxnSpPr>
        <xdr:cNvPr id="54" name="直線コネクタ 53"/>
        <xdr:cNvCxnSpPr/>
      </xdr:nvCxnSpPr>
      <xdr:spPr>
        <a:xfrm flipV="1">
          <a:off x="4634865" y="5683758"/>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80027</xdr:rowOff>
    </xdr:from>
    <xdr:ext cx="405111" cy="259045"/>
    <xdr:sp macro="" textlink="">
      <xdr:nvSpPr>
        <xdr:cNvPr id="55" name="【図書館】&#10;有形固定資産減価償却率最小値テキスト"/>
        <xdr:cNvSpPr txBox="1"/>
      </xdr:nvSpPr>
      <xdr:spPr>
        <a:xfrm>
          <a:off x="4673600"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76200</xdr:rowOff>
    </xdr:from>
    <xdr:to>
      <xdr:col>24</xdr:col>
      <xdr:colOff>152400</xdr:colOff>
      <xdr:row>40</xdr:row>
      <xdr:rowOff>76200</xdr:rowOff>
    </xdr:to>
    <xdr:cxnSp macro="">
      <xdr:nvCxnSpPr>
        <xdr:cNvPr id="56" name="直線コネクタ 55"/>
        <xdr:cNvCxnSpPr/>
      </xdr:nvCxnSpPr>
      <xdr:spPr>
        <a:xfrm>
          <a:off x="45466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144035</xdr:rowOff>
    </xdr:from>
    <xdr:ext cx="405111" cy="259045"/>
    <xdr:sp macro="" textlink="">
      <xdr:nvSpPr>
        <xdr:cNvPr id="57" name="【図書館】&#10;有形固定資産減価償却率最大値テキスト"/>
        <xdr:cNvSpPr txBox="1"/>
      </xdr:nvSpPr>
      <xdr:spPr>
        <a:xfrm>
          <a:off x="4673600" y="545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25908</xdr:rowOff>
    </xdr:from>
    <xdr:to>
      <xdr:col>24</xdr:col>
      <xdr:colOff>152400</xdr:colOff>
      <xdr:row>33</xdr:row>
      <xdr:rowOff>25908</xdr:rowOff>
    </xdr:to>
    <xdr:cxnSp macro="">
      <xdr:nvCxnSpPr>
        <xdr:cNvPr id="58" name="直線コネクタ 57"/>
        <xdr:cNvCxnSpPr/>
      </xdr:nvCxnSpPr>
      <xdr:spPr>
        <a:xfrm>
          <a:off x="4546600" y="568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18559</xdr:rowOff>
    </xdr:from>
    <xdr:ext cx="405111" cy="259045"/>
    <xdr:sp macro="" textlink="">
      <xdr:nvSpPr>
        <xdr:cNvPr id="59" name="【図書館】&#10;有形固定資産減価償却率平均値テキスト"/>
        <xdr:cNvSpPr txBox="1"/>
      </xdr:nvSpPr>
      <xdr:spPr>
        <a:xfrm>
          <a:off x="4673600" y="6190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167132</xdr:rowOff>
    </xdr:from>
    <xdr:to>
      <xdr:col>24</xdr:col>
      <xdr:colOff>114300</xdr:colOff>
      <xdr:row>37</xdr:row>
      <xdr:rowOff>97282</xdr:rowOff>
    </xdr:to>
    <xdr:sp macro="" textlink="">
      <xdr:nvSpPr>
        <xdr:cNvPr id="60" name="フローチャート: 判断 59"/>
        <xdr:cNvSpPr/>
      </xdr:nvSpPr>
      <xdr:spPr>
        <a:xfrm>
          <a:off x="4584700" y="633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107696</xdr:rowOff>
    </xdr:from>
    <xdr:to>
      <xdr:col>20</xdr:col>
      <xdr:colOff>38100</xdr:colOff>
      <xdr:row>38</xdr:row>
      <xdr:rowOff>37846</xdr:rowOff>
    </xdr:to>
    <xdr:sp macro="" textlink="">
      <xdr:nvSpPr>
        <xdr:cNvPr id="61" name="フローチャート: 判断 60"/>
        <xdr:cNvSpPr/>
      </xdr:nvSpPr>
      <xdr:spPr>
        <a:xfrm>
          <a:off x="37465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57404</xdr:rowOff>
    </xdr:from>
    <xdr:to>
      <xdr:col>15</xdr:col>
      <xdr:colOff>101600</xdr:colOff>
      <xdr:row>38</xdr:row>
      <xdr:rowOff>159004</xdr:rowOff>
    </xdr:to>
    <xdr:sp macro="" textlink="">
      <xdr:nvSpPr>
        <xdr:cNvPr id="62" name="フローチャート: 判断 61"/>
        <xdr:cNvSpPr/>
      </xdr:nvSpPr>
      <xdr:spPr>
        <a:xfrm>
          <a:off x="2857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96266</xdr:rowOff>
    </xdr:from>
    <xdr:to>
      <xdr:col>24</xdr:col>
      <xdr:colOff>114300</xdr:colOff>
      <xdr:row>38</xdr:row>
      <xdr:rowOff>26415</xdr:rowOff>
    </xdr:to>
    <xdr:sp macro="" textlink="">
      <xdr:nvSpPr>
        <xdr:cNvPr id="68" name="楕円 67"/>
        <xdr:cNvSpPr/>
      </xdr:nvSpPr>
      <xdr:spPr>
        <a:xfrm>
          <a:off x="4584700" y="64399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74693</xdr:rowOff>
    </xdr:from>
    <xdr:ext cx="405111" cy="259045"/>
    <xdr:sp macro="" textlink="">
      <xdr:nvSpPr>
        <xdr:cNvPr id="69" name="【図書館】&#10;有形固定資産減価償却率該当値テキスト"/>
        <xdr:cNvSpPr txBox="1"/>
      </xdr:nvSpPr>
      <xdr:spPr>
        <a:xfrm>
          <a:off x="4673600" y="6418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148844</xdr:rowOff>
    </xdr:from>
    <xdr:to>
      <xdr:col>20</xdr:col>
      <xdr:colOff>38100</xdr:colOff>
      <xdr:row>38</xdr:row>
      <xdr:rowOff>78994</xdr:rowOff>
    </xdr:to>
    <xdr:sp macro="" textlink="">
      <xdr:nvSpPr>
        <xdr:cNvPr id="70" name="楕円 69"/>
        <xdr:cNvSpPr/>
      </xdr:nvSpPr>
      <xdr:spPr>
        <a:xfrm>
          <a:off x="3746500" y="64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147066</xdr:rowOff>
    </xdr:from>
    <xdr:to>
      <xdr:col>24</xdr:col>
      <xdr:colOff>63500</xdr:colOff>
      <xdr:row>38</xdr:row>
      <xdr:rowOff>28194</xdr:rowOff>
    </xdr:to>
    <xdr:cxnSp macro="">
      <xdr:nvCxnSpPr>
        <xdr:cNvPr id="71" name="直線コネクタ 70"/>
        <xdr:cNvCxnSpPr/>
      </xdr:nvCxnSpPr>
      <xdr:spPr>
        <a:xfrm flipV="1">
          <a:off x="3797300" y="6490716"/>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9398</xdr:rowOff>
    </xdr:from>
    <xdr:to>
      <xdr:col>15</xdr:col>
      <xdr:colOff>101600</xdr:colOff>
      <xdr:row>38</xdr:row>
      <xdr:rowOff>110998</xdr:rowOff>
    </xdr:to>
    <xdr:sp macro="" textlink="">
      <xdr:nvSpPr>
        <xdr:cNvPr id="72" name="楕円 71"/>
        <xdr:cNvSpPr/>
      </xdr:nvSpPr>
      <xdr:spPr>
        <a:xfrm>
          <a:off x="2857500" y="652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28194</xdr:rowOff>
    </xdr:from>
    <xdr:to>
      <xdr:col>19</xdr:col>
      <xdr:colOff>177800</xdr:colOff>
      <xdr:row>38</xdr:row>
      <xdr:rowOff>60198</xdr:rowOff>
    </xdr:to>
    <xdr:cxnSp macro="">
      <xdr:nvCxnSpPr>
        <xdr:cNvPr id="73" name="直線コネクタ 72"/>
        <xdr:cNvCxnSpPr/>
      </xdr:nvCxnSpPr>
      <xdr:spPr>
        <a:xfrm flipV="1">
          <a:off x="2908300" y="654329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54373</xdr:rowOff>
    </xdr:from>
    <xdr:ext cx="405111" cy="259045"/>
    <xdr:sp macro="" textlink="">
      <xdr:nvSpPr>
        <xdr:cNvPr id="74" name="n_1aveValue【図書館】&#10;有形固定資産減価償却率"/>
        <xdr:cNvSpPr txBox="1"/>
      </xdr:nvSpPr>
      <xdr:spPr>
        <a:xfrm>
          <a:off x="3582044" y="622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150131</xdr:rowOff>
    </xdr:from>
    <xdr:ext cx="405111" cy="259045"/>
    <xdr:sp macro="" textlink="">
      <xdr:nvSpPr>
        <xdr:cNvPr id="75" name="n_2aveValue【図書館】&#10;有形固定資産減価償却率"/>
        <xdr:cNvSpPr txBox="1"/>
      </xdr:nvSpPr>
      <xdr:spPr>
        <a:xfrm>
          <a:off x="2705744" y="666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70121</xdr:rowOff>
    </xdr:from>
    <xdr:ext cx="405111" cy="259045"/>
    <xdr:sp macro="" textlink="">
      <xdr:nvSpPr>
        <xdr:cNvPr id="76" name="n_1mainValue【図書館】&#10;有形固定資産減価償却率"/>
        <xdr:cNvSpPr txBox="1"/>
      </xdr:nvSpPr>
      <xdr:spPr>
        <a:xfrm>
          <a:off x="3582044" y="658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127525</xdr:rowOff>
    </xdr:from>
    <xdr:ext cx="405111" cy="259045"/>
    <xdr:sp macro="" textlink="">
      <xdr:nvSpPr>
        <xdr:cNvPr id="77" name="n_2mainValue【図書館】&#10;有形固定資産減価償却率"/>
        <xdr:cNvSpPr txBox="1"/>
      </xdr:nvSpPr>
      <xdr:spPr>
        <a:xfrm>
          <a:off x="2705744" y="629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166007</xdr:rowOff>
    </xdr:from>
    <xdr:to>
      <xdr:col>54</xdr:col>
      <xdr:colOff>189865</xdr:colOff>
      <xdr:row>41</xdr:row>
      <xdr:rowOff>24493</xdr:rowOff>
    </xdr:to>
    <xdr:cxnSp macro="">
      <xdr:nvCxnSpPr>
        <xdr:cNvPr id="103" name="直線コネクタ 102"/>
        <xdr:cNvCxnSpPr/>
      </xdr:nvCxnSpPr>
      <xdr:spPr>
        <a:xfrm flipV="1">
          <a:off x="10476865" y="58238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28320</xdr:rowOff>
    </xdr:from>
    <xdr:ext cx="469744" cy="259045"/>
    <xdr:sp macro="" textlink="">
      <xdr:nvSpPr>
        <xdr:cNvPr id="104" name="【図書館】&#10;一人当たり面積最小値テキスト"/>
        <xdr:cNvSpPr txBox="1"/>
      </xdr:nvSpPr>
      <xdr:spPr>
        <a:xfrm>
          <a:off x="10515600" y="705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24493</xdr:rowOff>
    </xdr:from>
    <xdr:to>
      <xdr:col>55</xdr:col>
      <xdr:colOff>88900</xdr:colOff>
      <xdr:row>41</xdr:row>
      <xdr:rowOff>24493</xdr:rowOff>
    </xdr:to>
    <xdr:cxnSp macro="">
      <xdr:nvCxnSpPr>
        <xdr:cNvPr id="105" name="直線コネクタ 104"/>
        <xdr:cNvCxnSpPr/>
      </xdr:nvCxnSpPr>
      <xdr:spPr>
        <a:xfrm>
          <a:off x="10388600" y="705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112684</xdr:rowOff>
    </xdr:from>
    <xdr:ext cx="469744" cy="259045"/>
    <xdr:sp macro="" textlink="">
      <xdr:nvSpPr>
        <xdr:cNvPr id="106" name="【図書館】&#10;一人当たり面積最大値テキスト"/>
        <xdr:cNvSpPr txBox="1"/>
      </xdr:nvSpPr>
      <xdr:spPr>
        <a:xfrm>
          <a:off x="10515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166007</xdr:rowOff>
    </xdr:from>
    <xdr:to>
      <xdr:col>55</xdr:col>
      <xdr:colOff>88900</xdr:colOff>
      <xdr:row>33</xdr:row>
      <xdr:rowOff>166007</xdr:rowOff>
    </xdr:to>
    <xdr:cxnSp macro="">
      <xdr:nvCxnSpPr>
        <xdr:cNvPr id="107" name="直線コネクタ 106"/>
        <xdr:cNvCxnSpPr/>
      </xdr:nvCxnSpPr>
      <xdr:spPr>
        <a:xfrm>
          <a:off x="10388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52812</xdr:rowOff>
    </xdr:from>
    <xdr:ext cx="469744" cy="259045"/>
    <xdr:sp macro="" textlink="">
      <xdr:nvSpPr>
        <xdr:cNvPr id="108" name="【図書館】&#10;一人当たり面積平均値テキスト"/>
        <xdr:cNvSpPr txBox="1"/>
      </xdr:nvSpPr>
      <xdr:spPr>
        <a:xfrm>
          <a:off x="10515600" y="6567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74385</xdr:rowOff>
    </xdr:from>
    <xdr:to>
      <xdr:col>55</xdr:col>
      <xdr:colOff>50800</xdr:colOff>
      <xdr:row>39</xdr:row>
      <xdr:rowOff>4535</xdr:rowOff>
    </xdr:to>
    <xdr:sp macro="" textlink="">
      <xdr:nvSpPr>
        <xdr:cNvPr id="109" name="フローチャート: 判断 108"/>
        <xdr:cNvSpPr/>
      </xdr:nvSpPr>
      <xdr:spPr>
        <a:xfrm>
          <a:off x="10426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52615</xdr:rowOff>
    </xdr:from>
    <xdr:to>
      <xdr:col>50</xdr:col>
      <xdr:colOff>165100</xdr:colOff>
      <xdr:row>38</xdr:row>
      <xdr:rowOff>154215</xdr:rowOff>
    </xdr:to>
    <xdr:sp macro="" textlink="">
      <xdr:nvSpPr>
        <xdr:cNvPr id="110" name="フローチャート: 判断 109"/>
        <xdr:cNvSpPr/>
      </xdr:nvSpPr>
      <xdr:spPr>
        <a:xfrm>
          <a:off x="9588500" y="65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1" name="フローチャート: 判断 110"/>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71664</xdr:rowOff>
    </xdr:from>
    <xdr:to>
      <xdr:col>55</xdr:col>
      <xdr:colOff>50800</xdr:colOff>
      <xdr:row>38</xdr:row>
      <xdr:rowOff>1814</xdr:rowOff>
    </xdr:to>
    <xdr:sp macro="" textlink="">
      <xdr:nvSpPr>
        <xdr:cNvPr id="117" name="楕円 116"/>
        <xdr:cNvSpPr/>
      </xdr:nvSpPr>
      <xdr:spPr>
        <a:xfrm>
          <a:off x="10426700" y="641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94541</xdr:rowOff>
    </xdr:from>
    <xdr:ext cx="469744" cy="259045"/>
    <xdr:sp macro="" textlink="">
      <xdr:nvSpPr>
        <xdr:cNvPr id="118" name="【図書館】&#10;一人当たり面積該当値テキスト"/>
        <xdr:cNvSpPr txBox="1"/>
      </xdr:nvSpPr>
      <xdr:spPr>
        <a:xfrm>
          <a:off x="10515600"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82550</xdr:rowOff>
    </xdr:from>
    <xdr:to>
      <xdr:col>50</xdr:col>
      <xdr:colOff>165100</xdr:colOff>
      <xdr:row>38</xdr:row>
      <xdr:rowOff>12700</xdr:rowOff>
    </xdr:to>
    <xdr:sp macro="" textlink="">
      <xdr:nvSpPr>
        <xdr:cNvPr id="119" name="楕円 118"/>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122464</xdr:rowOff>
    </xdr:from>
    <xdr:to>
      <xdr:col>55</xdr:col>
      <xdr:colOff>0</xdr:colOff>
      <xdr:row>37</xdr:row>
      <xdr:rowOff>133350</xdr:rowOff>
    </xdr:to>
    <xdr:cxnSp macro="">
      <xdr:nvCxnSpPr>
        <xdr:cNvPr id="120" name="直線コネクタ 119"/>
        <xdr:cNvCxnSpPr/>
      </xdr:nvCxnSpPr>
      <xdr:spPr>
        <a:xfrm flipV="1">
          <a:off x="9639300" y="64661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82550</xdr:rowOff>
    </xdr:from>
    <xdr:to>
      <xdr:col>46</xdr:col>
      <xdr:colOff>38100</xdr:colOff>
      <xdr:row>38</xdr:row>
      <xdr:rowOff>12700</xdr:rowOff>
    </xdr:to>
    <xdr:sp macro="" textlink="">
      <xdr:nvSpPr>
        <xdr:cNvPr id="121" name="楕円 120"/>
        <xdr:cNvSpPr/>
      </xdr:nvSpPr>
      <xdr:spPr>
        <a:xfrm>
          <a:off x="869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133350</xdr:rowOff>
    </xdr:from>
    <xdr:to>
      <xdr:col>50</xdr:col>
      <xdr:colOff>114300</xdr:colOff>
      <xdr:row>37</xdr:row>
      <xdr:rowOff>133350</xdr:rowOff>
    </xdr:to>
    <xdr:cxnSp macro="">
      <xdr:nvCxnSpPr>
        <xdr:cNvPr id="122" name="直線コネクタ 121"/>
        <xdr:cNvCxnSpPr/>
      </xdr:nvCxnSpPr>
      <xdr:spPr>
        <a:xfrm>
          <a:off x="8750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145342</xdr:rowOff>
    </xdr:from>
    <xdr:ext cx="469744" cy="259045"/>
    <xdr:sp macro="" textlink="">
      <xdr:nvSpPr>
        <xdr:cNvPr id="123" name="n_1aveValue【図書館】&#10;一人当たり面積"/>
        <xdr:cNvSpPr txBox="1"/>
      </xdr:nvSpPr>
      <xdr:spPr>
        <a:xfrm>
          <a:off x="9391727" y="666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24"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29227</xdr:rowOff>
    </xdr:from>
    <xdr:ext cx="469744" cy="259045"/>
    <xdr:sp macro="" textlink="">
      <xdr:nvSpPr>
        <xdr:cNvPr id="125" name="n_1main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26" name="n_2main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83820</xdr:rowOff>
    </xdr:from>
    <xdr:to>
      <xdr:col>24</xdr:col>
      <xdr:colOff>62865</xdr:colOff>
      <xdr:row>64</xdr:row>
      <xdr:rowOff>19050</xdr:rowOff>
    </xdr:to>
    <xdr:cxnSp macro="">
      <xdr:nvCxnSpPr>
        <xdr:cNvPr id="151" name="直線コネクタ 150"/>
        <xdr:cNvCxnSpPr/>
      </xdr:nvCxnSpPr>
      <xdr:spPr>
        <a:xfrm flipV="1">
          <a:off x="4634865" y="968502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22877</xdr:rowOff>
    </xdr:from>
    <xdr:ext cx="405111" cy="259045"/>
    <xdr:sp macro="" textlink="">
      <xdr:nvSpPr>
        <xdr:cNvPr id="152" name="【体育館・プール】&#10;有形固定資産減価償却率最小値テキスト"/>
        <xdr:cNvSpPr txBox="1"/>
      </xdr:nvSpPr>
      <xdr:spPr>
        <a:xfrm>
          <a:off x="4673600"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19050</xdr:rowOff>
    </xdr:from>
    <xdr:to>
      <xdr:col>24</xdr:col>
      <xdr:colOff>152400</xdr:colOff>
      <xdr:row>64</xdr:row>
      <xdr:rowOff>19050</xdr:rowOff>
    </xdr:to>
    <xdr:cxnSp macro="">
      <xdr:nvCxnSpPr>
        <xdr:cNvPr id="153" name="直線コネクタ 152"/>
        <xdr:cNvCxnSpPr/>
      </xdr:nvCxnSpPr>
      <xdr:spPr>
        <a:xfrm>
          <a:off x="4546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30497</xdr:rowOff>
    </xdr:from>
    <xdr:ext cx="405111" cy="259045"/>
    <xdr:sp macro="" textlink="">
      <xdr:nvSpPr>
        <xdr:cNvPr id="154" name="【体育館・プール】&#10;有形固定資産減価償却率最大値テキスト"/>
        <xdr:cNvSpPr txBox="1"/>
      </xdr:nvSpPr>
      <xdr:spPr>
        <a:xfrm>
          <a:off x="4673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83820</xdr:rowOff>
    </xdr:from>
    <xdr:to>
      <xdr:col>24</xdr:col>
      <xdr:colOff>152400</xdr:colOff>
      <xdr:row>56</xdr:row>
      <xdr:rowOff>83820</xdr:rowOff>
    </xdr:to>
    <xdr:cxnSp macro="">
      <xdr:nvCxnSpPr>
        <xdr:cNvPr id="155" name="直線コネクタ 154"/>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124477</xdr:rowOff>
    </xdr:from>
    <xdr:ext cx="405111" cy="259045"/>
    <xdr:sp macro="" textlink="">
      <xdr:nvSpPr>
        <xdr:cNvPr id="156" name="【体育館・プール】&#10;有形固定資産減価償却率平均値テキスト"/>
        <xdr:cNvSpPr txBox="1"/>
      </xdr:nvSpPr>
      <xdr:spPr>
        <a:xfrm>
          <a:off x="4673600" y="10068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57" name="フローチャート: 判断 156"/>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82550</xdr:rowOff>
    </xdr:from>
    <xdr:to>
      <xdr:col>20</xdr:col>
      <xdr:colOff>38100</xdr:colOff>
      <xdr:row>60</xdr:row>
      <xdr:rowOff>12700</xdr:rowOff>
    </xdr:to>
    <xdr:sp macro="" textlink="">
      <xdr:nvSpPr>
        <xdr:cNvPr id="158" name="フローチャート: 判断 157"/>
        <xdr:cNvSpPr/>
      </xdr:nvSpPr>
      <xdr:spPr>
        <a:xfrm>
          <a:off x="3746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128270</xdr:rowOff>
    </xdr:from>
    <xdr:to>
      <xdr:col>15</xdr:col>
      <xdr:colOff>101600</xdr:colOff>
      <xdr:row>60</xdr:row>
      <xdr:rowOff>58420</xdr:rowOff>
    </xdr:to>
    <xdr:sp macro="" textlink="">
      <xdr:nvSpPr>
        <xdr:cNvPr id="159" name="フローチャート: 判断 158"/>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40640</xdr:rowOff>
    </xdr:from>
    <xdr:to>
      <xdr:col>24</xdr:col>
      <xdr:colOff>114300</xdr:colOff>
      <xdr:row>63</xdr:row>
      <xdr:rowOff>142240</xdr:rowOff>
    </xdr:to>
    <xdr:sp macro="" textlink="">
      <xdr:nvSpPr>
        <xdr:cNvPr id="165" name="楕円 164"/>
        <xdr:cNvSpPr/>
      </xdr:nvSpPr>
      <xdr:spPr>
        <a:xfrm>
          <a:off x="45847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127017</xdr:rowOff>
    </xdr:from>
    <xdr:ext cx="405111" cy="259045"/>
    <xdr:sp macro="" textlink="">
      <xdr:nvSpPr>
        <xdr:cNvPr id="166" name="【体育館・プール】&#10;有形固定資産減価償却率該当値テキスト"/>
        <xdr:cNvSpPr txBox="1"/>
      </xdr:nvSpPr>
      <xdr:spPr>
        <a:xfrm>
          <a:off x="4673600" y="1075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97790</xdr:rowOff>
    </xdr:from>
    <xdr:to>
      <xdr:col>20</xdr:col>
      <xdr:colOff>38100</xdr:colOff>
      <xdr:row>64</xdr:row>
      <xdr:rowOff>27940</xdr:rowOff>
    </xdr:to>
    <xdr:sp macro="" textlink="">
      <xdr:nvSpPr>
        <xdr:cNvPr id="167" name="楕円 166"/>
        <xdr:cNvSpPr/>
      </xdr:nvSpPr>
      <xdr:spPr>
        <a:xfrm>
          <a:off x="3746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91440</xdr:rowOff>
    </xdr:from>
    <xdr:to>
      <xdr:col>24</xdr:col>
      <xdr:colOff>63500</xdr:colOff>
      <xdr:row>63</xdr:row>
      <xdr:rowOff>148590</xdr:rowOff>
    </xdr:to>
    <xdr:cxnSp macro="">
      <xdr:nvCxnSpPr>
        <xdr:cNvPr id="168" name="直線コネクタ 167"/>
        <xdr:cNvCxnSpPr/>
      </xdr:nvCxnSpPr>
      <xdr:spPr>
        <a:xfrm flipV="1">
          <a:off x="3797300" y="1089279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154940</xdr:rowOff>
    </xdr:from>
    <xdr:to>
      <xdr:col>15</xdr:col>
      <xdr:colOff>101600</xdr:colOff>
      <xdr:row>64</xdr:row>
      <xdr:rowOff>85090</xdr:rowOff>
    </xdr:to>
    <xdr:sp macro="" textlink="">
      <xdr:nvSpPr>
        <xdr:cNvPr id="169" name="楕円 168"/>
        <xdr:cNvSpPr/>
      </xdr:nvSpPr>
      <xdr:spPr>
        <a:xfrm>
          <a:off x="28575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148590</xdr:rowOff>
    </xdr:from>
    <xdr:to>
      <xdr:col>19</xdr:col>
      <xdr:colOff>177800</xdr:colOff>
      <xdr:row>64</xdr:row>
      <xdr:rowOff>34290</xdr:rowOff>
    </xdr:to>
    <xdr:cxnSp macro="">
      <xdr:nvCxnSpPr>
        <xdr:cNvPr id="170" name="直線コネクタ 169"/>
        <xdr:cNvCxnSpPr/>
      </xdr:nvCxnSpPr>
      <xdr:spPr>
        <a:xfrm flipV="1">
          <a:off x="2908300" y="109499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29227</xdr:rowOff>
    </xdr:from>
    <xdr:ext cx="405111" cy="259045"/>
    <xdr:sp macro="" textlink="">
      <xdr:nvSpPr>
        <xdr:cNvPr id="171" name="n_1aveValue【体育館・プール】&#10;有形固定資産減価償却率"/>
        <xdr:cNvSpPr txBox="1"/>
      </xdr:nvSpPr>
      <xdr:spPr>
        <a:xfrm>
          <a:off x="35820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74947</xdr:rowOff>
    </xdr:from>
    <xdr:ext cx="405111" cy="259045"/>
    <xdr:sp macro="" textlink="">
      <xdr:nvSpPr>
        <xdr:cNvPr id="172" name="n_2aveValue【体育館・プール】&#10;有形固定資産減価償却率"/>
        <xdr:cNvSpPr txBox="1"/>
      </xdr:nvSpPr>
      <xdr:spPr>
        <a:xfrm>
          <a:off x="2705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19067</xdr:rowOff>
    </xdr:from>
    <xdr:ext cx="405111" cy="259045"/>
    <xdr:sp macro="" textlink="">
      <xdr:nvSpPr>
        <xdr:cNvPr id="173" name="n_1mainValue【体育館・プール】&#10;有形固定資産減価償却率"/>
        <xdr:cNvSpPr txBox="1"/>
      </xdr:nvSpPr>
      <xdr:spPr>
        <a:xfrm>
          <a:off x="3582044"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76217</xdr:rowOff>
    </xdr:from>
    <xdr:ext cx="405111" cy="259045"/>
    <xdr:sp macro="" textlink="">
      <xdr:nvSpPr>
        <xdr:cNvPr id="174" name="n_2mainValue【体育館・プール】&#10;有形固定資産減価償却率"/>
        <xdr:cNvSpPr txBox="1"/>
      </xdr:nvSpPr>
      <xdr:spPr>
        <a:xfrm>
          <a:off x="2705744" y="1104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85" name="直線コネクタ 18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86" name="テキスト ボックス 185"/>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8" name="テキスト ボックス 18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89" name="直線コネクタ 188"/>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90" name="テキスト ボックス 189"/>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2" name="テキスト ボックス 19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17717</xdr:rowOff>
    </xdr:from>
    <xdr:to>
      <xdr:col>54</xdr:col>
      <xdr:colOff>189865</xdr:colOff>
      <xdr:row>63</xdr:row>
      <xdr:rowOff>30861</xdr:rowOff>
    </xdr:to>
    <xdr:cxnSp macro="">
      <xdr:nvCxnSpPr>
        <xdr:cNvPr id="194" name="直線コネクタ 193"/>
        <xdr:cNvCxnSpPr/>
      </xdr:nvCxnSpPr>
      <xdr:spPr>
        <a:xfrm flipV="1">
          <a:off x="10476865" y="9618917"/>
          <a:ext cx="0" cy="121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34688</xdr:rowOff>
    </xdr:from>
    <xdr:ext cx="469744" cy="259045"/>
    <xdr:sp macro="" textlink="">
      <xdr:nvSpPr>
        <xdr:cNvPr id="195" name="【体育館・プール】&#10;一人当たり面積最小値テキスト"/>
        <xdr:cNvSpPr txBox="1"/>
      </xdr:nvSpPr>
      <xdr:spPr>
        <a:xfrm>
          <a:off x="10515600" y="1083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30861</xdr:rowOff>
    </xdr:from>
    <xdr:to>
      <xdr:col>55</xdr:col>
      <xdr:colOff>88900</xdr:colOff>
      <xdr:row>63</xdr:row>
      <xdr:rowOff>30861</xdr:rowOff>
    </xdr:to>
    <xdr:cxnSp macro="">
      <xdr:nvCxnSpPr>
        <xdr:cNvPr id="196" name="直線コネクタ 195"/>
        <xdr:cNvCxnSpPr/>
      </xdr:nvCxnSpPr>
      <xdr:spPr>
        <a:xfrm>
          <a:off x="10388600" y="1083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135844</xdr:rowOff>
    </xdr:from>
    <xdr:ext cx="469744" cy="259045"/>
    <xdr:sp macro="" textlink="">
      <xdr:nvSpPr>
        <xdr:cNvPr id="197" name="【体育館・プール】&#10;一人当たり面積最大値テキスト"/>
        <xdr:cNvSpPr txBox="1"/>
      </xdr:nvSpPr>
      <xdr:spPr>
        <a:xfrm>
          <a:off x="10515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17717</xdr:rowOff>
    </xdr:from>
    <xdr:to>
      <xdr:col>55</xdr:col>
      <xdr:colOff>88900</xdr:colOff>
      <xdr:row>56</xdr:row>
      <xdr:rowOff>17717</xdr:rowOff>
    </xdr:to>
    <xdr:cxnSp macro="">
      <xdr:nvCxnSpPr>
        <xdr:cNvPr id="198" name="直線コネクタ 197"/>
        <xdr:cNvCxnSpPr/>
      </xdr:nvCxnSpPr>
      <xdr:spPr>
        <a:xfrm>
          <a:off x="10388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28656</xdr:rowOff>
    </xdr:from>
    <xdr:ext cx="469744" cy="259045"/>
    <xdr:sp macro="" textlink="">
      <xdr:nvSpPr>
        <xdr:cNvPr id="199" name="【体育館・プール】&#10;一人当たり面積平均値テキスト"/>
        <xdr:cNvSpPr txBox="1"/>
      </xdr:nvSpPr>
      <xdr:spPr>
        <a:xfrm>
          <a:off x="10515600" y="10487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5779</xdr:rowOff>
    </xdr:from>
    <xdr:to>
      <xdr:col>55</xdr:col>
      <xdr:colOff>50800</xdr:colOff>
      <xdr:row>62</xdr:row>
      <xdr:rowOff>107379</xdr:rowOff>
    </xdr:to>
    <xdr:sp macro="" textlink="">
      <xdr:nvSpPr>
        <xdr:cNvPr id="200" name="フローチャート: 判断 199"/>
        <xdr:cNvSpPr/>
      </xdr:nvSpPr>
      <xdr:spPr>
        <a:xfrm>
          <a:off x="10426700" y="1063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24067</xdr:rowOff>
    </xdr:from>
    <xdr:to>
      <xdr:col>50</xdr:col>
      <xdr:colOff>165100</xdr:colOff>
      <xdr:row>62</xdr:row>
      <xdr:rowOff>125667</xdr:rowOff>
    </xdr:to>
    <xdr:sp macro="" textlink="">
      <xdr:nvSpPr>
        <xdr:cNvPr id="201" name="フローチャート: 判断 200"/>
        <xdr:cNvSpPr/>
      </xdr:nvSpPr>
      <xdr:spPr>
        <a:xfrm>
          <a:off x="9588500" y="106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48069</xdr:rowOff>
    </xdr:from>
    <xdr:to>
      <xdr:col>46</xdr:col>
      <xdr:colOff>38100</xdr:colOff>
      <xdr:row>62</xdr:row>
      <xdr:rowOff>149669</xdr:rowOff>
    </xdr:to>
    <xdr:sp macro="" textlink="">
      <xdr:nvSpPr>
        <xdr:cNvPr id="202" name="フローチャート: 判断 201"/>
        <xdr:cNvSpPr/>
      </xdr:nvSpPr>
      <xdr:spPr>
        <a:xfrm>
          <a:off x="8699500" y="1067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151511</xdr:rowOff>
    </xdr:from>
    <xdr:to>
      <xdr:col>55</xdr:col>
      <xdr:colOff>50800</xdr:colOff>
      <xdr:row>63</xdr:row>
      <xdr:rowOff>81661</xdr:rowOff>
    </xdr:to>
    <xdr:sp macro="" textlink="">
      <xdr:nvSpPr>
        <xdr:cNvPr id="208" name="楕円 207"/>
        <xdr:cNvSpPr/>
      </xdr:nvSpPr>
      <xdr:spPr>
        <a:xfrm>
          <a:off x="10426700" y="1078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66438</xdr:rowOff>
    </xdr:from>
    <xdr:ext cx="469744" cy="259045"/>
    <xdr:sp macro="" textlink="">
      <xdr:nvSpPr>
        <xdr:cNvPr id="209" name="【体育館・プール】&#10;一人当たり面積該当値テキスト"/>
        <xdr:cNvSpPr txBox="1"/>
      </xdr:nvSpPr>
      <xdr:spPr>
        <a:xfrm>
          <a:off x="10515600" y="10696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143510</xdr:rowOff>
    </xdr:from>
    <xdr:to>
      <xdr:col>50</xdr:col>
      <xdr:colOff>165100</xdr:colOff>
      <xdr:row>63</xdr:row>
      <xdr:rowOff>73660</xdr:rowOff>
    </xdr:to>
    <xdr:sp macro="" textlink="">
      <xdr:nvSpPr>
        <xdr:cNvPr id="210" name="楕円 209"/>
        <xdr:cNvSpPr/>
      </xdr:nvSpPr>
      <xdr:spPr>
        <a:xfrm>
          <a:off x="9588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22860</xdr:rowOff>
    </xdr:from>
    <xdr:to>
      <xdr:col>55</xdr:col>
      <xdr:colOff>0</xdr:colOff>
      <xdr:row>63</xdr:row>
      <xdr:rowOff>30861</xdr:rowOff>
    </xdr:to>
    <xdr:cxnSp macro="">
      <xdr:nvCxnSpPr>
        <xdr:cNvPr id="211" name="直線コネクタ 210"/>
        <xdr:cNvCxnSpPr/>
      </xdr:nvCxnSpPr>
      <xdr:spPr>
        <a:xfrm>
          <a:off x="9639300" y="10824210"/>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144081</xdr:rowOff>
    </xdr:from>
    <xdr:to>
      <xdr:col>46</xdr:col>
      <xdr:colOff>38100</xdr:colOff>
      <xdr:row>63</xdr:row>
      <xdr:rowOff>74231</xdr:rowOff>
    </xdr:to>
    <xdr:sp macro="" textlink="">
      <xdr:nvSpPr>
        <xdr:cNvPr id="212" name="楕円 211"/>
        <xdr:cNvSpPr/>
      </xdr:nvSpPr>
      <xdr:spPr>
        <a:xfrm>
          <a:off x="8699500" y="1077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22860</xdr:rowOff>
    </xdr:from>
    <xdr:to>
      <xdr:col>50</xdr:col>
      <xdr:colOff>114300</xdr:colOff>
      <xdr:row>63</xdr:row>
      <xdr:rowOff>23431</xdr:rowOff>
    </xdr:to>
    <xdr:cxnSp macro="">
      <xdr:nvCxnSpPr>
        <xdr:cNvPr id="213" name="直線コネクタ 212"/>
        <xdr:cNvCxnSpPr/>
      </xdr:nvCxnSpPr>
      <xdr:spPr>
        <a:xfrm flipV="1">
          <a:off x="8750300" y="10824210"/>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142194</xdr:rowOff>
    </xdr:from>
    <xdr:ext cx="469744" cy="259045"/>
    <xdr:sp macro="" textlink="">
      <xdr:nvSpPr>
        <xdr:cNvPr id="214" name="n_1aveValue【体育館・プール】&#10;一人当たり面積"/>
        <xdr:cNvSpPr txBox="1"/>
      </xdr:nvSpPr>
      <xdr:spPr>
        <a:xfrm>
          <a:off x="9391727" y="1042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166196</xdr:rowOff>
    </xdr:from>
    <xdr:ext cx="469744" cy="259045"/>
    <xdr:sp macro="" textlink="">
      <xdr:nvSpPr>
        <xdr:cNvPr id="215" name="n_2aveValue【体育館・プール】&#10;一人当たり面積"/>
        <xdr:cNvSpPr txBox="1"/>
      </xdr:nvSpPr>
      <xdr:spPr>
        <a:xfrm>
          <a:off x="8515427" y="10453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64787</xdr:rowOff>
    </xdr:from>
    <xdr:ext cx="469744" cy="259045"/>
    <xdr:sp macro="" textlink="">
      <xdr:nvSpPr>
        <xdr:cNvPr id="216" name="n_1mainValue【体育館・プール】&#10;一人当たり面積"/>
        <xdr:cNvSpPr txBox="1"/>
      </xdr:nvSpPr>
      <xdr:spPr>
        <a:xfrm>
          <a:off x="93917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65358</xdr:rowOff>
    </xdr:from>
    <xdr:ext cx="469744" cy="259045"/>
    <xdr:sp macro="" textlink="">
      <xdr:nvSpPr>
        <xdr:cNvPr id="217" name="n_2mainValue【体育館・プール】&#10;一人当たり面積"/>
        <xdr:cNvSpPr txBox="1"/>
      </xdr:nvSpPr>
      <xdr:spPr>
        <a:xfrm>
          <a:off x="8515427" y="1086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6" name="正方形/長方形 2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7" name="正方形/長方形 2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8" name="正方形/長方形 2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9" name="正方形/長方形 2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0" name="正方形/長方形 2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1" name="正方形/長方形 2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2" name="正方形/長方形 2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3" name="正方形/長方形 23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4" name="正方形/長方形 23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5" name="正方形/長方形 23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6" name="正方形/長方形 23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7" name="正方形/長方形 23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8" name="正方形/長方形 23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9" name="正方形/長方形 23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0" name="正方形/長方形 23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1" name="正方形/長方形 24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2" name="正方形/長方形 2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3" name="正方形/長方形 2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4" name="正方形/長方形 2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5" name="正方形/長方形 2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6" name="正方形/長方形 2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7" name="正方形/長方形 2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8" name="正方形/長方形 2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9" name="正方形/長方形 24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0" name="正方形/長方形 2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1" name="正方形/長方形 2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2" name="正方形/長方形 2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3" name="正方形/長方形 2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4" name="正方形/長方形 2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5" name="正方形/長方形 2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6" name="正方形/長方形 2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7" name="正方形/長方形 2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8" name="テキスト ボックス 2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9" name="直線コネクタ 2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260" name="テキスト ボックス 25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261" name="直線コネクタ 260"/>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262" name="テキスト ボックス 261"/>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3" name="直線コネクタ 26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4" name="テキスト ボックス 26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265" name="直線コネクタ 264"/>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266" name="テキスト ボックス 265"/>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7" name="直線コネクタ 2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8" name="テキスト ボックス 26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153353</xdr:rowOff>
    </xdr:to>
    <xdr:cxnSp macro="">
      <xdr:nvCxnSpPr>
        <xdr:cNvPr id="270" name="直線コネクタ 269"/>
        <xdr:cNvCxnSpPr/>
      </xdr:nvCxnSpPr>
      <xdr:spPr>
        <a:xfrm flipV="1">
          <a:off x="16318864" y="5739765"/>
          <a:ext cx="0" cy="1443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157180</xdr:rowOff>
    </xdr:from>
    <xdr:ext cx="405111" cy="259045"/>
    <xdr:sp macro="" textlink="">
      <xdr:nvSpPr>
        <xdr:cNvPr id="271" name="【一般廃棄物処理施設】&#10;有形固定資産減価償却率最小値テキスト"/>
        <xdr:cNvSpPr txBox="1"/>
      </xdr:nvSpPr>
      <xdr:spPr>
        <a:xfrm>
          <a:off x="16357600" y="718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153353</xdr:rowOff>
    </xdr:from>
    <xdr:to>
      <xdr:col>86</xdr:col>
      <xdr:colOff>25400</xdr:colOff>
      <xdr:row>41</xdr:row>
      <xdr:rowOff>153353</xdr:rowOff>
    </xdr:to>
    <xdr:cxnSp macro="">
      <xdr:nvCxnSpPr>
        <xdr:cNvPr id="272" name="直線コネクタ 271"/>
        <xdr:cNvCxnSpPr/>
      </xdr:nvCxnSpPr>
      <xdr:spPr>
        <a:xfrm>
          <a:off x="16230600" y="718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273" name="【一般廃棄物処理施設】&#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274" name="直線コネクタ 273"/>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46690</xdr:rowOff>
    </xdr:from>
    <xdr:ext cx="405111" cy="259045"/>
    <xdr:sp macro="" textlink="">
      <xdr:nvSpPr>
        <xdr:cNvPr id="275" name="【一般廃棄物処理施設】&#10;有形固定資産減価償却率平均値テキスト"/>
        <xdr:cNvSpPr txBox="1"/>
      </xdr:nvSpPr>
      <xdr:spPr>
        <a:xfrm>
          <a:off x="16357600" y="6390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68263</xdr:rowOff>
    </xdr:from>
    <xdr:to>
      <xdr:col>85</xdr:col>
      <xdr:colOff>177800</xdr:colOff>
      <xdr:row>37</xdr:row>
      <xdr:rowOff>169863</xdr:rowOff>
    </xdr:to>
    <xdr:sp macro="" textlink="">
      <xdr:nvSpPr>
        <xdr:cNvPr id="276" name="フローチャート: 判断 275"/>
        <xdr:cNvSpPr/>
      </xdr:nvSpPr>
      <xdr:spPr>
        <a:xfrm>
          <a:off x="16268700" y="641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73978</xdr:rowOff>
    </xdr:from>
    <xdr:to>
      <xdr:col>81</xdr:col>
      <xdr:colOff>101600</xdr:colOff>
      <xdr:row>38</xdr:row>
      <xdr:rowOff>4128</xdr:rowOff>
    </xdr:to>
    <xdr:sp macro="" textlink="">
      <xdr:nvSpPr>
        <xdr:cNvPr id="277" name="フローチャート: 判断 276"/>
        <xdr:cNvSpPr/>
      </xdr:nvSpPr>
      <xdr:spPr>
        <a:xfrm>
          <a:off x="15430500" y="641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39688</xdr:rowOff>
    </xdr:from>
    <xdr:to>
      <xdr:col>76</xdr:col>
      <xdr:colOff>165100</xdr:colOff>
      <xdr:row>38</xdr:row>
      <xdr:rowOff>141288</xdr:rowOff>
    </xdr:to>
    <xdr:sp macro="" textlink="">
      <xdr:nvSpPr>
        <xdr:cNvPr id="278" name="フローチャート: 判断 277"/>
        <xdr:cNvSpPr/>
      </xdr:nvSpPr>
      <xdr:spPr>
        <a:xfrm>
          <a:off x="14541500" y="655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79" name="テキスト ボックス 2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0" name="テキスト ボックス 2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1" name="テキスト ボックス 2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2" name="テキスト ボックス 2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3" name="テキスト ボックス 2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31115</xdr:rowOff>
    </xdr:from>
    <xdr:to>
      <xdr:col>85</xdr:col>
      <xdr:colOff>177800</xdr:colOff>
      <xdr:row>33</xdr:row>
      <xdr:rowOff>132715</xdr:rowOff>
    </xdr:to>
    <xdr:sp macro="" textlink="">
      <xdr:nvSpPr>
        <xdr:cNvPr id="284" name="楕円 283"/>
        <xdr:cNvSpPr/>
      </xdr:nvSpPr>
      <xdr:spPr>
        <a:xfrm>
          <a:off x="16268700" y="568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155592</xdr:rowOff>
    </xdr:from>
    <xdr:ext cx="405111" cy="259045"/>
    <xdr:sp macro="" textlink="">
      <xdr:nvSpPr>
        <xdr:cNvPr id="285" name="【一般廃棄物処理施設】&#10;有形固定資産減価償却率該当値テキスト"/>
        <xdr:cNvSpPr txBox="1"/>
      </xdr:nvSpPr>
      <xdr:spPr>
        <a:xfrm>
          <a:off x="16357600" y="5641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85408</xdr:rowOff>
    </xdr:from>
    <xdr:to>
      <xdr:col>81</xdr:col>
      <xdr:colOff>101600</xdr:colOff>
      <xdr:row>34</xdr:row>
      <xdr:rowOff>15558</xdr:rowOff>
    </xdr:to>
    <xdr:sp macro="" textlink="">
      <xdr:nvSpPr>
        <xdr:cNvPr id="286" name="楕円 285"/>
        <xdr:cNvSpPr/>
      </xdr:nvSpPr>
      <xdr:spPr>
        <a:xfrm>
          <a:off x="15430500" y="574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81915</xdr:rowOff>
    </xdr:from>
    <xdr:to>
      <xdr:col>85</xdr:col>
      <xdr:colOff>127000</xdr:colOff>
      <xdr:row>33</xdr:row>
      <xdr:rowOff>136208</xdr:rowOff>
    </xdr:to>
    <xdr:cxnSp macro="">
      <xdr:nvCxnSpPr>
        <xdr:cNvPr id="287" name="直線コネクタ 286"/>
        <xdr:cNvCxnSpPr/>
      </xdr:nvCxnSpPr>
      <xdr:spPr>
        <a:xfrm flipV="1">
          <a:off x="15481300" y="5739765"/>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139700</xdr:rowOff>
    </xdr:from>
    <xdr:to>
      <xdr:col>76</xdr:col>
      <xdr:colOff>165100</xdr:colOff>
      <xdr:row>34</xdr:row>
      <xdr:rowOff>69850</xdr:rowOff>
    </xdr:to>
    <xdr:sp macro="" textlink="">
      <xdr:nvSpPr>
        <xdr:cNvPr id="288" name="楕円 287"/>
        <xdr:cNvSpPr/>
      </xdr:nvSpPr>
      <xdr:spPr>
        <a:xfrm>
          <a:off x="145415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136208</xdr:rowOff>
    </xdr:from>
    <xdr:to>
      <xdr:col>81</xdr:col>
      <xdr:colOff>50800</xdr:colOff>
      <xdr:row>34</xdr:row>
      <xdr:rowOff>19050</xdr:rowOff>
    </xdr:to>
    <xdr:cxnSp macro="">
      <xdr:nvCxnSpPr>
        <xdr:cNvPr id="289" name="直線コネクタ 288"/>
        <xdr:cNvCxnSpPr/>
      </xdr:nvCxnSpPr>
      <xdr:spPr>
        <a:xfrm flipV="1">
          <a:off x="14592300" y="579405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166705</xdr:rowOff>
    </xdr:from>
    <xdr:ext cx="405111" cy="259045"/>
    <xdr:sp macro="" textlink="">
      <xdr:nvSpPr>
        <xdr:cNvPr id="290" name="n_1aveValue【一般廃棄物処理施設】&#10;有形固定資産減価償却率"/>
        <xdr:cNvSpPr txBox="1"/>
      </xdr:nvSpPr>
      <xdr:spPr>
        <a:xfrm>
          <a:off x="15266044" y="6510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132415</xdr:rowOff>
    </xdr:from>
    <xdr:ext cx="405111" cy="259045"/>
    <xdr:sp macro="" textlink="">
      <xdr:nvSpPr>
        <xdr:cNvPr id="291" name="n_2aveValue【一般廃棄物処理施設】&#10;有形固定資産減価償却率"/>
        <xdr:cNvSpPr txBox="1"/>
      </xdr:nvSpPr>
      <xdr:spPr>
        <a:xfrm>
          <a:off x="14389744" y="6647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32085</xdr:rowOff>
    </xdr:from>
    <xdr:ext cx="405111" cy="259045"/>
    <xdr:sp macro="" textlink="">
      <xdr:nvSpPr>
        <xdr:cNvPr id="292" name="n_1mainValue【一般廃棄物処理施設】&#10;有形固定資産減価償却率"/>
        <xdr:cNvSpPr txBox="1"/>
      </xdr:nvSpPr>
      <xdr:spPr>
        <a:xfrm>
          <a:off x="15266044" y="5518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86377</xdr:rowOff>
    </xdr:from>
    <xdr:ext cx="405111" cy="259045"/>
    <xdr:sp macro="" textlink="">
      <xdr:nvSpPr>
        <xdr:cNvPr id="293" name="n_2mainValue【一般廃棄物処理施設】&#10;有形固定資産減価償却率"/>
        <xdr:cNvSpPr txBox="1"/>
      </xdr:nvSpPr>
      <xdr:spPr>
        <a:xfrm>
          <a:off x="14389744" y="55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4" name="正方形/長方形 2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5" name="正方形/長方形 2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6" name="正方形/長方形 2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7" name="正方形/長方形 2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8" name="正方形/長方形 2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9" name="正方形/長方形 2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0" name="正方形/長方形 2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1" name="正方形/長方形 3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2" name="テキスト ボックス 3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3" name="直線コネクタ 3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04" name="直線コネクタ 30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05" name="テキスト ボックス 30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06" name="直線コネクタ 30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07" name="テキスト ボックス 306"/>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08" name="直線コネクタ 30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09" name="テキスト ボックス 30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10" name="直線コネクタ 30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11" name="テキスト ボックス 31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12" name="直線コネクタ 31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13" name="テキスト ボックス 31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4" name="直線コネクタ 3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15" name="テキスト ボックス 31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85523</xdr:rowOff>
    </xdr:from>
    <xdr:to>
      <xdr:col>116</xdr:col>
      <xdr:colOff>62864</xdr:colOff>
      <xdr:row>42</xdr:row>
      <xdr:rowOff>32476</xdr:rowOff>
    </xdr:to>
    <xdr:cxnSp macro="">
      <xdr:nvCxnSpPr>
        <xdr:cNvPr id="317" name="直線コネクタ 316"/>
        <xdr:cNvCxnSpPr/>
      </xdr:nvCxnSpPr>
      <xdr:spPr>
        <a:xfrm flipV="1">
          <a:off x="22160864" y="5743373"/>
          <a:ext cx="0" cy="1490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36303</xdr:rowOff>
    </xdr:from>
    <xdr:ext cx="469744" cy="259045"/>
    <xdr:sp macro="" textlink="">
      <xdr:nvSpPr>
        <xdr:cNvPr id="318" name="【一般廃棄物処理施設】&#10;一人当たり有形固定資産（償却資産）額最小値テキスト"/>
        <xdr:cNvSpPr txBox="1"/>
      </xdr:nvSpPr>
      <xdr:spPr>
        <a:xfrm>
          <a:off x="22199600" y="723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32476</xdr:rowOff>
    </xdr:from>
    <xdr:to>
      <xdr:col>116</xdr:col>
      <xdr:colOff>152400</xdr:colOff>
      <xdr:row>42</xdr:row>
      <xdr:rowOff>32476</xdr:rowOff>
    </xdr:to>
    <xdr:cxnSp macro="">
      <xdr:nvCxnSpPr>
        <xdr:cNvPr id="319" name="直線コネクタ 318"/>
        <xdr:cNvCxnSpPr/>
      </xdr:nvCxnSpPr>
      <xdr:spPr>
        <a:xfrm>
          <a:off x="22072600" y="72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32200</xdr:rowOff>
    </xdr:from>
    <xdr:ext cx="599010" cy="259045"/>
    <xdr:sp macro="" textlink="">
      <xdr:nvSpPr>
        <xdr:cNvPr id="320" name="【一般廃棄物処理施設】&#10;一人当たり有形固定資産（償却資産）額最大値テキスト"/>
        <xdr:cNvSpPr txBox="1"/>
      </xdr:nvSpPr>
      <xdr:spPr>
        <a:xfrm>
          <a:off x="22199600" y="551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85523</xdr:rowOff>
    </xdr:from>
    <xdr:to>
      <xdr:col>116</xdr:col>
      <xdr:colOff>152400</xdr:colOff>
      <xdr:row>33</xdr:row>
      <xdr:rowOff>85523</xdr:rowOff>
    </xdr:to>
    <xdr:cxnSp macro="">
      <xdr:nvCxnSpPr>
        <xdr:cNvPr id="321" name="直線コネクタ 320"/>
        <xdr:cNvCxnSpPr/>
      </xdr:nvCxnSpPr>
      <xdr:spPr>
        <a:xfrm>
          <a:off x="22072600" y="574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67259</xdr:rowOff>
    </xdr:from>
    <xdr:ext cx="534377" cy="259045"/>
    <xdr:sp macro="" textlink="">
      <xdr:nvSpPr>
        <xdr:cNvPr id="322" name="【一般廃棄物処理施設】&#10;一人当たり有形固定資産（償却資産）額平均値テキスト"/>
        <xdr:cNvSpPr txBox="1"/>
      </xdr:nvSpPr>
      <xdr:spPr>
        <a:xfrm>
          <a:off x="22199600" y="6753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44382</xdr:rowOff>
    </xdr:from>
    <xdr:to>
      <xdr:col>116</xdr:col>
      <xdr:colOff>114300</xdr:colOff>
      <xdr:row>40</xdr:row>
      <xdr:rowOff>145982</xdr:rowOff>
    </xdr:to>
    <xdr:sp macro="" textlink="">
      <xdr:nvSpPr>
        <xdr:cNvPr id="323" name="フローチャート: 判断 322"/>
        <xdr:cNvSpPr/>
      </xdr:nvSpPr>
      <xdr:spPr>
        <a:xfrm>
          <a:off x="22110700" y="690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132274</xdr:rowOff>
    </xdr:from>
    <xdr:to>
      <xdr:col>112</xdr:col>
      <xdr:colOff>38100</xdr:colOff>
      <xdr:row>41</xdr:row>
      <xdr:rowOff>62424</xdr:rowOff>
    </xdr:to>
    <xdr:sp macro="" textlink="">
      <xdr:nvSpPr>
        <xdr:cNvPr id="324" name="フローチャート: 判断 323"/>
        <xdr:cNvSpPr/>
      </xdr:nvSpPr>
      <xdr:spPr>
        <a:xfrm>
          <a:off x="21272500" y="699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111647</xdr:rowOff>
    </xdr:from>
    <xdr:to>
      <xdr:col>107</xdr:col>
      <xdr:colOff>101600</xdr:colOff>
      <xdr:row>41</xdr:row>
      <xdr:rowOff>41797</xdr:rowOff>
    </xdr:to>
    <xdr:sp macro="" textlink="">
      <xdr:nvSpPr>
        <xdr:cNvPr id="325" name="フローチャート: 判断 324"/>
        <xdr:cNvSpPr/>
      </xdr:nvSpPr>
      <xdr:spPr>
        <a:xfrm>
          <a:off x="20383500" y="696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26" name="テキスト ボックス 32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7" name="テキスト ボックス 32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8" name="テキスト ボックス 32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9" name="テキスト ボックス 32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0" name="テキスト ボックス 32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34593</xdr:rowOff>
    </xdr:from>
    <xdr:to>
      <xdr:col>116</xdr:col>
      <xdr:colOff>114300</xdr:colOff>
      <xdr:row>41</xdr:row>
      <xdr:rowOff>136193</xdr:rowOff>
    </xdr:to>
    <xdr:sp macro="" textlink="">
      <xdr:nvSpPr>
        <xdr:cNvPr id="331" name="楕円 330"/>
        <xdr:cNvSpPr/>
      </xdr:nvSpPr>
      <xdr:spPr>
        <a:xfrm>
          <a:off x="22110700" y="706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120970</xdr:rowOff>
    </xdr:from>
    <xdr:ext cx="534377" cy="259045"/>
    <xdr:sp macro="" textlink="">
      <xdr:nvSpPr>
        <xdr:cNvPr id="332" name="【一般廃棄物処理施設】&#10;一人当たり有形固定資産（償却資産）額該当値テキスト"/>
        <xdr:cNvSpPr txBox="1"/>
      </xdr:nvSpPr>
      <xdr:spPr>
        <a:xfrm>
          <a:off x="22199600" y="697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36518</xdr:rowOff>
    </xdr:from>
    <xdr:to>
      <xdr:col>112</xdr:col>
      <xdr:colOff>38100</xdr:colOff>
      <xdr:row>41</xdr:row>
      <xdr:rowOff>138118</xdr:rowOff>
    </xdr:to>
    <xdr:sp macro="" textlink="">
      <xdr:nvSpPr>
        <xdr:cNvPr id="333" name="楕円 332"/>
        <xdr:cNvSpPr/>
      </xdr:nvSpPr>
      <xdr:spPr>
        <a:xfrm>
          <a:off x="21272500" y="70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85393</xdr:rowOff>
    </xdr:from>
    <xdr:to>
      <xdr:col>116</xdr:col>
      <xdr:colOff>63500</xdr:colOff>
      <xdr:row>41</xdr:row>
      <xdr:rowOff>87318</xdr:rowOff>
    </xdr:to>
    <xdr:cxnSp macro="">
      <xdr:nvCxnSpPr>
        <xdr:cNvPr id="334" name="直線コネクタ 333"/>
        <xdr:cNvCxnSpPr/>
      </xdr:nvCxnSpPr>
      <xdr:spPr>
        <a:xfrm flipV="1">
          <a:off x="21323300" y="7114843"/>
          <a:ext cx="838200" cy="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37726</xdr:rowOff>
    </xdr:from>
    <xdr:to>
      <xdr:col>107</xdr:col>
      <xdr:colOff>101600</xdr:colOff>
      <xdr:row>41</xdr:row>
      <xdr:rowOff>139326</xdr:rowOff>
    </xdr:to>
    <xdr:sp macro="" textlink="">
      <xdr:nvSpPr>
        <xdr:cNvPr id="335" name="楕円 334"/>
        <xdr:cNvSpPr/>
      </xdr:nvSpPr>
      <xdr:spPr>
        <a:xfrm>
          <a:off x="20383500" y="706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87318</xdr:rowOff>
    </xdr:from>
    <xdr:to>
      <xdr:col>111</xdr:col>
      <xdr:colOff>177800</xdr:colOff>
      <xdr:row>41</xdr:row>
      <xdr:rowOff>88526</xdr:rowOff>
    </xdr:to>
    <xdr:cxnSp macro="">
      <xdr:nvCxnSpPr>
        <xdr:cNvPr id="336" name="直線コネクタ 335"/>
        <xdr:cNvCxnSpPr/>
      </xdr:nvCxnSpPr>
      <xdr:spPr>
        <a:xfrm flipV="1">
          <a:off x="20434300" y="7116768"/>
          <a:ext cx="8890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78951</xdr:rowOff>
    </xdr:from>
    <xdr:ext cx="534377" cy="259045"/>
    <xdr:sp macro="" textlink="">
      <xdr:nvSpPr>
        <xdr:cNvPr id="337" name="n_1aveValue【一般廃棄物処理施設】&#10;一人当たり有形固定資産（償却資産）額"/>
        <xdr:cNvSpPr txBox="1"/>
      </xdr:nvSpPr>
      <xdr:spPr>
        <a:xfrm>
          <a:off x="21043411" y="676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58324</xdr:rowOff>
    </xdr:from>
    <xdr:ext cx="534377" cy="259045"/>
    <xdr:sp macro="" textlink="">
      <xdr:nvSpPr>
        <xdr:cNvPr id="338" name="n_2aveValue【一般廃棄物処理施設】&#10;一人当たり有形固定資産（償却資産）額"/>
        <xdr:cNvSpPr txBox="1"/>
      </xdr:nvSpPr>
      <xdr:spPr>
        <a:xfrm>
          <a:off x="20167111" y="674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129245</xdr:rowOff>
    </xdr:from>
    <xdr:ext cx="534377" cy="259045"/>
    <xdr:sp macro="" textlink="">
      <xdr:nvSpPr>
        <xdr:cNvPr id="339" name="n_1mainValue【一般廃棄物処理施設】&#10;一人当たり有形固定資産（償却資産）額"/>
        <xdr:cNvSpPr txBox="1"/>
      </xdr:nvSpPr>
      <xdr:spPr>
        <a:xfrm>
          <a:off x="21043411" y="715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130453</xdr:rowOff>
    </xdr:from>
    <xdr:ext cx="534377" cy="259045"/>
    <xdr:sp macro="" textlink="">
      <xdr:nvSpPr>
        <xdr:cNvPr id="340" name="n_2mainValue【一般廃棄物処理施設】&#10;一人当たり有形固定資産（償却資産）額"/>
        <xdr:cNvSpPr txBox="1"/>
      </xdr:nvSpPr>
      <xdr:spPr>
        <a:xfrm>
          <a:off x="20167111" y="715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1" name="正方形/長方形 34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2" name="正方形/長方形 34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3" name="正方形/長方形 34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4" name="正方形/長方形 34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5" name="正方形/長方形 34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6" name="正方形/長方形 34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7" name="正方形/長方形 34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8" name="正方形/長方形 34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9" name="テキスト ボックス 34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0" name="直線コネクタ 34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51" name="テキスト ボックス 35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52" name="直線コネクタ 35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53" name="テキスト ボックス 35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54" name="直線コネクタ 35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55" name="テキスト ボックス 35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56" name="直線コネクタ 35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57" name="テキスト ボックス 35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58" name="直線コネクタ 35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59" name="テキスト ボックス 35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60" name="直線コネクタ 35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61" name="テキスト ボックス 36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62" name="直線コネクタ 36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63" name="テキスト ボックス 36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4" name="直線コネクタ 36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65" name="テキスト ボックス 36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63</xdr:row>
      <xdr:rowOff>119199</xdr:rowOff>
    </xdr:to>
    <xdr:cxnSp macro="">
      <xdr:nvCxnSpPr>
        <xdr:cNvPr id="367" name="直線コネクタ 366"/>
        <xdr:cNvCxnSpPr/>
      </xdr:nvCxnSpPr>
      <xdr:spPr>
        <a:xfrm flipV="1">
          <a:off x="16318864" y="9535885"/>
          <a:ext cx="0" cy="1384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123026</xdr:rowOff>
    </xdr:from>
    <xdr:ext cx="405111" cy="259045"/>
    <xdr:sp macro="" textlink="">
      <xdr:nvSpPr>
        <xdr:cNvPr id="368" name="【保健センター・保健所】&#10;有形固定資産減価償却率最小値テキスト"/>
        <xdr:cNvSpPr txBox="1"/>
      </xdr:nvSpPr>
      <xdr:spPr>
        <a:xfrm>
          <a:off x="16357600" y="1092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119199</xdr:rowOff>
    </xdr:from>
    <xdr:to>
      <xdr:col>86</xdr:col>
      <xdr:colOff>25400</xdr:colOff>
      <xdr:row>63</xdr:row>
      <xdr:rowOff>119199</xdr:rowOff>
    </xdr:to>
    <xdr:cxnSp macro="">
      <xdr:nvCxnSpPr>
        <xdr:cNvPr id="369" name="直線コネクタ 368"/>
        <xdr:cNvCxnSpPr/>
      </xdr:nvCxnSpPr>
      <xdr:spPr>
        <a:xfrm>
          <a:off x="16230600" y="1092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405111" cy="259045"/>
    <xdr:sp macro="" textlink="">
      <xdr:nvSpPr>
        <xdr:cNvPr id="370" name="【保健センター・保健所】&#10;有形固定資産減価償却率最大値テキスト"/>
        <xdr:cNvSpPr txBox="1"/>
      </xdr:nvSpPr>
      <xdr:spPr>
        <a:xfrm>
          <a:off x="163576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371" name="直線コネクタ 370"/>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372" name="【保健センター・保健所】&#10;有形固定資産減価償却率平均値テキスト"/>
        <xdr:cNvSpPr txBox="1"/>
      </xdr:nvSpPr>
      <xdr:spPr>
        <a:xfrm>
          <a:off x="163576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373" name="フローチャート: 判断 372"/>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374" name="フローチャート: 判断 373"/>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164737</xdr:rowOff>
    </xdr:from>
    <xdr:to>
      <xdr:col>76</xdr:col>
      <xdr:colOff>165100</xdr:colOff>
      <xdr:row>61</xdr:row>
      <xdr:rowOff>94887</xdr:rowOff>
    </xdr:to>
    <xdr:sp macro="" textlink="">
      <xdr:nvSpPr>
        <xdr:cNvPr id="375" name="フローチャート: 判断 374"/>
        <xdr:cNvSpPr/>
      </xdr:nvSpPr>
      <xdr:spPr>
        <a:xfrm>
          <a:off x="14541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76" name="テキスト ボックス 37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7" name="テキスト ボックス 37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8" name="テキスト ボックス 37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9" name="テキスト ボックス 37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0" name="テキスト ボックス 37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132080</xdr:rowOff>
    </xdr:from>
    <xdr:to>
      <xdr:col>85</xdr:col>
      <xdr:colOff>177800</xdr:colOff>
      <xdr:row>61</xdr:row>
      <xdr:rowOff>62230</xdr:rowOff>
    </xdr:to>
    <xdr:sp macro="" textlink="">
      <xdr:nvSpPr>
        <xdr:cNvPr id="381" name="楕円 380"/>
        <xdr:cNvSpPr/>
      </xdr:nvSpPr>
      <xdr:spPr>
        <a:xfrm>
          <a:off x="16268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110507</xdr:rowOff>
    </xdr:from>
    <xdr:ext cx="405111" cy="259045"/>
    <xdr:sp macro="" textlink="">
      <xdr:nvSpPr>
        <xdr:cNvPr id="382" name="【保健センター・保健所】&#10;有形固定資産減価償却率該当値テキスト"/>
        <xdr:cNvSpPr txBox="1"/>
      </xdr:nvSpPr>
      <xdr:spPr>
        <a:xfrm>
          <a:off x="16357600"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35741</xdr:rowOff>
    </xdr:from>
    <xdr:to>
      <xdr:col>81</xdr:col>
      <xdr:colOff>101600</xdr:colOff>
      <xdr:row>61</xdr:row>
      <xdr:rowOff>137341</xdr:rowOff>
    </xdr:to>
    <xdr:sp macro="" textlink="">
      <xdr:nvSpPr>
        <xdr:cNvPr id="383" name="楕円 382"/>
        <xdr:cNvSpPr/>
      </xdr:nvSpPr>
      <xdr:spPr>
        <a:xfrm>
          <a:off x="15430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11430</xdr:rowOff>
    </xdr:from>
    <xdr:to>
      <xdr:col>85</xdr:col>
      <xdr:colOff>127000</xdr:colOff>
      <xdr:row>61</xdr:row>
      <xdr:rowOff>86541</xdr:rowOff>
    </xdr:to>
    <xdr:cxnSp macro="">
      <xdr:nvCxnSpPr>
        <xdr:cNvPr id="384" name="直線コネクタ 383"/>
        <xdr:cNvCxnSpPr/>
      </xdr:nvCxnSpPr>
      <xdr:spPr>
        <a:xfrm flipV="1">
          <a:off x="15481300" y="10469880"/>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81462</xdr:rowOff>
    </xdr:from>
    <xdr:to>
      <xdr:col>76</xdr:col>
      <xdr:colOff>165100</xdr:colOff>
      <xdr:row>62</xdr:row>
      <xdr:rowOff>11612</xdr:rowOff>
    </xdr:to>
    <xdr:sp macro="" textlink="">
      <xdr:nvSpPr>
        <xdr:cNvPr id="385" name="楕円 384"/>
        <xdr:cNvSpPr/>
      </xdr:nvSpPr>
      <xdr:spPr>
        <a:xfrm>
          <a:off x="145415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86541</xdr:rowOff>
    </xdr:from>
    <xdr:to>
      <xdr:col>81</xdr:col>
      <xdr:colOff>50800</xdr:colOff>
      <xdr:row>61</xdr:row>
      <xdr:rowOff>132262</xdr:rowOff>
    </xdr:to>
    <xdr:cxnSp macro="">
      <xdr:nvCxnSpPr>
        <xdr:cNvPr id="386" name="直線コネクタ 385"/>
        <xdr:cNvCxnSpPr/>
      </xdr:nvCxnSpPr>
      <xdr:spPr>
        <a:xfrm flipV="1">
          <a:off x="14592300" y="1054499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49365</xdr:rowOff>
    </xdr:from>
    <xdr:ext cx="405111" cy="259045"/>
    <xdr:sp macro="" textlink="">
      <xdr:nvSpPr>
        <xdr:cNvPr id="387" name="n_1aveValue【保健センター・保健所】&#10;有形固定資産減価償却率"/>
        <xdr:cNvSpPr txBox="1"/>
      </xdr:nvSpPr>
      <xdr:spPr>
        <a:xfrm>
          <a:off x="152660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111414</xdr:rowOff>
    </xdr:from>
    <xdr:ext cx="405111" cy="259045"/>
    <xdr:sp macro="" textlink="">
      <xdr:nvSpPr>
        <xdr:cNvPr id="388" name="n_2aveValue【保健センター・保健所】&#10;有形固定資産減価償却率"/>
        <xdr:cNvSpPr txBox="1"/>
      </xdr:nvSpPr>
      <xdr:spPr>
        <a:xfrm>
          <a:off x="14389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128468</xdr:rowOff>
    </xdr:from>
    <xdr:ext cx="405111" cy="259045"/>
    <xdr:sp macro="" textlink="">
      <xdr:nvSpPr>
        <xdr:cNvPr id="389" name="n_1mainValue【保健センター・保健所】&#10;有形固定資産減価償却率"/>
        <xdr:cNvSpPr txBox="1"/>
      </xdr:nvSpPr>
      <xdr:spPr>
        <a:xfrm>
          <a:off x="152660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2739</xdr:rowOff>
    </xdr:from>
    <xdr:ext cx="405111" cy="259045"/>
    <xdr:sp macro="" textlink="">
      <xdr:nvSpPr>
        <xdr:cNvPr id="390" name="n_2mainValue【保健センター・保健所】&#10;有形固定資産減価償却率"/>
        <xdr:cNvSpPr txBox="1"/>
      </xdr:nvSpPr>
      <xdr:spPr>
        <a:xfrm>
          <a:off x="14389744" y="1063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1" name="正方形/長方形 39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2" name="正方形/長方形 3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3" name="正方形/長方形 3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4" name="正方形/長方形 3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5" name="正方形/長方形 3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6" name="正方形/長方形 3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7" name="正方形/長方形 3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8" name="正方形/長方形 39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99" name="テキスト ボックス 39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0" name="直線コネクタ 39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01" name="直線コネクタ 40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02" name="テキスト ボックス 40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03" name="直線コネクタ 40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04" name="テキスト ボックス 40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05" name="直線コネクタ 40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06" name="テキスト ボックス 40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07" name="直線コネクタ 40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08" name="テキスト ボックス 40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09" name="直線コネクタ 40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10" name="テキスト ボックス 40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1" name="直線コネクタ 41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2" name="テキスト ボックス 41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41910</xdr:rowOff>
    </xdr:to>
    <xdr:cxnSp macro="">
      <xdr:nvCxnSpPr>
        <xdr:cNvPr id="414" name="直線コネクタ 413"/>
        <xdr:cNvCxnSpPr/>
      </xdr:nvCxnSpPr>
      <xdr:spPr>
        <a:xfrm flipV="1">
          <a:off x="22160864" y="973074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45737</xdr:rowOff>
    </xdr:from>
    <xdr:ext cx="469744" cy="259045"/>
    <xdr:sp macro="" textlink="">
      <xdr:nvSpPr>
        <xdr:cNvPr id="415" name="【保健センター・保健所】&#10;一人当たり面積最小値テキスト"/>
        <xdr:cNvSpPr txBox="1"/>
      </xdr:nvSpPr>
      <xdr:spPr>
        <a:xfrm>
          <a:off x="22199600"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41910</xdr:rowOff>
    </xdr:from>
    <xdr:to>
      <xdr:col>116</xdr:col>
      <xdr:colOff>152400</xdr:colOff>
      <xdr:row>64</xdr:row>
      <xdr:rowOff>41910</xdr:rowOff>
    </xdr:to>
    <xdr:cxnSp macro="">
      <xdr:nvCxnSpPr>
        <xdr:cNvPr id="416" name="直線コネクタ 415"/>
        <xdr:cNvCxnSpPr/>
      </xdr:nvCxnSpPr>
      <xdr:spPr>
        <a:xfrm>
          <a:off x="22072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417"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418" name="直線コネクタ 417"/>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419" name="【保健センター・保健所】&#10;一人当たり面積平均値テキスト"/>
        <xdr:cNvSpPr txBox="1"/>
      </xdr:nvSpPr>
      <xdr:spPr>
        <a:xfrm>
          <a:off x="22199600" y="1069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420" name="フローチャート: 判断 419"/>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120650</xdr:rowOff>
    </xdr:from>
    <xdr:to>
      <xdr:col>112</xdr:col>
      <xdr:colOff>38100</xdr:colOff>
      <xdr:row>63</xdr:row>
      <xdr:rowOff>50800</xdr:rowOff>
    </xdr:to>
    <xdr:sp macro="" textlink="">
      <xdr:nvSpPr>
        <xdr:cNvPr id="421" name="フローチャート: 判断 420"/>
        <xdr:cNvSpPr/>
      </xdr:nvSpPr>
      <xdr:spPr>
        <a:xfrm>
          <a:off x="21272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116840</xdr:rowOff>
    </xdr:from>
    <xdr:to>
      <xdr:col>107</xdr:col>
      <xdr:colOff>101600</xdr:colOff>
      <xdr:row>63</xdr:row>
      <xdr:rowOff>46990</xdr:rowOff>
    </xdr:to>
    <xdr:sp macro="" textlink="">
      <xdr:nvSpPr>
        <xdr:cNvPr id="422" name="フローチャート: 判断 421"/>
        <xdr:cNvSpPr/>
      </xdr:nvSpPr>
      <xdr:spPr>
        <a:xfrm>
          <a:off x="20383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3" name="テキスト ボックス 42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4" name="テキスト ボックス 42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5" name="テキスト ボックス 42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6" name="テキスト ボックス 42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7" name="テキスト ボックス 42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48260</xdr:rowOff>
    </xdr:from>
    <xdr:to>
      <xdr:col>116</xdr:col>
      <xdr:colOff>114300</xdr:colOff>
      <xdr:row>61</xdr:row>
      <xdr:rowOff>149860</xdr:rowOff>
    </xdr:to>
    <xdr:sp macro="" textlink="">
      <xdr:nvSpPr>
        <xdr:cNvPr id="428" name="楕円 427"/>
        <xdr:cNvSpPr/>
      </xdr:nvSpPr>
      <xdr:spPr>
        <a:xfrm>
          <a:off x="221107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71137</xdr:rowOff>
    </xdr:from>
    <xdr:ext cx="469744" cy="259045"/>
    <xdr:sp macro="" textlink="">
      <xdr:nvSpPr>
        <xdr:cNvPr id="429" name="【保健センター・保健所】&#10;一人当たり面積該当値テキスト"/>
        <xdr:cNvSpPr txBox="1"/>
      </xdr:nvSpPr>
      <xdr:spPr>
        <a:xfrm>
          <a:off x="22199600"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48260</xdr:rowOff>
    </xdr:from>
    <xdr:to>
      <xdr:col>112</xdr:col>
      <xdr:colOff>38100</xdr:colOff>
      <xdr:row>61</xdr:row>
      <xdr:rowOff>149860</xdr:rowOff>
    </xdr:to>
    <xdr:sp macro="" textlink="">
      <xdr:nvSpPr>
        <xdr:cNvPr id="430" name="楕円 429"/>
        <xdr:cNvSpPr/>
      </xdr:nvSpPr>
      <xdr:spPr>
        <a:xfrm>
          <a:off x="21272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99060</xdr:rowOff>
    </xdr:from>
    <xdr:to>
      <xdr:col>116</xdr:col>
      <xdr:colOff>63500</xdr:colOff>
      <xdr:row>61</xdr:row>
      <xdr:rowOff>99060</xdr:rowOff>
    </xdr:to>
    <xdr:cxnSp macro="">
      <xdr:nvCxnSpPr>
        <xdr:cNvPr id="431" name="直線コネクタ 430"/>
        <xdr:cNvCxnSpPr/>
      </xdr:nvCxnSpPr>
      <xdr:spPr>
        <a:xfrm>
          <a:off x="21323300" y="105575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52070</xdr:rowOff>
    </xdr:from>
    <xdr:to>
      <xdr:col>107</xdr:col>
      <xdr:colOff>101600</xdr:colOff>
      <xdr:row>61</xdr:row>
      <xdr:rowOff>153670</xdr:rowOff>
    </xdr:to>
    <xdr:sp macro="" textlink="">
      <xdr:nvSpPr>
        <xdr:cNvPr id="432" name="楕円 431"/>
        <xdr:cNvSpPr/>
      </xdr:nvSpPr>
      <xdr:spPr>
        <a:xfrm>
          <a:off x="20383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99060</xdr:rowOff>
    </xdr:from>
    <xdr:to>
      <xdr:col>111</xdr:col>
      <xdr:colOff>177800</xdr:colOff>
      <xdr:row>61</xdr:row>
      <xdr:rowOff>102870</xdr:rowOff>
    </xdr:to>
    <xdr:cxnSp macro="">
      <xdr:nvCxnSpPr>
        <xdr:cNvPr id="433" name="直線コネクタ 432"/>
        <xdr:cNvCxnSpPr/>
      </xdr:nvCxnSpPr>
      <xdr:spPr>
        <a:xfrm flipV="1">
          <a:off x="20434300" y="105575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41927</xdr:rowOff>
    </xdr:from>
    <xdr:ext cx="469744" cy="259045"/>
    <xdr:sp macro="" textlink="">
      <xdr:nvSpPr>
        <xdr:cNvPr id="434" name="n_1aveValue【保健センター・保健所】&#10;一人当たり面積"/>
        <xdr:cNvSpPr txBox="1"/>
      </xdr:nvSpPr>
      <xdr:spPr>
        <a:xfrm>
          <a:off x="210757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38117</xdr:rowOff>
    </xdr:from>
    <xdr:ext cx="469744" cy="259045"/>
    <xdr:sp macro="" textlink="">
      <xdr:nvSpPr>
        <xdr:cNvPr id="435" name="n_2aveValue【保健センター・保健所】&#10;一人当たり面積"/>
        <xdr:cNvSpPr txBox="1"/>
      </xdr:nvSpPr>
      <xdr:spPr>
        <a:xfrm>
          <a:off x="201994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166387</xdr:rowOff>
    </xdr:from>
    <xdr:ext cx="469744" cy="259045"/>
    <xdr:sp macro="" textlink="">
      <xdr:nvSpPr>
        <xdr:cNvPr id="436" name="n_1mainValue【保健センター・保健所】&#10;一人当たり面積"/>
        <xdr:cNvSpPr txBox="1"/>
      </xdr:nvSpPr>
      <xdr:spPr>
        <a:xfrm>
          <a:off x="210757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170197</xdr:rowOff>
    </xdr:from>
    <xdr:ext cx="469744" cy="259045"/>
    <xdr:sp macro="" textlink="">
      <xdr:nvSpPr>
        <xdr:cNvPr id="437" name="n_2mainValue【保健センター・保健所】&#10;一人当たり面積"/>
        <xdr:cNvSpPr txBox="1"/>
      </xdr:nvSpPr>
      <xdr:spPr>
        <a:xfrm>
          <a:off x="20199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5" name="正方形/長方形 44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6" name="テキスト ボックス 44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7" name="直線コネクタ 44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48" name="テキスト ボックス 44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49" name="直線コネクタ 44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50" name="テキスト ボックス 44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51" name="直線コネクタ 45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52" name="テキスト ボックス 45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53" name="直線コネクタ 45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54" name="テキスト ボックス 45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55" name="直線コネクタ 45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56" name="テキスト ボックス 45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57" name="直線コネクタ 45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58" name="テキスト ボックス 45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9" name="直線コネクタ 4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0" name="テキスト ボックス 45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123825</xdr:rowOff>
    </xdr:to>
    <xdr:cxnSp macro="">
      <xdr:nvCxnSpPr>
        <xdr:cNvPr id="462" name="直線コネクタ 461"/>
        <xdr:cNvCxnSpPr/>
      </xdr:nvCxnSpPr>
      <xdr:spPr>
        <a:xfrm flipV="1">
          <a:off x="16318864" y="133350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127652</xdr:rowOff>
    </xdr:from>
    <xdr:ext cx="405111" cy="259045"/>
    <xdr:sp macro="" textlink="">
      <xdr:nvSpPr>
        <xdr:cNvPr id="463" name="【消防施設】&#10;有形固定資産減価償却率最小値テキスト"/>
        <xdr:cNvSpPr txBox="1"/>
      </xdr:nvSpPr>
      <xdr:spPr>
        <a:xfrm>
          <a:off x="16357600" y="1487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123825</xdr:rowOff>
    </xdr:from>
    <xdr:to>
      <xdr:col>86</xdr:col>
      <xdr:colOff>25400</xdr:colOff>
      <xdr:row>86</xdr:row>
      <xdr:rowOff>123825</xdr:rowOff>
    </xdr:to>
    <xdr:cxnSp macro="">
      <xdr:nvCxnSpPr>
        <xdr:cNvPr id="464" name="直線コネクタ 463"/>
        <xdr:cNvCxnSpPr/>
      </xdr:nvCxnSpPr>
      <xdr:spPr>
        <a:xfrm>
          <a:off x="16230600" y="1486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65"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66" name="直線コネクタ 46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86377</xdr:rowOff>
    </xdr:from>
    <xdr:ext cx="405111" cy="259045"/>
    <xdr:sp macro="" textlink="">
      <xdr:nvSpPr>
        <xdr:cNvPr id="467" name="【消防施設】&#10;有形固定資産減価償却率平均値テキスト"/>
        <xdr:cNvSpPr txBox="1"/>
      </xdr:nvSpPr>
      <xdr:spPr>
        <a:xfrm>
          <a:off x="16357600" y="14145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63500</xdr:rowOff>
    </xdr:from>
    <xdr:to>
      <xdr:col>85</xdr:col>
      <xdr:colOff>177800</xdr:colOff>
      <xdr:row>83</xdr:row>
      <xdr:rowOff>165100</xdr:rowOff>
    </xdr:to>
    <xdr:sp macro="" textlink="">
      <xdr:nvSpPr>
        <xdr:cNvPr id="468" name="フローチャート: 判断 467"/>
        <xdr:cNvSpPr/>
      </xdr:nvSpPr>
      <xdr:spPr>
        <a:xfrm>
          <a:off x="16268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133986</xdr:rowOff>
    </xdr:from>
    <xdr:to>
      <xdr:col>81</xdr:col>
      <xdr:colOff>101600</xdr:colOff>
      <xdr:row>84</xdr:row>
      <xdr:rowOff>64136</xdr:rowOff>
    </xdr:to>
    <xdr:sp macro="" textlink="">
      <xdr:nvSpPr>
        <xdr:cNvPr id="469" name="フローチャート: 判断 468"/>
        <xdr:cNvSpPr/>
      </xdr:nvSpPr>
      <xdr:spPr>
        <a:xfrm>
          <a:off x="15430500" y="1436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170180</xdr:rowOff>
    </xdr:from>
    <xdr:to>
      <xdr:col>76</xdr:col>
      <xdr:colOff>165100</xdr:colOff>
      <xdr:row>84</xdr:row>
      <xdr:rowOff>100330</xdr:rowOff>
    </xdr:to>
    <xdr:sp macro="" textlink="">
      <xdr:nvSpPr>
        <xdr:cNvPr id="470" name="フローチャート: 判断 469"/>
        <xdr:cNvSpPr/>
      </xdr:nvSpPr>
      <xdr:spPr>
        <a:xfrm>
          <a:off x="1454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71" name="テキスト ボックス 4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2" name="テキスト ボックス 4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3" name="テキスト ボックス 4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4" name="テキスト ボックス 4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5" name="テキスト ボックス 4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154939</xdr:rowOff>
    </xdr:from>
    <xdr:to>
      <xdr:col>85</xdr:col>
      <xdr:colOff>177800</xdr:colOff>
      <xdr:row>84</xdr:row>
      <xdr:rowOff>85089</xdr:rowOff>
    </xdr:to>
    <xdr:sp macro="" textlink="">
      <xdr:nvSpPr>
        <xdr:cNvPr id="476" name="楕円 475"/>
        <xdr:cNvSpPr/>
      </xdr:nvSpPr>
      <xdr:spPr>
        <a:xfrm>
          <a:off x="162687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133366</xdr:rowOff>
    </xdr:from>
    <xdr:ext cx="405111" cy="259045"/>
    <xdr:sp macro="" textlink="">
      <xdr:nvSpPr>
        <xdr:cNvPr id="477" name="【消防施設】&#10;有形固定資産減価償却率該当値テキスト"/>
        <xdr:cNvSpPr txBox="1"/>
      </xdr:nvSpPr>
      <xdr:spPr>
        <a:xfrm>
          <a:off x="16357600"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19686</xdr:rowOff>
    </xdr:from>
    <xdr:to>
      <xdr:col>81</xdr:col>
      <xdr:colOff>101600</xdr:colOff>
      <xdr:row>84</xdr:row>
      <xdr:rowOff>121286</xdr:rowOff>
    </xdr:to>
    <xdr:sp macro="" textlink="">
      <xdr:nvSpPr>
        <xdr:cNvPr id="478" name="楕円 477"/>
        <xdr:cNvSpPr/>
      </xdr:nvSpPr>
      <xdr:spPr>
        <a:xfrm>
          <a:off x="15430500" y="144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34289</xdr:rowOff>
    </xdr:from>
    <xdr:to>
      <xdr:col>85</xdr:col>
      <xdr:colOff>127000</xdr:colOff>
      <xdr:row>84</xdr:row>
      <xdr:rowOff>70486</xdr:rowOff>
    </xdr:to>
    <xdr:cxnSp macro="">
      <xdr:nvCxnSpPr>
        <xdr:cNvPr id="479" name="直線コネクタ 478"/>
        <xdr:cNvCxnSpPr/>
      </xdr:nvCxnSpPr>
      <xdr:spPr>
        <a:xfrm flipV="1">
          <a:off x="15481300" y="1443608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48261</xdr:rowOff>
    </xdr:from>
    <xdr:to>
      <xdr:col>76</xdr:col>
      <xdr:colOff>165100</xdr:colOff>
      <xdr:row>84</xdr:row>
      <xdr:rowOff>149861</xdr:rowOff>
    </xdr:to>
    <xdr:sp macro="" textlink="">
      <xdr:nvSpPr>
        <xdr:cNvPr id="480" name="楕円 479"/>
        <xdr:cNvSpPr/>
      </xdr:nvSpPr>
      <xdr:spPr>
        <a:xfrm>
          <a:off x="14541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70486</xdr:rowOff>
    </xdr:from>
    <xdr:to>
      <xdr:col>81</xdr:col>
      <xdr:colOff>50800</xdr:colOff>
      <xdr:row>84</xdr:row>
      <xdr:rowOff>99061</xdr:rowOff>
    </xdr:to>
    <xdr:cxnSp macro="">
      <xdr:nvCxnSpPr>
        <xdr:cNvPr id="481" name="直線コネクタ 480"/>
        <xdr:cNvCxnSpPr/>
      </xdr:nvCxnSpPr>
      <xdr:spPr>
        <a:xfrm flipV="1">
          <a:off x="14592300" y="1447228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80663</xdr:rowOff>
    </xdr:from>
    <xdr:ext cx="405111" cy="259045"/>
    <xdr:sp macro="" textlink="">
      <xdr:nvSpPr>
        <xdr:cNvPr id="482" name="n_1aveValue【消防施設】&#10;有形固定資産減価償却率"/>
        <xdr:cNvSpPr txBox="1"/>
      </xdr:nvSpPr>
      <xdr:spPr>
        <a:xfrm>
          <a:off x="15266044" y="14139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116857</xdr:rowOff>
    </xdr:from>
    <xdr:ext cx="405111" cy="259045"/>
    <xdr:sp macro="" textlink="">
      <xdr:nvSpPr>
        <xdr:cNvPr id="483" name="n_2aveValue【消防施設】&#10;有形固定資産減価償却率"/>
        <xdr:cNvSpPr txBox="1"/>
      </xdr:nvSpPr>
      <xdr:spPr>
        <a:xfrm>
          <a:off x="14389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112413</xdr:rowOff>
    </xdr:from>
    <xdr:ext cx="405111" cy="259045"/>
    <xdr:sp macro="" textlink="">
      <xdr:nvSpPr>
        <xdr:cNvPr id="484" name="n_1mainValue【消防施設】&#10;有形固定資産減価償却率"/>
        <xdr:cNvSpPr txBox="1"/>
      </xdr:nvSpPr>
      <xdr:spPr>
        <a:xfrm>
          <a:off x="15266044" y="1451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140988</xdr:rowOff>
    </xdr:from>
    <xdr:ext cx="405111" cy="259045"/>
    <xdr:sp macro="" textlink="">
      <xdr:nvSpPr>
        <xdr:cNvPr id="485" name="n_2mainValue【消防施設】&#10;有形固定資産減価償却率"/>
        <xdr:cNvSpPr txBox="1"/>
      </xdr:nvSpPr>
      <xdr:spPr>
        <a:xfrm>
          <a:off x="14389744" y="1454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6" name="正方形/長方形 4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7" name="正方形/長方形 4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8" name="正方形/長方形 4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9" name="正方形/長方形 4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0" name="正方形/長方形 4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1" name="正方形/長方形 4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2" name="正方形/長方形 4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3" name="正方形/長方形 4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4" name="テキスト ボックス 4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5" name="直線コネクタ 4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6" name="直線コネクタ 4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7" name="テキスト ボックス 4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8" name="直線コネクタ 4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9" name="テキスト ボックス 4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0" name="直線コネクタ 4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1" name="テキスト ボックス 5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2" name="直線コネクタ 5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3" name="テキスト ボックス 5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4" name="直線コネクタ 5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5" name="テキスト ボックス 5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6" name="直線コネクタ 5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7" name="テキスト ボックス 5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96520</xdr:rowOff>
    </xdr:to>
    <xdr:cxnSp macro="">
      <xdr:nvCxnSpPr>
        <xdr:cNvPr id="509" name="直線コネクタ 508"/>
        <xdr:cNvCxnSpPr/>
      </xdr:nvCxnSpPr>
      <xdr:spPr>
        <a:xfrm flipV="1">
          <a:off x="22160864" y="1357122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510"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511" name="直線コネクタ 510"/>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512" name="【消防施設】&#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513" name="直線コネクタ 512"/>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127016</xdr:rowOff>
    </xdr:from>
    <xdr:ext cx="469744" cy="259045"/>
    <xdr:sp macro="" textlink="">
      <xdr:nvSpPr>
        <xdr:cNvPr id="514" name="【消防施設】&#10;一人当たり面積平均値テキスト"/>
        <xdr:cNvSpPr txBox="1"/>
      </xdr:nvSpPr>
      <xdr:spPr>
        <a:xfrm>
          <a:off x="22199600" y="1452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104139</xdr:rowOff>
    </xdr:from>
    <xdr:to>
      <xdr:col>116</xdr:col>
      <xdr:colOff>114300</xdr:colOff>
      <xdr:row>86</xdr:row>
      <xdr:rowOff>34289</xdr:rowOff>
    </xdr:to>
    <xdr:sp macro="" textlink="">
      <xdr:nvSpPr>
        <xdr:cNvPr id="515" name="フローチャート: 判断 514"/>
        <xdr:cNvSpPr/>
      </xdr:nvSpPr>
      <xdr:spPr>
        <a:xfrm>
          <a:off x="22110700" y="1467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516" name="フローチャート: 判断 515"/>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135889</xdr:rowOff>
    </xdr:from>
    <xdr:to>
      <xdr:col>107</xdr:col>
      <xdr:colOff>101600</xdr:colOff>
      <xdr:row>86</xdr:row>
      <xdr:rowOff>66039</xdr:rowOff>
    </xdr:to>
    <xdr:sp macro="" textlink="">
      <xdr:nvSpPr>
        <xdr:cNvPr id="517" name="フローチャート: 判断 516"/>
        <xdr:cNvSpPr/>
      </xdr:nvSpPr>
      <xdr:spPr>
        <a:xfrm>
          <a:off x="20383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8" name="テキスト ボックス 5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9" name="テキスト ボックス 5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0" name="テキスト ボックス 5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1" name="テキスト ボックス 5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2" name="テキスト ボックス 5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107950</xdr:rowOff>
    </xdr:from>
    <xdr:to>
      <xdr:col>116</xdr:col>
      <xdr:colOff>114300</xdr:colOff>
      <xdr:row>86</xdr:row>
      <xdr:rowOff>38100</xdr:rowOff>
    </xdr:to>
    <xdr:sp macro="" textlink="">
      <xdr:nvSpPr>
        <xdr:cNvPr id="523" name="楕円 522"/>
        <xdr:cNvSpPr/>
      </xdr:nvSpPr>
      <xdr:spPr>
        <a:xfrm>
          <a:off x="221107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82567</xdr:rowOff>
    </xdr:from>
    <xdr:ext cx="469744" cy="259045"/>
    <xdr:sp macro="" textlink="">
      <xdr:nvSpPr>
        <xdr:cNvPr id="524" name="【消防施設】&#10;一人当たり面積該当値テキスト"/>
        <xdr:cNvSpPr txBox="1"/>
      </xdr:nvSpPr>
      <xdr:spPr>
        <a:xfrm>
          <a:off x="22199600" y="146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107950</xdr:rowOff>
    </xdr:from>
    <xdr:to>
      <xdr:col>112</xdr:col>
      <xdr:colOff>38100</xdr:colOff>
      <xdr:row>86</xdr:row>
      <xdr:rowOff>38100</xdr:rowOff>
    </xdr:to>
    <xdr:sp macro="" textlink="">
      <xdr:nvSpPr>
        <xdr:cNvPr id="525" name="楕円 524"/>
        <xdr:cNvSpPr/>
      </xdr:nvSpPr>
      <xdr:spPr>
        <a:xfrm>
          <a:off x="21272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158750</xdr:rowOff>
    </xdr:from>
    <xdr:to>
      <xdr:col>116</xdr:col>
      <xdr:colOff>63500</xdr:colOff>
      <xdr:row>85</xdr:row>
      <xdr:rowOff>158750</xdr:rowOff>
    </xdr:to>
    <xdr:cxnSp macro="">
      <xdr:nvCxnSpPr>
        <xdr:cNvPr id="526" name="直線コネクタ 525"/>
        <xdr:cNvCxnSpPr/>
      </xdr:nvCxnSpPr>
      <xdr:spPr>
        <a:xfrm>
          <a:off x="21323300" y="14732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110489</xdr:rowOff>
    </xdr:from>
    <xdr:to>
      <xdr:col>107</xdr:col>
      <xdr:colOff>101600</xdr:colOff>
      <xdr:row>86</xdr:row>
      <xdr:rowOff>40639</xdr:rowOff>
    </xdr:to>
    <xdr:sp macro="" textlink="">
      <xdr:nvSpPr>
        <xdr:cNvPr id="527" name="楕円 526"/>
        <xdr:cNvSpPr/>
      </xdr:nvSpPr>
      <xdr:spPr>
        <a:xfrm>
          <a:off x="20383500" y="1468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158750</xdr:rowOff>
    </xdr:from>
    <xdr:to>
      <xdr:col>111</xdr:col>
      <xdr:colOff>177800</xdr:colOff>
      <xdr:row>85</xdr:row>
      <xdr:rowOff>161289</xdr:rowOff>
    </xdr:to>
    <xdr:cxnSp macro="">
      <xdr:nvCxnSpPr>
        <xdr:cNvPr id="528" name="直線コネクタ 527"/>
        <xdr:cNvCxnSpPr/>
      </xdr:nvCxnSpPr>
      <xdr:spPr>
        <a:xfrm flipV="1">
          <a:off x="20434300" y="1473200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35577</xdr:rowOff>
    </xdr:from>
    <xdr:ext cx="469744" cy="259045"/>
    <xdr:sp macro="" textlink="">
      <xdr:nvSpPr>
        <xdr:cNvPr id="529" name="n_1aveValue【消防施設】&#10;一人当たり面積"/>
        <xdr:cNvSpPr txBox="1"/>
      </xdr:nvSpPr>
      <xdr:spPr>
        <a:xfrm>
          <a:off x="21075727" y="1478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57166</xdr:rowOff>
    </xdr:from>
    <xdr:ext cx="469744" cy="259045"/>
    <xdr:sp macro="" textlink="">
      <xdr:nvSpPr>
        <xdr:cNvPr id="530" name="n_2aveValue【消防施設】&#10;一人当たり面積"/>
        <xdr:cNvSpPr txBox="1"/>
      </xdr:nvSpPr>
      <xdr:spPr>
        <a:xfrm>
          <a:off x="20199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54627</xdr:rowOff>
    </xdr:from>
    <xdr:ext cx="469744" cy="259045"/>
    <xdr:sp macro="" textlink="">
      <xdr:nvSpPr>
        <xdr:cNvPr id="531" name="n_1mainValue【消防施設】&#10;一人当たり面積"/>
        <xdr:cNvSpPr txBox="1"/>
      </xdr:nvSpPr>
      <xdr:spPr>
        <a:xfrm>
          <a:off x="210757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57166</xdr:rowOff>
    </xdr:from>
    <xdr:ext cx="469744" cy="259045"/>
    <xdr:sp macro="" textlink="">
      <xdr:nvSpPr>
        <xdr:cNvPr id="532" name="n_2mainValue【消防施設】&#10;一人当たり面積"/>
        <xdr:cNvSpPr txBox="1"/>
      </xdr:nvSpPr>
      <xdr:spPr>
        <a:xfrm>
          <a:off x="20199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3" name="正方形/長方形 5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4" name="正方形/長方形 5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5" name="正方形/長方形 5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6" name="正方形/長方形 5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7" name="正方形/長方形 5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8" name="正方形/長方形 5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9" name="正方形/長方形 5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0" name="正方形/長方形 5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1" name="テキスト ボックス 5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2" name="直線コネクタ 5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3" name="直線コネクタ 5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4" name="テキスト ボックス 54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5" name="直線コネクタ 5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6" name="テキスト ボックス 5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7" name="直線コネクタ 5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8" name="テキスト ボックス 5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9" name="直線コネクタ 5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0" name="テキスト ボックス 5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1" name="直線コネクタ 5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2" name="テキスト ボックス 5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3" name="直線コネクタ 5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4" name="テキスト ボックス 55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5" name="直線コネクタ 5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6" name="テキスト ボックス 55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138249</xdr:rowOff>
    </xdr:to>
    <xdr:cxnSp macro="">
      <xdr:nvCxnSpPr>
        <xdr:cNvPr id="558" name="直線コネクタ 557"/>
        <xdr:cNvCxnSpPr/>
      </xdr:nvCxnSpPr>
      <xdr:spPr>
        <a:xfrm flipV="1">
          <a:off x="16318864" y="17098736"/>
          <a:ext cx="0" cy="155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142076</xdr:rowOff>
    </xdr:from>
    <xdr:ext cx="340478" cy="259045"/>
    <xdr:sp macro="" textlink="">
      <xdr:nvSpPr>
        <xdr:cNvPr id="559" name="【庁舎】&#10;有形固定資産減価償却率最小値テキスト"/>
        <xdr:cNvSpPr txBox="1"/>
      </xdr:nvSpPr>
      <xdr:spPr>
        <a:xfrm>
          <a:off x="16357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138249</xdr:rowOff>
    </xdr:from>
    <xdr:to>
      <xdr:col>86</xdr:col>
      <xdr:colOff>25400</xdr:colOff>
      <xdr:row>108</xdr:row>
      <xdr:rowOff>138249</xdr:rowOff>
    </xdr:to>
    <xdr:cxnSp macro="">
      <xdr:nvCxnSpPr>
        <xdr:cNvPr id="560" name="直線コネクタ 559"/>
        <xdr:cNvCxnSpPr/>
      </xdr:nvCxnSpPr>
      <xdr:spPr>
        <a:xfrm>
          <a:off x="16230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561"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562" name="直線コネクタ 561"/>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123389</xdr:rowOff>
    </xdr:from>
    <xdr:ext cx="405111" cy="259045"/>
    <xdr:sp macro="" textlink="">
      <xdr:nvSpPr>
        <xdr:cNvPr id="563" name="【庁舎】&#10;有形固定資産減価償却率平均値テキスト"/>
        <xdr:cNvSpPr txBox="1"/>
      </xdr:nvSpPr>
      <xdr:spPr>
        <a:xfrm>
          <a:off x="16357600" y="176112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100512</xdr:rowOff>
    </xdr:from>
    <xdr:to>
      <xdr:col>85</xdr:col>
      <xdr:colOff>177800</xdr:colOff>
      <xdr:row>104</xdr:row>
      <xdr:rowOff>30662</xdr:rowOff>
    </xdr:to>
    <xdr:sp macro="" textlink="">
      <xdr:nvSpPr>
        <xdr:cNvPr id="564" name="フローチャート: 判断 563"/>
        <xdr:cNvSpPr/>
      </xdr:nvSpPr>
      <xdr:spPr>
        <a:xfrm>
          <a:off x="16268700" y="177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151130</xdr:rowOff>
    </xdr:from>
    <xdr:to>
      <xdr:col>81</xdr:col>
      <xdr:colOff>101600</xdr:colOff>
      <xdr:row>104</xdr:row>
      <xdr:rowOff>81280</xdr:rowOff>
    </xdr:to>
    <xdr:sp macro="" textlink="">
      <xdr:nvSpPr>
        <xdr:cNvPr id="565" name="フローチャート: 判断 564"/>
        <xdr:cNvSpPr/>
      </xdr:nvSpPr>
      <xdr:spPr>
        <a:xfrm>
          <a:off x="15430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12337</xdr:rowOff>
    </xdr:from>
    <xdr:to>
      <xdr:col>76</xdr:col>
      <xdr:colOff>165100</xdr:colOff>
      <xdr:row>104</xdr:row>
      <xdr:rowOff>113937</xdr:rowOff>
    </xdr:to>
    <xdr:sp macro="" textlink="">
      <xdr:nvSpPr>
        <xdr:cNvPr id="566" name="フローチャート: 判断 565"/>
        <xdr:cNvSpPr/>
      </xdr:nvSpPr>
      <xdr:spPr>
        <a:xfrm>
          <a:off x="14541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7" name="テキスト ボックス 5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8" name="テキスト ボックス 5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9" name="テキスト ボックス 5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0" name="テキスト ボックス 5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1" name="テキスト ボックス 5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131536</xdr:rowOff>
    </xdr:from>
    <xdr:to>
      <xdr:col>85</xdr:col>
      <xdr:colOff>177800</xdr:colOff>
      <xdr:row>104</xdr:row>
      <xdr:rowOff>61686</xdr:rowOff>
    </xdr:to>
    <xdr:sp macro="" textlink="">
      <xdr:nvSpPr>
        <xdr:cNvPr id="572" name="楕円 571"/>
        <xdr:cNvSpPr/>
      </xdr:nvSpPr>
      <xdr:spPr>
        <a:xfrm>
          <a:off x="162687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109963</xdr:rowOff>
    </xdr:from>
    <xdr:ext cx="405111" cy="259045"/>
    <xdr:sp macro="" textlink="">
      <xdr:nvSpPr>
        <xdr:cNvPr id="573" name="【庁舎】&#10;有形固定資産減価償却率該当値テキスト"/>
        <xdr:cNvSpPr txBox="1"/>
      </xdr:nvSpPr>
      <xdr:spPr>
        <a:xfrm>
          <a:off x="16357600" y="1776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165826</xdr:rowOff>
    </xdr:from>
    <xdr:to>
      <xdr:col>81</xdr:col>
      <xdr:colOff>101600</xdr:colOff>
      <xdr:row>104</xdr:row>
      <xdr:rowOff>95976</xdr:rowOff>
    </xdr:to>
    <xdr:sp macro="" textlink="">
      <xdr:nvSpPr>
        <xdr:cNvPr id="574" name="楕円 573"/>
        <xdr:cNvSpPr/>
      </xdr:nvSpPr>
      <xdr:spPr>
        <a:xfrm>
          <a:off x="15430500" y="178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10886</xdr:rowOff>
    </xdr:from>
    <xdr:to>
      <xdr:col>85</xdr:col>
      <xdr:colOff>127000</xdr:colOff>
      <xdr:row>104</xdr:row>
      <xdr:rowOff>45176</xdr:rowOff>
    </xdr:to>
    <xdr:cxnSp macro="">
      <xdr:nvCxnSpPr>
        <xdr:cNvPr id="575" name="直線コネクタ 574"/>
        <xdr:cNvCxnSpPr/>
      </xdr:nvCxnSpPr>
      <xdr:spPr>
        <a:xfrm flipV="1">
          <a:off x="15481300" y="1784168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40095</xdr:rowOff>
    </xdr:from>
    <xdr:to>
      <xdr:col>76</xdr:col>
      <xdr:colOff>165100</xdr:colOff>
      <xdr:row>104</xdr:row>
      <xdr:rowOff>141695</xdr:rowOff>
    </xdr:to>
    <xdr:sp macro="" textlink="">
      <xdr:nvSpPr>
        <xdr:cNvPr id="576" name="楕円 575"/>
        <xdr:cNvSpPr/>
      </xdr:nvSpPr>
      <xdr:spPr>
        <a:xfrm>
          <a:off x="14541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45176</xdr:rowOff>
    </xdr:from>
    <xdr:to>
      <xdr:col>81</xdr:col>
      <xdr:colOff>50800</xdr:colOff>
      <xdr:row>104</xdr:row>
      <xdr:rowOff>90895</xdr:rowOff>
    </xdr:to>
    <xdr:cxnSp macro="">
      <xdr:nvCxnSpPr>
        <xdr:cNvPr id="577" name="直線コネクタ 576"/>
        <xdr:cNvCxnSpPr/>
      </xdr:nvCxnSpPr>
      <xdr:spPr>
        <a:xfrm flipV="1">
          <a:off x="14592300" y="1787597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97807</xdr:rowOff>
    </xdr:from>
    <xdr:ext cx="405111" cy="259045"/>
    <xdr:sp macro="" textlink="">
      <xdr:nvSpPr>
        <xdr:cNvPr id="578" name="n_1aveValue【庁舎】&#10;有形固定資産減価償却率"/>
        <xdr:cNvSpPr txBox="1"/>
      </xdr:nvSpPr>
      <xdr:spPr>
        <a:xfrm>
          <a:off x="152660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130464</xdr:rowOff>
    </xdr:from>
    <xdr:ext cx="405111" cy="259045"/>
    <xdr:sp macro="" textlink="">
      <xdr:nvSpPr>
        <xdr:cNvPr id="579" name="n_2aveValue【庁舎】&#10;有形固定資産減価償却率"/>
        <xdr:cNvSpPr txBox="1"/>
      </xdr:nvSpPr>
      <xdr:spPr>
        <a:xfrm>
          <a:off x="14389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87103</xdr:rowOff>
    </xdr:from>
    <xdr:ext cx="405111" cy="259045"/>
    <xdr:sp macro="" textlink="">
      <xdr:nvSpPr>
        <xdr:cNvPr id="580" name="n_1mainValue【庁舎】&#10;有形固定資産減価償却率"/>
        <xdr:cNvSpPr txBox="1"/>
      </xdr:nvSpPr>
      <xdr:spPr>
        <a:xfrm>
          <a:off x="15266044" y="179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132822</xdr:rowOff>
    </xdr:from>
    <xdr:ext cx="405111" cy="259045"/>
    <xdr:sp macro="" textlink="">
      <xdr:nvSpPr>
        <xdr:cNvPr id="581" name="n_2mainValue【庁舎】&#10;有形固定資産減価償却率"/>
        <xdr:cNvSpPr txBox="1"/>
      </xdr:nvSpPr>
      <xdr:spPr>
        <a:xfrm>
          <a:off x="143897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2" name="正方形/長方形 58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3" name="正方形/長方形 58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4" name="正方形/長方形 58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5" name="正方形/長方形 58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6" name="正方形/長方形 58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7" name="正方形/長方形 58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8" name="正方形/長方形 58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9" name="正方形/長方形 58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0" name="テキスト ボックス 58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1" name="直線コネクタ 59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2" name="直線コネクタ 59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3" name="テキスト ボックス 59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4" name="直線コネクタ 59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5" name="テキスト ボックス 59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6" name="直線コネクタ 59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7" name="テキスト ボックス 59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8" name="直線コネクタ 59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9" name="テキスト ボックス 59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0" name="直線コネクタ 59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1" name="テキスト ボックス 60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2" name="直線コネクタ 60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3" name="テキスト ボックス 60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0</xdr:rowOff>
    </xdr:from>
    <xdr:to>
      <xdr:col>116</xdr:col>
      <xdr:colOff>62864</xdr:colOff>
      <xdr:row>108</xdr:row>
      <xdr:rowOff>131445</xdr:rowOff>
    </xdr:to>
    <xdr:cxnSp macro="">
      <xdr:nvCxnSpPr>
        <xdr:cNvPr id="605" name="直線コネクタ 604"/>
        <xdr:cNvCxnSpPr/>
      </xdr:nvCxnSpPr>
      <xdr:spPr>
        <a:xfrm flipV="1">
          <a:off x="22160864" y="1731645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135272</xdr:rowOff>
    </xdr:from>
    <xdr:ext cx="469744" cy="259045"/>
    <xdr:sp macro="" textlink="">
      <xdr:nvSpPr>
        <xdr:cNvPr id="606" name="【庁舎】&#10;一人当たり面積最小値テキスト"/>
        <xdr:cNvSpPr txBox="1"/>
      </xdr:nvSpPr>
      <xdr:spPr>
        <a:xfrm>
          <a:off x="22199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131445</xdr:rowOff>
    </xdr:from>
    <xdr:to>
      <xdr:col>116</xdr:col>
      <xdr:colOff>152400</xdr:colOff>
      <xdr:row>108</xdr:row>
      <xdr:rowOff>131445</xdr:rowOff>
    </xdr:to>
    <xdr:cxnSp macro="">
      <xdr:nvCxnSpPr>
        <xdr:cNvPr id="607" name="直線コネクタ 606"/>
        <xdr:cNvCxnSpPr/>
      </xdr:nvCxnSpPr>
      <xdr:spPr>
        <a:xfrm>
          <a:off x="22072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118127</xdr:rowOff>
    </xdr:from>
    <xdr:ext cx="469744" cy="259045"/>
    <xdr:sp macro="" textlink="">
      <xdr:nvSpPr>
        <xdr:cNvPr id="608" name="【庁舎】&#10;一人当たり面積最大値テキスト"/>
        <xdr:cNvSpPr txBox="1"/>
      </xdr:nvSpPr>
      <xdr:spPr>
        <a:xfrm>
          <a:off x="22199600" y="1709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0</xdr:rowOff>
    </xdr:from>
    <xdr:to>
      <xdr:col>116</xdr:col>
      <xdr:colOff>152400</xdr:colOff>
      <xdr:row>101</xdr:row>
      <xdr:rowOff>0</xdr:rowOff>
    </xdr:to>
    <xdr:cxnSp macro="">
      <xdr:nvCxnSpPr>
        <xdr:cNvPr id="609" name="直線コネクタ 608"/>
        <xdr:cNvCxnSpPr/>
      </xdr:nvCxnSpPr>
      <xdr:spPr>
        <a:xfrm>
          <a:off x="22072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652</xdr:rowOff>
    </xdr:from>
    <xdr:ext cx="469744" cy="259045"/>
    <xdr:sp macro="" textlink="">
      <xdr:nvSpPr>
        <xdr:cNvPr id="610" name="【庁舎】&#10;一人当たり面積平均値テキスト"/>
        <xdr:cNvSpPr txBox="1"/>
      </xdr:nvSpPr>
      <xdr:spPr>
        <a:xfrm>
          <a:off x="22199600" y="18002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149225</xdr:rowOff>
    </xdr:from>
    <xdr:to>
      <xdr:col>116</xdr:col>
      <xdr:colOff>114300</xdr:colOff>
      <xdr:row>106</xdr:row>
      <xdr:rowOff>79375</xdr:rowOff>
    </xdr:to>
    <xdr:sp macro="" textlink="">
      <xdr:nvSpPr>
        <xdr:cNvPr id="611" name="フローチャート: 判断 610"/>
        <xdr:cNvSpPr/>
      </xdr:nvSpPr>
      <xdr:spPr>
        <a:xfrm>
          <a:off x="22110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612" name="フローチャート: 判断 611"/>
        <xdr:cNvSpPr/>
      </xdr:nvSpPr>
      <xdr:spPr>
        <a:xfrm>
          <a:off x="2127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4445</xdr:rowOff>
    </xdr:from>
    <xdr:to>
      <xdr:col>107</xdr:col>
      <xdr:colOff>101600</xdr:colOff>
      <xdr:row>106</xdr:row>
      <xdr:rowOff>106045</xdr:rowOff>
    </xdr:to>
    <xdr:sp macro="" textlink="">
      <xdr:nvSpPr>
        <xdr:cNvPr id="613" name="フローチャート: 判断 612"/>
        <xdr:cNvSpPr/>
      </xdr:nvSpPr>
      <xdr:spPr>
        <a:xfrm>
          <a:off x="20383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4" name="テキスト ボックス 61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5" name="テキスト ボックス 61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6" name="テキスト ボックス 61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7" name="テキスト ボックス 61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8" name="テキスト ボックス 61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103505</xdr:rowOff>
    </xdr:from>
    <xdr:to>
      <xdr:col>116</xdr:col>
      <xdr:colOff>114300</xdr:colOff>
      <xdr:row>107</xdr:row>
      <xdr:rowOff>33655</xdr:rowOff>
    </xdr:to>
    <xdr:sp macro="" textlink="">
      <xdr:nvSpPr>
        <xdr:cNvPr id="619" name="楕円 618"/>
        <xdr:cNvSpPr/>
      </xdr:nvSpPr>
      <xdr:spPr>
        <a:xfrm>
          <a:off x="22110700" y="182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81932</xdr:rowOff>
    </xdr:from>
    <xdr:ext cx="469744" cy="259045"/>
    <xdr:sp macro="" textlink="">
      <xdr:nvSpPr>
        <xdr:cNvPr id="620" name="【庁舎】&#10;一人当たり面積該当値テキスト"/>
        <xdr:cNvSpPr txBox="1"/>
      </xdr:nvSpPr>
      <xdr:spPr>
        <a:xfrm>
          <a:off x="22199600" y="1825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105411</xdr:rowOff>
    </xdr:from>
    <xdr:to>
      <xdr:col>112</xdr:col>
      <xdr:colOff>38100</xdr:colOff>
      <xdr:row>107</xdr:row>
      <xdr:rowOff>35561</xdr:rowOff>
    </xdr:to>
    <xdr:sp macro="" textlink="">
      <xdr:nvSpPr>
        <xdr:cNvPr id="621" name="楕円 620"/>
        <xdr:cNvSpPr/>
      </xdr:nvSpPr>
      <xdr:spPr>
        <a:xfrm>
          <a:off x="21272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154305</xdr:rowOff>
    </xdr:from>
    <xdr:to>
      <xdr:col>116</xdr:col>
      <xdr:colOff>63500</xdr:colOff>
      <xdr:row>106</xdr:row>
      <xdr:rowOff>156211</xdr:rowOff>
    </xdr:to>
    <xdr:cxnSp macro="">
      <xdr:nvCxnSpPr>
        <xdr:cNvPr id="622" name="直線コネクタ 621"/>
        <xdr:cNvCxnSpPr/>
      </xdr:nvCxnSpPr>
      <xdr:spPr>
        <a:xfrm flipV="1">
          <a:off x="21323300" y="18328005"/>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109220</xdr:rowOff>
    </xdr:from>
    <xdr:to>
      <xdr:col>107</xdr:col>
      <xdr:colOff>101600</xdr:colOff>
      <xdr:row>107</xdr:row>
      <xdr:rowOff>39370</xdr:rowOff>
    </xdr:to>
    <xdr:sp macro="" textlink="">
      <xdr:nvSpPr>
        <xdr:cNvPr id="623" name="楕円 622"/>
        <xdr:cNvSpPr/>
      </xdr:nvSpPr>
      <xdr:spPr>
        <a:xfrm>
          <a:off x="20383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156211</xdr:rowOff>
    </xdr:from>
    <xdr:to>
      <xdr:col>111</xdr:col>
      <xdr:colOff>177800</xdr:colOff>
      <xdr:row>106</xdr:row>
      <xdr:rowOff>160020</xdr:rowOff>
    </xdr:to>
    <xdr:cxnSp macro="">
      <xdr:nvCxnSpPr>
        <xdr:cNvPr id="624" name="直線コネクタ 623"/>
        <xdr:cNvCxnSpPr/>
      </xdr:nvCxnSpPr>
      <xdr:spPr>
        <a:xfrm flipV="1">
          <a:off x="20434300" y="183299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59707</xdr:rowOff>
    </xdr:from>
    <xdr:ext cx="469744" cy="259045"/>
    <xdr:sp macro="" textlink="">
      <xdr:nvSpPr>
        <xdr:cNvPr id="625" name="n_1aveValue【庁舎】&#10;一人当たり面積"/>
        <xdr:cNvSpPr txBox="1"/>
      </xdr:nvSpPr>
      <xdr:spPr>
        <a:xfrm>
          <a:off x="21075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122572</xdr:rowOff>
    </xdr:from>
    <xdr:ext cx="469744" cy="259045"/>
    <xdr:sp macro="" textlink="">
      <xdr:nvSpPr>
        <xdr:cNvPr id="626" name="n_2aveValue【庁舎】&#10;一人当たり面積"/>
        <xdr:cNvSpPr txBox="1"/>
      </xdr:nvSpPr>
      <xdr:spPr>
        <a:xfrm>
          <a:off x="201994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26688</xdr:rowOff>
    </xdr:from>
    <xdr:ext cx="469744" cy="259045"/>
    <xdr:sp macro="" textlink="">
      <xdr:nvSpPr>
        <xdr:cNvPr id="627" name="n_1mainValue【庁舎】&#10;一人当たり面積"/>
        <xdr:cNvSpPr txBox="1"/>
      </xdr:nvSpPr>
      <xdr:spPr>
        <a:xfrm>
          <a:off x="210757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30497</xdr:rowOff>
    </xdr:from>
    <xdr:ext cx="469744" cy="259045"/>
    <xdr:sp macro="" textlink="">
      <xdr:nvSpPr>
        <xdr:cNvPr id="628" name="n_2mainValue【庁舎】&#10;一人当たり面積"/>
        <xdr:cNvSpPr txBox="1"/>
      </xdr:nvSpPr>
      <xdr:spPr>
        <a:xfrm>
          <a:off x="20199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9" name="正方形/長方形 6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0" name="正方形/長方形 6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1" name="テキスト ボックス 6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類似団体と比較して特に有形固定資産減価償却率が高くなっている施設は、一般廃棄物処理施設である。一般廃棄物処理施設については、昭和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61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年の稼働開始から</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年が経過し、一般的な耐用年数と考えられている</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を過ぎており、定期的なメンテナンスや修繕を行いながら稼働している状況である。現在、安全で安定したごみ処理を継続するため、４市町で構成された一部事務組合「霞台厚生施設組合」において、新たな施設整備及びごみ処理広域化を行っている。ごみ処理や施設整備を共同で行うことにより共通の課題を解決するとともに、３Ｒの推進、環境負担の低減、ごみ処理経費の削減を図る取り組</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み</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を進めている。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また、類似団体と比較して特に一人当たり面積が大きい施設は、保健センター・保健所である。保健センター等を併設した複合施設である茨城町総合福祉センター「ゆうゆう館」は、平成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月に供用開始し、開館時の人口は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35,741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人（平成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年国勢調査人口）であったが、平成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年国勢調査人口</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32,921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人と</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年で約</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7.9</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％の人口が減少している</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ためである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今後、茨城県央地域定住自立圏共生ビジョンに基づき「近隣市町村」の自然環境、歴史、文化などのそれぞれの魅力を活用して、相互に役割分担し、連携・協力することにより、圏域全体で必要な生活機能を確保し、人口定住の促進に努めていく。</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茨城県茨城町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33,002
32,466
121.58
11,902,614
11,456,611
401,516
7,582,161
9,851,976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人口減少や県平均を上回る高齢化率（</a:t>
          </a:r>
          <a:r>
            <a:rPr kumimoji="1" lang="en-US" altLang="ja-JP" sz="1300" baseline="0">
              <a:latin typeface="ＭＳ Ｐゴシック" panose="020B0600070205080204" pitchFamily="50" charset="-128"/>
              <a:ea typeface="ＭＳ Ｐゴシック" panose="020B0600070205080204" pitchFamily="50" charset="-128"/>
            </a:rPr>
            <a:t>32.4</a:t>
          </a:r>
          <a:r>
            <a:rPr kumimoji="1" lang="ja-JP" altLang="en-US" sz="1300" baseline="0">
              <a:latin typeface="ＭＳ Ｐゴシック" panose="020B0600070205080204" pitchFamily="50" charset="-128"/>
              <a:ea typeface="ＭＳ Ｐゴシック" panose="020B0600070205080204" pitchFamily="50" charset="-128"/>
            </a:rPr>
            <a:t>％，県平均 </a:t>
          </a:r>
          <a:r>
            <a:rPr kumimoji="1" lang="en-US" altLang="ja-JP" sz="1300" baseline="0">
              <a:latin typeface="ＭＳ Ｐゴシック" panose="020B0600070205080204" pitchFamily="50" charset="-128"/>
              <a:ea typeface="ＭＳ Ｐゴシック" panose="020B0600070205080204" pitchFamily="50" charset="-128"/>
            </a:rPr>
            <a:t>28.0</a:t>
          </a:r>
          <a:r>
            <a:rPr kumimoji="1" lang="ja-JP" altLang="en-US" sz="1300" baseline="0">
              <a:latin typeface="ＭＳ Ｐゴシック" panose="020B0600070205080204" pitchFamily="50" charset="-128"/>
              <a:ea typeface="ＭＳ Ｐゴシック" panose="020B0600070205080204" pitchFamily="50" charset="-128"/>
            </a:rPr>
            <a:t>％）に加え，町内に中心となる産業がないこと等により，財政基盤が弱く，類似団体を下回っている。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年度の財政力指数は，基準財政収入額において，譲渡所得の分離課税や工業団地誘致企業の操業開始に伴う固定資産税（償却資産）の増収により前年度から</a:t>
          </a:r>
          <a:r>
            <a:rPr kumimoji="1" lang="en-US" altLang="ja-JP" sz="1300" baseline="0">
              <a:latin typeface="ＭＳ Ｐゴシック" panose="020B0600070205080204" pitchFamily="50" charset="-128"/>
              <a:ea typeface="ＭＳ Ｐゴシック" panose="020B0600070205080204" pitchFamily="50" charset="-128"/>
            </a:rPr>
            <a:t>0.01</a:t>
          </a:r>
          <a:r>
            <a:rPr kumimoji="1" lang="ja-JP" altLang="en-US" sz="1300" baseline="0">
              <a:latin typeface="ＭＳ Ｐゴシック" panose="020B0600070205080204" pitchFamily="50" charset="-128"/>
              <a:ea typeface="ＭＳ Ｐゴシック" panose="020B0600070205080204" pitchFamily="50" charset="-128"/>
            </a:rPr>
            <a:t>増の</a:t>
          </a:r>
          <a:r>
            <a:rPr kumimoji="1" lang="en-US" altLang="ja-JP" sz="1300" baseline="0">
              <a:latin typeface="ＭＳ Ｐゴシック" panose="020B0600070205080204" pitchFamily="50" charset="-128"/>
              <a:ea typeface="ＭＳ Ｐゴシック" panose="020B0600070205080204" pitchFamily="50" charset="-128"/>
            </a:rPr>
            <a:t>0.57</a:t>
          </a:r>
          <a:r>
            <a:rPr kumimoji="1" lang="ja-JP" altLang="en-US" sz="1300" baseline="0">
              <a:latin typeface="ＭＳ Ｐゴシック" panose="020B0600070205080204" pitchFamily="50" charset="-128"/>
              <a:ea typeface="ＭＳ Ｐゴシック" panose="020B0600070205080204" pitchFamily="50" charset="-128"/>
            </a:rPr>
            <a:t>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今後も第</a:t>
          </a:r>
          <a:r>
            <a:rPr kumimoji="1" lang="en-US" altLang="ja-JP" sz="1300" baseline="0">
              <a:latin typeface="ＭＳ Ｐゴシック" panose="020B0600070205080204" pitchFamily="50" charset="-128"/>
              <a:ea typeface="ＭＳ Ｐゴシック" panose="020B0600070205080204" pitchFamily="50" charset="-128"/>
            </a:rPr>
            <a:t>6</a:t>
          </a:r>
          <a:r>
            <a:rPr kumimoji="1" lang="ja-JP" altLang="en-US" sz="1300" baseline="0">
              <a:latin typeface="ＭＳ Ｐゴシック" panose="020B0600070205080204" pitchFamily="50" charset="-128"/>
              <a:ea typeface="ＭＳ Ｐゴシック" panose="020B0600070205080204" pitchFamily="50" charset="-128"/>
            </a:rPr>
            <a:t>次総合計画に沿った施策の重点化や歳出予算の抑制や行政の効率化の両立に努め，活力あるまちづくりと財政の健全化を図る。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141111</xdr:rowOff>
    </xdr:to>
    <xdr:cxnSp macro="">
      <xdr:nvCxnSpPr>
        <xdr:cNvPr id="64" name="直線コネクタ 63"/>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68439</xdr:rowOff>
    </xdr:to>
    <xdr:cxnSp macro="">
      <xdr:nvCxnSpPr>
        <xdr:cNvPr id="69" name="直線コネクタ 68"/>
        <xdr:cNvCxnSpPr/>
      </xdr:nvCxnSpPr>
      <xdr:spPr>
        <a:xfrm flipV="1">
          <a:off x="4114800" y="74273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68439</xdr:rowOff>
    </xdr:to>
    <xdr:cxnSp macro="">
      <xdr:nvCxnSpPr>
        <xdr:cNvPr id="72" name="直線コネクタ 71"/>
        <xdr:cNvCxnSpPr/>
      </xdr:nvCxnSpPr>
      <xdr:spPr>
        <a:xfrm>
          <a:off x="3225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68439</xdr:rowOff>
    </xdr:from>
    <xdr:to>
      <xdr:col>15</xdr:col>
      <xdr:colOff>82550</xdr:colOff>
      <xdr:row>43</xdr:row>
      <xdr:rowOff>81845</xdr:rowOff>
    </xdr:to>
    <xdr:cxnSp macro="">
      <xdr:nvCxnSpPr>
        <xdr:cNvPr id="75" name="直線コネクタ 74"/>
        <xdr:cNvCxnSpPr/>
      </xdr:nvCxnSpPr>
      <xdr:spPr>
        <a:xfrm flipV="1">
          <a:off x="2336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81845</xdr:rowOff>
    </xdr:from>
    <xdr:to>
      <xdr:col>11</xdr:col>
      <xdr:colOff>31750</xdr:colOff>
      <xdr:row>43</xdr:row>
      <xdr:rowOff>95250</xdr:rowOff>
    </xdr:to>
    <xdr:cxnSp macro="">
      <xdr:nvCxnSpPr>
        <xdr:cNvPr id="78" name="直線コネクタ 77"/>
        <xdr:cNvCxnSpPr/>
      </xdr:nvCxnSpPr>
      <xdr:spPr>
        <a:xfrm flipV="1">
          <a:off x="1447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17639</xdr:rowOff>
    </xdr:from>
    <xdr:to>
      <xdr:col>19</xdr:col>
      <xdr:colOff>184150</xdr:colOff>
      <xdr:row>43</xdr:row>
      <xdr:rowOff>119239</xdr:rowOff>
    </xdr:to>
    <xdr:sp macro="" textlink="">
      <xdr:nvSpPr>
        <xdr:cNvPr id="90" name="楕円 89"/>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104016</xdr:rowOff>
    </xdr:from>
    <xdr:ext cx="736600" cy="259045"/>
    <xdr:sp macro="" textlink="">
      <xdr:nvSpPr>
        <xdr:cNvPr id="91" name="テキスト ボックス 90"/>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17639</xdr:rowOff>
    </xdr:from>
    <xdr:to>
      <xdr:col>15</xdr:col>
      <xdr:colOff>133350</xdr:colOff>
      <xdr:row>43</xdr:row>
      <xdr:rowOff>119239</xdr:rowOff>
    </xdr:to>
    <xdr:sp macro="" textlink="">
      <xdr:nvSpPr>
        <xdr:cNvPr id="92" name="楕円 91"/>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104016</xdr:rowOff>
    </xdr:from>
    <xdr:ext cx="762000" cy="259045"/>
    <xdr:sp macro="" textlink="">
      <xdr:nvSpPr>
        <xdr:cNvPr id="93" name="テキスト ボックス 92"/>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31045</xdr:rowOff>
    </xdr:from>
    <xdr:to>
      <xdr:col>11</xdr:col>
      <xdr:colOff>82550</xdr:colOff>
      <xdr:row>43</xdr:row>
      <xdr:rowOff>132645</xdr:rowOff>
    </xdr:to>
    <xdr:sp macro="" textlink="">
      <xdr:nvSpPr>
        <xdr:cNvPr id="94" name="楕円 93"/>
        <xdr:cNvSpPr/>
      </xdr:nvSpPr>
      <xdr:spPr>
        <a:xfrm>
          <a:off x="2286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117422</xdr:rowOff>
    </xdr:from>
    <xdr:ext cx="762000" cy="259045"/>
    <xdr:sp macro="" textlink="">
      <xdr:nvSpPr>
        <xdr:cNvPr id="95" name="テキスト ボックス 94"/>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物件費及び</a:t>
          </a:r>
          <a:r>
            <a:rPr kumimoji="1" lang="ja-JP" altLang="en-US" sz="1300">
              <a:latin typeface="ＭＳ Ｐゴシック" panose="020B0600070205080204" pitchFamily="50" charset="-128"/>
              <a:ea typeface="ＭＳ Ｐゴシック" panose="020B0600070205080204" pitchFamily="50" charset="-128"/>
            </a:rPr>
            <a:t>扶助費の伸びにより前年度から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84.9</a:t>
          </a:r>
          <a:r>
            <a:rPr kumimoji="1" lang="ja-JP" altLang="en-US" sz="1300">
              <a:latin typeface="ＭＳ Ｐゴシック" panose="020B0600070205080204" pitchFamily="50" charset="-128"/>
              <a:ea typeface="ＭＳ Ｐゴシック" panose="020B0600070205080204" pitchFamily="50" charset="-128"/>
            </a:rPr>
            <a:t>％となっているものの，類似団体平均を下回る水準となっている。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　物件費は，</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教育の推進を目的としたタブレット，電子黒板等の賃借料の増に伴い増加となっている。また，扶助費は，障害者自立支援事業に係るサービス等給付の増に伴い増加となっている。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　今後とも，事業の見直しを更に進めるとともに，全ての事務事業の優先度を厳しく点検し，優先度の低い事業は計画的に廃止・縮小を進め，経常経費の削減に努める。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72179</xdr:rowOff>
    </xdr:from>
    <xdr:to>
      <xdr:col>23</xdr:col>
      <xdr:colOff>133350</xdr:colOff>
      <xdr:row>67</xdr:row>
      <xdr:rowOff>47837</xdr:rowOff>
    </xdr:to>
    <xdr:cxnSp macro="">
      <xdr:nvCxnSpPr>
        <xdr:cNvPr id="127" name="直線コネクタ 126"/>
        <xdr:cNvCxnSpPr/>
      </xdr:nvCxnSpPr>
      <xdr:spPr>
        <a:xfrm flipV="1">
          <a:off x="4953000" y="10187729"/>
          <a:ext cx="0" cy="1347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158556</xdr:rowOff>
    </xdr:from>
    <xdr:ext cx="762000" cy="259045"/>
    <xdr:sp macro="" textlink="">
      <xdr:nvSpPr>
        <xdr:cNvPr id="130" name="財政構造の弾力性最大値テキスト"/>
        <xdr:cNvSpPr txBox="1"/>
      </xdr:nvSpPr>
      <xdr:spPr>
        <a:xfrm>
          <a:off x="5041900" y="993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72179</xdr:rowOff>
    </xdr:from>
    <xdr:to>
      <xdr:col>24</xdr:col>
      <xdr:colOff>12700</xdr:colOff>
      <xdr:row>59</xdr:row>
      <xdr:rowOff>72179</xdr:rowOff>
    </xdr:to>
    <xdr:cxnSp macro="">
      <xdr:nvCxnSpPr>
        <xdr:cNvPr id="131" name="直線コネクタ 130"/>
        <xdr:cNvCxnSpPr/>
      </xdr:nvCxnSpPr>
      <xdr:spPr>
        <a:xfrm>
          <a:off x="4864100" y="1018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3175</xdr:rowOff>
    </xdr:from>
    <xdr:to>
      <xdr:col>23</xdr:col>
      <xdr:colOff>133350</xdr:colOff>
      <xdr:row>64</xdr:row>
      <xdr:rowOff>19262</xdr:rowOff>
    </xdr:to>
    <xdr:cxnSp macro="">
      <xdr:nvCxnSpPr>
        <xdr:cNvPr id="132" name="直線コネクタ 131"/>
        <xdr:cNvCxnSpPr/>
      </xdr:nvCxnSpPr>
      <xdr:spPr>
        <a:xfrm>
          <a:off x="4114800" y="10975975"/>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61189</xdr:rowOff>
    </xdr:from>
    <xdr:ext cx="762000" cy="259045"/>
    <xdr:sp macro="" textlink="">
      <xdr:nvSpPr>
        <xdr:cNvPr id="133" name="財政構造の弾力性平均値テキスト"/>
        <xdr:cNvSpPr txBox="1"/>
      </xdr:nvSpPr>
      <xdr:spPr>
        <a:xfrm>
          <a:off x="5041900" y="11033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89112</xdr:rowOff>
    </xdr:from>
    <xdr:to>
      <xdr:col>23</xdr:col>
      <xdr:colOff>184150</xdr:colOff>
      <xdr:row>65</xdr:row>
      <xdr:rowOff>19262</xdr:rowOff>
    </xdr:to>
    <xdr:sp macro="" textlink="">
      <xdr:nvSpPr>
        <xdr:cNvPr id="134" name="フローチャート: 判断 133"/>
        <xdr:cNvSpPr/>
      </xdr:nvSpPr>
      <xdr:spPr>
        <a:xfrm>
          <a:off x="49022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78105</xdr:rowOff>
    </xdr:from>
    <xdr:to>
      <xdr:col>19</xdr:col>
      <xdr:colOff>133350</xdr:colOff>
      <xdr:row>64</xdr:row>
      <xdr:rowOff>3175</xdr:rowOff>
    </xdr:to>
    <xdr:cxnSp macro="">
      <xdr:nvCxnSpPr>
        <xdr:cNvPr id="135" name="直線コネクタ 134"/>
        <xdr:cNvCxnSpPr/>
      </xdr:nvCxnSpPr>
      <xdr:spPr>
        <a:xfrm>
          <a:off x="3225800" y="1087945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24765</xdr:rowOff>
    </xdr:from>
    <xdr:to>
      <xdr:col>19</xdr:col>
      <xdr:colOff>184150</xdr:colOff>
      <xdr:row>64</xdr:row>
      <xdr:rowOff>126365</xdr:rowOff>
    </xdr:to>
    <xdr:sp macro="" textlink="">
      <xdr:nvSpPr>
        <xdr:cNvPr id="136" name="フローチャート: 判断 135"/>
        <xdr:cNvSpPr/>
      </xdr:nvSpPr>
      <xdr:spPr>
        <a:xfrm>
          <a:off x="4064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111142</xdr:rowOff>
    </xdr:from>
    <xdr:ext cx="736600" cy="259045"/>
    <xdr:sp macro="" textlink="">
      <xdr:nvSpPr>
        <xdr:cNvPr id="137" name="テキスト ボックス 136"/>
        <xdr:cNvSpPr txBox="1"/>
      </xdr:nvSpPr>
      <xdr:spPr>
        <a:xfrm>
          <a:off x="3733800" y="1108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78105</xdr:rowOff>
    </xdr:from>
    <xdr:to>
      <xdr:col>15</xdr:col>
      <xdr:colOff>82550</xdr:colOff>
      <xdr:row>64</xdr:row>
      <xdr:rowOff>15240</xdr:rowOff>
    </xdr:to>
    <xdr:cxnSp macro="">
      <xdr:nvCxnSpPr>
        <xdr:cNvPr id="138" name="直線コネクタ 137"/>
        <xdr:cNvCxnSpPr/>
      </xdr:nvCxnSpPr>
      <xdr:spPr>
        <a:xfrm flipV="1">
          <a:off x="2336800" y="1087945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131869</xdr:rowOff>
    </xdr:from>
    <xdr:to>
      <xdr:col>15</xdr:col>
      <xdr:colOff>133350</xdr:colOff>
      <xdr:row>64</xdr:row>
      <xdr:rowOff>62019</xdr:rowOff>
    </xdr:to>
    <xdr:sp macro="" textlink="">
      <xdr:nvSpPr>
        <xdr:cNvPr id="139" name="フローチャート: 判断 138"/>
        <xdr:cNvSpPr/>
      </xdr:nvSpPr>
      <xdr:spPr>
        <a:xfrm>
          <a:off x="3175000" y="109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46796</xdr:rowOff>
    </xdr:from>
    <xdr:ext cx="762000" cy="259045"/>
    <xdr:sp macro="" textlink="">
      <xdr:nvSpPr>
        <xdr:cNvPr id="140" name="テキスト ボックス 139"/>
        <xdr:cNvSpPr txBox="1"/>
      </xdr:nvSpPr>
      <xdr:spPr>
        <a:xfrm>
          <a:off x="2844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70062</xdr:rowOff>
    </xdr:from>
    <xdr:to>
      <xdr:col>11</xdr:col>
      <xdr:colOff>31750</xdr:colOff>
      <xdr:row>64</xdr:row>
      <xdr:rowOff>15240</xdr:rowOff>
    </xdr:to>
    <xdr:cxnSp macro="">
      <xdr:nvCxnSpPr>
        <xdr:cNvPr id="141" name="直線コネクタ 140"/>
        <xdr:cNvCxnSpPr/>
      </xdr:nvCxnSpPr>
      <xdr:spPr>
        <a:xfrm>
          <a:off x="1447800" y="10871412"/>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42" name="フローチャート: 判断 141"/>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43" name="テキスト ボックス 142"/>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44" name="フローチャート: 判断 143"/>
        <xdr:cNvSpPr/>
      </xdr:nvSpPr>
      <xdr:spPr>
        <a:xfrm>
          <a:off x="1397000" y="1103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147337</xdr:rowOff>
    </xdr:from>
    <xdr:ext cx="762000" cy="259045"/>
    <xdr:sp macro="" textlink="">
      <xdr:nvSpPr>
        <xdr:cNvPr id="145" name="テキスト ボックス 144"/>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139912</xdr:rowOff>
    </xdr:from>
    <xdr:to>
      <xdr:col>23</xdr:col>
      <xdr:colOff>184150</xdr:colOff>
      <xdr:row>64</xdr:row>
      <xdr:rowOff>70062</xdr:rowOff>
    </xdr:to>
    <xdr:sp macro="" textlink="">
      <xdr:nvSpPr>
        <xdr:cNvPr id="151" name="楕円 150"/>
        <xdr:cNvSpPr/>
      </xdr:nvSpPr>
      <xdr:spPr>
        <a:xfrm>
          <a:off x="49022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156439</xdr:rowOff>
    </xdr:from>
    <xdr:ext cx="762000" cy="259045"/>
    <xdr:sp macro="" textlink="">
      <xdr:nvSpPr>
        <xdr:cNvPr id="152" name="財政構造の弾力性該当値テキスト"/>
        <xdr:cNvSpPr txBox="1"/>
      </xdr:nvSpPr>
      <xdr:spPr>
        <a:xfrm>
          <a:off x="50419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123825</xdr:rowOff>
    </xdr:from>
    <xdr:to>
      <xdr:col>19</xdr:col>
      <xdr:colOff>184150</xdr:colOff>
      <xdr:row>64</xdr:row>
      <xdr:rowOff>53975</xdr:rowOff>
    </xdr:to>
    <xdr:sp macro="" textlink="">
      <xdr:nvSpPr>
        <xdr:cNvPr id="153" name="楕円 152"/>
        <xdr:cNvSpPr/>
      </xdr:nvSpPr>
      <xdr:spPr>
        <a:xfrm>
          <a:off x="4064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64152</xdr:rowOff>
    </xdr:from>
    <xdr:ext cx="736600" cy="259045"/>
    <xdr:sp macro="" textlink="">
      <xdr:nvSpPr>
        <xdr:cNvPr id="154" name="テキスト ボックス 153"/>
        <xdr:cNvSpPr txBox="1"/>
      </xdr:nvSpPr>
      <xdr:spPr>
        <a:xfrm>
          <a:off x="3733800" y="1069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27305</xdr:rowOff>
    </xdr:from>
    <xdr:to>
      <xdr:col>15</xdr:col>
      <xdr:colOff>133350</xdr:colOff>
      <xdr:row>63</xdr:row>
      <xdr:rowOff>128905</xdr:rowOff>
    </xdr:to>
    <xdr:sp macro="" textlink="">
      <xdr:nvSpPr>
        <xdr:cNvPr id="155" name="楕円 154"/>
        <xdr:cNvSpPr/>
      </xdr:nvSpPr>
      <xdr:spPr>
        <a:xfrm>
          <a:off x="3175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56" name="テキスト ボックス 155"/>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135890</xdr:rowOff>
    </xdr:from>
    <xdr:to>
      <xdr:col>11</xdr:col>
      <xdr:colOff>82550</xdr:colOff>
      <xdr:row>64</xdr:row>
      <xdr:rowOff>66040</xdr:rowOff>
    </xdr:to>
    <xdr:sp macro="" textlink="">
      <xdr:nvSpPr>
        <xdr:cNvPr id="157" name="楕円 156"/>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76217</xdr:rowOff>
    </xdr:from>
    <xdr:ext cx="762000" cy="259045"/>
    <xdr:sp macro="" textlink="">
      <xdr:nvSpPr>
        <xdr:cNvPr id="158" name="テキスト ボックス 157"/>
        <xdr:cNvSpPr txBox="1"/>
      </xdr:nvSpPr>
      <xdr:spPr>
        <a:xfrm>
          <a:off x="1955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19262</xdr:rowOff>
    </xdr:from>
    <xdr:to>
      <xdr:col>7</xdr:col>
      <xdr:colOff>31750</xdr:colOff>
      <xdr:row>63</xdr:row>
      <xdr:rowOff>120862</xdr:rowOff>
    </xdr:to>
    <xdr:sp macro="" textlink="">
      <xdr:nvSpPr>
        <xdr:cNvPr id="159" name="楕円 158"/>
        <xdr:cNvSpPr/>
      </xdr:nvSpPr>
      <xdr:spPr>
        <a:xfrm>
          <a:off x="1397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131039</xdr:rowOff>
    </xdr:from>
    <xdr:ext cx="762000" cy="259045"/>
    <xdr:sp macro="" textlink="">
      <xdr:nvSpPr>
        <xdr:cNvPr id="160" name="テキスト ボックス 159"/>
        <xdr:cNvSpPr txBox="1"/>
      </xdr:nvSpPr>
      <xdr:spPr>
        <a:xfrm>
          <a:off x="1066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人口</a:t>
          </a:r>
          <a:r>
            <a:rPr kumimoji="1" lang="en-US" altLang="ja-JP" sz="1300" baseline="0">
              <a:latin typeface="ＭＳ Ｐゴシック" panose="020B0600070205080204" pitchFamily="50" charset="-128"/>
              <a:ea typeface="ＭＳ Ｐゴシック" panose="020B0600070205080204" pitchFamily="50" charset="-128"/>
            </a:rPr>
            <a:t>1</a:t>
          </a:r>
          <a:r>
            <a:rPr kumimoji="1" lang="ja-JP" altLang="en-US" sz="1300" baseline="0">
              <a:latin typeface="ＭＳ Ｐゴシック" panose="020B0600070205080204" pitchFamily="50" charset="-128"/>
              <a:ea typeface="ＭＳ Ｐゴシック" panose="020B0600070205080204" pitchFamily="50" charset="-128"/>
            </a:rPr>
            <a:t>人当たりの人件費・物件費等決算額は，前年度から</a:t>
          </a:r>
          <a:r>
            <a:rPr kumimoji="1" lang="en-US" altLang="ja-JP" sz="1300" baseline="0">
              <a:latin typeface="ＭＳ Ｐゴシック" panose="020B0600070205080204" pitchFamily="50" charset="-128"/>
              <a:ea typeface="ＭＳ Ｐゴシック" panose="020B0600070205080204" pitchFamily="50" charset="-128"/>
            </a:rPr>
            <a:t>2,529</a:t>
          </a:r>
          <a:r>
            <a:rPr kumimoji="1" lang="ja-JP" altLang="en-US" sz="1300" baseline="0">
              <a:latin typeface="ＭＳ Ｐゴシック" panose="020B0600070205080204" pitchFamily="50" charset="-128"/>
              <a:ea typeface="ＭＳ Ｐゴシック" panose="020B0600070205080204" pitchFamily="50" charset="-128"/>
            </a:rPr>
            <a:t>円増の</a:t>
          </a:r>
          <a:r>
            <a:rPr kumimoji="1" lang="en-US" altLang="ja-JP" sz="1300" baseline="0">
              <a:latin typeface="ＭＳ Ｐゴシック" panose="020B0600070205080204" pitchFamily="50" charset="-128"/>
              <a:ea typeface="ＭＳ Ｐゴシック" panose="020B0600070205080204" pitchFamily="50" charset="-128"/>
            </a:rPr>
            <a:t>109,917</a:t>
          </a:r>
          <a:r>
            <a:rPr kumimoji="1" lang="ja-JP" altLang="en-US" sz="1300" baseline="0">
              <a:latin typeface="ＭＳ Ｐゴシック" panose="020B0600070205080204" pitchFamily="50" charset="-128"/>
              <a:ea typeface="ＭＳ Ｐゴシック" panose="020B0600070205080204" pitchFamily="50" charset="-128"/>
            </a:rPr>
            <a:t>円となっているものの，類似団体平均を下回る水準となっている。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人件費は，通勤手当の見直しや団塊世代の大量退職により減額となっている一方，物件費は，人件費単価の増による委託費の増加や公共施設等の老朽化による維持管理費が増加となっているため，今後は競争によるコスト削減効果が期待できる公共施設の指定管理者制度の導入等も検討を行い，徹底したコスト削減に努め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132995</xdr:rowOff>
    </xdr:from>
    <xdr:to>
      <xdr:col>23</xdr:col>
      <xdr:colOff>133350</xdr:colOff>
      <xdr:row>89</xdr:row>
      <xdr:rowOff>52392</xdr:rowOff>
    </xdr:to>
    <xdr:cxnSp macro="">
      <xdr:nvCxnSpPr>
        <xdr:cNvPr id="186" name="直線コネクタ 185"/>
        <xdr:cNvCxnSpPr/>
      </xdr:nvCxnSpPr>
      <xdr:spPr>
        <a:xfrm flipV="1">
          <a:off x="4953000" y="13848995"/>
          <a:ext cx="0" cy="1462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24469</xdr:rowOff>
    </xdr:from>
    <xdr:ext cx="762000" cy="259045"/>
    <xdr:sp macro="" textlink="">
      <xdr:nvSpPr>
        <xdr:cNvPr id="187" name="人件費・物件費等の状況最小値テキスト"/>
        <xdr:cNvSpPr txBox="1"/>
      </xdr:nvSpPr>
      <xdr:spPr>
        <a:xfrm>
          <a:off x="5041900" y="1528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52392</xdr:rowOff>
    </xdr:from>
    <xdr:to>
      <xdr:col>24</xdr:col>
      <xdr:colOff>12700</xdr:colOff>
      <xdr:row>89</xdr:row>
      <xdr:rowOff>52392</xdr:rowOff>
    </xdr:to>
    <xdr:cxnSp macro="">
      <xdr:nvCxnSpPr>
        <xdr:cNvPr id="188" name="直線コネクタ 187"/>
        <xdr:cNvCxnSpPr/>
      </xdr:nvCxnSpPr>
      <xdr:spPr>
        <a:xfrm>
          <a:off x="4864100" y="1531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47922</xdr:rowOff>
    </xdr:from>
    <xdr:ext cx="762000" cy="259045"/>
    <xdr:sp macro="" textlink="">
      <xdr:nvSpPr>
        <xdr:cNvPr id="189" name="人件費・物件費等の状況最大値テキスト"/>
        <xdr:cNvSpPr txBox="1"/>
      </xdr:nvSpPr>
      <xdr:spPr>
        <a:xfrm>
          <a:off x="5041900" y="1359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132995</xdr:rowOff>
    </xdr:from>
    <xdr:to>
      <xdr:col>24</xdr:col>
      <xdr:colOff>12700</xdr:colOff>
      <xdr:row>80</xdr:row>
      <xdr:rowOff>132995</xdr:rowOff>
    </xdr:to>
    <xdr:cxnSp macro="">
      <xdr:nvCxnSpPr>
        <xdr:cNvPr id="190" name="直線コネクタ 189"/>
        <xdr:cNvCxnSpPr/>
      </xdr:nvCxnSpPr>
      <xdr:spPr>
        <a:xfrm>
          <a:off x="4864100" y="1384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158868</xdr:rowOff>
    </xdr:from>
    <xdr:to>
      <xdr:col>23</xdr:col>
      <xdr:colOff>133350</xdr:colOff>
      <xdr:row>82</xdr:row>
      <xdr:rowOff>2674</xdr:rowOff>
    </xdr:to>
    <xdr:cxnSp macro="">
      <xdr:nvCxnSpPr>
        <xdr:cNvPr id="191" name="直線コネクタ 190"/>
        <xdr:cNvCxnSpPr/>
      </xdr:nvCxnSpPr>
      <xdr:spPr>
        <a:xfrm>
          <a:off x="4114800" y="14046318"/>
          <a:ext cx="838200" cy="1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64949</xdr:rowOff>
    </xdr:from>
    <xdr:ext cx="762000" cy="259045"/>
    <xdr:sp macro="" textlink="">
      <xdr:nvSpPr>
        <xdr:cNvPr id="192" name="人件費・物件費等の状況平均値テキスト"/>
        <xdr:cNvSpPr txBox="1"/>
      </xdr:nvSpPr>
      <xdr:spPr>
        <a:xfrm>
          <a:off x="5041900" y="14123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92872</xdr:rowOff>
    </xdr:from>
    <xdr:to>
      <xdr:col>23</xdr:col>
      <xdr:colOff>184150</xdr:colOff>
      <xdr:row>83</xdr:row>
      <xdr:rowOff>23022</xdr:rowOff>
    </xdr:to>
    <xdr:sp macro="" textlink="">
      <xdr:nvSpPr>
        <xdr:cNvPr id="193" name="フローチャート: 判断 192"/>
        <xdr:cNvSpPr/>
      </xdr:nvSpPr>
      <xdr:spPr>
        <a:xfrm>
          <a:off x="4902200" y="1415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156039</xdr:rowOff>
    </xdr:from>
    <xdr:to>
      <xdr:col>19</xdr:col>
      <xdr:colOff>133350</xdr:colOff>
      <xdr:row>81</xdr:row>
      <xdr:rowOff>158868</xdr:rowOff>
    </xdr:to>
    <xdr:cxnSp macro="">
      <xdr:nvCxnSpPr>
        <xdr:cNvPr id="194" name="直線コネクタ 193"/>
        <xdr:cNvCxnSpPr/>
      </xdr:nvCxnSpPr>
      <xdr:spPr>
        <a:xfrm>
          <a:off x="3225800" y="14043489"/>
          <a:ext cx="889000" cy="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153251</xdr:rowOff>
    </xdr:from>
    <xdr:to>
      <xdr:col>19</xdr:col>
      <xdr:colOff>184150</xdr:colOff>
      <xdr:row>83</xdr:row>
      <xdr:rowOff>83401</xdr:rowOff>
    </xdr:to>
    <xdr:sp macro="" textlink="">
      <xdr:nvSpPr>
        <xdr:cNvPr id="195" name="フローチャート: 判断 194"/>
        <xdr:cNvSpPr/>
      </xdr:nvSpPr>
      <xdr:spPr>
        <a:xfrm>
          <a:off x="4064000" y="1421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68178</xdr:rowOff>
    </xdr:from>
    <xdr:ext cx="736600" cy="259045"/>
    <xdr:sp macro="" textlink="">
      <xdr:nvSpPr>
        <xdr:cNvPr id="196" name="テキスト ボックス 195"/>
        <xdr:cNvSpPr txBox="1"/>
      </xdr:nvSpPr>
      <xdr:spPr>
        <a:xfrm>
          <a:off x="3733800" y="1429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136023</xdr:rowOff>
    </xdr:from>
    <xdr:to>
      <xdr:col>15</xdr:col>
      <xdr:colOff>82550</xdr:colOff>
      <xdr:row>81</xdr:row>
      <xdr:rowOff>156039</xdr:rowOff>
    </xdr:to>
    <xdr:cxnSp macro="">
      <xdr:nvCxnSpPr>
        <xdr:cNvPr id="197" name="直線コネクタ 196"/>
        <xdr:cNvCxnSpPr/>
      </xdr:nvCxnSpPr>
      <xdr:spPr>
        <a:xfrm>
          <a:off x="2336800" y="14023473"/>
          <a:ext cx="889000" cy="2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88173</xdr:rowOff>
    </xdr:from>
    <xdr:to>
      <xdr:col>15</xdr:col>
      <xdr:colOff>133350</xdr:colOff>
      <xdr:row>83</xdr:row>
      <xdr:rowOff>18323</xdr:rowOff>
    </xdr:to>
    <xdr:sp macro="" textlink="">
      <xdr:nvSpPr>
        <xdr:cNvPr id="198" name="フローチャート: 判断 197"/>
        <xdr:cNvSpPr/>
      </xdr:nvSpPr>
      <xdr:spPr>
        <a:xfrm>
          <a:off x="3175000" y="1414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3100</xdr:rowOff>
    </xdr:from>
    <xdr:ext cx="762000" cy="259045"/>
    <xdr:sp macro="" textlink="">
      <xdr:nvSpPr>
        <xdr:cNvPr id="199" name="テキスト ボックス 198"/>
        <xdr:cNvSpPr txBox="1"/>
      </xdr:nvSpPr>
      <xdr:spPr>
        <a:xfrm>
          <a:off x="2844800" y="14233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111120</xdr:rowOff>
    </xdr:from>
    <xdr:to>
      <xdr:col>11</xdr:col>
      <xdr:colOff>31750</xdr:colOff>
      <xdr:row>81</xdr:row>
      <xdr:rowOff>136023</xdr:rowOff>
    </xdr:to>
    <xdr:cxnSp macro="">
      <xdr:nvCxnSpPr>
        <xdr:cNvPr id="200" name="直線コネクタ 199"/>
        <xdr:cNvCxnSpPr/>
      </xdr:nvCxnSpPr>
      <xdr:spPr>
        <a:xfrm>
          <a:off x="1447800" y="13998570"/>
          <a:ext cx="889000" cy="2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142115</xdr:rowOff>
    </xdr:from>
    <xdr:to>
      <xdr:col>11</xdr:col>
      <xdr:colOff>82550</xdr:colOff>
      <xdr:row>82</xdr:row>
      <xdr:rowOff>72265</xdr:rowOff>
    </xdr:to>
    <xdr:sp macro="" textlink="">
      <xdr:nvSpPr>
        <xdr:cNvPr id="201" name="フローチャート: 判断 200"/>
        <xdr:cNvSpPr/>
      </xdr:nvSpPr>
      <xdr:spPr>
        <a:xfrm>
          <a:off x="2286000" y="1402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57042</xdr:rowOff>
    </xdr:from>
    <xdr:ext cx="762000" cy="259045"/>
    <xdr:sp macro="" textlink="">
      <xdr:nvSpPr>
        <xdr:cNvPr id="202" name="テキスト ボックス 201"/>
        <xdr:cNvSpPr txBox="1"/>
      </xdr:nvSpPr>
      <xdr:spPr>
        <a:xfrm>
          <a:off x="1955800" y="1411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115258</xdr:rowOff>
    </xdr:from>
    <xdr:to>
      <xdr:col>7</xdr:col>
      <xdr:colOff>31750</xdr:colOff>
      <xdr:row>82</xdr:row>
      <xdr:rowOff>45408</xdr:rowOff>
    </xdr:to>
    <xdr:sp macro="" textlink="">
      <xdr:nvSpPr>
        <xdr:cNvPr id="203" name="フローチャート: 判断 202"/>
        <xdr:cNvSpPr/>
      </xdr:nvSpPr>
      <xdr:spPr>
        <a:xfrm>
          <a:off x="1397000" y="1400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30185</xdr:rowOff>
    </xdr:from>
    <xdr:ext cx="762000" cy="259045"/>
    <xdr:sp macro="" textlink="">
      <xdr:nvSpPr>
        <xdr:cNvPr id="204" name="テキスト ボックス 203"/>
        <xdr:cNvSpPr txBox="1"/>
      </xdr:nvSpPr>
      <xdr:spPr>
        <a:xfrm>
          <a:off x="1066800" y="1408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123324</xdr:rowOff>
    </xdr:from>
    <xdr:to>
      <xdr:col>23</xdr:col>
      <xdr:colOff>184150</xdr:colOff>
      <xdr:row>82</xdr:row>
      <xdr:rowOff>53474</xdr:rowOff>
    </xdr:to>
    <xdr:sp macro="" textlink="">
      <xdr:nvSpPr>
        <xdr:cNvPr id="210" name="楕円 209"/>
        <xdr:cNvSpPr/>
      </xdr:nvSpPr>
      <xdr:spPr>
        <a:xfrm>
          <a:off x="4902200" y="1401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139851</xdr:rowOff>
    </xdr:from>
    <xdr:ext cx="762000" cy="259045"/>
    <xdr:sp macro="" textlink="">
      <xdr:nvSpPr>
        <xdr:cNvPr id="211" name="人件費・物件費等の状況該当値テキスト"/>
        <xdr:cNvSpPr txBox="1"/>
      </xdr:nvSpPr>
      <xdr:spPr>
        <a:xfrm>
          <a:off x="5041900" y="1385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108068</xdr:rowOff>
    </xdr:from>
    <xdr:to>
      <xdr:col>19</xdr:col>
      <xdr:colOff>184150</xdr:colOff>
      <xdr:row>82</xdr:row>
      <xdr:rowOff>38218</xdr:rowOff>
    </xdr:to>
    <xdr:sp macro="" textlink="">
      <xdr:nvSpPr>
        <xdr:cNvPr id="212" name="楕円 211"/>
        <xdr:cNvSpPr/>
      </xdr:nvSpPr>
      <xdr:spPr>
        <a:xfrm>
          <a:off x="4064000" y="1399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48395</xdr:rowOff>
    </xdr:from>
    <xdr:ext cx="736600" cy="259045"/>
    <xdr:sp macro="" textlink="">
      <xdr:nvSpPr>
        <xdr:cNvPr id="213" name="テキスト ボックス 212"/>
        <xdr:cNvSpPr txBox="1"/>
      </xdr:nvSpPr>
      <xdr:spPr>
        <a:xfrm>
          <a:off x="3733800" y="13764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105239</xdr:rowOff>
    </xdr:from>
    <xdr:to>
      <xdr:col>15</xdr:col>
      <xdr:colOff>133350</xdr:colOff>
      <xdr:row>82</xdr:row>
      <xdr:rowOff>35389</xdr:rowOff>
    </xdr:to>
    <xdr:sp macro="" textlink="">
      <xdr:nvSpPr>
        <xdr:cNvPr id="214" name="楕円 213"/>
        <xdr:cNvSpPr/>
      </xdr:nvSpPr>
      <xdr:spPr>
        <a:xfrm>
          <a:off x="3175000" y="1399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45566</xdr:rowOff>
    </xdr:from>
    <xdr:ext cx="762000" cy="259045"/>
    <xdr:sp macro="" textlink="">
      <xdr:nvSpPr>
        <xdr:cNvPr id="215" name="テキスト ボックス 214"/>
        <xdr:cNvSpPr txBox="1"/>
      </xdr:nvSpPr>
      <xdr:spPr>
        <a:xfrm>
          <a:off x="2844800" y="13761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85223</xdr:rowOff>
    </xdr:from>
    <xdr:to>
      <xdr:col>11</xdr:col>
      <xdr:colOff>82550</xdr:colOff>
      <xdr:row>82</xdr:row>
      <xdr:rowOff>15373</xdr:rowOff>
    </xdr:to>
    <xdr:sp macro="" textlink="">
      <xdr:nvSpPr>
        <xdr:cNvPr id="216" name="楕円 215"/>
        <xdr:cNvSpPr/>
      </xdr:nvSpPr>
      <xdr:spPr>
        <a:xfrm>
          <a:off x="2286000" y="1397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25550</xdr:rowOff>
    </xdr:from>
    <xdr:ext cx="762000" cy="259045"/>
    <xdr:sp macro="" textlink="">
      <xdr:nvSpPr>
        <xdr:cNvPr id="217" name="テキスト ボックス 216"/>
        <xdr:cNvSpPr txBox="1"/>
      </xdr:nvSpPr>
      <xdr:spPr>
        <a:xfrm>
          <a:off x="1955800" y="13741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60320</xdr:rowOff>
    </xdr:from>
    <xdr:to>
      <xdr:col>7</xdr:col>
      <xdr:colOff>31750</xdr:colOff>
      <xdr:row>81</xdr:row>
      <xdr:rowOff>161920</xdr:rowOff>
    </xdr:to>
    <xdr:sp macro="" textlink="">
      <xdr:nvSpPr>
        <xdr:cNvPr id="218" name="楕円 217"/>
        <xdr:cNvSpPr/>
      </xdr:nvSpPr>
      <xdr:spPr>
        <a:xfrm>
          <a:off x="1397000" y="1394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647</xdr:rowOff>
    </xdr:from>
    <xdr:ext cx="762000" cy="259045"/>
    <xdr:sp macro="" textlink="">
      <xdr:nvSpPr>
        <xdr:cNvPr id="219" name="テキスト ボックス 218"/>
        <xdr:cNvSpPr txBox="1"/>
      </xdr:nvSpPr>
      <xdr:spPr>
        <a:xfrm>
          <a:off x="1066800" y="1371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ラスパイレス指数は，前年度同様の</a:t>
          </a:r>
          <a:r>
            <a:rPr kumimoji="1" lang="en-US" altLang="ja-JP" sz="1300" baseline="0">
              <a:latin typeface="ＭＳ Ｐゴシック" panose="020B0600070205080204" pitchFamily="50" charset="-128"/>
              <a:ea typeface="ＭＳ Ｐゴシック" panose="020B0600070205080204" pitchFamily="50" charset="-128"/>
            </a:rPr>
            <a:t>97.8</a:t>
          </a:r>
          <a:r>
            <a:rPr kumimoji="1" lang="ja-JP" altLang="en-US" sz="1300" baseline="0">
              <a:latin typeface="ＭＳ Ｐゴシック" panose="020B0600070205080204" pitchFamily="50" charset="-128"/>
              <a:ea typeface="ＭＳ Ｐゴシック" panose="020B0600070205080204" pitchFamily="50" charset="-128"/>
            </a:rPr>
            <a:t>となり，類似団体平均を少し上回る水準となっている。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引続き人事院勧告に準拠した給与改定を実施するとともに，級別職員数比率や年代別職員構成の新陳代謝を図り，より一層の給与の適正化に努める。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en-US" altLang="ja-JP" sz="1300" baseline="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a:t>
          </a:r>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年度は，ラスパイレス指数未公表のため，前年度数値を引用。</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71261</xdr:rowOff>
    </xdr:from>
    <xdr:to>
      <xdr:col>81</xdr:col>
      <xdr:colOff>44450</xdr:colOff>
      <xdr:row>89</xdr:row>
      <xdr:rowOff>69850</xdr:rowOff>
    </xdr:to>
    <xdr:cxnSp macro="">
      <xdr:nvCxnSpPr>
        <xdr:cNvPr id="248" name="直線コネクタ 247"/>
        <xdr:cNvCxnSpPr/>
      </xdr:nvCxnSpPr>
      <xdr:spPr>
        <a:xfrm flipV="1">
          <a:off x="17018000" y="13787261"/>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49"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0" name="直線コネクタ 249"/>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157638</xdr:rowOff>
    </xdr:from>
    <xdr:ext cx="762000" cy="259045"/>
    <xdr:sp macro="" textlink="">
      <xdr:nvSpPr>
        <xdr:cNvPr id="251" name="給与水準   （国との比較）最大値テキスト"/>
        <xdr:cNvSpPr txBox="1"/>
      </xdr:nvSpPr>
      <xdr:spPr>
        <a:xfrm>
          <a:off x="17106900" y="1353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71261</xdr:rowOff>
    </xdr:from>
    <xdr:to>
      <xdr:col>81</xdr:col>
      <xdr:colOff>133350</xdr:colOff>
      <xdr:row>80</xdr:row>
      <xdr:rowOff>71261</xdr:rowOff>
    </xdr:to>
    <xdr:cxnSp macro="">
      <xdr:nvCxnSpPr>
        <xdr:cNvPr id="252" name="直線コネクタ 251"/>
        <xdr:cNvCxnSpPr/>
      </xdr:nvCxnSpPr>
      <xdr:spPr>
        <a:xfrm>
          <a:off x="16929100" y="1378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53" name="直線コネクタ 252"/>
        <xdr:cNvCxnSpPr/>
      </xdr:nvCxnSpPr>
      <xdr:spPr>
        <a:xfrm>
          <a:off x="161798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131532</xdr:rowOff>
    </xdr:from>
    <xdr:ext cx="762000" cy="259045"/>
    <xdr:sp macro="" textlink="">
      <xdr:nvSpPr>
        <xdr:cNvPr id="254" name="給与水準   （国との比較）平均値テキスト"/>
        <xdr:cNvSpPr txBox="1"/>
      </xdr:nvSpPr>
      <xdr:spPr>
        <a:xfrm>
          <a:off x="17106900" y="1453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55" name="フローチャート: 判断 254"/>
        <xdr:cNvSpPr/>
      </xdr:nvSpPr>
      <xdr:spPr>
        <a:xfrm>
          <a:off x="169672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115005</xdr:rowOff>
    </xdr:to>
    <xdr:cxnSp macro="">
      <xdr:nvCxnSpPr>
        <xdr:cNvPr id="256" name="直線コネクタ 255"/>
        <xdr:cNvCxnSpPr/>
      </xdr:nvCxnSpPr>
      <xdr:spPr>
        <a:xfrm flipV="1">
          <a:off x="15290800" y="1484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115005</xdr:rowOff>
    </xdr:from>
    <xdr:to>
      <xdr:col>77</xdr:col>
      <xdr:colOff>95250</xdr:colOff>
      <xdr:row>86</xdr:row>
      <xdr:rowOff>45155</xdr:rowOff>
    </xdr:to>
    <xdr:sp macro="" textlink="">
      <xdr:nvSpPr>
        <xdr:cNvPr id="257" name="フローチャート: 判断 256"/>
        <xdr:cNvSpPr/>
      </xdr:nvSpPr>
      <xdr:spPr>
        <a:xfrm>
          <a:off x="16129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55332</xdr:rowOff>
    </xdr:from>
    <xdr:ext cx="736600" cy="259045"/>
    <xdr:sp macro="" textlink="">
      <xdr:nvSpPr>
        <xdr:cNvPr id="258" name="テキスト ボックス 257"/>
        <xdr:cNvSpPr txBox="1"/>
      </xdr:nvSpPr>
      <xdr:spPr>
        <a:xfrm>
          <a:off x="15798800" y="1445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115005</xdr:rowOff>
    </xdr:from>
    <xdr:to>
      <xdr:col>72</xdr:col>
      <xdr:colOff>203200</xdr:colOff>
      <xdr:row>86</xdr:row>
      <xdr:rowOff>115005</xdr:rowOff>
    </xdr:to>
    <xdr:cxnSp macro="">
      <xdr:nvCxnSpPr>
        <xdr:cNvPr id="259" name="直線コネクタ 258"/>
        <xdr:cNvCxnSpPr/>
      </xdr:nvCxnSpPr>
      <xdr:spPr>
        <a:xfrm>
          <a:off x="14401800" y="14859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0" name="フローチャート: 判断 259"/>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1" name="テキスト ボックス 260"/>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47978</xdr:rowOff>
    </xdr:from>
    <xdr:to>
      <xdr:col>68</xdr:col>
      <xdr:colOff>152400</xdr:colOff>
      <xdr:row>86</xdr:row>
      <xdr:rowOff>115005</xdr:rowOff>
    </xdr:to>
    <xdr:cxnSp macro="">
      <xdr:nvCxnSpPr>
        <xdr:cNvPr id="262" name="直線コネクタ 261"/>
        <xdr:cNvCxnSpPr/>
      </xdr:nvCxnSpPr>
      <xdr:spPr>
        <a:xfrm>
          <a:off x="13512800" y="1479267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3" name="フローチャート: 判断 262"/>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4" name="テキスト ボックス 263"/>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5" name="フローチャート: 判断 264"/>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66" name="テキスト ボックス 265"/>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2" name="楕円 271"/>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3"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4" name="楕円 273"/>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5" name="テキスト ボックス 274"/>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64205</xdr:rowOff>
    </xdr:from>
    <xdr:to>
      <xdr:col>73</xdr:col>
      <xdr:colOff>44450</xdr:colOff>
      <xdr:row>86</xdr:row>
      <xdr:rowOff>165805</xdr:rowOff>
    </xdr:to>
    <xdr:sp macro="" textlink="">
      <xdr:nvSpPr>
        <xdr:cNvPr id="276" name="楕円 275"/>
        <xdr:cNvSpPr/>
      </xdr:nvSpPr>
      <xdr:spPr>
        <a:xfrm>
          <a:off x="15240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150582</xdr:rowOff>
    </xdr:from>
    <xdr:ext cx="762000" cy="259045"/>
    <xdr:sp macro="" textlink="">
      <xdr:nvSpPr>
        <xdr:cNvPr id="277" name="テキスト ボックス 276"/>
        <xdr:cNvSpPr txBox="1"/>
      </xdr:nvSpPr>
      <xdr:spPr>
        <a:xfrm>
          <a:off x="14909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64205</xdr:rowOff>
    </xdr:from>
    <xdr:to>
      <xdr:col>68</xdr:col>
      <xdr:colOff>203200</xdr:colOff>
      <xdr:row>86</xdr:row>
      <xdr:rowOff>165805</xdr:rowOff>
    </xdr:to>
    <xdr:sp macro="" textlink="">
      <xdr:nvSpPr>
        <xdr:cNvPr id="278" name="楕円 277"/>
        <xdr:cNvSpPr/>
      </xdr:nvSpPr>
      <xdr:spPr>
        <a:xfrm>
          <a:off x="14351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150582</xdr:rowOff>
    </xdr:from>
    <xdr:ext cx="762000" cy="259045"/>
    <xdr:sp macro="" textlink="">
      <xdr:nvSpPr>
        <xdr:cNvPr id="279" name="テキスト ボックス 278"/>
        <xdr:cNvSpPr txBox="1"/>
      </xdr:nvSpPr>
      <xdr:spPr>
        <a:xfrm>
          <a:off x="14020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168628</xdr:rowOff>
    </xdr:from>
    <xdr:to>
      <xdr:col>64</xdr:col>
      <xdr:colOff>152400</xdr:colOff>
      <xdr:row>86</xdr:row>
      <xdr:rowOff>98778</xdr:rowOff>
    </xdr:to>
    <xdr:sp macro="" textlink="">
      <xdr:nvSpPr>
        <xdr:cNvPr id="280" name="楕円 279"/>
        <xdr:cNvSpPr/>
      </xdr:nvSpPr>
      <xdr:spPr>
        <a:xfrm>
          <a:off x="13462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83555</xdr:rowOff>
    </xdr:from>
    <xdr:ext cx="762000" cy="259045"/>
    <xdr:sp macro="" textlink="">
      <xdr:nvSpPr>
        <xdr:cNvPr id="281" name="テキスト ボックス 280"/>
        <xdr:cNvSpPr txBox="1"/>
      </xdr:nvSpPr>
      <xdr:spPr>
        <a:xfrm>
          <a:off x="13131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人口千人当たり職員数は，</a:t>
          </a:r>
          <a:r>
            <a:rPr kumimoji="1" lang="en-US" altLang="ja-JP" sz="1300">
              <a:latin typeface="ＭＳ Ｐゴシック" panose="020B0600070205080204" pitchFamily="50" charset="-128"/>
              <a:ea typeface="ＭＳ Ｐゴシック" panose="020B0600070205080204" pitchFamily="50" charset="-128"/>
            </a:rPr>
            <a:t>8.03</a:t>
          </a:r>
          <a:r>
            <a:rPr kumimoji="1" lang="ja-JP" altLang="en-US" sz="1300">
              <a:latin typeface="ＭＳ Ｐゴシック" panose="020B0600070205080204" pitchFamily="50" charset="-128"/>
              <a:ea typeface="ＭＳ Ｐゴシック" panose="020B0600070205080204" pitchFamily="50" charset="-128"/>
            </a:rPr>
            <a:t>人で類似団体平均を少し上回る水準となっている。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この要因は，町単独で消防本部を設置するなど，職員数が多くなる側面を有しているためである。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今後も退職者に対する補充のバランスを考慮しつつ，定員適正化計画に基づく職員数の適正化により，類似団体平均の水準に近づくよう努める。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97699</xdr:rowOff>
    </xdr:from>
    <xdr:to>
      <xdr:col>81</xdr:col>
      <xdr:colOff>44450</xdr:colOff>
      <xdr:row>67</xdr:row>
      <xdr:rowOff>119652</xdr:rowOff>
    </xdr:to>
    <xdr:cxnSp macro="">
      <xdr:nvCxnSpPr>
        <xdr:cNvPr id="313" name="直線コネクタ 312"/>
        <xdr:cNvCxnSpPr/>
      </xdr:nvCxnSpPr>
      <xdr:spPr>
        <a:xfrm flipV="1">
          <a:off x="17018000" y="10041799"/>
          <a:ext cx="0" cy="156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91729</xdr:rowOff>
    </xdr:from>
    <xdr:ext cx="762000" cy="259045"/>
    <xdr:sp macro="" textlink="">
      <xdr:nvSpPr>
        <xdr:cNvPr id="314" name="定員管理の状況最小値テキスト"/>
        <xdr:cNvSpPr txBox="1"/>
      </xdr:nvSpPr>
      <xdr:spPr>
        <a:xfrm>
          <a:off x="17106900" y="1157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119652</xdr:rowOff>
    </xdr:from>
    <xdr:to>
      <xdr:col>81</xdr:col>
      <xdr:colOff>133350</xdr:colOff>
      <xdr:row>67</xdr:row>
      <xdr:rowOff>119652</xdr:rowOff>
    </xdr:to>
    <xdr:cxnSp macro="">
      <xdr:nvCxnSpPr>
        <xdr:cNvPr id="315" name="直線コネクタ 314"/>
        <xdr:cNvCxnSpPr/>
      </xdr:nvCxnSpPr>
      <xdr:spPr>
        <a:xfrm>
          <a:off x="16929100" y="11606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12626</xdr:rowOff>
    </xdr:from>
    <xdr:ext cx="762000" cy="259045"/>
    <xdr:sp macro="" textlink="">
      <xdr:nvSpPr>
        <xdr:cNvPr id="316" name="定員管理の状況最大値テキスト"/>
        <xdr:cNvSpPr txBox="1"/>
      </xdr:nvSpPr>
      <xdr:spPr>
        <a:xfrm>
          <a:off x="17106900" y="978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97699</xdr:rowOff>
    </xdr:from>
    <xdr:to>
      <xdr:col>81</xdr:col>
      <xdr:colOff>133350</xdr:colOff>
      <xdr:row>58</xdr:row>
      <xdr:rowOff>97699</xdr:rowOff>
    </xdr:to>
    <xdr:cxnSp macro="">
      <xdr:nvCxnSpPr>
        <xdr:cNvPr id="317" name="直線コネクタ 316"/>
        <xdr:cNvCxnSpPr/>
      </xdr:nvCxnSpPr>
      <xdr:spPr>
        <a:xfrm>
          <a:off x="16929100" y="1004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159022</xdr:rowOff>
    </xdr:from>
    <xdr:to>
      <xdr:col>81</xdr:col>
      <xdr:colOff>44450</xdr:colOff>
      <xdr:row>61</xdr:row>
      <xdr:rowOff>169363</xdr:rowOff>
    </xdr:to>
    <xdr:cxnSp macro="">
      <xdr:nvCxnSpPr>
        <xdr:cNvPr id="318" name="直線コネクタ 317"/>
        <xdr:cNvCxnSpPr/>
      </xdr:nvCxnSpPr>
      <xdr:spPr>
        <a:xfrm>
          <a:off x="16179800" y="10617472"/>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60977</xdr:rowOff>
    </xdr:from>
    <xdr:ext cx="762000" cy="259045"/>
    <xdr:sp macro="" textlink="">
      <xdr:nvSpPr>
        <xdr:cNvPr id="319" name="定員管理の状況平均値テキスト"/>
        <xdr:cNvSpPr txBox="1"/>
      </xdr:nvSpPr>
      <xdr:spPr>
        <a:xfrm>
          <a:off x="17106900" y="1034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44450</xdr:rowOff>
    </xdr:from>
    <xdr:to>
      <xdr:col>81</xdr:col>
      <xdr:colOff>95250</xdr:colOff>
      <xdr:row>61</xdr:row>
      <xdr:rowOff>146050</xdr:rowOff>
    </xdr:to>
    <xdr:sp macro="" textlink="">
      <xdr:nvSpPr>
        <xdr:cNvPr id="320" name="フローチャート: 判断 319"/>
        <xdr:cNvSpPr/>
      </xdr:nvSpPr>
      <xdr:spPr>
        <a:xfrm>
          <a:off x="16967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140063</xdr:rowOff>
    </xdr:from>
    <xdr:to>
      <xdr:col>77</xdr:col>
      <xdr:colOff>44450</xdr:colOff>
      <xdr:row>61</xdr:row>
      <xdr:rowOff>159022</xdr:rowOff>
    </xdr:to>
    <xdr:cxnSp macro="">
      <xdr:nvCxnSpPr>
        <xdr:cNvPr id="321" name="直線コネクタ 320"/>
        <xdr:cNvCxnSpPr/>
      </xdr:nvCxnSpPr>
      <xdr:spPr>
        <a:xfrm>
          <a:off x="15290800" y="10598513"/>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39279</xdr:rowOff>
    </xdr:from>
    <xdr:to>
      <xdr:col>77</xdr:col>
      <xdr:colOff>95250</xdr:colOff>
      <xdr:row>61</xdr:row>
      <xdr:rowOff>140879</xdr:rowOff>
    </xdr:to>
    <xdr:sp macro="" textlink="">
      <xdr:nvSpPr>
        <xdr:cNvPr id="322" name="フローチャート: 判断 321"/>
        <xdr:cNvSpPr/>
      </xdr:nvSpPr>
      <xdr:spPr>
        <a:xfrm>
          <a:off x="16129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151056</xdr:rowOff>
    </xdr:from>
    <xdr:ext cx="736600" cy="259045"/>
    <xdr:sp macro="" textlink="">
      <xdr:nvSpPr>
        <xdr:cNvPr id="323" name="テキスト ボックス 322"/>
        <xdr:cNvSpPr txBox="1"/>
      </xdr:nvSpPr>
      <xdr:spPr>
        <a:xfrm>
          <a:off x="15798800" y="10266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117656</xdr:rowOff>
    </xdr:from>
    <xdr:to>
      <xdr:col>72</xdr:col>
      <xdr:colOff>203200</xdr:colOff>
      <xdr:row>61</xdr:row>
      <xdr:rowOff>140063</xdr:rowOff>
    </xdr:to>
    <xdr:cxnSp macro="">
      <xdr:nvCxnSpPr>
        <xdr:cNvPr id="324" name="直線コネクタ 323"/>
        <xdr:cNvCxnSpPr/>
      </xdr:nvCxnSpPr>
      <xdr:spPr>
        <a:xfrm>
          <a:off x="14401800" y="10576106"/>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25" name="フローチャート: 判断 324"/>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137268</xdr:rowOff>
    </xdr:from>
    <xdr:ext cx="762000" cy="259045"/>
    <xdr:sp macro="" textlink="">
      <xdr:nvSpPr>
        <xdr:cNvPr id="326" name="テキスト ボックス 325"/>
        <xdr:cNvSpPr txBox="1"/>
      </xdr:nvSpPr>
      <xdr:spPr>
        <a:xfrm>
          <a:off x="14909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88356</xdr:rowOff>
    </xdr:from>
    <xdr:to>
      <xdr:col>68</xdr:col>
      <xdr:colOff>152400</xdr:colOff>
      <xdr:row>61</xdr:row>
      <xdr:rowOff>117656</xdr:rowOff>
    </xdr:to>
    <xdr:cxnSp macro="">
      <xdr:nvCxnSpPr>
        <xdr:cNvPr id="327" name="直線コネクタ 326"/>
        <xdr:cNvCxnSpPr/>
      </xdr:nvCxnSpPr>
      <xdr:spPr>
        <a:xfrm>
          <a:off x="13512800" y="10546806"/>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65949</xdr:rowOff>
    </xdr:from>
    <xdr:to>
      <xdr:col>68</xdr:col>
      <xdr:colOff>203200</xdr:colOff>
      <xdr:row>60</xdr:row>
      <xdr:rowOff>167549</xdr:rowOff>
    </xdr:to>
    <xdr:sp macro="" textlink="">
      <xdr:nvSpPr>
        <xdr:cNvPr id="328" name="フローチャート: 判断 327"/>
        <xdr:cNvSpPr/>
      </xdr:nvSpPr>
      <xdr:spPr>
        <a:xfrm>
          <a:off x="14351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6276</xdr:rowOff>
    </xdr:from>
    <xdr:ext cx="762000" cy="259045"/>
    <xdr:sp macro="" textlink="">
      <xdr:nvSpPr>
        <xdr:cNvPr id="329" name="テキスト ボックス 328"/>
        <xdr:cNvSpPr txBox="1"/>
      </xdr:nvSpPr>
      <xdr:spPr>
        <a:xfrm>
          <a:off x="14020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67673</xdr:rowOff>
    </xdr:from>
    <xdr:to>
      <xdr:col>64</xdr:col>
      <xdr:colOff>152400</xdr:colOff>
      <xdr:row>60</xdr:row>
      <xdr:rowOff>169273</xdr:rowOff>
    </xdr:to>
    <xdr:sp macro="" textlink="">
      <xdr:nvSpPr>
        <xdr:cNvPr id="330" name="フローチャート: 判断 329"/>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8000</xdr:rowOff>
    </xdr:from>
    <xdr:ext cx="762000" cy="259045"/>
    <xdr:sp macro="" textlink="">
      <xdr:nvSpPr>
        <xdr:cNvPr id="331" name="テキスト ボックス 330"/>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118563</xdr:rowOff>
    </xdr:from>
    <xdr:to>
      <xdr:col>81</xdr:col>
      <xdr:colOff>95250</xdr:colOff>
      <xdr:row>62</xdr:row>
      <xdr:rowOff>48713</xdr:rowOff>
    </xdr:to>
    <xdr:sp macro="" textlink="">
      <xdr:nvSpPr>
        <xdr:cNvPr id="337" name="楕円 336"/>
        <xdr:cNvSpPr/>
      </xdr:nvSpPr>
      <xdr:spPr>
        <a:xfrm>
          <a:off x="16967200" y="1057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90640</xdr:rowOff>
    </xdr:from>
    <xdr:ext cx="762000" cy="259045"/>
    <xdr:sp macro="" textlink="">
      <xdr:nvSpPr>
        <xdr:cNvPr id="338" name="定員管理の状況該当値テキスト"/>
        <xdr:cNvSpPr txBox="1"/>
      </xdr:nvSpPr>
      <xdr:spPr>
        <a:xfrm>
          <a:off x="17106900" y="10549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108222</xdr:rowOff>
    </xdr:from>
    <xdr:to>
      <xdr:col>77</xdr:col>
      <xdr:colOff>95250</xdr:colOff>
      <xdr:row>62</xdr:row>
      <xdr:rowOff>38372</xdr:rowOff>
    </xdr:to>
    <xdr:sp macro="" textlink="">
      <xdr:nvSpPr>
        <xdr:cNvPr id="339" name="楕円 338"/>
        <xdr:cNvSpPr/>
      </xdr:nvSpPr>
      <xdr:spPr>
        <a:xfrm>
          <a:off x="16129000" y="1056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23149</xdr:rowOff>
    </xdr:from>
    <xdr:ext cx="736600" cy="259045"/>
    <xdr:sp macro="" textlink="">
      <xdr:nvSpPr>
        <xdr:cNvPr id="340" name="テキスト ボックス 339"/>
        <xdr:cNvSpPr txBox="1"/>
      </xdr:nvSpPr>
      <xdr:spPr>
        <a:xfrm>
          <a:off x="15798800" y="10653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89263</xdr:rowOff>
    </xdr:from>
    <xdr:to>
      <xdr:col>73</xdr:col>
      <xdr:colOff>44450</xdr:colOff>
      <xdr:row>62</xdr:row>
      <xdr:rowOff>19413</xdr:rowOff>
    </xdr:to>
    <xdr:sp macro="" textlink="">
      <xdr:nvSpPr>
        <xdr:cNvPr id="341" name="楕円 340"/>
        <xdr:cNvSpPr/>
      </xdr:nvSpPr>
      <xdr:spPr>
        <a:xfrm>
          <a:off x="15240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4190</xdr:rowOff>
    </xdr:from>
    <xdr:ext cx="762000" cy="259045"/>
    <xdr:sp macro="" textlink="">
      <xdr:nvSpPr>
        <xdr:cNvPr id="342" name="テキスト ボックス 341"/>
        <xdr:cNvSpPr txBox="1"/>
      </xdr:nvSpPr>
      <xdr:spPr>
        <a:xfrm>
          <a:off x="14909800" y="1063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66856</xdr:rowOff>
    </xdr:from>
    <xdr:to>
      <xdr:col>68</xdr:col>
      <xdr:colOff>203200</xdr:colOff>
      <xdr:row>61</xdr:row>
      <xdr:rowOff>168456</xdr:rowOff>
    </xdr:to>
    <xdr:sp macro="" textlink="">
      <xdr:nvSpPr>
        <xdr:cNvPr id="343" name="楕円 342"/>
        <xdr:cNvSpPr/>
      </xdr:nvSpPr>
      <xdr:spPr>
        <a:xfrm>
          <a:off x="14351000" y="1052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153233</xdr:rowOff>
    </xdr:from>
    <xdr:ext cx="762000" cy="259045"/>
    <xdr:sp macro="" textlink="">
      <xdr:nvSpPr>
        <xdr:cNvPr id="344" name="テキスト ボックス 343"/>
        <xdr:cNvSpPr txBox="1"/>
      </xdr:nvSpPr>
      <xdr:spPr>
        <a:xfrm>
          <a:off x="14020800" y="10611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37556</xdr:rowOff>
    </xdr:from>
    <xdr:to>
      <xdr:col>64</xdr:col>
      <xdr:colOff>152400</xdr:colOff>
      <xdr:row>61</xdr:row>
      <xdr:rowOff>139156</xdr:rowOff>
    </xdr:to>
    <xdr:sp macro="" textlink="">
      <xdr:nvSpPr>
        <xdr:cNvPr id="345" name="楕円 344"/>
        <xdr:cNvSpPr/>
      </xdr:nvSpPr>
      <xdr:spPr>
        <a:xfrm>
          <a:off x="134620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123933</xdr:rowOff>
    </xdr:from>
    <xdr:ext cx="762000" cy="259045"/>
    <xdr:sp macro="" textlink="">
      <xdr:nvSpPr>
        <xdr:cNvPr id="346" name="テキスト ボックス 345"/>
        <xdr:cNvSpPr txBox="1"/>
      </xdr:nvSpPr>
      <xdr:spPr>
        <a:xfrm>
          <a:off x="13131800" y="1058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9</a:t>
          </a:r>
          <a:r>
            <a:rPr kumimoji="1" lang="ja-JP" altLang="en-US" sz="1300" baseline="0">
              <a:latin typeface="ＭＳ Ｐゴシック" panose="020B0600070205080204" pitchFamily="50" charset="-128"/>
              <a:ea typeface="ＭＳ Ｐゴシック" panose="020B0600070205080204" pitchFamily="50" charset="-128"/>
            </a:rPr>
            <a:t>年度竣工の斎場建設に伴う起債の償還終了による公債費の元利償還金の減少に加え，</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譲渡所得の分離課税や工業団地誘致企業の操業開始に伴う固定資産税（償却資産）の増収によ</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る標準税収入額等の増加により，</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に比べて</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7.8</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長岡小学校の大規模改造事業や学校給食共同調理場の再整備による地方債の発行が見込まれるが、</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元利償還金に対する交付税措置の高いものを選択していくことで適正な資金調達に努める。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82006</xdr:rowOff>
    </xdr:from>
    <xdr:to>
      <xdr:col>81</xdr:col>
      <xdr:colOff>44450</xdr:colOff>
      <xdr:row>44</xdr:row>
      <xdr:rowOff>82369</xdr:rowOff>
    </xdr:to>
    <xdr:cxnSp macro="">
      <xdr:nvCxnSpPr>
        <xdr:cNvPr id="376" name="直線コネクタ 375"/>
        <xdr:cNvCxnSpPr/>
      </xdr:nvCxnSpPr>
      <xdr:spPr>
        <a:xfrm flipV="1">
          <a:off x="17018000" y="6254206"/>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54446</xdr:rowOff>
    </xdr:from>
    <xdr:ext cx="762000" cy="259045"/>
    <xdr:sp macro="" textlink="">
      <xdr:nvSpPr>
        <xdr:cNvPr id="377" name="公債費負担の状況最小値テキスト"/>
        <xdr:cNvSpPr txBox="1"/>
      </xdr:nvSpPr>
      <xdr:spPr>
        <a:xfrm>
          <a:off x="17106900" y="759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82369</xdr:rowOff>
    </xdr:from>
    <xdr:to>
      <xdr:col>81</xdr:col>
      <xdr:colOff>133350</xdr:colOff>
      <xdr:row>44</xdr:row>
      <xdr:rowOff>82369</xdr:rowOff>
    </xdr:to>
    <xdr:cxnSp macro="">
      <xdr:nvCxnSpPr>
        <xdr:cNvPr id="378" name="直線コネクタ 377"/>
        <xdr:cNvCxnSpPr/>
      </xdr:nvCxnSpPr>
      <xdr:spPr>
        <a:xfrm>
          <a:off x="16929100" y="762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168383</xdr:rowOff>
    </xdr:from>
    <xdr:ext cx="762000" cy="259045"/>
    <xdr:sp macro="" textlink="">
      <xdr:nvSpPr>
        <xdr:cNvPr id="379" name="公債費負担の状況最大値テキスト"/>
        <xdr:cNvSpPr txBox="1"/>
      </xdr:nvSpPr>
      <xdr:spPr>
        <a:xfrm>
          <a:off x="17106900" y="599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82006</xdr:rowOff>
    </xdr:from>
    <xdr:to>
      <xdr:col>81</xdr:col>
      <xdr:colOff>133350</xdr:colOff>
      <xdr:row>36</xdr:row>
      <xdr:rowOff>82006</xdr:rowOff>
    </xdr:to>
    <xdr:cxnSp macro="">
      <xdr:nvCxnSpPr>
        <xdr:cNvPr id="380" name="直線コネクタ 379"/>
        <xdr:cNvCxnSpPr/>
      </xdr:nvCxnSpPr>
      <xdr:spPr>
        <a:xfrm>
          <a:off x="16929100" y="625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147683</xdr:rowOff>
    </xdr:from>
    <xdr:to>
      <xdr:col>81</xdr:col>
      <xdr:colOff>44450</xdr:colOff>
      <xdr:row>41</xdr:row>
      <xdr:rowOff>17599</xdr:rowOff>
    </xdr:to>
    <xdr:cxnSp macro="">
      <xdr:nvCxnSpPr>
        <xdr:cNvPr id="381" name="直線コネクタ 380"/>
        <xdr:cNvCxnSpPr/>
      </xdr:nvCxnSpPr>
      <xdr:spPr>
        <a:xfrm flipV="1">
          <a:off x="16179800" y="7005683"/>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23784</xdr:rowOff>
    </xdr:from>
    <xdr:ext cx="762000" cy="259045"/>
    <xdr:sp macro="" textlink="">
      <xdr:nvSpPr>
        <xdr:cNvPr id="382" name="公債費負担の状況平均値テキスト"/>
        <xdr:cNvSpPr txBox="1"/>
      </xdr:nvSpPr>
      <xdr:spPr>
        <a:xfrm>
          <a:off x="17106900" y="671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3" name="フローチャート: 判断 382"/>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17599</xdr:rowOff>
    </xdr:from>
    <xdr:to>
      <xdr:col>77</xdr:col>
      <xdr:colOff>44450</xdr:colOff>
      <xdr:row>41</xdr:row>
      <xdr:rowOff>24493</xdr:rowOff>
    </xdr:to>
    <xdr:cxnSp macro="">
      <xdr:nvCxnSpPr>
        <xdr:cNvPr id="384" name="直線コネクタ 383"/>
        <xdr:cNvCxnSpPr/>
      </xdr:nvCxnSpPr>
      <xdr:spPr>
        <a:xfrm flipV="1">
          <a:off x="15290800" y="704704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5" name="フローチャート: 判断 384"/>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125928</xdr:rowOff>
    </xdr:from>
    <xdr:ext cx="736600" cy="259045"/>
    <xdr:sp macro="" textlink="">
      <xdr:nvSpPr>
        <xdr:cNvPr id="386" name="テキスト ボックス 385"/>
        <xdr:cNvSpPr txBox="1"/>
      </xdr:nvSpPr>
      <xdr:spPr>
        <a:xfrm>
          <a:off x="15798800" y="664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24493</xdr:rowOff>
    </xdr:from>
    <xdr:to>
      <xdr:col>72</xdr:col>
      <xdr:colOff>203200</xdr:colOff>
      <xdr:row>41</xdr:row>
      <xdr:rowOff>58965</xdr:rowOff>
    </xdr:to>
    <xdr:cxnSp macro="">
      <xdr:nvCxnSpPr>
        <xdr:cNvPr id="387" name="直線コネクタ 386"/>
        <xdr:cNvCxnSpPr/>
      </xdr:nvCxnSpPr>
      <xdr:spPr>
        <a:xfrm flipV="1">
          <a:off x="14401800" y="70539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48623</xdr:rowOff>
    </xdr:from>
    <xdr:to>
      <xdr:col>73</xdr:col>
      <xdr:colOff>44450</xdr:colOff>
      <xdr:row>40</xdr:row>
      <xdr:rowOff>150223</xdr:rowOff>
    </xdr:to>
    <xdr:sp macro="" textlink="">
      <xdr:nvSpPr>
        <xdr:cNvPr id="388" name="フローチャート: 判断 387"/>
        <xdr:cNvSpPr/>
      </xdr:nvSpPr>
      <xdr:spPr>
        <a:xfrm>
          <a:off x="15240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160400</xdr:rowOff>
    </xdr:from>
    <xdr:ext cx="762000" cy="259045"/>
    <xdr:sp macro="" textlink="">
      <xdr:nvSpPr>
        <xdr:cNvPr id="389" name="テキスト ボックス 388"/>
        <xdr:cNvSpPr txBox="1"/>
      </xdr:nvSpPr>
      <xdr:spPr>
        <a:xfrm>
          <a:off x="14909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58965</xdr:rowOff>
    </xdr:from>
    <xdr:to>
      <xdr:col>68</xdr:col>
      <xdr:colOff>152400</xdr:colOff>
      <xdr:row>41</xdr:row>
      <xdr:rowOff>79647</xdr:rowOff>
    </xdr:to>
    <xdr:cxnSp macro="">
      <xdr:nvCxnSpPr>
        <xdr:cNvPr id="390" name="直線コネクタ 389"/>
        <xdr:cNvCxnSpPr/>
      </xdr:nvCxnSpPr>
      <xdr:spPr>
        <a:xfrm flipV="1">
          <a:off x="13512800" y="7088415"/>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89988</xdr:rowOff>
    </xdr:from>
    <xdr:to>
      <xdr:col>68</xdr:col>
      <xdr:colOff>203200</xdr:colOff>
      <xdr:row>41</xdr:row>
      <xdr:rowOff>20138</xdr:rowOff>
    </xdr:to>
    <xdr:sp macro="" textlink="">
      <xdr:nvSpPr>
        <xdr:cNvPr id="391" name="フローチャート: 判断 390"/>
        <xdr:cNvSpPr/>
      </xdr:nvSpPr>
      <xdr:spPr>
        <a:xfrm>
          <a:off x="14351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30315</xdr:rowOff>
    </xdr:from>
    <xdr:ext cx="762000" cy="259045"/>
    <xdr:sp macro="" textlink="">
      <xdr:nvSpPr>
        <xdr:cNvPr id="392" name="テキスト ボックス 391"/>
        <xdr:cNvSpPr txBox="1"/>
      </xdr:nvSpPr>
      <xdr:spPr>
        <a:xfrm>
          <a:off x="14020800" y="671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3" name="フローチャート: 判断 392"/>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85470</xdr:rowOff>
    </xdr:from>
    <xdr:ext cx="762000" cy="259045"/>
    <xdr:sp macro="" textlink="">
      <xdr:nvSpPr>
        <xdr:cNvPr id="394" name="テキスト ボックス 393"/>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96883</xdr:rowOff>
    </xdr:from>
    <xdr:to>
      <xdr:col>81</xdr:col>
      <xdr:colOff>95250</xdr:colOff>
      <xdr:row>41</xdr:row>
      <xdr:rowOff>27033</xdr:rowOff>
    </xdr:to>
    <xdr:sp macro="" textlink="">
      <xdr:nvSpPr>
        <xdr:cNvPr id="400" name="楕円 399"/>
        <xdr:cNvSpPr/>
      </xdr:nvSpPr>
      <xdr:spPr>
        <a:xfrm>
          <a:off x="16967200" y="69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68960</xdr:rowOff>
    </xdr:from>
    <xdr:ext cx="762000" cy="259045"/>
    <xdr:sp macro="" textlink="">
      <xdr:nvSpPr>
        <xdr:cNvPr id="401" name="公債費負担の状況該当値テキスト"/>
        <xdr:cNvSpPr txBox="1"/>
      </xdr:nvSpPr>
      <xdr:spPr>
        <a:xfrm>
          <a:off x="17106900" y="692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138249</xdr:rowOff>
    </xdr:from>
    <xdr:to>
      <xdr:col>77</xdr:col>
      <xdr:colOff>95250</xdr:colOff>
      <xdr:row>41</xdr:row>
      <xdr:rowOff>68399</xdr:rowOff>
    </xdr:to>
    <xdr:sp macro="" textlink="">
      <xdr:nvSpPr>
        <xdr:cNvPr id="402" name="楕円 401"/>
        <xdr:cNvSpPr/>
      </xdr:nvSpPr>
      <xdr:spPr>
        <a:xfrm>
          <a:off x="16129000" y="699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53176</xdr:rowOff>
    </xdr:from>
    <xdr:ext cx="736600" cy="259045"/>
    <xdr:sp macro="" textlink="">
      <xdr:nvSpPr>
        <xdr:cNvPr id="403" name="テキスト ボックス 402"/>
        <xdr:cNvSpPr txBox="1"/>
      </xdr:nvSpPr>
      <xdr:spPr>
        <a:xfrm>
          <a:off x="15798800" y="7082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145143</xdr:rowOff>
    </xdr:from>
    <xdr:to>
      <xdr:col>73</xdr:col>
      <xdr:colOff>44450</xdr:colOff>
      <xdr:row>41</xdr:row>
      <xdr:rowOff>75293</xdr:rowOff>
    </xdr:to>
    <xdr:sp macro="" textlink="">
      <xdr:nvSpPr>
        <xdr:cNvPr id="404" name="楕円 403"/>
        <xdr:cNvSpPr/>
      </xdr:nvSpPr>
      <xdr:spPr>
        <a:xfrm>
          <a:off x="15240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405" name="テキスト ボックス 404"/>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8165</xdr:rowOff>
    </xdr:from>
    <xdr:to>
      <xdr:col>68</xdr:col>
      <xdr:colOff>203200</xdr:colOff>
      <xdr:row>41</xdr:row>
      <xdr:rowOff>109765</xdr:rowOff>
    </xdr:to>
    <xdr:sp macro="" textlink="">
      <xdr:nvSpPr>
        <xdr:cNvPr id="406" name="楕円 405"/>
        <xdr:cNvSpPr/>
      </xdr:nvSpPr>
      <xdr:spPr>
        <a:xfrm>
          <a:off x="14351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94542</xdr:rowOff>
    </xdr:from>
    <xdr:ext cx="762000" cy="259045"/>
    <xdr:sp macro="" textlink="">
      <xdr:nvSpPr>
        <xdr:cNvPr id="407" name="テキスト ボックス 406"/>
        <xdr:cNvSpPr txBox="1"/>
      </xdr:nvSpPr>
      <xdr:spPr>
        <a:xfrm>
          <a:off x="14020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28847</xdr:rowOff>
    </xdr:from>
    <xdr:to>
      <xdr:col>64</xdr:col>
      <xdr:colOff>152400</xdr:colOff>
      <xdr:row>41</xdr:row>
      <xdr:rowOff>130447</xdr:rowOff>
    </xdr:to>
    <xdr:sp macro="" textlink="">
      <xdr:nvSpPr>
        <xdr:cNvPr id="408" name="楕円 407"/>
        <xdr:cNvSpPr/>
      </xdr:nvSpPr>
      <xdr:spPr>
        <a:xfrm>
          <a:off x="13462000" y="705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115224</xdr:rowOff>
    </xdr:from>
    <xdr:ext cx="762000" cy="259045"/>
    <xdr:sp macro="" textlink="">
      <xdr:nvSpPr>
        <xdr:cNvPr id="409" name="テキスト ボックス 408"/>
        <xdr:cNvSpPr txBox="1"/>
      </xdr:nvSpPr>
      <xdr:spPr>
        <a:xfrm>
          <a:off x="13131800" y="71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将来負担額について，国営緊急農地再編整備事業負担金に係る債務負担行為に基づく支出予定額が大幅に増加したことにより，前年度から</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ポイント増の</a:t>
          </a:r>
          <a:r>
            <a:rPr kumimoji="1" lang="en-US" altLang="ja-JP" sz="1300" baseline="0">
              <a:latin typeface="ＭＳ Ｐゴシック" panose="020B0600070205080204" pitchFamily="50" charset="-128"/>
              <a:ea typeface="ＭＳ Ｐゴシック" panose="020B0600070205080204" pitchFamily="50" charset="-128"/>
            </a:rPr>
            <a:t>67.7</a:t>
          </a:r>
          <a:r>
            <a:rPr kumimoji="1" lang="ja-JP" altLang="en-US" sz="1300" baseline="0">
              <a:latin typeface="ＭＳ Ｐゴシック" panose="020B0600070205080204" pitchFamily="50" charset="-128"/>
              <a:ea typeface="ＭＳ Ｐゴシック" panose="020B0600070205080204" pitchFamily="50" charset="-128"/>
            </a:rPr>
            <a:t>％となった。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en-US" altLang="ja-JP" sz="1300" baseline="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今後は長岡小学校の大規模改造事業や学校給食共同調理場の再整備による地方債の発行が見込まれるが、後世への負担を少しでも軽減するよう，新規事業の実施等について総点検を図り，財政の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136192</xdr:rowOff>
    </xdr:to>
    <xdr:cxnSp macro="">
      <xdr:nvCxnSpPr>
        <xdr:cNvPr id="440" name="直線コネクタ 439"/>
        <xdr:cNvCxnSpPr/>
      </xdr:nvCxnSpPr>
      <xdr:spPr>
        <a:xfrm flipV="1">
          <a:off x="17018000" y="2313214"/>
          <a:ext cx="0" cy="1594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108269</xdr:rowOff>
    </xdr:from>
    <xdr:ext cx="762000" cy="259045"/>
    <xdr:sp macro="" textlink="">
      <xdr:nvSpPr>
        <xdr:cNvPr id="441" name="将来負担の状況最小値テキスト"/>
        <xdr:cNvSpPr txBox="1"/>
      </xdr:nvSpPr>
      <xdr:spPr>
        <a:xfrm>
          <a:off x="17106900" y="388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136192</xdr:rowOff>
    </xdr:from>
    <xdr:to>
      <xdr:col>81</xdr:col>
      <xdr:colOff>133350</xdr:colOff>
      <xdr:row>22</xdr:row>
      <xdr:rowOff>136192</xdr:rowOff>
    </xdr:to>
    <xdr:cxnSp macro="">
      <xdr:nvCxnSpPr>
        <xdr:cNvPr id="442" name="直線コネクタ 441"/>
        <xdr:cNvCxnSpPr/>
      </xdr:nvCxnSpPr>
      <xdr:spPr>
        <a:xfrm>
          <a:off x="16929100" y="390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143147</xdr:rowOff>
    </xdr:from>
    <xdr:to>
      <xdr:col>81</xdr:col>
      <xdr:colOff>44450</xdr:colOff>
      <xdr:row>18</xdr:row>
      <xdr:rowOff>5019</xdr:rowOff>
    </xdr:to>
    <xdr:cxnSp macro="">
      <xdr:nvCxnSpPr>
        <xdr:cNvPr id="445" name="直線コネクタ 444"/>
        <xdr:cNvCxnSpPr/>
      </xdr:nvCxnSpPr>
      <xdr:spPr>
        <a:xfrm>
          <a:off x="16179800" y="3057797"/>
          <a:ext cx="8382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39508</xdr:rowOff>
    </xdr:from>
    <xdr:ext cx="762000" cy="259045"/>
    <xdr:sp macro="" textlink="">
      <xdr:nvSpPr>
        <xdr:cNvPr id="446" name="将来負担の状況平均値テキスト"/>
        <xdr:cNvSpPr txBox="1"/>
      </xdr:nvSpPr>
      <xdr:spPr>
        <a:xfrm>
          <a:off x="17106900" y="2268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22981</xdr:rowOff>
    </xdr:from>
    <xdr:to>
      <xdr:col>81</xdr:col>
      <xdr:colOff>95250</xdr:colOff>
      <xdr:row>14</xdr:row>
      <xdr:rowOff>124581</xdr:rowOff>
    </xdr:to>
    <xdr:sp macro="" textlink="">
      <xdr:nvSpPr>
        <xdr:cNvPr id="447" name="フローチャート: 判断 446"/>
        <xdr:cNvSpPr/>
      </xdr:nvSpPr>
      <xdr:spPr>
        <a:xfrm>
          <a:off x="169672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143147</xdr:rowOff>
    </xdr:from>
    <xdr:to>
      <xdr:col>77</xdr:col>
      <xdr:colOff>44450</xdr:colOff>
      <xdr:row>18</xdr:row>
      <xdr:rowOff>52131</xdr:rowOff>
    </xdr:to>
    <xdr:cxnSp macro="">
      <xdr:nvCxnSpPr>
        <xdr:cNvPr id="448" name="直線コネクタ 447"/>
        <xdr:cNvCxnSpPr/>
      </xdr:nvCxnSpPr>
      <xdr:spPr>
        <a:xfrm flipV="1">
          <a:off x="15290800" y="3057797"/>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40217</xdr:rowOff>
    </xdr:from>
    <xdr:to>
      <xdr:col>77</xdr:col>
      <xdr:colOff>95250</xdr:colOff>
      <xdr:row>14</xdr:row>
      <xdr:rowOff>141817</xdr:rowOff>
    </xdr:to>
    <xdr:sp macro="" textlink="">
      <xdr:nvSpPr>
        <xdr:cNvPr id="449" name="フローチャート: 判断 448"/>
        <xdr:cNvSpPr/>
      </xdr:nvSpPr>
      <xdr:spPr>
        <a:xfrm>
          <a:off x="16129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151994</xdr:rowOff>
    </xdr:from>
    <xdr:ext cx="736600" cy="259045"/>
    <xdr:sp macro="" textlink="">
      <xdr:nvSpPr>
        <xdr:cNvPr id="450" name="テキスト ボックス 449"/>
        <xdr:cNvSpPr txBox="1"/>
      </xdr:nvSpPr>
      <xdr:spPr>
        <a:xfrm>
          <a:off x="15798800" y="220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52131</xdr:rowOff>
    </xdr:from>
    <xdr:to>
      <xdr:col>72</xdr:col>
      <xdr:colOff>203200</xdr:colOff>
      <xdr:row>18</xdr:row>
      <xdr:rowOff>148650</xdr:rowOff>
    </xdr:to>
    <xdr:cxnSp macro="">
      <xdr:nvCxnSpPr>
        <xdr:cNvPr id="451" name="直線コネクタ 450"/>
        <xdr:cNvCxnSpPr/>
      </xdr:nvCxnSpPr>
      <xdr:spPr>
        <a:xfrm flipV="1">
          <a:off x="14401800" y="3138231"/>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2" name="フローチャート: 判断 451"/>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3" name="テキスト ボックス 452"/>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148650</xdr:rowOff>
    </xdr:from>
    <xdr:to>
      <xdr:col>68</xdr:col>
      <xdr:colOff>152400</xdr:colOff>
      <xdr:row>18</xdr:row>
      <xdr:rowOff>167035</xdr:rowOff>
    </xdr:to>
    <xdr:cxnSp macro="">
      <xdr:nvCxnSpPr>
        <xdr:cNvPr id="454" name="直線コネクタ 453"/>
        <xdr:cNvCxnSpPr/>
      </xdr:nvCxnSpPr>
      <xdr:spPr>
        <a:xfrm flipV="1">
          <a:off x="13512800" y="3234750"/>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5" name="フローチャート: 判断 454"/>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6" name="テキスト ボックス 455"/>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7" name="フローチャート: 判断 456"/>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8" name="テキスト ボックス 457"/>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125669</xdr:rowOff>
    </xdr:from>
    <xdr:to>
      <xdr:col>81</xdr:col>
      <xdr:colOff>95250</xdr:colOff>
      <xdr:row>18</xdr:row>
      <xdr:rowOff>55819</xdr:rowOff>
    </xdr:to>
    <xdr:sp macro="" textlink="">
      <xdr:nvSpPr>
        <xdr:cNvPr id="464" name="楕円 463"/>
        <xdr:cNvSpPr/>
      </xdr:nvSpPr>
      <xdr:spPr>
        <a:xfrm>
          <a:off x="16967200" y="304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97746</xdr:rowOff>
    </xdr:from>
    <xdr:ext cx="762000" cy="259045"/>
    <xdr:sp macro="" textlink="">
      <xdr:nvSpPr>
        <xdr:cNvPr id="465" name="将来負担の状況該当値テキスト"/>
        <xdr:cNvSpPr txBox="1"/>
      </xdr:nvSpPr>
      <xdr:spPr>
        <a:xfrm>
          <a:off x="17106900" y="3012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92347</xdr:rowOff>
    </xdr:from>
    <xdr:to>
      <xdr:col>77</xdr:col>
      <xdr:colOff>95250</xdr:colOff>
      <xdr:row>18</xdr:row>
      <xdr:rowOff>22497</xdr:rowOff>
    </xdr:to>
    <xdr:sp macro="" textlink="">
      <xdr:nvSpPr>
        <xdr:cNvPr id="466" name="楕円 465"/>
        <xdr:cNvSpPr/>
      </xdr:nvSpPr>
      <xdr:spPr>
        <a:xfrm>
          <a:off x="16129000" y="300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7274</xdr:rowOff>
    </xdr:from>
    <xdr:ext cx="736600" cy="259045"/>
    <xdr:sp macro="" textlink="">
      <xdr:nvSpPr>
        <xdr:cNvPr id="467" name="テキスト ボックス 466"/>
        <xdr:cNvSpPr txBox="1"/>
      </xdr:nvSpPr>
      <xdr:spPr>
        <a:xfrm>
          <a:off x="15798800" y="3093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1331</xdr:rowOff>
    </xdr:from>
    <xdr:to>
      <xdr:col>73</xdr:col>
      <xdr:colOff>44450</xdr:colOff>
      <xdr:row>18</xdr:row>
      <xdr:rowOff>102931</xdr:rowOff>
    </xdr:to>
    <xdr:sp macro="" textlink="">
      <xdr:nvSpPr>
        <xdr:cNvPr id="468" name="楕円 467"/>
        <xdr:cNvSpPr/>
      </xdr:nvSpPr>
      <xdr:spPr>
        <a:xfrm>
          <a:off x="15240000" y="308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87708</xdr:rowOff>
    </xdr:from>
    <xdr:ext cx="762000" cy="259045"/>
    <xdr:sp macro="" textlink="">
      <xdr:nvSpPr>
        <xdr:cNvPr id="469" name="テキスト ボックス 468"/>
        <xdr:cNvSpPr txBox="1"/>
      </xdr:nvSpPr>
      <xdr:spPr>
        <a:xfrm>
          <a:off x="14909800" y="317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97850</xdr:rowOff>
    </xdr:from>
    <xdr:to>
      <xdr:col>68</xdr:col>
      <xdr:colOff>203200</xdr:colOff>
      <xdr:row>19</xdr:row>
      <xdr:rowOff>28001</xdr:rowOff>
    </xdr:to>
    <xdr:sp macro="" textlink="">
      <xdr:nvSpPr>
        <xdr:cNvPr id="470" name="楕円 469"/>
        <xdr:cNvSpPr/>
      </xdr:nvSpPr>
      <xdr:spPr>
        <a:xfrm>
          <a:off x="14351000" y="31839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12778</xdr:rowOff>
    </xdr:from>
    <xdr:ext cx="762000" cy="259045"/>
    <xdr:sp macro="" textlink="">
      <xdr:nvSpPr>
        <xdr:cNvPr id="471" name="テキスト ボックス 470"/>
        <xdr:cNvSpPr txBox="1"/>
      </xdr:nvSpPr>
      <xdr:spPr>
        <a:xfrm>
          <a:off x="14020800" y="327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116235</xdr:rowOff>
    </xdr:from>
    <xdr:to>
      <xdr:col>64</xdr:col>
      <xdr:colOff>152400</xdr:colOff>
      <xdr:row>19</xdr:row>
      <xdr:rowOff>46385</xdr:rowOff>
    </xdr:to>
    <xdr:sp macro="" textlink="">
      <xdr:nvSpPr>
        <xdr:cNvPr id="472" name="楕円 471"/>
        <xdr:cNvSpPr/>
      </xdr:nvSpPr>
      <xdr:spPr>
        <a:xfrm>
          <a:off x="13462000" y="320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31162</xdr:rowOff>
    </xdr:from>
    <xdr:ext cx="762000" cy="259045"/>
    <xdr:sp macro="" textlink="">
      <xdr:nvSpPr>
        <xdr:cNvPr id="473" name="テキスト ボックス 472"/>
        <xdr:cNvSpPr txBox="1"/>
      </xdr:nvSpPr>
      <xdr:spPr>
        <a:xfrm>
          <a:off x="13131800" y="328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茨城県茨城町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33,002
32,466
121.58
11,902,614
11,456,611
401,516
7,582,161
9,851,976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28.7</a:t>
          </a:r>
          <a:r>
            <a:rPr kumimoji="1" lang="ja-JP" altLang="en-US" sz="1300">
              <a:latin typeface="ＭＳ Ｐゴシック" panose="020B0600070205080204" pitchFamily="50" charset="-128"/>
              <a:ea typeface="ＭＳ Ｐゴシック" panose="020B0600070205080204" pitchFamily="50" charset="-128"/>
            </a:rPr>
            <a:t>％となったものの，類似団体平均を上回る水準となっている。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類似団体平均を上回る要因は，町単独で消防本部を設置していること等が挙げられる。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今後も再任用職員の増加は見込まれるが，通勤手当加算額の見直し等により人件費の抑制に努める。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72136</xdr:rowOff>
    </xdr:from>
    <xdr:to>
      <xdr:col>24</xdr:col>
      <xdr:colOff>25400</xdr:colOff>
      <xdr:row>39</xdr:row>
      <xdr:rowOff>138430</xdr:rowOff>
    </xdr:to>
    <xdr:cxnSp macro="">
      <xdr:nvCxnSpPr>
        <xdr:cNvPr id="59" name="直線コネクタ 58"/>
        <xdr:cNvCxnSpPr/>
      </xdr:nvCxnSpPr>
      <xdr:spPr>
        <a:xfrm flipV="1">
          <a:off x="4826000" y="590143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110507</xdr:rowOff>
    </xdr:from>
    <xdr:ext cx="762000" cy="259045"/>
    <xdr:sp macro="" textlink="">
      <xdr:nvSpPr>
        <xdr:cNvPr id="60" name="人件費最小値テキスト"/>
        <xdr:cNvSpPr txBox="1"/>
      </xdr:nvSpPr>
      <xdr:spPr>
        <a:xfrm>
          <a:off x="4914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138430</xdr:rowOff>
    </xdr:from>
    <xdr:to>
      <xdr:col>24</xdr:col>
      <xdr:colOff>114300</xdr:colOff>
      <xdr:row>39</xdr:row>
      <xdr:rowOff>138430</xdr:rowOff>
    </xdr:to>
    <xdr:cxnSp macro="">
      <xdr:nvCxnSpPr>
        <xdr:cNvPr id="61" name="直線コネクタ 60"/>
        <xdr:cNvCxnSpPr/>
      </xdr:nvCxnSpPr>
      <xdr:spPr>
        <a:xfrm>
          <a:off x="4737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72136</xdr:rowOff>
    </xdr:from>
    <xdr:to>
      <xdr:col>24</xdr:col>
      <xdr:colOff>114300</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67564</xdr:rowOff>
    </xdr:from>
    <xdr:to>
      <xdr:col>24</xdr:col>
      <xdr:colOff>25400</xdr:colOff>
      <xdr:row>38</xdr:row>
      <xdr:rowOff>85852</xdr:rowOff>
    </xdr:to>
    <xdr:cxnSp macro="">
      <xdr:nvCxnSpPr>
        <xdr:cNvPr id="64" name="直線コネクタ 63"/>
        <xdr:cNvCxnSpPr/>
      </xdr:nvCxnSpPr>
      <xdr:spPr>
        <a:xfrm flipV="1">
          <a:off x="3987800" y="65826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88155</xdr:rowOff>
    </xdr:from>
    <xdr:ext cx="762000" cy="259045"/>
    <xdr:sp macro="" textlink="">
      <xdr:nvSpPr>
        <xdr:cNvPr id="65" name="人件費平均値テキスト"/>
        <xdr:cNvSpPr txBox="1"/>
      </xdr:nvSpPr>
      <xdr:spPr>
        <a:xfrm>
          <a:off x="4914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66" name="フローチャート: 判断 65"/>
        <xdr:cNvSpPr/>
      </xdr:nvSpPr>
      <xdr:spPr>
        <a:xfrm>
          <a:off x="4775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76708</xdr:rowOff>
    </xdr:from>
    <xdr:to>
      <xdr:col>19</xdr:col>
      <xdr:colOff>187325</xdr:colOff>
      <xdr:row>38</xdr:row>
      <xdr:rowOff>85852</xdr:rowOff>
    </xdr:to>
    <xdr:cxnSp macro="">
      <xdr:nvCxnSpPr>
        <xdr:cNvPr id="67" name="直線コネクタ 66"/>
        <xdr:cNvCxnSpPr/>
      </xdr:nvCxnSpPr>
      <xdr:spPr>
        <a:xfrm>
          <a:off x="3098800" y="65918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69" name="テキスト ボックス 68"/>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76708</xdr:rowOff>
    </xdr:from>
    <xdr:to>
      <xdr:col>15</xdr:col>
      <xdr:colOff>98425</xdr:colOff>
      <xdr:row>38</xdr:row>
      <xdr:rowOff>127000</xdr:rowOff>
    </xdr:to>
    <xdr:cxnSp macro="">
      <xdr:nvCxnSpPr>
        <xdr:cNvPr id="70" name="直線コネクタ 69"/>
        <xdr:cNvCxnSpPr/>
      </xdr:nvCxnSpPr>
      <xdr:spPr>
        <a:xfrm flipV="1">
          <a:off x="2209800" y="65918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99568</xdr:rowOff>
    </xdr:from>
    <xdr:to>
      <xdr:col>11</xdr:col>
      <xdr:colOff>9525</xdr:colOff>
      <xdr:row>38</xdr:row>
      <xdr:rowOff>127000</xdr:rowOff>
    </xdr:to>
    <xdr:cxnSp macro="">
      <xdr:nvCxnSpPr>
        <xdr:cNvPr id="73" name="直線コネクタ 72"/>
        <xdr:cNvCxnSpPr/>
      </xdr:nvCxnSpPr>
      <xdr:spPr>
        <a:xfrm>
          <a:off x="1320800" y="66146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16764</xdr:rowOff>
    </xdr:from>
    <xdr:to>
      <xdr:col>24</xdr:col>
      <xdr:colOff>76200</xdr:colOff>
      <xdr:row>38</xdr:row>
      <xdr:rowOff>118364</xdr:rowOff>
    </xdr:to>
    <xdr:sp macro="" textlink="">
      <xdr:nvSpPr>
        <xdr:cNvPr id="83" name="楕円 82"/>
        <xdr:cNvSpPr/>
      </xdr:nvSpPr>
      <xdr:spPr>
        <a:xfrm>
          <a:off x="47752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160291</xdr:rowOff>
    </xdr:from>
    <xdr:ext cx="762000" cy="259045"/>
    <xdr:sp macro="" textlink="">
      <xdr:nvSpPr>
        <xdr:cNvPr id="84" name="人件費該当値テキスト"/>
        <xdr:cNvSpPr txBox="1"/>
      </xdr:nvSpPr>
      <xdr:spPr>
        <a:xfrm>
          <a:off x="49149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35052</xdr:rowOff>
    </xdr:from>
    <xdr:to>
      <xdr:col>20</xdr:col>
      <xdr:colOff>38100</xdr:colOff>
      <xdr:row>38</xdr:row>
      <xdr:rowOff>136652</xdr:rowOff>
    </xdr:to>
    <xdr:sp macro="" textlink="">
      <xdr:nvSpPr>
        <xdr:cNvPr id="85" name="楕円 84"/>
        <xdr:cNvSpPr/>
      </xdr:nvSpPr>
      <xdr:spPr>
        <a:xfrm>
          <a:off x="3937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121429</xdr:rowOff>
    </xdr:from>
    <xdr:ext cx="736600" cy="259045"/>
    <xdr:sp macro="" textlink="">
      <xdr:nvSpPr>
        <xdr:cNvPr id="86" name="テキスト ボックス 85"/>
        <xdr:cNvSpPr txBox="1"/>
      </xdr:nvSpPr>
      <xdr:spPr>
        <a:xfrm>
          <a:off x="3606800" y="66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25908</xdr:rowOff>
    </xdr:from>
    <xdr:to>
      <xdr:col>15</xdr:col>
      <xdr:colOff>149225</xdr:colOff>
      <xdr:row>38</xdr:row>
      <xdr:rowOff>127508</xdr:rowOff>
    </xdr:to>
    <xdr:sp macro="" textlink="">
      <xdr:nvSpPr>
        <xdr:cNvPr id="87" name="楕円 86"/>
        <xdr:cNvSpPr/>
      </xdr:nvSpPr>
      <xdr:spPr>
        <a:xfrm>
          <a:off x="3048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112285</xdr:rowOff>
    </xdr:from>
    <xdr:ext cx="762000" cy="259045"/>
    <xdr:sp macro="" textlink="">
      <xdr:nvSpPr>
        <xdr:cNvPr id="88" name="テキスト ボックス 87"/>
        <xdr:cNvSpPr txBox="1"/>
      </xdr:nvSpPr>
      <xdr:spPr>
        <a:xfrm>
          <a:off x="2717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76200</xdr:rowOff>
    </xdr:from>
    <xdr:to>
      <xdr:col>11</xdr:col>
      <xdr:colOff>60325</xdr:colOff>
      <xdr:row>39</xdr:row>
      <xdr:rowOff>6350</xdr:rowOff>
    </xdr:to>
    <xdr:sp macro="" textlink="">
      <xdr:nvSpPr>
        <xdr:cNvPr id="89" name="楕円 88"/>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90" name="テキスト ボックス 89"/>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48768</xdr:rowOff>
    </xdr:from>
    <xdr:to>
      <xdr:col>6</xdr:col>
      <xdr:colOff>171450</xdr:colOff>
      <xdr:row>38</xdr:row>
      <xdr:rowOff>150368</xdr:rowOff>
    </xdr:to>
    <xdr:sp macro="" textlink="">
      <xdr:nvSpPr>
        <xdr:cNvPr id="91" name="楕円 90"/>
        <xdr:cNvSpPr/>
      </xdr:nvSpPr>
      <xdr:spPr>
        <a:xfrm>
          <a:off x="1270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135145</xdr:rowOff>
    </xdr:from>
    <xdr:ext cx="762000" cy="259045"/>
    <xdr:sp macro="" textlink="">
      <xdr:nvSpPr>
        <xdr:cNvPr id="92" name="テキスト ボックス 91"/>
        <xdr:cNvSpPr txBox="1"/>
      </xdr:nvSpPr>
      <xdr:spPr>
        <a:xfrm>
          <a:off x="939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％となっているものの，類似団体平均を下回る水準となっている。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主な増加要因は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教育の推進を目的としたタブレット，電子黒板等の賃借料の増に伴い増加となっている。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また，指定管理者制度の導入等があまり進んでいないことから，人件費から物件費への移転が進んでいないため，今後も民間活力の活用も視野に，経費削減の徹底に努める。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51562</xdr:rowOff>
    </xdr:to>
    <xdr:cxnSp macro="">
      <xdr:nvCxnSpPr>
        <xdr:cNvPr id="118" name="直線コネクタ 117"/>
        <xdr:cNvCxnSpPr/>
      </xdr:nvCxnSpPr>
      <xdr:spPr>
        <a:xfrm flipV="1">
          <a:off x="16510000" y="2353564"/>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23639</xdr:rowOff>
    </xdr:from>
    <xdr:ext cx="762000" cy="259045"/>
    <xdr:sp macro="" textlink="">
      <xdr:nvSpPr>
        <xdr:cNvPr id="119" name="物件費最小値テキスト"/>
        <xdr:cNvSpPr txBox="1"/>
      </xdr:nvSpPr>
      <xdr:spPr>
        <a:xfrm>
          <a:off x="16598900" y="362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51562</xdr:rowOff>
    </xdr:from>
    <xdr:to>
      <xdr:col>82</xdr:col>
      <xdr:colOff>196850</xdr:colOff>
      <xdr:row>21</xdr:row>
      <xdr:rowOff>51562</xdr:rowOff>
    </xdr:to>
    <xdr:cxnSp macro="">
      <xdr:nvCxnSpPr>
        <xdr:cNvPr id="120" name="直線コネクタ 119"/>
        <xdr:cNvCxnSpPr/>
      </xdr:nvCxnSpPr>
      <xdr:spPr>
        <a:xfrm>
          <a:off x="16421100" y="365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1"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2" name="直線コネクタ 121"/>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161290</xdr:rowOff>
    </xdr:from>
    <xdr:to>
      <xdr:col>82</xdr:col>
      <xdr:colOff>107950</xdr:colOff>
      <xdr:row>14</xdr:row>
      <xdr:rowOff>26416</xdr:rowOff>
    </xdr:to>
    <xdr:cxnSp macro="">
      <xdr:nvCxnSpPr>
        <xdr:cNvPr id="123" name="直線コネクタ 122"/>
        <xdr:cNvCxnSpPr/>
      </xdr:nvCxnSpPr>
      <xdr:spPr>
        <a:xfrm>
          <a:off x="15671800" y="239014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43705</xdr:rowOff>
    </xdr:from>
    <xdr:ext cx="762000" cy="259045"/>
    <xdr:sp macro="" textlink="">
      <xdr:nvSpPr>
        <xdr:cNvPr id="124" name="物件費平均値テキスト"/>
        <xdr:cNvSpPr txBox="1"/>
      </xdr:nvSpPr>
      <xdr:spPr>
        <a:xfrm>
          <a:off x="16598900" y="2786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71628</xdr:rowOff>
    </xdr:from>
    <xdr:to>
      <xdr:col>82</xdr:col>
      <xdr:colOff>158750</xdr:colOff>
      <xdr:row>17</xdr:row>
      <xdr:rowOff>1778</xdr:rowOff>
    </xdr:to>
    <xdr:sp macro="" textlink="">
      <xdr:nvSpPr>
        <xdr:cNvPr id="125" name="フローチャート: 判断 124"/>
        <xdr:cNvSpPr/>
      </xdr:nvSpPr>
      <xdr:spPr>
        <a:xfrm>
          <a:off x="164592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97282</xdr:rowOff>
    </xdr:from>
    <xdr:to>
      <xdr:col>78</xdr:col>
      <xdr:colOff>69850</xdr:colOff>
      <xdr:row>13</xdr:row>
      <xdr:rowOff>161290</xdr:rowOff>
    </xdr:to>
    <xdr:cxnSp macro="">
      <xdr:nvCxnSpPr>
        <xdr:cNvPr id="126" name="直線コネクタ 125"/>
        <xdr:cNvCxnSpPr/>
      </xdr:nvCxnSpPr>
      <xdr:spPr>
        <a:xfrm>
          <a:off x="14782800" y="23261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7" name="フローチャート: 判断 126"/>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130573</xdr:rowOff>
    </xdr:from>
    <xdr:ext cx="736600" cy="259045"/>
    <xdr:sp macro="" textlink="">
      <xdr:nvSpPr>
        <xdr:cNvPr id="128" name="テキスト ボックス 127"/>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97282</xdr:rowOff>
    </xdr:from>
    <xdr:to>
      <xdr:col>73</xdr:col>
      <xdr:colOff>180975</xdr:colOff>
      <xdr:row>13</xdr:row>
      <xdr:rowOff>106426</xdr:rowOff>
    </xdr:to>
    <xdr:cxnSp macro="">
      <xdr:nvCxnSpPr>
        <xdr:cNvPr id="129" name="直線コネクタ 128"/>
        <xdr:cNvCxnSpPr/>
      </xdr:nvCxnSpPr>
      <xdr:spPr>
        <a:xfrm flipV="1">
          <a:off x="13893800" y="23261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142494</xdr:rowOff>
    </xdr:from>
    <xdr:to>
      <xdr:col>74</xdr:col>
      <xdr:colOff>31750</xdr:colOff>
      <xdr:row>16</xdr:row>
      <xdr:rowOff>72644</xdr:rowOff>
    </xdr:to>
    <xdr:sp macro="" textlink="">
      <xdr:nvSpPr>
        <xdr:cNvPr id="130" name="フローチャート: 判断 129"/>
        <xdr:cNvSpPr/>
      </xdr:nvSpPr>
      <xdr:spPr>
        <a:xfrm>
          <a:off x="14732000" y="271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57421</xdr:rowOff>
    </xdr:from>
    <xdr:ext cx="762000" cy="259045"/>
    <xdr:sp macro="" textlink="">
      <xdr:nvSpPr>
        <xdr:cNvPr id="131" name="テキスト ボックス 130"/>
        <xdr:cNvSpPr txBox="1"/>
      </xdr:nvSpPr>
      <xdr:spPr>
        <a:xfrm>
          <a:off x="14401800" y="280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51562</xdr:rowOff>
    </xdr:from>
    <xdr:to>
      <xdr:col>69</xdr:col>
      <xdr:colOff>92075</xdr:colOff>
      <xdr:row>13</xdr:row>
      <xdr:rowOff>106426</xdr:rowOff>
    </xdr:to>
    <xdr:cxnSp macro="">
      <xdr:nvCxnSpPr>
        <xdr:cNvPr id="132" name="直線コネクタ 131"/>
        <xdr:cNvCxnSpPr/>
      </xdr:nvCxnSpPr>
      <xdr:spPr>
        <a:xfrm>
          <a:off x="13004800" y="22804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3" name="フローチャート: 判断 132"/>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4" name="テキスト ボックス 133"/>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160782</xdr:rowOff>
    </xdr:from>
    <xdr:to>
      <xdr:col>65</xdr:col>
      <xdr:colOff>53975</xdr:colOff>
      <xdr:row>16</xdr:row>
      <xdr:rowOff>90932</xdr:rowOff>
    </xdr:to>
    <xdr:sp macro="" textlink="">
      <xdr:nvSpPr>
        <xdr:cNvPr id="135" name="フローチャート: 判断 134"/>
        <xdr:cNvSpPr/>
      </xdr:nvSpPr>
      <xdr:spPr>
        <a:xfrm>
          <a:off x="12954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75709</xdr:rowOff>
    </xdr:from>
    <xdr:ext cx="762000" cy="259045"/>
    <xdr:sp macro="" textlink="">
      <xdr:nvSpPr>
        <xdr:cNvPr id="136" name="テキスト ボックス 135"/>
        <xdr:cNvSpPr txBox="1"/>
      </xdr:nvSpPr>
      <xdr:spPr>
        <a:xfrm>
          <a:off x="12623800" y="281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147066</xdr:rowOff>
    </xdr:from>
    <xdr:to>
      <xdr:col>82</xdr:col>
      <xdr:colOff>158750</xdr:colOff>
      <xdr:row>14</xdr:row>
      <xdr:rowOff>77216</xdr:rowOff>
    </xdr:to>
    <xdr:sp macro="" textlink="">
      <xdr:nvSpPr>
        <xdr:cNvPr id="142" name="楕円 141"/>
        <xdr:cNvSpPr/>
      </xdr:nvSpPr>
      <xdr:spPr>
        <a:xfrm>
          <a:off x="16459200" y="2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55643</xdr:rowOff>
    </xdr:from>
    <xdr:ext cx="762000" cy="259045"/>
    <xdr:sp macro="" textlink="">
      <xdr:nvSpPr>
        <xdr:cNvPr id="143" name="物件費該当値テキスト"/>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110490</xdr:rowOff>
    </xdr:from>
    <xdr:to>
      <xdr:col>78</xdr:col>
      <xdr:colOff>120650</xdr:colOff>
      <xdr:row>14</xdr:row>
      <xdr:rowOff>40640</xdr:rowOff>
    </xdr:to>
    <xdr:sp macro="" textlink="">
      <xdr:nvSpPr>
        <xdr:cNvPr id="144" name="楕円 143"/>
        <xdr:cNvSpPr/>
      </xdr:nvSpPr>
      <xdr:spPr>
        <a:xfrm>
          <a:off x="15621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50817</xdr:rowOff>
    </xdr:from>
    <xdr:ext cx="736600" cy="259045"/>
    <xdr:sp macro="" textlink="">
      <xdr:nvSpPr>
        <xdr:cNvPr id="145" name="テキスト ボックス 144"/>
        <xdr:cNvSpPr txBox="1"/>
      </xdr:nvSpPr>
      <xdr:spPr>
        <a:xfrm>
          <a:off x="15290800" y="210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46482</xdr:rowOff>
    </xdr:from>
    <xdr:to>
      <xdr:col>74</xdr:col>
      <xdr:colOff>31750</xdr:colOff>
      <xdr:row>13</xdr:row>
      <xdr:rowOff>148082</xdr:rowOff>
    </xdr:to>
    <xdr:sp macro="" textlink="">
      <xdr:nvSpPr>
        <xdr:cNvPr id="146" name="楕円 145"/>
        <xdr:cNvSpPr/>
      </xdr:nvSpPr>
      <xdr:spPr>
        <a:xfrm>
          <a:off x="14732000" y="227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158259</xdr:rowOff>
    </xdr:from>
    <xdr:ext cx="762000" cy="259045"/>
    <xdr:sp macro="" textlink="">
      <xdr:nvSpPr>
        <xdr:cNvPr id="147" name="テキスト ボックス 146"/>
        <xdr:cNvSpPr txBox="1"/>
      </xdr:nvSpPr>
      <xdr:spPr>
        <a:xfrm>
          <a:off x="14401800" y="204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55626</xdr:rowOff>
    </xdr:from>
    <xdr:to>
      <xdr:col>69</xdr:col>
      <xdr:colOff>142875</xdr:colOff>
      <xdr:row>13</xdr:row>
      <xdr:rowOff>157226</xdr:rowOff>
    </xdr:to>
    <xdr:sp macro="" textlink="">
      <xdr:nvSpPr>
        <xdr:cNvPr id="148" name="楕円 147"/>
        <xdr:cNvSpPr/>
      </xdr:nvSpPr>
      <xdr:spPr>
        <a:xfrm>
          <a:off x="13843000" y="228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167403</xdr:rowOff>
    </xdr:from>
    <xdr:ext cx="762000" cy="259045"/>
    <xdr:sp macro="" textlink="">
      <xdr:nvSpPr>
        <xdr:cNvPr id="149" name="テキスト ボックス 148"/>
        <xdr:cNvSpPr txBox="1"/>
      </xdr:nvSpPr>
      <xdr:spPr>
        <a:xfrm>
          <a:off x="13512800" y="205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762</xdr:rowOff>
    </xdr:from>
    <xdr:to>
      <xdr:col>65</xdr:col>
      <xdr:colOff>53975</xdr:colOff>
      <xdr:row>13</xdr:row>
      <xdr:rowOff>102362</xdr:rowOff>
    </xdr:to>
    <xdr:sp macro="" textlink="">
      <xdr:nvSpPr>
        <xdr:cNvPr id="150" name="楕円 149"/>
        <xdr:cNvSpPr/>
      </xdr:nvSpPr>
      <xdr:spPr>
        <a:xfrm>
          <a:off x="12954000" y="222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112539</xdr:rowOff>
    </xdr:from>
    <xdr:ext cx="762000" cy="259045"/>
    <xdr:sp macro="" textlink="">
      <xdr:nvSpPr>
        <xdr:cNvPr id="151" name="テキスト ボックス 150"/>
        <xdr:cNvSpPr txBox="1"/>
      </xdr:nvSpPr>
      <xdr:spPr>
        <a:xfrm>
          <a:off x="12623800" y="199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％となったものの，類似団体平均を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回る水準となっている。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主な増加要因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保育所等による施設型給付費や障害者自立支援事業に係るサービス等給付費の増等が挙げられる。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今後も少子高齢化の進行に伴う社会保障費の増加が見込まれることから，地域の実情に応じた様々な福祉施策を展開し，扶助費の抑制に努める。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61685</xdr:rowOff>
    </xdr:from>
    <xdr:to>
      <xdr:col>24</xdr:col>
      <xdr:colOff>25400</xdr:colOff>
      <xdr:row>61</xdr:row>
      <xdr:rowOff>37193</xdr:rowOff>
    </xdr:to>
    <xdr:cxnSp macro="">
      <xdr:nvCxnSpPr>
        <xdr:cNvPr id="181" name="直線コネクタ 180"/>
        <xdr:cNvCxnSpPr/>
      </xdr:nvCxnSpPr>
      <xdr:spPr>
        <a:xfrm flipV="1">
          <a:off x="4826000" y="8977085"/>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2"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3" name="直線コネクタ 182"/>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148062</xdr:rowOff>
    </xdr:from>
    <xdr:ext cx="762000" cy="259045"/>
    <xdr:sp macro="" textlink="">
      <xdr:nvSpPr>
        <xdr:cNvPr id="184" name="扶助費最大値テキスト"/>
        <xdr:cNvSpPr txBox="1"/>
      </xdr:nvSpPr>
      <xdr:spPr>
        <a:xfrm>
          <a:off x="4914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61685</xdr:rowOff>
    </xdr:from>
    <xdr:to>
      <xdr:col>24</xdr:col>
      <xdr:colOff>114300</xdr:colOff>
      <xdr:row>52</xdr:row>
      <xdr:rowOff>61685</xdr:rowOff>
    </xdr:to>
    <xdr:cxnSp macro="">
      <xdr:nvCxnSpPr>
        <xdr:cNvPr id="185" name="直線コネクタ 184"/>
        <xdr:cNvCxnSpPr/>
      </xdr:nvCxnSpPr>
      <xdr:spPr>
        <a:xfrm>
          <a:off x="4737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102507</xdr:rowOff>
    </xdr:from>
    <xdr:to>
      <xdr:col>24</xdr:col>
      <xdr:colOff>25400</xdr:colOff>
      <xdr:row>56</xdr:row>
      <xdr:rowOff>29028</xdr:rowOff>
    </xdr:to>
    <xdr:cxnSp macro="">
      <xdr:nvCxnSpPr>
        <xdr:cNvPr id="186" name="直線コネクタ 185"/>
        <xdr:cNvCxnSpPr/>
      </xdr:nvCxnSpPr>
      <xdr:spPr>
        <a:xfrm>
          <a:off x="3987800" y="95322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15620</xdr:rowOff>
    </xdr:from>
    <xdr:ext cx="762000" cy="259045"/>
    <xdr:sp macro="" textlink="">
      <xdr:nvSpPr>
        <xdr:cNvPr id="187" name="扶助費平均値テキスト"/>
        <xdr:cNvSpPr txBox="1"/>
      </xdr:nvSpPr>
      <xdr:spPr>
        <a:xfrm>
          <a:off x="4914900" y="9616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88" name="フローチャート: 判断 187"/>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4535</xdr:rowOff>
    </xdr:from>
    <xdr:to>
      <xdr:col>19</xdr:col>
      <xdr:colOff>187325</xdr:colOff>
      <xdr:row>55</xdr:row>
      <xdr:rowOff>102507</xdr:rowOff>
    </xdr:to>
    <xdr:cxnSp macro="">
      <xdr:nvCxnSpPr>
        <xdr:cNvPr id="189" name="直線コネクタ 188"/>
        <xdr:cNvCxnSpPr/>
      </xdr:nvCxnSpPr>
      <xdr:spPr>
        <a:xfrm>
          <a:off x="3098800" y="94342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0" name="フローチャート: 判断 189"/>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1" name="テキスト ボックス 190"/>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110672</xdr:rowOff>
    </xdr:from>
    <xdr:to>
      <xdr:col>15</xdr:col>
      <xdr:colOff>98425</xdr:colOff>
      <xdr:row>55</xdr:row>
      <xdr:rowOff>4535</xdr:rowOff>
    </xdr:to>
    <xdr:cxnSp macro="">
      <xdr:nvCxnSpPr>
        <xdr:cNvPr id="192" name="直線コネクタ 191"/>
        <xdr:cNvCxnSpPr/>
      </xdr:nvCxnSpPr>
      <xdr:spPr>
        <a:xfrm>
          <a:off x="2209800" y="93689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3" name="フローチャート: 判断 192"/>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4" name="テキスト ボックス 193"/>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54</xdr:row>
      <xdr:rowOff>110672</xdr:rowOff>
    </xdr:to>
    <xdr:cxnSp macro="">
      <xdr:nvCxnSpPr>
        <xdr:cNvPr id="195" name="直線コネクタ 194"/>
        <xdr:cNvCxnSpPr/>
      </xdr:nvCxnSpPr>
      <xdr:spPr>
        <a:xfrm>
          <a:off x="1320800" y="93526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196" name="フローチャート: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170742</xdr:rowOff>
    </xdr:from>
    <xdr:ext cx="762000" cy="259045"/>
    <xdr:sp macro="" textlink="">
      <xdr:nvSpPr>
        <xdr:cNvPr id="197" name="テキスト ボックス 196"/>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198" name="フローチャート: 判断 197"/>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121755</xdr:rowOff>
    </xdr:from>
    <xdr:ext cx="762000" cy="259045"/>
    <xdr:sp macro="" textlink="">
      <xdr:nvSpPr>
        <xdr:cNvPr id="199" name="テキスト ボックス 198"/>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205" name="楕円 204"/>
        <xdr:cNvSpPr/>
      </xdr:nvSpPr>
      <xdr:spPr>
        <a:xfrm>
          <a:off x="4775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166205</xdr:rowOff>
    </xdr:from>
    <xdr:ext cx="762000" cy="259045"/>
    <xdr:sp macro="" textlink="">
      <xdr:nvSpPr>
        <xdr:cNvPr id="206" name="扶助費該当値テキスト"/>
        <xdr:cNvSpPr txBox="1"/>
      </xdr:nvSpPr>
      <xdr:spPr>
        <a:xfrm>
          <a:off x="4914900" y="942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51707</xdr:rowOff>
    </xdr:from>
    <xdr:to>
      <xdr:col>20</xdr:col>
      <xdr:colOff>38100</xdr:colOff>
      <xdr:row>55</xdr:row>
      <xdr:rowOff>153307</xdr:rowOff>
    </xdr:to>
    <xdr:sp macro="" textlink="">
      <xdr:nvSpPr>
        <xdr:cNvPr id="207" name="楕円 206"/>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208" name="テキスト ボックス 207"/>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125185</xdr:rowOff>
    </xdr:from>
    <xdr:to>
      <xdr:col>15</xdr:col>
      <xdr:colOff>149225</xdr:colOff>
      <xdr:row>55</xdr:row>
      <xdr:rowOff>55335</xdr:rowOff>
    </xdr:to>
    <xdr:sp macro="" textlink="">
      <xdr:nvSpPr>
        <xdr:cNvPr id="209" name="楕円 208"/>
        <xdr:cNvSpPr/>
      </xdr:nvSpPr>
      <xdr:spPr>
        <a:xfrm>
          <a:off x="3048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65512</xdr:rowOff>
    </xdr:from>
    <xdr:ext cx="762000" cy="259045"/>
    <xdr:sp macro="" textlink="">
      <xdr:nvSpPr>
        <xdr:cNvPr id="210" name="テキスト ボックス 209"/>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59872</xdr:rowOff>
    </xdr:from>
    <xdr:to>
      <xdr:col>11</xdr:col>
      <xdr:colOff>60325</xdr:colOff>
      <xdr:row>54</xdr:row>
      <xdr:rowOff>161472</xdr:rowOff>
    </xdr:to>
    <xdr:sp macro="" textlink="">
      <xdr:nvSpPr>
        <xdr:cNvPr id="211" name="楕円 210"/>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199</xdr:rowOff>
    </xdr:from>
    <xdr:ext cx="762000" cy="259045"/>
    <xdr:sp macro="" textlink="">
      <xdr:nvSpPr>
        <xdr:cNvPr id="212" name="テキスト ボックス 211"/>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3" name="楕円 212"/>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14" name="テキスト ボックス 213"/>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その他の経費は，前年度から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20.1</a:t>
          </a:r>
          <a:r>
            <a:rPr kumimoji="1" lang="ja-JP" altLang="en-US" sz="1300">
              <a:latin typeface="ＭＳ Ｐゴシック" panose="020B0600070205080204" pitchFamily="50" charset="-128"/>
              <a:ea typeface="ＭＳ Ｐゴシック" panose="020B0600070205080204" pitchFamily="50" charset="-128"/>
            </a:rPr>
            <a:t>％となっており，類似団体平均を上回る水準となっている。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主な増加要因は，少子高齢化により介護保険特別会計への繰出金が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千</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百万円増加していることが挙げられる。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今後は，特別会計における税，使用料等の見直しを行い，独立採算制を基本とした経営改善に努める。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127000</xdr:rowOff>
    </xdr:to>
    <xdr:cxnSp macro="">
      <xdr:nvCxnSpPr>
        <xdr:cNvPr id="242" name="直線コネクタ 241"/>
        <xdr:cNvCxnSpPr/>
      </xdr:nvCxnSpPr>
      <xdr:spPr>
        <a:xfrm flipV="1">
          <a:off x="16510000" y="9194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3"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4" name="直線コネクタ 243"/>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45"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46" name="直線コネクタ 245"/>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62230</xdr:rowOff>
    </xdr:from>
    <xdr:to>
      <xdr:col>82</xdr:col>
      <xdr:colOff>107950</xdr:colOff>
      <xdr:row>59</xdr:row>
      <xdr:rowOff>115570</xdr:rowOff>
    </xdr:to>
    <xdr:cxnSp macro="">
      <xdr:nvCxnSpPr>
        <xdr:cNvPr id="247" name="直線コネクタ 246"/>
        <xdr:cNvCxnSpPr/>
      </xdr:nvCxnSpPr>
      <xdr:spPr>
        <a:xfrm>
          <a:off x="15671800" y="101777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48"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49" name="フローチャート: 判断 248"/>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31750</xdr:rowOff>
    </xdr:from>
    <xdr:to>
      <xdr:col>78</xdr:col>
      <xdr:colOff>69850</xdr:colOff>
      <xdr:row>59</xdr:row>
      <xdr:rowOff>62230</xdr:rowOff>
    </xdr:to>
    <xdr:cxnSp macro="">
      <xdr:nvCxnSpPr>
        <xdr:cNvPr id="250" name="直線コネクタ 249"/>
        <xdr:cNvCxnSpPr/>
      </xdr:nvCxnSpPr>
      <xdr:spPr>
        <a:xfrm>
          <a:off x="14782800" y="10147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1" name="フローチャート: 判断 250"/>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2" name="テキスト ボックス 251"/>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24130</xdr:rowOff>
    </xdr:from>
    <xdr:to>
      <xdr:col>73</xdr:col>
      <xdr:colOff>180975</xdr:colOff>
      <xdr:row>59</xdr:row>
      <xdr:rowOff>31750</xdr:rowOff>
    </xdr:to>
    <xdr:cxnSp macro="">
      <xdr:nvCxnSpPr>
        <xdr:cNvPr id="253" name="直線コネクタ 252"/>
        <xdr:cNvCxnSpPr/>
      </xdr:nvCxnSpPr>
      <xdr:spPr>
        <a:xfrm>
          <a:off x="13893800" y="10139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54" name="フローチャート: 判断 253"/>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31767</xdr:rowOff>
    </xdr:from>
    <xdr:ext cx="762000" cy="259045"/>
    <xdr:sp macro="" textlink="">
      <xdr:nvSpPr>
        <xdr:cNvPr id="255" name="テキスト ボックス 254"/>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142240</xdr:rowOff>
    </xdr:from>
    <xdr:to>
      <xdr:col>69</xdr:col>
      <xdr:colOff>92075</xdr:colOff>
      <xdr:row>59</xdr:row>
      <xdr:rowOff>24130</xdr:rowOff>
    </xdr:to>
    <xdr:cxnSp macro="">
      <xdr:nvCxnSpPr>
        <xdr:cNvPr id="256" name="直線コネクタ 255"/>
        <xdr:cNvCxnSpPr/>
      </xdr:nvCxnSpPr>
      <xdr:spPr>
        <a:xfrm>
          <a:off x="13004800" y="10086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7" name="フローチャート: 判断 256"/>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8" name="テキスト ボックス 257"/>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59" name="フローチャート: 判断 258"/>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0" name="テキスト ボックス 259"/>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64770</xdr:rowOff>
    </xdr:from>
    <xdr:to>
      <xdr:col>82</xdr:col>
      <xdr:colOff>158750</xdr:colOff>
      <xdr:row>59</xdr:row>
      <xdr:rowOff>166370</xdr:rowOff>
    </xdr:to>
    <xdr:sp macro="" textlink="">
      <xdr:nvSpPr>
        <xdr:cNvPr id="266" name="楕円 265"/>
        <xdr:cNvSpPr/>
      </xdr:nvSpPr>
      <xdr:spPr>
        <a:xfrm>
          <a:off x="164592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36847</xdr:rowOff>
    </xdr:from>
    <xdr:ext cx="762000" cy="259045"/>
    <xdr:sp macro="" textlink="">
      <xdr:nvSpPr>
        <xdr:cNvPr id="267" name="その他該当値テキスト"/>
        <xdr:cNvSpPr txBox="1"/>
      </xdr:nvSpPr>
      <xdr:spPr>
        <a:xfrm>
          <a:off x="165989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11430</xdr:rowOff>
    </xdr:from>
    <xdr:to>
      <xdr:col>78</xdr:col>
      <xdr:colOff>120650</xdr:colOff>
      <xdr:row>59</xdr:row>
      <xdr:rowOff>113030</xdr:rowOff>
    </xdr:to>
    <xdr:sp macro="" textlink="">
      <xdr:nvSpPr>
        <xdr:cNvPr id="268" name="楕円 267"/>
        <xdr:cNvSpPr/>
      </xdr:nvSpPr>
      <xdr:spPr>
        <a:xfrm>
          <a:off x="15621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97807</xdr:rowOff>
    </xdr:from>
    <xdr:ext cx="736600" cy="259045"/>
    <xdr:sp macro="" textlink="">
      <xdr:nvSpPr>
        <xdr:cNvPr id="269" name="テキスト ボックス 268"/>
        <xdr:cNvSpPr txBox="1"/>
      </xdr:nvSpPr>
      <xdr:spPr>
        <a:xfrm>
          <a:off x="15290800" y="1021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152400</xdr:rowOff>
    </xdr:from>
    <xdr:to>
      <xdr:col>74</xdr:col>
      <xdr:colOff>31750</xdr:colOff>
      <xdr:row>59</xdr:row>
      <xdr:rowOff>82550</xdr:rowOff>
    </xdr:to>
    <xdr:sp macro="" textlink="">
      <xdr:nvSpPr>
        <xdr:cNvPr id="270" name="楕円 269"/>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71" name="テキスト ボックス 270"/>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144780</xdr:rowOff>
    </xdr:from>
    <xdr:to>
      <xdr:col>69</xdr:col>
      <xdr:colOff>142875</xdr:colOff>
      <xdr:row>59</xdr:row>
      <xdr:rowOff>74930</xdr:rowOff>
    </xdr:to>
    <xdr:sp macro="" textlink="">
      <xdr:nvSpPr>
        <xdr:cNvPr id="272" name="楕円 271"/>
        <xdr:cNvSpPr/>
      </xdr:nvSpPr>
      <xdr:spPr>
        <a:xfrm>
          <a:off x="13843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59707</xdr:rowOff>
    </xdr:from>
    <xdr:ext cx="762000" cy="259045"/>
    <xdr:sp macro="" textlink="">
      <xdr:nvSpPr>
        <xdr:cNvPr id="273" name="テキスト ボックス 272"/>
        <xdr:cNvSpPr txBox="1"/>
      </xdr:nvSpPr>
      <xdr:spPr>
        <a:xfrm>
          <a:off x="13512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91440</xdr:rowOff>
    </xdr:from>
    <xdr:to>
      <xdr:col>65</xdr:col>
      <xdr:colOff>53975</xdr:colOff>
      <xdr:row>59</xdr:row>
      <xdr:rowOff>21590</xdr:rowOff>
    </xdr:to>
    <xdr:sp macro="" textlink="">
      <xdr:nvSpPr>
        <xdr:cNvPr id="274" name="楕円 273"/>
        <xdr:cNvSpPr/>
      </xdr:nvSpPr>
      <xdr:spPr>
        <a:xfrm>
          <a:off x="12954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6367</xdr:rowOff>
    </xdr:from>
    <xdr:ext cx="762000" cy="259045"/>
    <xdr:sp macro="" textlink="">
      <xdr:nvSpPr>
        <xdr:cNvPr id="275" name="テキスト ボックス 274"/>
        <xdr:cNvSpPr txBox="1"/>
      </xdr:nvSpPr>
      <xdr:spPr>
        <a:xfrm>
          <a:off x="12623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％となっており，類似団体平均を下回る水準となっている。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本町においては，町単独で消防本部を設置していること等から，一部事務組合への負担金が類似団体に比べて少ないことが挙げられる。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en-US" altLang="ja-JP" sz="1300" baseline="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今後とも，補助団体の事業内容や収支状況を精査し，必要性の少ない補助金は見直しを図る。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xdr:rowOff>
    </xdr:from>
    <xdr:to>
      <xdr:col>82</xdr:col>
      <xdr:colOff>107950</xdr:colOff>
      <xdr:row>41</xdr:row>
      <xdr:rowOff>92710</xdr:rowOff>
    </xdr:to>
    <xdr:cxnSp macro="">
      <xdr:nvCxnSpPr>
        <xdr:cNvPr id="303" name="直線コネクタ 302"/>
        <xdr:cNvCxnSpPr/>
      </xdr:nvCxnSpPr>
      <xdr:spPr>
        <a:xfrm flipV="1">
          <a:off x="16510000" y="56743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04"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05" name="直線コネクタ 304"/>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102887</xdr:rowOff>
    </xdr:from>
    <xdr:ext cx="762000" cy="259045"/>
    <xdr:sp macro="" textlink="">
      <xdr:nvSpPr>
        <xdr:cNvPr id="306" name="補助費等最大値テキスト"/>
        <xdr:cNvSpPr txBox="1"/>
      </xdr:nvSpPr>
      <xdr:spPr>
        <a:xfrm>
          <a:off x="16598900" y="541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16510</xdr:rowOff>
    </xdr:from>
    <xdr:to>
      <xdr:col>82</xdr:col>
      <xdr:colOff>196850</xdr:colOff>
      <xdr:row>33</xdr:row>
      <xdr:rowOff>16510</xdr:rowOff>
    </xdr:to>
    <xdr:cxnSp macro="">
      <xdr:nvCxnSpPr>
        <xdr:cNvPr id="307" name="直線コネクタ 306"/>
        <xdr:cNvCxnSpPr/>
      </xdr:nvCxnSpPr>
      <xdr:spPr>
        <a:xfrm>
          <a:off x="16421100" y="567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115570</xdr:rowOff>
    </xdr:from>
    <xdr:to>
      <xdr:col>82</xdr:col>
      <xdr:colOff>107950</xdr:colOff>
      <xdr:row>33</xdr:row>
      <xdr:rowOff>168910</xdr:rowOff>
    </xdr:to>
    <xdr:cxnSp macro="">
      <xdr:nvCxnSpPr>
        <xdr:cNvPr id="308" name="直線コネクタ 307"/>
        <xdr:cNvCxnSpPr/>
      </xdr:nvCxnSpPr>
      <xdr:spPr>
        <a:xfrm flipV="1">
          <a:off x="15671800" y="57734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40657</xdr:rowOff>
    </xdr:from>
    <xdr:ext cx="762000" cy="259045"/>
    <xdr:sp macro="" textlink="">
      <xdr:nvSpPr>
        <xdr:cNvPr id="309" name="補助費等平均値テキスト"/>
        <xdr:cNvSpPr txBox="1"/>
      </xdr:nvSpPr>
      <xdr:spPr>
        <a:xfrm>
          <a:off x="16598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0" name="フローチャート: 判断 309"/>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168910</xdr:rowOff>
    </xdr:from>
    <xdr:to>
      <xdr:col>78</xdr:col>
      <xdr:colOff>69850</xdr:colOff>
      <xdr:row>34</xdr:row>
      <xdr:rowOff>5080</xdr:rowOff>
    </xdr:to>
    <xdr:cxnSp macro="">
      <xdr:nvCxnSpPr>
        <xdr:cNvPr id="311" name="直線コネクタ 310"/>
        <xdr:cNvCxnSpPr/>
      </xdr:nvCxnSpPr>
      <xdr:spPr>
        <a:xfrm flipV="1">
          <a:off x="14782800" y="5826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12" name="フローチャート: 判断 311"/>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116857</xdr:rowOff>
    </xdr:from>
    <xdr:ext cx="736600" cy="259045"/>
    <xdr:sp macro="" textlink="">
      <xdr:nvSpPr>
        <xdr:cNvPr id="313" name="テキスト ボックス 312"/>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5080</xdr:rowOff>
    </xdr:from>
    <xdr:to>
      <xdr:col>73</xdr:col>
      <xdr:colOff>180975</xdr:colOff>
      <xdr:row>34</xdr:row>
      <xdr:rowOff>12700</xdr:rowOff>
    </xdr:to>
    <xdr:cxnSp macro="">
      <xdr:nvCxnSpPr>
        <xdr:cNvPr id="314" name="直線コネクタ 313"/>
        <xdr:cNvCxnSpPr/>
      </xdr:nvCxnSpPr>
      <xdr:spPr>
        <a:xfrm flipV="1">
          <a:off x="13893800" y="5834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5" name="フローチャート: 判断 314"/>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6" name="テキスト ボックス 315"/>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153670</xdr:rowOff>
    </xdr:from>
    <xdr:to>
      <xdr:col>69</xdr:col>
      <xdr:colOff>92075</xdr:colOff>
      <xdr:row>34</xdr:row>
      <xdr:rowOff>12700</xdr:rowOff>
    </xdr:to>
    <xdr:cxnSp macro="">
      <xdr:nvCxnSpPr>
        <xdr:cNvPr id="317" name="直線コネクタ 316"/>
        <xdr:cNvCxnSpPr/>
      </xdr:nvCxnSpPr>
      <xdr:spPr>
        <a:xfrm>
          <a:off x="13004800" y="5811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22860</xdr:rowOff>
    </xdr:from>
    <xdr:to>
      <xdr:col>69</xdr:col>
      <xdr:colOff>142875</xdr:colOff>
      <xdr:row>36</xdr:row>
      <xdr:rowOff>124460</xdr:rowOff>
    </xdr:to>
    <xdr:sp macro="" textlink="">
      <xdr:nvSpPr>
        <xdr:cNvPr id="318" name="フローチャート: 判断 317"/>
        <xdr:cNvSpPr/>
      </xdr:nvSpPr>
      <xdr:spPr>
        <a:xfrm>
          <a:off x="13843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109237</xdr:rowOff>
    </xdr:from>
    <xdr:ext cx="762000" cy="259045"/>
    <xdr:sp macro="" textlink="">
      <xdr:nvSpPr>
        <xdr:cNvPr id="319" name="テキスト ボックス 318"/>
        <xdr:cNvSpPr txBox="1"/>
      </xdr:nvSpPr>
      <xdr:spPr>
        <a:xfrm>
          <a:off x="13512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20" name="フローチャート: 判断 319"/>
        <xdr:cNvSpPr/>
      </xdr:nvSpPr>
      <xdr:spPr>
        <a:xfrm>
          <a:off x="12954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101617</xdr:rowOff>
    </xdr:from>
    <xdr:ext cx="762000" cy="259045"/>
    <xdr:sp macro="" textlink="">
      <xdr:nvSpPr>
        <xdr:cNvPr id="321" name="テキスト ボックス 320"/>
        <xdr:cNvSpPr txBox="1"/>
      </xdr:nvSpPr>
      <xdr:spPr>
        <a:xfrm>
          <a:off x="12623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64770</xdr:rowOff>
    </xdr:from>
    <xdr:to>
      <xdr:col>82</xdr:col>
      <xdr:colOff>158750</xdr:colOff>
      <xdr:row>33</xdr:row>
      <xdr:rowOff>166370</xdr:rowOff>
    </xdr:to>
    <xdr:sp macro="" textlink="">
      <xdr:nvSpPr>
        <xdr:cNvPr id="327" name="楕円 326"/>
        <xdr:cNvSpPr/>
      </xdr:nvSpPr>
      <xdr:spPr>
        <a:xfrm>
          <a:off x="164592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144797</xdr:rowOff>
    </xdr:from>
    <xdr:ext cx="762000" cy="259045"/>
    <xdr:sp macro="" textlink="">
      <xdr:nvSpPr>
        <xdr:cNvPr id="328" name="補助費等該当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118110</xdr:rowOff>
    </xdr:from>
    <xdr:to>
      <xdr:col>78</xdr:col>
      <xdr:colOff>120650</xdr:colOff>
      <xdr:row>34</xdr:row>
      <xdr:rowOff>48260</xdr:rowOff>
    </xdr:to>
    <xdr:sp macro="" textlink="">
      <xdr:nvSpPr>
        <xdr:cNvPr id="329" name="楕円 328"/>
        <xdr:cNvSpPr/>
      </xdr:nvSpPr>
      <xdr:spPr>
        <a:xfrm>
          <a:off x="15621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58437</xdr:rowOff>
    </xdr:from>
    <xdr:ext cx="736600" cy="259045"/>
    <xdr:sp macro="" textlink="">
      <xdr:nvSpPr>
        <xdr:cNvPr id="330" name="テキスト ボックス 329"/>
        <xdr:cNvSpPr txBox="1"/>
      </xdr:nvSpPr>
      <xdr:spPr>
        <a:xfrm>
          <a:off x="15290800" y="554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125730</xdr:rowOff>
    </xdr:from>
    <xdr:to>
      <xdr:col>74</xdr:col>
      <xdr:colOff>31750</xdr:colOff>
      <xdr:row>34</xdr:row>
      <xdr:rowOff>55880</xdr:rowOff>
    </xdr:to>
    <xdr:sp macro="" textlink="">
      <xdr:nvSpPr>
        <xdr:cNvPr id="331" name="楕円 330"/>
        <xdr:cNvSpPr/>
      </xdr:nvSpPr>
      <xdr:spPr>
        <a:xfrm>
          <a:off x="14732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66057</xdr:rowOff>
    </xdr:from>
    <xdr:ext cx="762000" cy="259045"/>
    <xdr:sp macro="" textlink="">
      <xdr:nvSpPr>
        <xdr:cNvPr id="332" name="テキスト ボックス 331"/>
        <xdr:cNvSpPr txBox="1"/>
      </xdr:nvSpPr>
      <xdr:spPr>
        <a:xfrm>
          <a:off x="14401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133350</xdr:rowOff>
    </xdr:from>
    <xdr:to>
      <xdr:col>69</xdr:col>
      <xdr:colOff>142875</xdr:colOff>
      <xdr:row>34</xdr:row>
      <xdr:rowOff>63500</xdr:rowOff>
    </xdr:to>
    <xdr:sp macro="" textlink="">
      <xdr:nvSpPr>
        <xdr:cNvPr id="333" name="楕円 332"/>
        <xdr:cNvSpPr/>
      </xdr:nvSpPr>
      <xdr:spPr>
        <a:xfrm>
          <a:off x="13843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73677</xdr:rowOff>
    </xdr:from>
    <xdr:ext cx="762000" cy="259045"/>
    <xdr:sp macro="" textlink="">
      <xdr:nvSpPr>
        <xdr:cNvPr id="334" name="テキスト ボックス 333"/>
        <xdr:cNvSpPr txBox="1"/>
      </xdr:nvSpPr>
      <xdr:spPr>
        <a:xfrm>
          <a:off x="13512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102870</xdr:rowOff>
    </xdr:from>
    <xdr:to>
      <xdr:col>65</xdr:col>
      <xdr:colOff>53975</xdr:colOff>
      <xdr:row>34</xdr:row>
      <xdr:rowOff>33020</xdr:rowOff>
    </xdr:to>
    <xdr:sp macro="" textlink="">
      <xdr:nvSpPr>
        <xdr:cNvPr id="335" name="楕円 334"/>
        <xdr:cNvSpPr/>
      </xdr:nvSpPr>
      <xdr:spPr>
        <a:xfrm>
          <a:off x="12954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43197</xdr:rowOff>
    </xdr:from>
    <xdr:ext cx="762000" cy="259045"/>
    <xdr:sp macro="" textlink="">
      <xdr:nvSpPr>
        <xdr:cNvPr id="336" name="テキスト ボックス 335"/>
        <xdr:cNvSpPr txBox="1"/>
      </xdr:nvSpPr>
      <xdr:spPr>
        <a:xfrm>
          <a:off x="126238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公債費は，前年度から</a:t>
          </a:r>
          <a:r>
            <a:rPr kumimoji="1" lang="en-US" altLang="ja-JP" sz="1300" baseline="0">
              <a:latin typeface="ＭＳ Ｐゴシック" panose="020B0600070205080204" pitchFamily="50" charset="-128"/>
              <a:ea typeface="ＭＳ Ｐゴシック" panose="020B0600070205080204" pitchFamily="50" charset="-128"/>
            </a:rPr>
            <a:t>0.2</a:t>
          </a:r>
          <a:r>
            <a:rPr kumimoji="1" lang="ja-JP" altLang="en-US" sz="1300" baseline="0">
              <a:latin typeface="ＭＳ Ｐゴシック" panose="020B0600070205080204" pitchFamily="50" charset="-128"/>
              <a:ea typeface="ＭＳ Ｐゴシック" panose="020B0600070205080204" pitchFamily="50" charset="-128"/>
            </a:rPr>
            <a:t>ポイント減の</a:t>
          </a:r>
          <a:r>
            <a:rPr kumimoji="1" lang="en-US" altLang="ja-JP" sz="1300" baseline="0">
              <a:latin typeface="ＭＳ Ｐゴシック" panose="020B0600070205080204" pitchFamily="50" charset="-128"/>
              <a:ea typeface="ＭＳ Ｐゴシック" panose="020B0600070205080204" pitchFamily="50" charset="-128"/>
            </a:rPr>
            <a:t>10.4</a:t>
          </a:r>
          <a:r>
            <a:rPr kumimoji="1" lang="ja-JP" altLang="en-US" sz="1300" baseline="0">
              <a:latin typeface="ＭＳ Ｐゴシック" panose="020B0600070205080204" pitchFamily="50" charset="-128"/>
              <a:ea typeface="ＭＳ Ｐゴシック" panose="020B0600070205080204" pitchFamily="50" charset="-128"/>
            </a:rPr>
            <a:t>％となり，類似団体平均を下回る水準となっている。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主な減少要因は，臨時財政対策債の利率見直しや地方債償還額が発行額を上回ったこと等が挙げられる。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ゴシック" panose="020B0609070205080204" pitchFamily="49" charset="-128"/>
              <a:ea typeface="ＭＳ ゴシック" panose="020B0609070205080204" pitchFamily="49" charset="-128"/>
            </a:rPr>
            <a:t>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今後は長岡小の大規模改造事業</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による地方債の発行が見込まれるが、</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後世への負担を少しでも軽減するよう，新規事業の実施等について総点検を図り，財政の健全化を図る。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24130</xdr:rowOff>
    </xdr:to>
    <xdr:cxnSp macro="">
      <xdr:nvCxnSpPr>
        <xdr:cNvPr id="364" name="直線コネクタ 363"/>
        <xdr:cNvCxnSpPr/>
      </xdr:nvCxnSpPr>
      <xdr:spPr>
        <a:xfrm flipV="1">
          <a:off x="4826000" y="124256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5"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6" name="直線コネクタ 365"/>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67"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68" name="直線コネクタ 367"/>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62230</xdr:rowOff>
    </xdr:from>
    <xdr:to>
      <xdr:col>24</xdr:col>
      <xdr:colOff>25400</xdr:colOff>
      <xdr:row>75</xdr:row>
      <xdr:rowOff>77470</xdr:rowOff>
    </xdr:to>
    <xdr:cxnSp macro="">
      <xdr:nvCxnSpPr>
        <xdr:cNvPr id="369" name="直線コネクタ 368"/>
        <xdr:cNvCxnSpPr/>
      </xdr:nvCxnSpPr>
      <xdr:spPr>
        <a:xfrm flipV="1">
          <a:off x="3987800" y="129209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40657</xdr:rowOff>
    </xdr:from>
    <xdr:ext cx="762000" cy="259045"/>
    <xdr:sp macro="" textlink="">
      <xdr:nvSpPr>
        <xdr:cNvPr id="370"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71" name="フローチャート: 判断 370"/>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31750</xdr:rowOff>
    </xdr:from>
    <xdr:to>
      <xdr:col>19</xdr:col>
      <xdr:colOff>187325</xdr:colOff>
      <xdr:row>75</xdr:row>
      <xdr:rowOff>77470</xdr:rowOff>
    </xdr:to>
    <xdr:cxnSp macro="">
      <xdr:nvCxnSpPr>
        <xdr:cNvPr id="372" name="直線コネクタ 371"/>
        <xdr:cNvCxnSpPr/>
      </xdr:nvCxnSpPr>
      <xdr:spPr>
        <a:xfrm>
          <a:off x="3098800" y="12890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3" name="フローチャート: 判断 372"/>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74" name="テキスト ボックス 373"/>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31750</xdr:rowOff>
    </xdr:from>
    <xdr:to>
      <xdr:col>15</xdr:col>
      <xdr:colOff>98425</xdr:colOff>
      <xdr:row>76</xdr:row>
      <xdr:rowOff>5080</xdr:rowOff>
    </xdr:to>
    <xdr:cxnSp macro="">
      <xdr:nvCxnSpPr>
        <xdr:cNvPr id="375" name="直線コネクタ 374"/>
        <xdr:cNvCxnSpPr/>
      </xdr:nvCxnSpPr>
      <xdr:spPr>
        <a:xfrm flipV="1">
          <a:off x="2209800" y="128905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6" name="フローチャート: 判断 375"/>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77" name="テキスト ボックス 376"/>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138430</xdr:rowOff>
    </xdr:from>
    <xdr:to>
      <xdr:col>11</xdr:col>
      <xdr:colOff>9525</xdr:colOff>
      <xdr:row>76</xdr:row>
      <xdr:rowOff>5080</xdr:rowOff>
    </xdr:to>
    <xdr:cxnSp macro="">
      <xdr:nvCxnSpPr>
        <xdr:cNvPr id="378" name="直線コネクタ 377"/>
        <xdr:cNvCxnSpPr/>
      </xdr:nvCxnSpPr>
      <xdr:spPr>
        <a:xfrm>
          <a:off x="1320800" y="12997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9" name="フローチャート: 判断 378"/>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80" name="テキスト ボックス 379"/>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1" name="フローチャート: 判断 380"/>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2" name="テキスト ボックス 381"/>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11430</xdr:rowOff>
    </xdr:from>
    <xdr:to>
      <xdr:col>24</xdr:col>
      <xdr:colOff>76200</xdr:colOff>
      <xdr:row>75</xdr:row>
      <xdr:rowOff>113030</xdr:rowOff>
    </xdr:to>
    <xdr:sp macro="" textlink="">
      <xdr:nvSpPr>
        <xdr:cNvPr id="388" name="楕円 387"/>
        <xdr:cNvSpPr/>
      </xdr:nvSpPr>
      <xdr:spPr>
        <a:xfrm>
          <a:off x="47752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27957</xdr:rowOff>
    </xdr:from>
    <xdr:ext cx="762000" cy="259045"/>
    <xdr:sp macro="" textlink="">
      <xdr:nvSpPr>
        <xdr:cNvPr id="389" name="公債費該当値テキスト"/>
        <xdr:cNvSpPr txBox="1"/>
      </xdr:nvSpPr>
      <xdr:spPr>
        <a:xfrm>
          <a:off x="49149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26670</xdr:rowOff>
    </xdr:from>
    <xdr:to>
      <xdr:col>20</xdr:col>
      <xdr:colOff>38100</xdr:colOff>
      <xdr:row>75</xdr:row>
      <xdr:rowOff>128270</xdr:rowOff>
    </xdr:to>
    <xdr:sp macro="" textlink="">
      <xdr:nvSpPr>
        <xdr:cNvPr id="390" name="楕円 389"/>
        <xdr:cNvSpPr/>
      </xdr:nvSpPr>
      <xdr:spPr>
        <a:xfrm>
          <a:off x="3937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138447</xdr:rowOff>
    </xdr:from>
    <xdr:ext cx="736600" cy="259045"/>
    <xdr:sp macro="" textlink="">
      <xdr:nvSpPr>
        <xdr:cNvPr id="391" name="テキスト ボックス 390"/>
        <xdr:cNvSpPr txBox="1"/>
      </xdr:nvSpPr>
      <xdr:spPr>
        <a:xfrm>
          <a:off x="3606800" y="1265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152400</xdr:rowOff>
    </xdr:from>
    <xdr:to>
      <xdr:col>15</xdr:col>
      <xdr:colOff>149225</xdr:colOff>
      <xdr:row>75</xdr:row>
      <xdr:rowOff>82550</xdr:rowOff>
    </xdr:to>
    <xdr:sp macro="" textlink="">
      <xdr:nvSpPr>
        <xdr:cNvPr id="392" name="楕円 391"/>
        <xdr:cNvSpPr/>
      </xdr:nvSpPr>
      <xdr:spPr>
        <a:xfrm>
          <a:off x="3048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92727</xdr:rowOff>
    </xdr:from>
    <xdr:ext cx="762000" cy="259045"/>
    <xdr:sp macro="" textlink="">
      <xdr:nvSpPr>
        <xdr:cNvPr id="393" name="テキスト ボックス 392"/>
        <xdr:cNvSpPr txBox="1"/>
      </xdr:nvSpPr>
      <xdr:spPr>
        <a:xfrm>
          <a:off x="2717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125730</xdr:rowOff>
    </xdr:from>
    <xdr:to>
      <xdr:col>11</xdr:col>
      <xdr:colOff>60325</xdr:colOff>
      <xdr:row>76</xdr:row>
      <xdr:rowOff>55880</xdr:rowOff>
    </xdr:to>
    <xdr:sp macro="" textlink="">
      <xdr:nvSpPr>
        <xdr:cNvPr id="394" name="楕円 393"/>
        <xdr:cNvSpPr/>
      </xdr:nvSpPr>
      <xdr:spPr>
        <a:xfrm>
          <a:off x="2159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66057</xdr:rowOff>
    </xdr:from>
    <xdr:ext cx="762000" cy="259045"/>
    <xdr:sp macro="" textlink="">
      <xdr:nvSpPr>
        <xdr:cNvPr id="395" name="テキスト ボックス 394"/>
        <xdr:cNvSpPr txBox="1"/>
      </xdr:nvSpPr>
      <xdr:spPr>
        <a:xfrm>
          <a:off x="1828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87630</xdr:rowOff>
    </xdr:from>
    <xdr:to>
      <xdr:col>6</xdr:col>
      <xdr:colOff>171450</xdr:colOff>
      <xdr:row>76</xdr:row>
      <xdr:rowOff>17780</xdr:rowOff>
    </xdr:to>
    <xdr:sp macro="" textlink="">
      <xdr:nvSpPr>
        <xdr:cNvPr id="396" name="楕円 395"/>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27957</xdr:rowOff>
    </xdr:from>
    <xdr:ext cx="762000" cy="259045"/>
    <xdr:sp macro="" textlink="">
      <xdr:nvSpPr>
        <xdr:cNvPr id="397" name="テキスト ボックス 396"/>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公債費以外は，前年度から</a:t>
          </a:r>
          <a:r>
            <a:rPr kumimoji="1" lang="en-US" altLang="ja-JP" sz="1300" baseline="0">
              <a:latin typeface="ＭＳ Ｐゴシック" panose="020B0600070205080204" pitchFamily="50" charset="-128"/>
              <a:ea typeface="ＭＳ Ｐゴシック" panose="020B0600070205080204" pitchFamily="50" charset="-128"/>
            </a:rPr>
            <a:t>1.6</a:t>
          </a:r>
          <a:r>
            <a:rPr kumimoji="1" lang="ja-JP" altLang="en-US" sz="1300" baseline="0">
              <a:latin typeface="ＭＳ Ｐゴシック" panose="020B0600070205080204" pitchFamily="50" charset="-128"/>
              <a:ea typeface="ＭＳ Ｐゴシック" panose="020B0600070205080204" pitchFamily="50" charset="-128"/>
            </a:rPr>
            <a:t>ポイント増の</a:t>
          </a:r>
          <a:r>
            <a:rPr kumimoji="1" lang="en-US" altLang="ja-JP" sz="1300" baseline="0">
              <a:latin typeface="ＭＳ Ｐゴシック" panose="020B0600070205080204" pitchFamily="50" charset="-128"/>
              <a:ea typeface="ＭＳ Ｐゴシック" panose="020B0600070205080204" pitchFamily="50" charset="-128"/>
            </a:rPr>
            <a:t>74.5</a:t>
          </a:r>
          <a:r>
            <a:rPr kumimoji="1" lang="ja-JP" altLang="en-US" sz="1300" baseline="0">
              <a:latin typeface="ＭＳ Ｐゴシック" panose="020B0600070205080204" pitchFamily="50" charset="-128"/>
              <a:ea typeface="ＭＳ Ｐゴシック" panose="020B0600070205080204" pitchFamily="50" charset="-128"/>
            </a:rPr>
            <a:t>％となっており，類似団体平均と同じ数値となっている。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今後も少子高齢化や人口減少に伴う社会保障経費の負担増や公共施設等の老朽化対策など，より一層の歳入の確保と徹底した歳出削減により，財政健全化に努める。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92711</xdr:rowOff>
    </xdr:to>
    <xdr:cxnSp macro="">
      <xdr:nvCxnSpPr>
        <xdr:cNvPr id="425" name="直線コネクタ 424"/>
        <xdr:cNvCxnSpPr/>
      </xdr:nvCxnSpPr>
      <xdr:spPr>
        <a:xfrm flipV="1">
          <a:off x="16510000" y="12753340"/>
          <a:ext cx="0" cy="1055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6"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7" name="直線コネクタ 426"/>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8"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9" name="直線コネクタ 428"/>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46989</xdr:rowOff>
    </xdr:from>
    <xdr:to>
      <xdr:col>82</xdr:col>
      <xdr:colOff>107950</xdr:colOff>
      <xdr:row>78</xdr:row>
      <xdr:rowOff>69850</xdr:rowOff>
    </xdr:to>
    <xdr:cxnSp macro="">
      <xdr:nvCxnSpPr>
        <xdr:cNvPr id="430" name="直線コネクタ 429"/>
        <xdr:cNvCxnSpPr/>
      </xdr:nvCxnSpPr>
      <xdr:spPr>
        <a:xfrm>
          <a:off x="15671800" y="1342008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35577</xdr:rowOff>
    </xdr:from>
    <xdr:ext cx="762000" cy="259045"/>
    <xdr:sp macro="" textlink="">
      <xdr:nvSpPr>
        <xdr:cNvPr id="431" name="公債費以外平均値テキスト"/>
        <xdr:cNvSpPr txBox="1"/>
      </xdr:nvSpPr>
      <xdr:spPr>
        <a:xfrm>
          <a:off x="16598900" y="1323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32" name="フローチャート: 判断 431"/>
        <xdr:cNvSpPr/>
      </xdr:nvSpPr>
      <xdr:spPr>
        <a:xfrm>
          <a:off x="164592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149861</xdr:rowOff>
    </xdr:from>
    <xdr:to>
      <xdr:col>78</xdr:col>
      <xdr:colOff>69850</xdr:colOff>
      <xdr:row>78</xdr:row>
      <xdr:rowOff>46989</xdr:rowOff>
    </xdr:to>
    <xdr:cxnSp macro="">
      <xdr:nvCxnSpPr>
        <xdr:cNvPr id="433" name="直線コネクタ 432"/>
        <xdr:cNvCxnSpPr/>
      </xdr:nvCxnSpPr>
      <xdr:spPr>
        <a:xfrm>
          <a:off x="14782800" y="133515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129539</xdr:rowOff>
    </xdr:from>
    <xdr:to>
      <xdr:col>78</xdr:col>
      <xdr:colOff>120650</xdr:colOff>
      <xdr:row>78</xdr:row>
      <xdr:rowOff>59689</xdr:rowOff>
    </xdr:to>
    <xdr:sp macro="" textlink="">
      <xdr:nvSpPr>
        <xdr:cNvPr id="434" name="フローチャート: 判断 433"/>
        <xdr:cNvSpPr/>
      </xdr:nvSpPr>
      <xdr:spPr>
        <a:xfrm>
          <a:off x="15621000" y="1333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69866</xdr:rowOff>
    </xdr:from>
    <xdr:ext cx="736600" cy="259045"/>
    <xdr:sp macro="" textlink="">
      <xdr:nvSpPr>
        <xdr:cNvPr id="435" name="テキスト ボックス 434"/>
        <xdr:cNvSpPr txBox="1"/>
      </xdr:nvSpPr>
      <xdr:spPr>
        <a:xfrm>
          <a:off x="15290800" y="13100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149861</xdr:rowOff>
    </xdr:from>
    <xdr:to>
      <xdr:col>73</xdr:col>
      <xdr:colOff>180975</xdr:colOff>
      <xdr:row>78</xdr:row>
      <xdr:rowOff>8889</xdr:rowOff>
    </xdr:to>
    <xdr:cxnSp macro="">
      <xdr:nvCxnSpPr>
        <xdr:cNvPr id="436" name="直線コネクタ 435"/>
        <xdr:cNvCxnSpPr/>
      </xdr:nvCxnSpPr>
      <xdr:spPr>
        <a:xfrm flipV="1">
          <a:off x="13893800" y="133515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7" name="フローチャート: 判断 436"/>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38" name="テキスト ボックス 437"/>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88900</xdr:rowOff>
    </xdr:from>
    <xdr:to>
      <xdr:col>69</xdr:col>
      <xdr:colOff>92075</xdr:colOff>
      <xdr:row>78</xdr:row>
      <xdr:rowOff>8889</xdr:rowOff>
    </xdr:to>
    <xdr:cxnSp macro="">
      <xdr:nvCxnSpPr>
        <xdr:cNvPr id="439" name="直線コネクタ 438"/>
        <xdr:cNvCxnSpPr/>
      </xdr:nvCxnSpPr>
      <xdr:spPr>
        <a:xfrm>
          <a:off x="13004800" y="1329055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40" name="フローチャート: 判断 439"/>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86377</xdr:rowOff>
    </xdr:from>
    <xdr:ext cx="762000" cy="259045"/>
    <xdr:sp macro="" textlink="">
      <xdr:nvSpPr>
        <xdr:cNvPr id="441" name="テキスト ボックス 440"/>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118111</xdr:rowOff>
    </xdr:from>
    <xdr:to>
      <xdr:col>65</xdr:col>
      <xdr:colOff>53975</xdr:colOff>
      <xdr:row>78</xdr:row>
      <xdr:rowOff>48261</xdr:rowOff>
    </xdr:to>
    <xdr:sp macro="" textlink="">
      <xdr:nvSpPr>
        <xdr:cNvPr id="442" name="フローチャート: 判断 441"/>
        <xdr:cNvSpPr/>
      </xdr:nvSpPr>
      <xdr:spPr>
        <a:xfrm>
          <a:off x="12954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33038</xdr:rowOff>
    </xdr:from>
    <xdr:ext cx="762000" cy="259045"/>
    <xdr:sp macro="" textlink="">
      <xdr:nvSpPr>
        <xdr:cNvPr id="443" name="テキスト ボックス 442"/>
        <xdr:cNvSpPr txBox="1"/>
      </xdr:nvSpPr>
      <xdr:spPr>
        <a:xfrm>
          <a:off x="12623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49" name="楕円 448"/>
        <xdr:cNvSpPr/>
      </xdr:nvSpPr>
      <xdr:spPr>
        <a:xfrm>
          <a:off x="164592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162577</xdr:rowOff>
    </xdr:from>
    <xdr:ext cx="762000" cy="259045"/>
    <xdr:sp macro="" textlink="">
      <xdr:nvSpPr>
        <xdr:cNvPr id="450" name="公債費以外該当値テキスト"/>
        <xdr:cNvSpPr txBox="1"/>
      </xdr:nvSpPr>
      <xdr:spPr>
        <a:xfrm>
          <a:off x="165989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167639</xdr:rowOff>
    </xdr:from>
    <xdr:to>
      <xdr:col>78</xdr:col>
      <xdr:colOff>120650</xdr:colOff>
      <xdr:row>78</xdr:row>
      <xdr:rowOff>97789</xdr:rowOff>
    </xdr:to>
    <xdr:sp macro="" textlink="">
      <xdr:nvSpPr>
        <xdr:cNvPr id="451" name="楕円 450"/>
        <xdr:cNvSpPr/>
      </xdr:nvSpPr>
      <xdr:spPr>
        <a:xfrm>
          <a:off x="15621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82566</xdr:rowOff>
    </xdr:from>
    <xdr:ext cx="736600" cy="259045"/>
    <xdr:sp macro="" textlink="">
      <xdr:nvSpPr>
        <xdr:cNvPr id="452" name="テキスト ボックス 451"/>
        <xdr:cNvSpPr txBox="1"/>
      </xdr:nvSpPr>
      <xdr:spPr>
        <a:xfrm>
          <a:off x="15290800" y="13455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99061</xdr:rowOff>
    </xdr:from>
    <xdr:to>
      <xdr:col>74</xdr:col>
      <xdr:colOff>31750</xdr:colOff>
      <xdr:row>78</xdr:row>
      <xdr:rowOff>29211</xdr:rowOff>
    </xdr:to>
    <xdr:sp macro="" textlink="">
      <xdr:nvSpPr>
        <xdr:cNvPr id="453" name="楕円 452"/>
        <xdr:cNvSpPr/>
      </xdr:nvSpPr>
      <xdr:spPr>
        <a:xfrm>
          <a:off x="14732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13988</xdr:rowOff>
    </xdr:from>
    <xdr:ext cx="762000" cy="259045"/>
    <xdr:sp macro="" textlink="">
      <xdr:nvSpPr>
        <xdr:cNvPr id="454" name="テキスト ボックス 453"/>
        <xdr:cNvSpPr txBox="1"/>
      </xdr:nvSpPr>
      <xdr:spPr>
        <a:xfrm>
          <a:off x="14401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129539</xdr:rowOff>
    </xdr:from>
    <xdr:to>
      <xdr:col>69</xdr:col>
      <xdr:colOff>142875</xdr:colOff>
      <xdr:row>78</xdr:row>
      <xdr:rowOff>59689</xdr:rowOff>
    </xdr:to>
    <xdr:sp macro="" textlink="">
      <xdr:nvSpPr>
        <xdr:cNvPr id="455" name="楕円 454"/>
        <xdr:cNvSpPr/>
      </xdr:nvSpPr>
      <xdr:spPr>
        <a:xfrm>
          <a:off x="13843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69866</xdr:rowOff>
    </xdr:from>
    <xdr:ext cx="762000" cy="259045"/>
    <xdr:sp macro="" textlink="">
      <xdr:nvSpPr>
        <xdr:cNvPr id="456" name="テキスト ボックス 455"/>
        <xdr:cNvSpPr txBox="1"/>
      </xdr:nvSpPr>
      <xdr:spPr>
        <a:xfrm>
          <a:off x="13512800" y="1310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38100</xdr:rowOff>
    </xdr:from>
    <xdr:to>
      <xdr:col>65</xdr:col>
      <xdr:colOff>53975</xdr:colOff>
      <xdr:row>77</xdr:row>
      <xdr:rowOff>139700</xdr:rowOff>
    </xdr:to>
    <xdr:sp macro="" textlink="">
      <xdr:nvSpPr>
        <xdr:cNvPr id="457" name="楕円 456"/>
        <xdr:cNvSpPr/>
      </xdr:nvSpPr>
      <xdr:spPr>
        <a:xfrm>
          <a:off x="12954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149877</xdr:rowOff>
    </xdr:from>
    <xdr:ext cx="762000" cy="259045"/>
    <xdr:sp macro="" textlink="">
      <xdr:nvSpPr>
        <xdr:cNvPr id="458" name="テキスト ボックス 457"/>
        <xdr:cNvSpPr txBox="1"/>
      </xdr:nvSpPr>
      <xdr:spPr>
        <a:xfrm>
          <a:off x="126238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茨城県茨城町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84034</xdr:rowOff>
    </xdr:from>
    <xdr:to>
      <xdr:col>29</xdr:col>
      <xdr:colOff>127000</xdr:colOff>
      <xdr:row>19</xdr:row>
      <xdr:rowOff>120773</xdr:rowOff>
    </xdr:to>
    <xdr:cxnSp macro="">
      <xdr:nvCxnSpPr>
        <xdr:cNvPr id="47" name="直線コネクタ 46"/>
        <xdr:cNvCxnSpPr/>
      </xdr:nvCxnSpPr>
      <xdr:spPr bwMode="auto">
        <a:xfrm flipV="1">
          <a:off x="5651500" y="2189059"/>
          <a:ext cx="0" cy="12368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92850</xdr:rowOff>
    </xdr:from>
    <xdr:ext cx="762000" cy="259045"/>
    <xdr:sp macro="" textlink="">
      <xdr:nvSpPr>
        <xdr:cNvPr id="48" name="人口1人当たり決算額の推移最小値テキスト130"/>
        <xdr:cNvSpPr txBox="1"/>
      </xdr:nvSpPr>
      <xdr:spPr>
        <a:xfrm>
          <a:off x="5740400" y="3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120773</xdr:rowOff>
    </xdr:from>
    <xdr:to>
      <xdr:col>30</xdr:col>
      <xdr:colOff>25400</xdr:colOff>
      <xdr:row>19</xdr:row>
      <xdr:rowOff>120773</xdr:rowOff>
    </xdr:to>
    <xdr:cxnSp macro="">
      <xdr:nvCxnSpPr>
        <xdr:cNvPr id="49" name="直線コネクタ 48"/>
        <xdr:cNvCxnSpPr/>
      </xdr:nvCxnSpPr>
      <xdr:spPr bwMode="auto">
        <a:xfrm>
          <a:off x="5562600" y="3425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170411</xdr:rowOff>
    </xdr:from>
    <xdr:ext cx="762000" cy="259045"/>
    <xdr:sp macro="" textlink="">
      <xdr:nvSpPr>
        <xdr:cNvPr id="50" name="人口1人当たり決算額の推移最大値テキスト130"/>
        <xdr:cNvSpPr txBox="1"/>
      </xdr:nvSpPr>
      <xdr:spPr>
        <a:xfrm>
          <a:off x="5740400" y="193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84034</xdr:rowOff>
    </xdr:from>
    <xdr:to>
      <xdr:col>30</xdr:col>
      <xdr:colOff>25400</xdr:colOff>
      <xdr:row>12</xdr:row>
      <xdr:rowOff>84034</xdr:rowOff>
    </xdr:to>
    <xdr:cxnSp macro="">
      <xdr:nvCxnSpPr>
        <xdr:cNvPr id="51" name="直線コネクタ 50"/>
        <xdr:cNvCxnSpPr/>
      </xdr:nvCxnSpPr>
      <xdr:spPr bwMode="auto">
        <a:xfrm>
          <a:off x="5562600" y="21890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57876</xdr:rowOff>
    </xdr:from>
    <xdr:to>
      <xdr:col>29</xdr:col>
      <xdr:colOff>127000</xdr:colOff>
      <xdr:row>17</xdr:row>
      <xdr:rowOff>70808</xdr:rowOff>
    </xdr:to>
    <xdr:cxnSp macro="">
      <xdr:nvCxnSpPr>
        <xdr:cNvPr id="52" name="直線コネクタ 51"/>
        <xdr:cNvCxnSpPr/>
      </xdr:nvCxnSpPr>
      <xdr:spPr bwMode="auto">
        <a:xfrm flipV="1">
          <a:off x="5003800" y="3020151"/>
          <a:ext cx="647700" cy="12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164714</xdr:rowOff>
    </xdr:from>
    <xdr:ext cx="762000" cy="259045"/>
    <xdr:sp macro="" textlink="">
      <xdr:nvSpPr>
        <xdr:cNvPr id="53" name="人口1人当たり決算額の推移平均値テキスト130"/>
        <xdr:cNvSpPr txBox="1"/>
      </xdr:nvSpPr>
      <xdr:spPr>
        <a:xfrm>
          <a:off x="5740400" y="27840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148187</xdr:rowOff>
    </xdr:from>
    <xdr:to>
      <xdr:col>29</xdr:col>
      <xdr:colOff>177800</xdr:colOff>
      <xdr:row>17</xdr:row>
      <xdr:rowOff>78337</xdr:rowOff>
    </xdr:to>
    <xdr:sp macro="" textlink="">
      <xdr:nvSpPr>
        <xdr:cNvPr id="54" name="フローチャート: 判断 53"/>
        <xdr:cNvSpPr/>
      </xdr:nvSpPr>
      <xdr:spPr bwMode="auto">
        <a:xfrm>
          <a:off x="56007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70808</xdr:rowOff>
    </xdr:from>
    <xdr:to>
      <xdr:col>26</xdr:col>
      <xdr:colOff>50800</xdr:colOff>
      <xdr:row>17</xdr:row>
      <xdr:rowOff>73616</xdr:rowOff>
    </xdr:to>
    <xdr:cxnSp macro="">
      <xdr:nvCxnSpPr>
        <xdr:cNvPr id="55" name="直線コネクタ 54"/>
        <xdr:cNvCxnSpPr/>
      </xdr:nvCxnSpPr>
      <xdr:spPr bwMode="auto">
        <a:xfrm flipV="1">
          <a:off x="4305300" y="3033083"/>
          <a:ext cx="698500" cy="2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162458</xdr:rowOff>
    </xdr:from>
    <xdr:to>
      <xdr:col>26</xdr:col>
      <xdr:colOff>101600</xdr:colOff>
      <xdr:row>17</xdr:row>
      <xdr:rowOff>92608</xdr:rowOff>
    </xdr:to>
    <xdr:sp macro="" textlink="">
      <xdr:nvSpPr>
        <xdr:cNvPr id="56" name="フローチャート: 判断 55"/>
        <xdr:cNvSpPr/>
      </xdr:nvSpPr>
      <xdr:spPr bwMode="auto">
        <a:xfrm>
          <a:off x="4953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102785</xdr:rowOff>
    </xdr:from>
    <xdr:ext cx="736600" cy="259045"/>
    <xdr:sp macro="" textlink="">
      <xdr:nvSpPr>
        <xdr:cNvPr id="57" name="テキスト ボックス 56"/>
        <xdr:cNvSpPr txBox="1"/>
      </xdr:nvSpPr>
      <xdr:spPr>
        <a:xfrm>
          <a:off x="4622800" y="2722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73616</xdr:rowOff>
    </xdr:from>
    <xdr:to>
      <xdr:col>22</xdr:col>
      <xdr:colOff>114300</xdr:colOff>
      <xdr:row>17</xdr:row>
      <xdr:rowOff>85504</xdr:rowOff>
    </xdr:to>
    <xdr:cxnSp macro="">
      <xdr:nvCxnSpPr>
        <xdr:cNvPr id="58" name="直線コネクタ 57"/>
        <xdr:cNvCxnSpPr/>
      </xdr:nvCxnSpPr>
      <xdr:spPr bwMode="auto">
        <a:xfrm flipV="1">
          <a:off x="3606800" y="3035891"/>
          <a:ext cx="698500" cy="11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148089</xdr:rowOff>
    </xdr:from>
    <xdr:to>
      <xdr:col>22</xdr:col>
      <xdr:colOff>165100</xdr:colOff>
      <xdr:row>17</xdr:row>
      <xdr:rowOff>78239</xdr:rowOff>
    </xdr:to>
    <xdr:sp macro="" textlink="">
      <xdr:nvSpPr>
        <xdr:cNvPr id="59" name="フローチャート: 判断 58"/>
        <xdr:cNvSpPr/>
      </xdr:nvSpPr>
      <xdr:spPr bwMode="auto">
        <a:xfrm>
          <a:off x="4254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88416</xdr:rowOff>
    </xdr:from>
    <xdr:ext cx="762000" cy="259045"/>
    <xdr:sp macro="" textlink="">
      <xdr:nvSpPr>
        <xdr:cNvPr id="60" name="テキスト ボックス 59"/>
        <xdr:cNvSpPr txBox="1"/>
      </xdr:nvSpPr>
      <xdr:spPr>
        <a:xfrm>
          <a:off x="39243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85504</xdr:rowOff>
    </xdr:from>
    <xdr:to>
      <xdr:col>18</xdr:col>
      <xdr:colOff>177800</xdr:colOff>
      <xdr:row>17</xdr:row>
      <xdr:rowOff>129395</xdr:rowOff>
    </xdr:to>
    <xdr:cxnSp macro="">
      <xdr:nvCxnSpPr>
        <xdr:cNvPr id="61" name="直線コネクタ 60"/>
        <xdr:cNvCxnSpPr/>
      </xdr:nvCxnSpPr>
      <xdr:spPr bwMode="auto">
        <a:xfrm flipV="1">
          <a:off x="2908300" y="3047779"/>
          <a:ext cx="698500" cy="43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10993</xdr:rowOff>
    </xdr:from>
    <xdr:ext cx="762000" cy="259045"/>
    <xdr:sp macro="" textlink="">
      <xdr:nvSpPr>
        <xdr:cNvPr id="63" name="テキスト ボックス 62"/>
        <xdr:cNvSpPr txBox="1"/>
      </xdr:nvSpPr>
      <xdr:spPr>
        <a:xfrm>
          <a:off x="32258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31959</xdr:rowOff>
    </xdr:from>
    <xdr:ext cx="762000" cy="259045"/>
    <xdr:sp macro="" textlink="">
      <xdr:nvSpPr>
        <xdr:cNvPr id="65" name="テキスト ボックス 64"/>
        <xdr:cNvSpPr txBox="1"/>
      </xdr:nvSpPr>
      <xdr:spPr>
        <a:xfrm>
          <a:off x="2527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7076</xdr:rowOff>
    </xdr:from>
    <xdr:to>
      <xdr:col>29</xdr:col>
      <xdr:colOff>177800</xdr:colOff>
      <xdr:row>17</xdr:row>
      <xdr:rowOff>108676</xdr:rowOff>
    </xdr:to>
    <xdr:sp macro="" textlink="">
      <xdr:nvSpPr>
        <xdr:cNvPr id="71" name="楕円 70"/>
        <xdr:cNvSpPr/>
      </xdr:nvSpPr>
      <xdr:spPr bwMode="auto">
        <a:xfrm>
          <a:off x="5600700" y="2969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150603</xdr:rowOff>
    </xdr:from>
    <xdr:ext cx="762000" cy="259045"/>
    <xdr:sp macro="" textlink="">
      <xdr:nvSpPr>
        <xdr:cNvPr id="72" name="人口1人当たり決算額の推移該当値テキスト130"/>
        <xdr:cNvSpPr txBox="1"/>
      </xdr:nvSpPr>
      <xdr:spPr>
        <a:xfrm>
          <a:off x="5740400" y="294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20008</xdr:rowOff>
    </xdr:from>
    <xdr:to>
      <xdr:col>26</xdr:col>
      <xdr:colOff>101600</xdr:colOff>
      <xdr:row>17</xdr:row>
      <xdr:rowOff>121608</xdr:rowOff>
    </xdr:to>
    <xdr:sp macro="" textlink="">
      <xdr:nvSpPr>
        <xdr:cNvPr id="73" name="楕円 72"/>
        <xdr:cNvSpPr/>
      </xdr:nvSpPr>
      <xdr:spPr bwMode="auto">
        <a:xfrm>
          <a:off x="4953000" y="2982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106385</xdr:rowOff>
    </xdr:from>
    <xdr:ext cx="736600" cy="259045"/>
    <xdr:sp macro="" textlink="">
      <xdr:nvSpPr>
        <xdr:cNvPr id="74" name="テキスト ボックス 73"/>
        <xdr:cNvSpPr txBox="1"/>
      </xdr:nvSpPr>
      <xdr:spPr>
        <a:xfrm>
          <a:off x="4622800" y="3068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22816</xdr:rowOff>
    </xdr:from>
    <xdr:to>
      <xdr:col>22</xdr:col>
      <xdr:colOff>165100</xdr:colOff>
      <xdr:row>17</xdr:row>
      <xdr:rowOff>124416</xdr:rowOff>
    </xdr:to>
    <xdr:sp macro="" textlink="">
      <xdr:nvSpPr>
        <xdr:cNvPr id="75" name="楕円 74"/>
        <xdr:cNvSpPr/>
      </xdr:nvSpPr>
      <xdr:spPr bwMode="auto">
        <a:xfrm>
          <a:off x="4254500" y="2985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109193</xdr:rowOff>
    </xdr:from>
    <xdr:ext cx="762000" cy="259045"/>
    <xdr:sp macro="" textlink="">
      <xdr:nvSpPr>
        <xdr:cNvPr id="76" name="テキスト ボックス 75"/>
        <xdr:cNvSpPr txBox="1"/>
      </xdr:nvSpPr>
      <xdr:spPr>
        <a:xfrm>
          <a:off x="3924300" y="307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34704</xdr:rowOff>
    </xdr:from>
    <xdr:to>
      <xdr:col>19</xdr:col>
      <xdr:colOff>38100</xdr:colOff>
      <xdr:row>17</xdr:row>
      <xdr:rowOff>136304</xdr:rowOff>
    </xdr:to>
    <xdr:sp macro="" textlink="">
      <xdr:nvSpPr>
        <xdr:cNvPr id="77" name="楕円 76"/>
        <xdr:cNvSpPr/>
      </xdr:nvSpPr>
      <xdr:spPr bwMode="auto">
        <a:xfrm>
          <a:off x="3556000" y="2996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146481</xdr:rowOff>
    </xdr:from>
    <xdr:ext cx="762000" cy="259045"/>
    <xdr:sp macro="" textlink="">
      <xdr:nvSpPr>
        <xdr:cNvPr id="78" name="テキスト ボックス 77"/>
        <xdr:cNvSpPr txBox="1"/>
      </xdr:nvSpPr>
      <xdr:spPr>
        <a:xfrm>
          <a:off x="3225800" y="2765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78595</xdr:rowOff>
    </xdr:from>
    <xdr:to>
      <xdr:col>15</xdr:col>
      <xdr:colOff>101600</xdr:colOff>
      <xdr:row>18</xdr:row>
      <xdr:rowOff>8745</xdr:rowOff>
    </xdr:to>
    <xdr:sp macro="" textlink="">
      <xdr:nvSpPr>
        <xdr:cNvPr id="79" name="楕円 78"/>
        <xdr:cNvSpPr/>
      </xdr:nvSpPr>
      <xdr:spPr bwMode="auto">
        <a:xfrm>
          <a:off x="2857500" y="3040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18922</xdr:rowOff>
    </xdr:from>
    <xdr:ext cx="762000" cy="259045"/>
    <xdr:sp macro="" textlink="">
      <xdr:nvSpPr>
        <xdr:cNvPr id="80" name="テキスト ボックス 79"/>
        <xdr:cNvSpPr txBox="1"/>
      </xdr:nvSpPr>
      <xdr:spPr>
        <a:xfrm>
          <a:off x="2527300" y="2809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310931</xdr:rowOff>
    </xdr:from>
    <xdr:to>
      <xdr:col>29</xdr:col>
      <xdr:colOff>127000</xdr:colOff>
      <xdr:row>38</xdr:row>
      <xdr:rowOff>116347</xdr:rowOff>
    </xdr:to>
    <xdr:cxnSp macro="">
      <xdr:nvCxnSpPr>
        <xdr:cNvPr id="107" name="直線コネクタ 106"/>
        <xdr:cNvCxnSpPr/>
      </xdr:nvCxnSpPr>
      <xdr:spPr bwMode="auto">
        <a:xfrm flipV="1">
          <a:off x="5651500" y="6235481"/>
          <a:ext cx="0" cy="13484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88424</xdr:rowOff>
    </xdr:from>
    <xdr:ext cx="762000" cy="259045"/>
    <xdr:sp macro="" textlink="">
      <xdr:nvSpPr>
        <xdr:cNvPr id="108" name="人口1人当たり決算額の推移最小値テキスト445"/>
        <xdr:cNvSpPr txBox="1"/>
      </xdr:nvSpPr>
      <xdr:spPr>
        <a:xfrm>
          <a:off x="5740400" y="755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116347</xdr:rowOff>
    </xdr:from>
    <xdr:to>
      <xdr:col>30</xdr:col>
      <xdr:colOff>25400</xdr:colOff>
      <xdr:row>38</xdr:row>
      <xdr:rowOff>116347</xdr:rowOff>
    </xdr:to>
    <xdr:cxnSp macro="">
      <xdr:nvCxnSpPr>
        <xdr:cNvPr id="109" name="直線コネクタ 108"/>
        <xdr:cNvCxnSpPr/>
      </xdr:nvCxnSpPr>
      <xdr:spPr bwMode="auto">
        <a:xfrm>
          <a:off x="5562600" y="75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54408</xdr:rowOff>
    </xdr:from>
    <xdr:ext cx="762000" cy="259045"/>
    <xdr:sp macro="" textlink="">
      <xdr:nvSpPr>
        <xdr:cNvPr id="110" name="人口1人当たり決算額の推移最大値テキスト445"/>
        <xdr:cNvSpPr txBox="1"/>
      </xdr:nvSpPr>
      <xdr:spPr>
        <a:xfrm>
          <a:off x="5740400" y="597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310931</xdr:rowOff>
    </xdr:from>
    <xdr:to>
      <xdr:col>30</xdr:col>
      <xdr:colOff>25400</xdr:colOff>
      <xdr:row>33</xdr:row>
      <xdr:rowOff>310931</xdr:rowOff>
    </xdr:to>
    <xdr:cxnSp macro="">
      <xdr:nvCxnSpPr>
        <xdr:cNvPr id="111" name="直線コネクタ 110"/>
        <xdr:cNvCxnSpPr/>
      </xdr:nvCxnSpPr>
      <xdr:spPr bwMode="auto">
        <a:xfrm>
          <a:off x="5562600" y="62354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148351</xdr:rowOff>
    </xdr:from>
    <xdr:to>
      <xdr:col>29</xdr:col>
      <xdr:colOff>127000</xdr:colOff>
      <xdr:row>37</xdr:row>
      <xdr:rowOff>10437</xdr:rowOff>
    </xdr:to>
    <xdr:cxnSp macro="">
      <xdr:nvCxnSpPr>
        <xdr:cNvPr id="112" name="直線コネクタ 111"/>
        <xdr:cNvCxnSpPr/>
      </xdr:nvCxnSpPr>
      <xdr:spPr bwMode="auto">
        <a:xfrm>
          <a:off x="5003800" y="7101601"/>
          <a:ext cx="647700" cy="33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166665</xdr:rowOff>
    </xdr:from>
    <xdr:ext cx="762000" cy="259045"/>
    <xdr:sp macro="" textlink="">
      <xdr:nvSpPr>
        <xdr:cNvPr id="113" name="人口1人当たり決算額の推移平均値テキスト445"/>
        <xdr:cNvSpPr txBox="1"/>
      </xdr:nvSpPr>
      <xdr:spPr>
        <a:xfrm>
          <a:off x="5740400" y="7119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147341</xdr:rowOff>
    </xdr:from>
    <xdr:to>
      <xdr:col>29</xdr:col>
      <xdr:colOff>177800</xdr:colOff>
      <xdr:row>37</xdr:row>
      <xdr:rowOff>77491</xdr:rowOff>
    </xdr:to>
    <xdr:sp macro="" textlink="">
      <xdr:nvSpPr>
        <xdr:cNvPr id="114" name="フローチャート: 判断 113"/>
        <xdr:cNvSpPr/>
      </xdr:nvSpPr>
      <xdr:spPr bwMode="auto">
        <a:xfrm>
          <a:off x="56007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148351</xdr:rowOff>
    </xdr:from>
    <xdr:to>
      <xdr:col>26</xdr:col>
      <xdr:colOff>50800</xdr:colOff>
      <xdr:row>36</xdr:row>
      <xdr:rowOff>160582</xdr:rowOff>
    </xdr:to>
    <xdr:cxnSp macro="">
      <xdr:nvCxnSpPr>
        <xdr:cNvPr id="115" name="直線コネクタ 114"/>
        <xdr:cNvCxnSpPr/>
      </xdr:nvCxnSpPr>
      <xdr:spPr bwMode="auto">
        <a:xfrm flipV="1">
          <a:off x="4305300" y="7101601"/>
          <a:ext cx="698500" cy="12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144369</xdr:rowOff>
    </xdr:from>
    <xdr:to>
      <xdr:col>26</xdr:col>
      <xdr:colOff>101600</xdr:colOff>
      <xdr:row>37</xdr:row>
      <xdr:rowOff>74519</xdr:rowOff>
    </xdr:to>
    <xdr:sp macro="" textlink="">
      <xdr:nvSpPr>
        <xdr:cNvPr id="116" name="フローチャート: 判断 115"/>
        <xdr:cNvSpPr/>
      </xdr:nvSpPr>
      <xdr:spPr bwMode="auto">
        <a:xfrm>
          <a:off x="4953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59296</xdr:rowOff>
    </xdr:from>
    <xdr:ext cx="736600" cy="259045"/>
    <xdr:sp macro="" textlink="">
      <xdr:nvSpPr>
        <xdr:cNvPr id="117" name="テキスト ボックス 116"/>
        <xdr:cNvSpPr txBox="1"/>
      </xdr:nvSpPr>
      <xdr:spPr>
        <a:xfrm>
          <a:off x="4622800" y="718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116964</xdr:rowOff>
    </xdr:from>
    <xdr:to>
      <xdr:col>22</xdr:col>
      <xdr:colOff>114300</xdr:colOff>
      <xdr:row>36</xdr:row>
      <xdr:rowOff>160582</xdr:rowOff>
    </xdr:to>
    <xdr:cxnSp macro="">
      <xdr:nvCxnSpPr>
        <xdr:cNvPr id="118" name="直線コネクタ 117"/>
        <xdr:cNvCxnSpPr/>
      </xdr:nvCxnSpPr>
      <xdr:spPr bwMode="auto">
        <a:xfrm>
          <a:off x="3606800" y="7070214"/>
          <a:ext cx="698500" cy="43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144711</xdr:rowOff>
    </xdr:from>
    <xdr:to>
      <xdr:col>22</xdr:col>
      <xdr:colOff>165100</xdr:colOff>
      <xdr:row>37</xdr:row>
      <xdr:rowOff>74861</xdr:rowOff>
    </xdr:to>
    <xdr:sp macro="" textlink="">
      <xdr:nvSpPr>
        <xdr:cNvPr id="119" name="フローチャート: 判断 118"/>
        <xdr:cNvSpPr/>
      </xdr:nvSpPr>
      <xdr:spPr bwMode="auto">
        <a:xfrm>
          <a:off x="4254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59638</xdr:rowOff>
    </xdr:from>
    <xdr:ext cx="762000" cy="259045"/>
    <xdr:sp macro="" textlink="">
      <xdr:nvSpPr>
        <xdr:cNvPr id="120" name="テキスト ボックス 119"/>
        <xdr:cNvSpPr txBox="1"/>
      </xdr:nvSpPr>
      <xdr:spPr>
        <a:xfrm>
          <a:off x="3924300" y="718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116964</xdr:rowOff>
    </xdr:from>
    <xdr:to>
      <xdr:col>18</xdr:col>
      <xdr:colOff>177800</xdr:colOff>
      <xdr:row>36</xdr:row>
      <xdr:rowOff>149174</xdr:rowOff>
    </xdr:to>
    <xdr:cxnSp macro="">
      <xdr:nvCxnSpPr>
        <xdr:cNvPr id="121" name="直線コネクタ 120"/>
        <xdr:cNvCxnSpPr/>
      </xdr:nvCxnSpPr>
      <xdr:spPr bwMode="auto">
        <a:xfrm flipV="1">
          <a:off x="2908300" y="7070214"/>
          <a:ext cx="698500" cy="32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2819</xdr:rowOff>
    </xdr:from>
    <xdr:to>
      <xdr:col>19</xdr:col>
      <xdr:colOff>38100</xdr:colOff>
      <xdr:row>37</xdr:row>
      <xdr:rowOff>104419</xdr:rowOff>
    </xdr:to>
    <xdr:sp macro="" textlink="">
      <xdr:nvSpPr>
        <xdr:cNvPr id="122" name="フローチャート: 判断 121"/>
        <xdr:cNvSpPr/>
      </xdr:nvSpPr>
      <xdr:spPr bwMode="auto">
        <a:xfrm>
          <a:off x="3556000" y="7127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89196</xdr:rowOff>
    </xdr:from>
    <xdr:ext cx="762000" cy="259045"/>
    <xdr:sp macro="" textlink="">
      <xdr:nvSpPr>
        <xdr:cNvPr id="123" name="テキスト ボックス 122"/>
        <xdr:cNvSpPr txBox="1"/>
      </xdr:nvSpPr>
      <xdr:spPr>
        <a:xfrm>
          <a:off x="3225800" y="7213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134196</xdr:rowOff>
    </xdr:from>
    <xdr:to>
      <xdr:col>15</xdr:col>
      <xdr:colOff>101600</xdr:colOff>
      <xdr:row>37</xdr:row>
      <xdr:rowOff>64346</xdr:rowOff>
    </xdr:to>
    <xdr:sp macro="" textlink="">
      <xdr:nvSpPr>
        <xdr:cNvPr id="124" name="フローチャート: 判断 123"/>
        <xdr:cNvSpPr/>
      </xdr:nvSpPr>
      <xdr:spPr bwMode="auto">
        <a:xfrm>
          <a:off x="2857500" y="70874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49123</xdr:rowOff>
    </xdr:from>
    <xdr:ext cx="762000" cy="259045"/>
    <xdr:sp macro="" textlink="">
      <xdr:nvSpPr>
        <xdr:cNvPr id="125" name="テキスト ボックス 124"/>
        <xdr:cNvSpPr txBox="1"/>
      </xdr:nvSpPr>
      <xdr:spPr>
        <a:xfrm>
          <a:off x="2527300" y="717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131087</xdr:rowOff>
    </xdr:from>
    <xdr:to>
      <xdr:col>29</xdr:col>
      <xdr:colOff>177800</xdr:colOff>
      <xdr:row>37</xdr:row>
      <xdr:rowOff>61237</xdr:rowOff>
    </xdr:to>
    <xdr:sp macro="" textlink="">
      <xdr:nvSpPr>
        <xdr:cNvPr id="131" name="楕円 130"/>
        <xdr:cNvSpPr/>
      </xdr:nvSpPr>
      <xdr:spPr bwMode="auto">
        <a:xfrm>
          <a:off x="5600700" y="7084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319064</xdr:rowOff>
    </xdr:from>
    <xdr:ext cx="762000" cy="259045"/>
    <xdr:sp macro="" textlink="">
      <xdr:nvSpPr>
        <xdr:cNvPr id="132" name="人口1人当たり決算額の推移該当値テキスト445"/>
        <xdr:cNvSpPr txBox="1"/>
      </xdr:nvSpPr>
      <xdr:spPr>
        <a:xfrm>
          <a:off x="5740400" y="692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97551</xdr:rowOff>
    </xdr:from>
    <xdr:to>
      <xdr:col>26</xdr:col>
      <xdr:colOff>101600</xdr:colOff>
      <xdr:row>37</xdr:row>
      <xdr:rowOff>27701</xdr:rowOff>
    </xdr:to>
    <xdr:sp macro="" textlink="">
      <xdr:nvSpPr>
        <xdr:cNvPr id="133" name="楕円 132"/>
        <xdr:cNvSpPr/>
      </xdr:nvSpPr>
      <xdr:spPr bwMode="auto">
        <a:xfrm>
          <a:off x="4953000" y="7050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209328</xdr:rowOff>
    </xdr:from>
    <xdr:ext cx="736600" cy="259045"/>
    <xdr:sp macro="" textlink="">
      <xdr:nvSpPr>
        <xdr:cNvPr id="134" name="テキスト ボックス 133"/>
        <xdr:cNvSpPr txBox="1"/>
      </xdr:nvSpPr>
      <xdr:spPr>
        <a:xfrm>
          <a:off x="4622800" y="6819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109782</xdr:rowOff>
    </xdr:from>
    <xdr:to>
      <xdr:col>22</xdr:col>
      <xdr:colOff>165100</xdr:colOff>
      <xdr:row>37</xdr:row>
      <xdr:rowOff>39932</xdr:rowOff>
    </xdr:to>
    <xdr:sp macro="" textlink="">
      <xdr:nvSpPr>
        <xdr:cNvPr id="135" name="楕円 134"/>
        <xdr:cNvSpPr/>
      </xdr:nvSpPr>
      <xdr:spPr bwMode="auto">
        <a:xfrm>
          <a:off x="4254500" y="7063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221559</xdr:rowOff>
    </xdr:from>
    <xdr:ext cx="762000" cy="259045"/>
    <xdr:sp macro="" textlink="">
      <xdr:nvSpPr>
        <xdr:cNvPr id="136" name="テキスト ボックス 135"/>
        <xdr:cNvSpPr txBox="1"/>
      </xdr:nvSpPr>
      <xdr:spPr>
        <a:xfrm>
          <a:off x="3924300" y="683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66164</xdr:rowOff>
    </xdr:from>
    <xdr:to>
      <xdr:col>19</xdr:col>
      <xdr:colOff>38100</xdr:colOff>
      <xdr:row>36</xdr:row>
      <xdr:rowOff>167764</xdr:rowOff>
    </xdr:to>
    <xdr:sp macro="" textlink="">
      <xdr:nvSpPr>
        <xdr:cNvPr id="137" name="楕円 136"/>
        <xdr:cNvSpPr/>
      </xdr:nvSpPr>
      <xdr:spPr bwMode="auto">
        <a:xfrm>
          <a:off x="3556000" y="7019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177941</xdr:rowOff>
    </xdr:from>
    <xdr:ext cx="762000" cy="259045"/>
    <xdr:sp macro="" textlink="">
      <xdr:nvSpPr>
        <xdr:cNvPr id="138" name="テキスト ボックス 137"/>
        <xdr:cNvSpPr txBox="1"/>
      </xdr:nvSpPr>
      <xdr:spPr>
        <a:xfrm>
          <a:off x="3225800" y="678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98374</xdr:rowOff>
    </xdr:from>
    <xdr:to>
      <xdr:col>15</xdr:col>
      <xdr:colOff>101600</xdr:colOff>
      <xdr:row>37</xdr:row>
      <xdr:rowOff>28524</xdr:rowOff>
    </xdr:to>
    <xdr:sp macro="" textlink="">
      <xdr:nvSpPr>
        <xdr:cNvPr id="139" name="楕円 138"/>
        <xdr:cNvSpPr/>
      </xdr:nvSpPr>
      <xdr:spPr bwMode="auto">
        <a:xfrm>
          <a:off x="2857500" y="7051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210151</xdr:rowOff>
    </xdr:from>
    <xdr:ext cx="762000" cy="259045"/>
    <xdr:sp macro="" textlink="">
      <xdr:nvSpPr>
        <xdr:cNvPr id="140" name="テキスト ボックス 139"/>
        <xdr:cNvSpPr txBox="1"/>
      </xdr:nvSpPr>
      <xdr:spPr>
        <a:xfrm>
          <a:off x="2527300" y="68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茨城県茨城町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33,002
32,466
121.58
11,902,614
11,456,611
401,516
7,582,161
9,851,976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140062</xdr:rowOff>
    </xdr:from>
    <xdr:to>
      <xdr:col>24</xdr:col>
      <xdr:colOff>62865</xdr:colOff>
      <xdr:row>39</xdr:row>
      <xdr:rowOff>83845</xdr:rowOff>
    </xdr:to>
    <xdr:cxnSp macro="">
      <xdr:nvCxnSpPr>
        <xdr:cNvPr id="56" name="直線コネクタ 55"/>
        <xdr:cNvCxnSpPr/>
      </xdr:nvCxnSpPr>
      <xdr:spPr>
        <a:xfrm flipV="1">
          <a:off x="4633595" y="5112112"/>
          <a:ext cx="1270" cy="165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87672</xdr:rowOff>
    </xdr:from>
    <xdr:ext cx="534377" cy="259045"/>
    <xdr:sp macro="" textlink="">
      <xdr:nvSpPr>
        <xdr:cNvPr id="57" name="人件費最小値テキスト"/>
        <xdr:cNvSpPr txBox="1"/>
      </xdr:nvSpPr>
      <xdr:spPr>
        <a:xfrm>
          <a:off x="4686300" y="67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83845</xdr:rowOff>
    </xdr:from>
    <xdr:to>
      <xdr:col>24</xdr:col>
      <xdr:colOff>152400</xdr:colOff>
      <xdr:row>39</xdr:row>
      <xdr:rowOff>83845</xdr:rowOff>
    </xdr:to>
    <xdr:cxnSp macro="">
      <xdr:nvCxnSpPr>
        <xdr:cNvPr id="58" name="直線コネクタ 57"/>
        <xdr:cNvCxnSpPr/>
      </xdr:nvCxnSpPr>
      <xdr:spPr>
        <a:xfrm>
          <a:off x="4546600" y="677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86739</xdr:rowOff>
    </xdr:from>
    <xdr:ext cx="599010" cy="259045"/>
    <xdr:sp macro="" textlink="">
      <xdr:nvSpPr>
        <xdr:cNvPr id="59" name="人件費最大値テキスト"/>
        <xdr:cNvSpPr txBox="1"/>
      </xdr:nvSpPr>
      <xdr:spPr>
        <a:xfrm>
          <a:off x="4686300" y="488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140062</xdr:rowOff>
    </xdr:from>
    <xdr:to>
      <xdr:col>24</xdr:col>
      <xdr:colOff>152400</xdr:colOff>
      <xdr:row>29</xdr:row>
      <xdr:rowOff>140062</xdr:rowOff>
    </xdr:to>
    <xdr:cxnSp macro="">
      <xdr:nvCxnSpPr>
        <xdr:cNvPr id="60" name="直線コネクタ 59"/>
        <xdr:cNvCxnSpPr/>
      </xdr:nvCxnSpPr>
      <xdr:spPr>
        <a:xfrm>
          <a:off x="4546600" y="511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122974</xdr:rowOff>
    </xdr:from>
    <xdr:to>
      <xdr:col>24</xdr:col>
      <xdr:colOff>63500</xdr:colOff>
      <xdr:row>35</xdr:row>
      <xdr:rowOff>150768</xdr:rowOff>
    </xdr:to>
    <xdr:cxnSp macro="">
      <xdr:nvCxnSpPr>
        <xdr:cNvPr id="61" name="直線コネクタ 60"/>
        <xdr:cNvCxnSpPr/>
      </xdr:nvCxnSpPr>
      <xdr:spPr>
        <a:xfrm>
          <a:off x="3797300" y="6123724"/>
          <a:ext cx="838200" cy="2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34085</xdr:rowOff>
    </xdr:from>
    <xdr:ext cx="534377" cy="259045"/>
    <xdr:sp macro="" textlink="">
      <xdr:nvSpPr>
        <xdr:cNvPr id="62" name="人件費平均値テキスト"/>
        <xdr:cNvSpPr txBox="1"/>
      </xdr:nvSpPr>
      <xdr:spPr>
        <a:xfrm>
          <a:off x="4686300" y="6206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55658</xdr:rowOff>
    </xdr:from>
    <xdr:to>
      <xdr:col>24</xdr:col>
      <xdr:colOff>114300</xdr:colOff>
      <xdr:row>36</xdr:row>
      <xdr:rowOff>157258</xdr:rowOff>
    </xdr:to>
    <xdr:sp macro="" textlink="">
      <xdr:nvSpPr>
        <xdr:cNvPr id="63" name="フローチャート: 判断 62"/>
        <xdr:cNvSpPr/>
      </xdr:nvSpPr>
      <xdr:spPr>
        <a:xfrm>
          <a:off x="4584700" y="622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112192</xdr:rowOff>
    </xdr:from>
    <xdr:to>
      <xdr:col>19</xdr:col>
      <xdr:colOff>177800</xdr:colOff>
      <xdr:row>35</xdr:row>
      <xdr:rowOff>122974</xdr:rowOff>
    </xdr:to>
    <xdr:cxnSp macro="">
      <xdr:nvCxnSpPr>
        <xdr:cNvPr id="64" name="直線コネクタ 63"/>
        <xdr:cNvCxnSpPr/>
      </xdr:nvCxnSpPr>
      <xdr:spPr>
        <a:xfrm>
          <a:off x="2908300" y="6112942"/>
          <a:ext cx="8890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58439</xdr:rowOff>
    </xdr:from>
    <xdr:to>
      <xdr:col>20</xdr:col>
      <xdr:colOff>38100</xdr:colOff>
      <xdr:row>36</xdr:row>
      <xdr:rowOff>160039</xdr:rowOff>
    </xdr:to>
    <xdr:sp macro="" textlink="">
      <xdr:nvSpPr>
        <xdr:cNvPr id="65" name="フローチャート: 判断 64"/>
        <xdr:cNvSpPr/>
      </xdr:nvSpPr>
      <xdr:spPr>
        <a:xfrm>
          <a:off x="37465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151166</xdr:rowOff>
    </xdr:from>
    <xdr:ext cx="534377" cy="259045"/>
    <xdr:sp macro="" textlink="">
      <xdr:nvSpPr>
        <xdr:cNvPr id="66" name="テキスト ボックス 65"/>
        <xdr:cNvSpPr txBox="1"/>
      </xdr:nvSpPr>
      <xdr:spPr>
        <a:xfrm>
          <a:off x="3530111" y="632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112192</xdr:rowOff>
    </xdr:from>
    <xdr:to>
      <xdr:col>15</xdr:col>
      <xdr:colOff>50800</xdr:colOff>
      <xdr:row>35</xdr:row>
      <xdr:rowOff>144234</xdr:rowOff>
    </xdr:to>
    <xdr:cxnSp macro="">
      <xdr:nvCxnSpPr>
        <xdr:cNvPr id="67" name="直線コネクタ 66"/>
        <xdr:cNvCxnSpPr/>
      </xdr:nvCxnSpPr>
      <xdr:spPr>
        <a:xfrm flipV="1">
          <a:off x="2019300" y="6112942"/>
          <a:ext cx="889000" cy="3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47790</xdr:rowOff>
    </xdr:from>
    <xdr:to>
      <xdr:col>15</xdr:col>
      <xdr:colOff>101600</xdr:colOff>
      <xdr:row>36</xdr:row>
      <xdr:rowOff>149390</xdr:rowOff>
    </xdr:to>
    <xdr:sp macro="" textlink="">
      <xdr:nvSpPr>
        <xdr:cNvPr id="68" name="フローチャート: 判断 67"/>
        <xdr:cNvSpPr/>
      </xdr:nvSpPr>
      <xdr:spPr>
        <a:xfrm>
          <a:off x="2857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140517</xdr:rowOff>
    </xdr:from>
    <xdr:ext cx="534377" cy="259045"/>
    <xdr:sp macro="" textlink="">
      <xdr:nvSpPr>
        <xdr:cNvPr id="69" name="テキスト ボックス 68"/>
        <xdr:cNvSpPr txBox="1"/>
      </xdr:nvSpPr>
      <xdr:spPr>
        <a:xfrm>
          <a:off x="2641111" y="631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144234</xdr:rowOff>
    </xdr:from>
    <xdr:to>
      <xdr:col>10</xdr:col>
      <xdr:colOff>114300</xdr:colOff>
      <xdr:row>35</xdr:row>
      <xdr:rowOff>160084</xdr:rowOff>
    </xdr:to>
    <xdr:cxnSp macro="">
      <xdr:nvCxnSpPr>
        <xdr:cNvPr id="70" name="直線コネクタ 69"/>
        <xdr:cNvCxnSpPr/>
      </xdr:nvCxnSpPr>
      <xdr:spPr>
        <a:xfrm flipV="1">
          <a:off x="1130300" y="6144984"/>
          <a:ext cx="8890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140087</xdr:rowOff>
    </xdr:from>
    <xdr:to>
      <xdr:col>10</xdr:col>
      <xdr:colOff>165100</xdr:colOff>
      <xdr:row>37</xdr:row>
      <xdr:rowOff>70237</xdr:rowOff>
    </xdr:to>
    <xdr:sp macro="" textlink="">
      <xdr:nvSpPr>
        <xdr:cNvPr id="71" name="フローチャート: 判断 70"/>
        <xdr:cNvSpPr/>
      </xdr:nvSpPr>
      <xdr:spPr>
        <a:xfrm>
          <a:off x="1968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61364</xdr:rowOff>
    </xdr:from>
    <xdr:ext cx="534377" cy="259045"/>
    <xdr:sp macro="" textlink="">
      <xdr:nvSpPr>
        <xdr:cNvPr id="72" name="テキスト ボックス 71"/>
        <xdr:cNvSpPr txBox="1"/>
      </xdr:nvSpPr>
      <xdr:spPr>
        <a:xfrm>
          <a:off x="1752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151022</xdr:rowOff>
    </xdr:from>
    <xdr:to>
      <xdr:col>6</xdr:col>
      <xdr:colOff>38100</xdr:colOff>
      <xdr:row>37</xdr:row>
      <xdr:rowOff>81172</xdr:rowOff>
    </xdr:to>
    <xdr:sp macro="" textlink="">
      <xdr:nvSpPr>
        <xdr:cNvPr id="73" name="フローチャート: 判断 72"/>
        <xdr:cNvSpPr/>
      </xdr:nvSpPr>
      <xdr:spPr>
        <a:xfrm>
          <a:off x="1079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72299</xdr:rowOff>
    </xdr:from>
    <xdr:ext cx="534377" cy="259045"/>
    <xdr:sp macro="" textlink="">
      <xdr:nvSpPr>
        <xdr:cNvPr id="74" name="テキスト ボックス 73"/>
        <xdr:cNvSpPr txBox="1"/>
      </xdr:nvSpPr>
      <xdr:spPr>
        <a:xfrm>
          <a:off x="863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99968</xdr:rowOff>
    </xdr:from>
    <xdr:to>
      <xdr:col>24</xdr:col>
      <xdr:colOff>114300</xdr:colOff>
      <xdr:row>36</xdr:row>
      <xdr:rowOff>30118</xdr:rowOff>
    </xdr:to>
    <xdr:sp macro="" textlink="">
      <xdr:nvSpPr>
        <xdr:cNvPr id="80" name="楕円 79"/>
        <xdr:cNvSpPr/>
      </xdr:nvSpPr>
      <xdr:spPr>
        <a:xfrm>
          <a:off x="4584700" y="610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122845</xdr:rowOff>
    </xdr:from>
    <xdr:ext cx="534377" cy="259045"/>
    <xdr:sp macro="" textlink="">
      <xdr:nvSpPr>
        <xdr:cNvPr id="81" name="人件費該当値テキスト"/>
        <xdr:cNvSpPr txBox="1"/>
      </xdr:nvSpPr>
      <xdr:spPr>
        <a:xfrm>
          <a:off x="4686300" y="595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72174</xdr:rowOff>
    </xdr:from>
    <xdr:to>
      <xdr:col>20</xdr:col>
      <xdr:colOff>38100</xdr:colOff>
      <xdr:row>36</xdr:row>
      <xdr:rowOff>2324</xdr:rowOff>
    </xdr:to>
    <xdr:sp macro="" textlink="">
      <xdr:nvSpPr>
        <xdr:cNvPr id="82" name="楕円 81"/>
        <xdr:cNvSpPr/>
      </xdr:nvSpPr>
      <xdr:spPr>
        <a:xfrm>
          <a:off x="3746500" y="60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18851</xdr:rowOff>
    </xdr:from>
    <xdr:ext cx="534377" cy="259045"/>
    <xdr:sp macro="" textlink="">
      <xdr:nvSpPr>
        <xdr:cNvPr id="83" name="テキスト ボックス 82"/>
        <xdr:cNvSpPr txBox="1"/>
      </xdr:nvSpPr>
      <xdr:spPr>
        <a:xfrm>
          <a:off x="3530111" y="584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61392</xdr:rowOff>
    </xdr:from>
    <xdr:to>
      <xdr:col>15</xdr:col>
      <xdr:colOff>101600</xdr:colOff>
      <xdr:row>35</xdr:row>
      <xdr:rowOff>162992</xdr:rowOff>
    </xdr:to>
    <xdr:sp macro="" textlink="">
      <xdr:nvSpPr>
        <xdr:cNvPr id="84" name="楕円 83"/>
        <xdr:cNvSpPr/>
      </xdr:nvSpPr>
      <xdr:spPr>
        <a:xfrm>
          <a:off x="2857500" y="60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8069</xdr:rowOff>
    </xdr:from>
    <xdr:ext cx="534377" cy="259045"/>
    <xdr:sp macro="" textlink="">
      <xdr:nvSpPr>
        <xdr:cNvPr id="85" name="テキスト ボックス 84"/>
        <xdr:cNvSpPr txBox="1"/>
      </xdr:nvSpPr>
      <xdr:spPr>
        <a:xfrm>
          <a:off x="2641111" y="583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93434</xdr:rowOff>
    </xdr:from>
    <xdr:to>
      <xdr:col>10</xdr:col>
      <xdr:colOff>165100</xdr:colOff>
      <xdr:row>36</xdr:row>
      <xdr:rowOff>23584</xdr:rowOff>
    </xdr:to>
    <xdr:sp macro="" textlink="">
      <xdr:nvSpPr>
        <xdr:cNvPr id="86" name="楕円 85"/>
        <xdr:cNvSpPr/>
      </xdr:nvSpPr>
      <xdr:spPr>
        <a:xfrm>
          <a:off x="1968500" y="609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40111</xdr:rowOff>
    </xdr:from>
    <xdr:ext cx="534377" cy="259045"/>
    <xdr:sp macro="" textlink="">
      <xdr:nvSpPr>
        <xdr:cNvPr id="87" name="テキスト ボックス 86"/>
        <xdr:cNvSpPr txBox="1"/>
      </xdr:nvSpPr>
      <xdr:spPr>
        <a:xfrm>
          <a:off x="1752111" y="586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109284</xdr:rowOff>
    </xdr:from>
    <xdr:to>
      <xdr:col>6</xdr:col>
      <xdr:colOff>38100</xdr:colOff>
      <xdr:row>36</xdr:row>
      <xdr:rowOff>39434</xdr:rowOff>
    </xdr:to>
    <xdr:sp macro="" textlink="">
      <xdr:nvSpPr>
        <xdr:cNvPr id="88" name="楕円 87"/>
        <xdr:cNvSpPr/>
      </xdr:nvSpPr>
      <xdr:spPr>
        <a:xfrm>
          <a:off x="1079500" y="61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55961</xdr:rowOff>
    </xdr:from>
    <xdr:ext cx="534377" cy="259045"/>
    <xdr:sp macro="" textlink="">
      <xdr:nvSpPr>
        <xdr:cNvPr id="89" name="テキスト ボックス 88"/>
        <xdr:cNvSpPr txBox="1"/>
      </xdr:nvSpPr>
      <xdr:spPr>
        <a:xfrm>
          <a:off x="863111" y="588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168942</xdr:rowOff>
    </xdr:from>
    <xdr:to>
      <xdr:col>24</xdr:col>
      <xdr:colOff>62865</xdr:colOff>
      <xdr:row>57</xdr:row>
      <xdr:rowOff>153877</xdr:rowOff>
    </xdr:to>
    <xdr:cxnSp macro="">
      <xdr:nvCxnSpPr>
        <xdr:cNvPr id="111" name="直線コネクタ 110"/>
        <xdr:cNvCxnSpPr/>
      </xdr:nvCxnSpPr>
      <xdr:spPr>
        <a:xfrm flipV="1">
          <a:off x="4633595" y="8912892"/>
          <a:ext cx="1270" cy="1013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157704</xdr:rowOff>
    </xdr:from>
    <xdr:ext cx="534377" cy="259045"/>
    <xdr:sp macro="" textlink="">
      <xdr:nvSpPr>
        <xdr:cNvPr id="112" name="物件費最小値テキスト"/>
        <xdr:cNvSpPr txBox="1"/>
      </xdr:nvSpPr>
      <xdr:spPr>
        <a:xfrm>
          <a:off x="4686300" y="993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153877</xdr:rowOff>
    </xdr:from>
    <xdr:to>
      <xdr:col>24</xdr:col>
      <xdr:colOff>152400</xdr:colOff>
      <xdr:row>57</xdr:row>
      <xdr:rowOff>153877</xdr:rowOff>
    </xdr:to>
    <xdr:cxnSp macro="">
      <xdr:nvCxnSpPr>
        <xdr:cNvPr id="113" name="直線コネクタ 112"/>
        <xdr:cNvCxnSpPr/>
      </xdr:nvCxnSpPr>
      <xdr:spPr>
        <a:xfrm>
          <a:off x="4546600" y="992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115619</xdr:rowOff>
    </xdr:from>
    <xdr:ext cx="599010" cy="259045"/>
    <xdr:sp macro="" textlink="">
      <xdr:nvSpPr>
        <xdr:cNvPr id="114" name="物件費最大値テキスト"/>
        <xdr:cNvSpPr txBox="1"/>
      </xdr:nvSpPr>
      <xdr:spPr>
        <a:xfrm>
          <a:off x="4686300" y="868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168942</xdr:rowOff>
    </xdr:from>
    <xdr:to>
      <xdr:col>24</xdr:col>
      <xdr:colOff>152400</xdr:colOff>
      <xdr:row>51</xdr:row>
      <xdr:rowOff>168942</xdr:rowOff>
    </xdr:to>
    <xdr:cxnSp macro="">
      <xdr:nvCxnSpPr>
        <xdr:cNvPr id="115" name="直線コネクタ 114"/>
        <xdr:cNvCxnSpPr/>
      </xdr:nvCxnSpPr>
      <xdr:spPr>
        <a:xfrm>
          <a:off x="4546600" y="8912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119514</xdr:rowOff>
    </xdr:from>
    <xdr:to>
      <xdr:col>24</xdr:col>
      <xdr:colOff>63500</xdr:colOff>
      <xdr:row>57</xdr:row>
      <xdr:rowOff>127607</xdr:rowOff>
    </xdr:to>
    <xdr:cxnSp macro="">
      <xdr:nvCxnSpPr>
        <xdr:cNvPr id="116" name="直線コネクタ 115"/>
        <xdr:cNvCxnSpPr/>
      </xdr:nvCxnSpPr>
      <xdr:spPr>
        <a:xfrm flipV="1">
          <a:off x="3797300" y="9892164"/>
          <a:ext cx="8382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138208</xdr:rowOff>
    </xdr:from>
    <xdr:ext cx="534377" cy="259045"/>
    <xdr:sp macro="" textlink="">
      <xdr:nvSpPr>
        <xdr:cNvPr id="117" name="物件費平均値テキスト"/>
        <xdr:cNvSpPr txBox="1"/>
      </xdr:nvSpPr>
      <xdr:spPr>
        <a:xfrm>
          <a:off x="4686300" y="9567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115331</xdr:rowOff>
    </xdr:from>
    <xdr:to>
      <xdr:col>24</xdr:col>
      <xdr:colOff>114300</xdr:colOff>
      <xdr:row>57</xdr:row>
      <xdr:rowOff>45481</xdr:rowOff>
    </xdr:to>
    <xdr:sp macro="" textlink="">
      <xdr:nvSpPr>
        <xdr:cNvPr id="118" name="フローチャート: 判断 117"/>
        <xdr:cNvSpPr/>
      </xdr:nvSpPr>
      <xdr:spPr>
        <a:xfrm>
          <a:off x="4584700" y="97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127607</xdr:rowOff>
    </xdr:from>
    <xdr:to>
      <xdr:col>19</xdr:col>
      <xdr:colOff>177800</xdr:colOff>
      <xdr:row>57</xdr:row>
      <xdr:rowOff>132019</xdr:rowOff>
    </xdr:to>
    <xdr:cxnSp macro="">
      <xdr:nvCxnSpPr>
        <xdr:cNvPr id="119" name="直線コネクタ 118"/>
        <xdr:cNvCxnSpPr/>
      </xdr:nvCxnSpPr>
      <xdr:spPr>
        <a:xfrm flipV="1">
          <a:off x="2908300" y="9900257"/>
          <a:ext cx="8890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62912</xdr:rowOff>
    </xdr:from>
    <xdr:to>
      <xdr:col>20</xdr:col>
      <xdr:colOff>38100</xdr:colOff>
      <xdr:row>56</xdr:row>
      <xdr:rowOff>164512</xdr:rowOff>
    </xdr:to>
    <xdr:sp macro="" textlink="">
      <xdr:nvSpPr>
        <xdr:cNvPr id="120" name="フローチャート: 判断 119"/>
        <xdr:cNvSpPr/>
      </xdr:nvSpPr>
      <xdr:spPr>
        <a:xfrm>
          <a:off x="3746500" y="966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9589</xdr:rowOff>
    </xdr:from>
    <xdr:ext cx="534377" cy="259045"/>
    <xdr:sp macro="" textlink="">
      <xdr:nvSpPr>
        <xdr:cNvPr id="121" name="テキスト ボックス 120"/>
        <xdr:cNvSpPr txBox="1"/>
      </xdr:nvSpPr>
      <xdr:spPr>
        <a:xfrm>
          <a:off x="3530111" y="943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132019</xdr:rowOff>
    </xdr:from>
    <xdr:to>
      <xdr:col>15</xdr:col>
      <xdr:colOff>50800</xdr:colOff>
      <xdr:row>57</xdr:row>
      <xdr:rowOff>142196</xdr:rowOff>
    </xdr:to>
    <xdr:cxnSp macro="">
      <xdr:nvCxnSpPr>
        <xdr:cNvPr id="122" name="直線コネクタ 121"/>
        <xdr:cNvCxnSpPr/>
      </xdr:nvCxnSpPr>
      <xdr:spPr>
        <a:xfrm flipV="1">
          <a:off x="2019300" y="9904669"/>
          <a:ext cx="889000" cy="1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113530</xdr:rowOff>
    </xdr:from>
    <xdr:to>
      <xdr:col>15</xdr:col>
      <xdr:colOff>101600</xdr:colOff>
      <xdr:row>57</xdr:row>
      <xdr:rowOff>43680</xdr:rowOff>
    </xdr:to>
    <xdr:sp macro="" textlink="">
      <xdr:nvSpPr>
        <xdr:cNvPr id="123" name="フローチャート: 判断 122"/>
        <xdr:cNvSpPr/>
      </xdr:nvSpPr>
      <xdr:spPr>
        <a:xfrm>
          <a:off x="2857500" y="9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60207</xdr:rowOff>
    </xdr:from>
    <xdr:ext cx="534377" cy="259045"/>
    <xdr:sp macro="" textlink="">
      <xdr:nvSpPr>
        <xdr:cNvPr id="124" name="テキスト ボックス 123"/>
        <xdr:cNvSpPr txBox="1"/>
      </xdr:nvSpPr>
      <xdr:spPr>
        <a:xfrm>
          <a:off x="2641111" y="948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142196</xdr:rowOff>
    </xdr:from>
    <xdr:to>
      <xdr:col>10</xdr:col>
      <xdr:colOff>114300</xdr:colOff>
      <xdr:row>57</xdr:row>
      <xdr:rowOff>151926</xdr:rowOff>
    </xdr:to>
    <xdr:cxnSp macro="">
      <xdr:nvCxnSpPr>
        <xdr:cNvPr id="125" name="直線コネクタ 124"/>
        <xdr:cNvCxnSpPr/>
      </xdr:nvCxnSpPr>
      <xdr:spPr>
        <a:xfrm flipV="1">
          <a:off x="1130300" y="9914846"/>
          <a:ext cx="889000" cy="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10413</xdr:rowOff>
    </xdr:from>
    <xdr:to>
      <xdr:col>10</xdr:col>
      <xdr:colOff>165100</xdr:colOff>
      <xdr:row>57</xdr:row>
      <xdr:rowOff>112013</xdr:rowOff>
    </xdr:to>
    <xdr:sp macro="" textlink="">
      <xdr:nvSpPr>
        <xdr:cNvPr id="126" name="フローチャート: 判断 125"/>
        <xdr:cNvSpPr/>
      </xdr:nvSpPr>
      <xdr:spPr>
        <a:xfrm>
          <a:off x="1968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128540</xdr:rowOff>
    </xdr:from>
    <xdr:ext cx="534377" cy="259045"/>
    <xdr:sp macro="" textlink="">
      <xdr:nvSpPr>
        <xdr:cNvPr id="127" name="テキスト ボックス 126"/>
        <xdr:cNvSpPr txBox="1"/>
      </xdr:nvSpPr>
      <xdr:spPr>
        <a:xfrm>
          <a:off x="1752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24060</xdr:rowOff>
    </xdr:from>
    <xdr:to>
      <xdr:col>6</xdr:col>
      <xdr:colOff>38100</xdr:colOff>
      <xdr:row>57</xdr:row>
      <xdr:rowOff>125660</xdr:rowOff>
    </xdr:to>
    <xdr:sp macro="" textlink="">
      <xdr:nvSpPr>
        <xdr:cNvPr id="128" name="フローチャート: 判断 127"/>
        <xdr:cNvSpPr/>
      </xdr:nvSpPr>
      <xdr:spPr>
        <a:xfrm>
          <a:off x="1079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142187</xdr:rowOff>
    </xdr:from>
    <xdr:ext cx="534377" cy="259045"/>
    <xdr:sp macro="" textlink="">
      <xdr:nvSpPr>
        <xdr:cNvPr id="129" name="テキスト ボックス 128"/>
        <xdr:cNvSpPr txBox="1"/>
      </xdr:nvSpPr>
      <xdr:spPr>
        <a:xfrm>
          <a:off x="863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68714</xdr:rowOff>
    </xdr:from>
    <xdr:to>
      <xdr:col>24</xdr:col>
      <xdr:colOff>114300</xdr:colOff>
      <xdr:row>57</xdr:row>
      <xdr:rowOff>170314</xdr:rowOff>
    </xdr:to>
    <xdr:sp macro="" textlink="">
      <xdr:nvSpPr>
        <xdr:cNvPr id="135" name="楕円 134"/>
        <xdr:cNvSpPr/>
      </xdr:nvSpPr>
      <xdr:spPr>
        <a:xfrm>
          <a:off x="4584700" y="98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155091</xdr:rowOff>
    </xdr:from>
    <xdr:ext cx="534377" cy="259045"/>
    <xdr:sp macro="" textlink="">
      <xdr:nvSpPr>
        <xdr:cNvPr id="136" name="物件費該当値テキスト"/>
        <xdr:cNvSpPr txBox="1"/>
      </xdr:nvSpPr>
      <xdr:spPr>
        <a:xfrm>
          <a:off x="4686300" y="975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76807</xdr:rowOff>
    </xdr:from>
    <xdr:to>
      <xdr:col>20</xdr:col>
      <xdr:colOff>38100</xdr:colOff>
      <xdr:row>58</xdr:row>
      <xdr:rowOff>6957</xdr:rowOff>
    </xdr:to>
    <xdr:sp macro="" textlink="">
      <xdr:nvSpPr>
        <xdr:cNvPr id="137" name="楕円 136"/>
        <xdr:cNvSpPr/>
      </xdr:nvSpPr>
      <xdr:spPr>
        <a:xfrm>
          <a:off x="3746500" y="984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169534</xdr:rowOff>
    </xdr:from>
    <xdr:ext cx="534377" cy="259045"/>
    <xdr:sp macro="" textlink="">
      <xdr:nvSpPr>
        <xdr:cNvPr id="138" name="テキスト ボックス 137"/>
        <xdr:cNvSpPr txBox="1"/>
      </xdr:nvSpPr>
      <xdr:spPr>
        <a:xfrm>
          <a:off x="3530111" y="994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81219</xdr:rowOff>
    </xdr:from>
    <xdr:to>
      <xdr:col>15</xdr:col>
      <xdr:colOff>101600</xdr:colOff>
      <xdr:row>58</xdr:row>
      <xdr:rowOff>11369</xdr:rowOff>
    </xdr:to>
    <xdr:sp macro="" textlink="">
      <xdr:nvSpPr>
        <xdr:cNvPr id="139" name="楕円 138"/>
        <xdr:cNvSpPr/>
      </xdr:nvSpPr>
      <xdr:spPr>
        <a:xfrm>
          <a:off x="2857500" y="98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2496</xdr:rowOff>
    </xdr:from>
    <xdr:ext cx="534377" cy="259045"/>
    <xdr:sp macro="" textlink="">
      <xdr:nvSpPr>
        <xdr:cNvPr id="140" name="テキスト ボックス 139"/>
        <xdr:cNvSpPr txBox="1"/>
      </xdr:nvSpPr>
      <xdr:spPr>
        <a:xfrm>
          <a:off x="2641111" y="994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91396</xdr:rowOff>
    </xdr:from>
    <xdr:to>
      <xdr:col>10</xdr:col>
      <xdr:colOff>165100</xdr:colOff>
      <xdr:row>58</xdr:row>
      <xdr:rowOff>21546</xdr:rowOff>
    </xdr:to>
    <xdr:sp macro="" textlink="">
      <xdr:nvSpPr>
        <xdr:cNvPr id="141" name="楕円 140"/>
        <xdr:cNvSpPr/>
      </xdr:nvSpPr>
      <xdr:spPr>
        <a:xfrm>
          <a:off x="1968500" y="986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12673</xdr:rowOff>
    </xdr:from>
    <xdr:ext cx="534377" cy="259045"/>
    <xdr:sp macro="" textlink="">
      <xdr:nvSpPr>
        <xdr:cNvPr id="142" name="テキスト ボックス 141"/>
        <xdr:cNvSpPr txBox="1"/>
      </xdr:nvSpPr>
      <xdr:spPr>
        <a:xfrm>
          <a:off x="1752111" y="995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101126</xdr:rowOff>
    </xdr:from>
    <xdr:to>
      <xdr:col>6</xdr:col>
      <xdr:colOff>38100</xdr:colOff>
      <xdr:row>58</xdr:row>
      <xdr:rowOff>31276</xdr:rowOff>
    </xdr:to>
    <xdr:sp macro="" textlink="">
      <xdr:nvSpPr>
        <xdr:cNvPr id="143" name="楕円 142"/>
        <xdr:cNvSpPr/>
      </xdr:nvSpPr>
      <xdr:spPr>
        <a:xfrm>
          <a:off x="1079500" y="987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22403</xdr:rowOff>
    </xdr:from>
    <xdr:ext cx="534377" cy="259045"/>
    <xdr:sp macro="" textlink="">
      <xdr:nvSpPr>
        <xdr:cNvPr id="144" name="テキスト ボックス 143"/>
        <xdr:cNvSpPr txBox="1"/>
      </xdr:nvSpPr>
      <xdr:spPr>
        <a:xfrm>
          <a:off x="863111" y="996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103353</xdr:rowOff>
    </xdr:from>
    <xdr:to>
      <xdr:col>24</xdr:col>
      <xdr:colOff>62865</xdr:colOff>
      <xdr:row>78</xdr:row>
      <xdr:rowOff>109159</xdr:rowOff>
    </xdr:to>
    <xdr:cxnSp macro="">
      <xdr:nvCxnSpPr>
        <xdr:cNvPr id="166" name="直線コネクタ 165"/>
        <xdr:cNvCxnSpPr/>
      </xdr:nvCxnSpPr>
      <xdr:spPr>
        <a:xfrm flipV="1">
          <a:off x="4633595" y="12447753"/>
          <a:ext cx="1270" cy="103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112986</xdr:rowOff>
    </xdr:from>
    <xdr:ext cx="378565" cy="259045"/>
    <xdr:sp macro="" textlink="">
      <xdr:nvSpPr>
        <xdr:cNvPr id="167" name="維持補修費最小値テキスト"/>
        <xdr:cNvSpPr txBox="1"/>
      </xdr:nvSpPr>
      <xdr:spPr>
        <a:xfrm>
          <a:off x="4686300" y="13486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109159</xdr:rowOff>
    </xdr:from>
    <xdr:to>
      <xdr:col>24</xdr:col>
      <xdr:colOff>152400</xdr:colOff>
      <xdr:row>78</xdr:row>
      <xdr:rowOff>109159</xdr:rowOff>
    </xdr:to>
    <xdr:cxnSp macro="">
      <xdr:nvCxnSpPr>
        <xdr:cNvPr id="168" name="直線コネクタ 167"/>
        <xdr:cNvCxnSpPr/>
      </xdr:nvCxnSpPr>
      <xdr:spPr>
        <a:xfrm>
          <a:off x="4546600" y="1348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50030</xdr:rowOff>
    </xdr:from>
    <xdr:ext cx="534377" cy="259045"/>
    <xdr:sp macro="" textlink="">
      <xdr:nvSpPr>
        <xdr:cNvPr id="169" name="維持補修費最大値テキスト"/>
        <xdr:cNvSpPr txBox="1"/>
      </xdr:nvSpPr>
      <xdr:spPr>
        <a:xfrm>
          <a:off x="4686300" y="1222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103353</xdr:rowOff>
    </xdr:from>
    <xdr:to>
      <xdr:col>24</xdr:col>
      <xdr:colOff>152400</xdr:colOff>
      <xdr:row>72</xdr:row>
      <xdr:rowOff>103353</xdr:rowOff>
    </xdr:to>
    <xdr:cxnSp macro="">
      <xdr:nvCxnSpPr>
        <xdr:cNvPr id="170" name="直線コネクタ 169"/>
        <xdr:cNvCxnSpPr/>
      </xdr:nvCxnSpPr>
      <xdr:spPr>
        <a:xfrm>
          <a:off x="4546600" y="124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88951</xdr:rowOff>
    </xdr:from>
    <xdr:to>
      <xdr:col>24</xdr:col>
      <xdr:colOff>63500</xdr:colOff>
      <xdr:row>78</xdr:row>
      <xdr:rowOff>92197</xdr:rowOff>
    </xdr:to>
    <xdr:cxnSp macro="">
      <xdr:nvCxnSpPr>
        <xdr:cNvPr id="171" name="直線コネクタ 170"/>
        <xdr:cNvCxnSpPr/>
      </xdr:nvCxnSpPr>
      <xdr:spPr>
        <a:xfrm flipV="1">
          <a:off x="3797300" y="13462051"/>
          <a:ext cx="8382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64502</xdr:rowOff>
    </xdr:from>
    <xdr:ext cx="469744" cy="259045"/>
    <xdr:sp macro="" textlink="">
      <xdr:nvSpPr>
        <xdr:cNvPr id="172" name="維持補修費平均値テキスト"/>
        <xdr:cNvSpPr txBox="1"/>
      </xdr:nvSpPr>
      <xdr:spPr>
        <a:xfrm>
          <a:off x="4686300" y="13094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41625</xdr:rowOff>
    </xdr:from>
    <xdr:to>
      <xdr:col>24</xdr:col>
      <xdr:colOff>114300</xdr:colOff>
      <xdr:row>77</xdr:row>
      <xdr:rowOff>143225</xdr:rowOff>
    </xdr:to>
    <xdr:sp macro="" textlink="">
      <xdr:nvSpPr>
        <xdr:cNvPr id="173" name="フローチャート: 判断 172"/>
        <xdr:cNvSpPr/>
      </xdr:nvSpPr>
      <xdr:spPr>
        <a:xfrm>
          <a:off x="45847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83007</xdr:rowOff>
    </xdr:from>
    <xdr:to>
      <xdr:col>19</xdr:col>
      <xdr:colOff>177800</xdr:colOff>
      <xdr:row>78</xdr:row>
      <xdr:rowOff>92197</xdr:rowOff>
    </xdr:to>
    <xdr:cxnSp macro="">
      <xdr:nvCxnSpPr>
        <xdr:cNvPr id="174" name="直線コネクタ 173"/>
        <xdr:cNvCxnSpPr/>
      </xdr:nvCxnSpPr>
      <xdr:spPr>
        <a:xfrm>
          <a:off x="2908300" y="13456107"/>
          <a:ext cx="8890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85426</xdr:rowOff>
    </xdr:from>
    <xdr:to>
      <xdr:col>20</xdr:col>
      <xdr:colOff>38100</xdr:colOff>
      <xdr:row>78</xdr:row>
      <xdr:rowOff>15576</xdr:rowOff>
    </xdr:to>
    <xdr:sp macro="" textlink="">
      <xdr:nvSpPr>
        <xdr:cNvPr id="175" name="フローチャート: 判断 174"/>
        <xdr:cNvSpPr/>
      </xdr:nvSpPr>
      <xdr:spPr>
        <a:xfrm>
          <a:off x="3746500" y="132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32103</xdr:rowOff>
    </xdr:from>
    <xdr:ext cx="469744" cy="259045"/>
    <xdr:sp macro="" textlink="">
      <xdr:nvSpPr>
        <xdr:cNvPr id="176" name="テキスト ボックス 175"/>
        <xdr:cNvSpPr txBox="1"/>
      </xdr:nvSpPr>
      <xdr:spPr>
        <a:xfrm>
          <a:off x="3562428" y="130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83007</xdr:rowOff>
    </xdr:from>
    <xdr:to>
      <xdr:col>15</xdr:col>
      <xdr:colOff>50800</xdr:colOff>
      <xdr:row>78</xdr:row>
      <xdr:rowOff>92883</xdr:rowOff>
    </xdr:to>
    <xdr:cxnSp macro="">
      <xdr:nvCxnSpPr>
        <xdr:cNvPr id="177" name="直線コネクタ 176"/>
        <xdr:cNvCxnSpPr/>
      </xdr:nvCxnSpPr>
      <xdr:spPr>
        <a:xfrm flipV="1">
          <a:off x="2019300" y="13456107"/>
          <a:ext cx="8890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96946</xdr:rowOff>
    </xdr:from>
    <xdr:to>
      <xdr:col>15</xdr:col>
      <xdr:colOff>101600</xdr:colOff>
      <xdr:row>78</xdr:row>
      <xdr:rowOff>27096</xdr:rowOff>
    </xdr:to>
    <xdr:sp macro="" textlink="">
      <xdr:nvSpPr>
        <xdr:cNvPr id="178" name="フローチャート: 判断 177"/>
        <xdr:cNvSpPr/>
      </xdr:nvSpPr>
      <xdr:spPr>
        <a:xfrm>
          <a:off x="2857500" y="13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43623</xdr:rowOff>
    </xdr:from>
    <xdr:ext cx="469744" cy="259045"/>
    <xdr:sp macro="" textlink="">
      <xdr:nvSpPr>
        <xdr:cNvPr id="179" name="テキスト ボックス 178"/>
        <xdr:cNvSpPr txBox="1"/>
      </xdr:nvSpPr>
      <xdr:spPr>
        <a:xfrm>
          <a:off x="2673428" y="1307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90460</xdr:rowOff>
    </xdr:from>
    <xdr:to>
      <xdr:col>10</xdr:col>
      <xdr:colOff>114300</xdr:colOff>
      <xdr:row>78</xdr:row>
      <xdr:rowOff>92883</xdr:rowOff>
    </xdr:to>
    <xdr:cxnSp macro="">
      <xdr:nvCxnSpPr>
        <xdr:cNvPr id="180" name="直線コネクタ 179"/>
        <xdr:cNvCxnSpPr/>
      </xdr:nvCxnSpPr>
      <xdr:spPr>
        <a:xfrm>
          <a:off x="1130300" y="13463560"/>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89357</xdr:rowOff>
    </xdr:from>
    <xdr:to>
      <xdr:col>10</xdr:col>
      <xdr:colOff>165100</xdr:colOff>
      <xdr:row>78</xdr:row>
      <xdr:rowOff>19507</xdr:rowOff>
    </xdr:to>
    <xdr:sp macro="" textlink="">
      <xdr:nvSpPr>
        <xdr:cNvPr id="181" name="フローチャート: 判断 180"/>
        <xdr:cNvSpPr/>
      </xdr:nvSpPr>
      <xdr:spPr>
        <a:xfrm>
          <a:off x="1968500" y="1329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36034</xdr:rowOff>
    </xdr:from>
    <xdr:ext cx="469744" cy="259045"/>
    <xdr:sp macro="" textlink="">
      <xdr:nvSpPr>
        <xdr:cNvPr id="182" name="テキスト ボックス 181"/>
        <xdr:cNvSpPr txBox="1"/>
      </xdr:nvSpPr>
      <xdr:spPr>
        <a:xfrm>
          <a:off x="1784428" y="1306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99599</xdr:rowOff>
    </xdr:from>
    <xdr:to>
      <xdr:col>6</xdr:col>
      <xdr:colOff>38100</xdr:colOff>
      <xdr:row>78</xdr:row>
      <xdr:rowOff>29749</xdr:rowOff>
    </xdr:to>
    <xdr:sp macro="" textlink="">
      <xdr:nvSpPr>
        <xdr:cNvPr id="183" name="フローチャート: 判断 182"/>
        <xdr:cNvSpPr/>
      </xdr:nvSpPr>
      <xdr:spPr>
        <a:xfrm>
          <a:off x="1079500" y="1330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46276</xdr:rowOff>
    </xdr:from>
    <xdr:ext cx="469744" cy="259045"/>
    <xdr:sp macro="" textlink="">
      <xdr:nvSpPr>
        <xdr:cNvPr id="184" name="テキスト ボックス 183"/>
        <xdr:cNvSpPr txBox="1"/>
      </xdr:nvSpPr>
      <xdr:spPr>
        <a:xfrm>
          <a:off x="895428" y="1307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38151</xdr:rowOff>
    </xdr:from>
    <xdr:to>
      <xdr:col>24</xdr:col>
      <xdr:colOff>114300</xdr:colOff>
      <xdr:row>78</xdr:row>
      <xdr:rowOff>139751</xdr:rowOff>
    </xdr:to>
    <xdr:sp macro="" textlink="">
      <xdr:nvSpPr>
        <xdr:cNvPr id="190" name="楕円 189"/>
        <xdr:cNvSpPr/>
      </xdr:nvSpPr>
      <xdr:spPr>
        <a:xfrm>
          <a:off x="4584700" y="1341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124528</xdr:rowOff>
    </xdr:from>
    <xdr:ext cx="469744" cy="259045"/>
    <xdr:sp macro="" textlink="">
      <xdr:nvSpPr>
        <xdr:cNvPr id="191" name="維持補修費該当値テキスト"/>
        <xdr:cNvSpPr txBox="1"/>
      </xdr:nvSpPr>
      <xdr:spPr>
        <a:xfrm>
          <a:off x="4686300" y="1332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41397</xdr:rowOff>
    </xdr:from>
    <xdr:to>
      <xdr:col>20</xdr:col>
      <xdr:colOff>38100</xdr:colOff>
      <xdr:row>78</xdr:row>
      <xdr:rowOff>142997</xdr:rowOff>
    </xdr:to>
    <xdr:sp macro="" textlink="">
      <xdr:nvSpPr>
        <xdr:cNvPr id="192" name="楕円 191"/>
        <xdr:cNvSpPr/>
      </xdr:nvSpPr>
      <xdr:spPr>
        <a:xfrm>
          <a:off x="3746500" y="1341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134124</xdr:rowOff>
    </xdr:from>
    <xdr:ext cx="469744" cy="259045"/>
    <xdr:sp macro="" textlink="">
      <xdr:nvSpPr>
        <xdr:cNvPr id="193" name="テキスト ボックス 192"/>
        <xdr:cNvSpPr txBox="1"/>
      </xdr:nvSpPr>
      <xdr:spPr>
        <a:xfrm>
          <a:off x="3562428" y="1350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32207</xdr:rowOff>
    </xdr:from>
    <xdr:to>
      <xdr:col>15</xdr:col>
      <xdr:colOff>101600</xdr:colOff>
      <xdr:row>78</xdr:row>
      <xdr:rowOff>133807</xdr:rowOff>
    </xdr:to>
    <xdr:sp macro="" textlink="">
      <xdr:nvSpPr>
        <xdr:cNvPr id="194" name="楕円 193"/>
        <xdr:cNvSpPr/>
      </xdr:nvSpPr>
      <xdr:spPr>
        <a:xfrm>
          <a:off x="2857500" y="1340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124934</xdr:rowOff>
    </xdr:from>
    <xdr:ext cx="469744" cy="259045"/>
    <xdr:sp macro="" textlink="">
      <xdr:nvSpPr>
        <xdr:cNvPr id="195" name="テキスト ボックス 194"/>
        <xdr:cNvSpPr txBox="1"/>
      </xdr:nvSpPr>
      <xdr:spPr>
        <a:xfrm>
          <a:off x="2673428" y="134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42083</xdr:rowOff>
    </xdr:from>
    <xdr:to>
      <xdr:col>10</xdr:col>
      <xdr:colOff>165100</xdr:colOff>
      <xdr:row>78</xdr:row>
      <xdr:rowOff>143683</xdr:rowOff>
    </xdr:to>
    <xdr:sp macro="" textlink="">
      <xdr:nvSpPr>
        <xdr:cNvPr id="196" name="楕円 195"/>
        <xdr:cNvSpPr/>
      </xdr:nvSpPr>
      <xdr:spPr>
        <a:xfrm>
          <a:off x="1968500" y="1341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134810</xdr:rowOff>
    </xdr:from>
    <xdr:ext cx="469744" cy="259045"/>
    <xdr:sp macro="" textlink="">
      <xdr:nvSpPr>
        <xdr:cNvPr id="197" name="テキスト ボックス 196"/>
        <xdr:cNvSpPr txBox="1"/>
      </xdr:nvSpPr>
      <xdr:spPr>
        <a:xfrm>
          <a:off x="1784428" y="1350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39660</xdr:rowOff>
    </xdr:from>
    <xdr:to>
      <xdr:col>6</xdr:col>
      <xdr:colOff>38100</xdr:colOff>
      <xdr:row>78</xdr:row>
      <xdr:rowOff>141260</xdr:rowOff>
    </xdr:to>
    <xdr:sp macro="" textlink="">
      <xdr:nvSpPr>
        <xdr:cNvPr id="198" name="楕円 197"/>
        <xdr:cNvSpPr/>
      </xdr:nvSpPr>
      <xdr:spPr>
        <a:xfrm>
          <a:off x="1079500" y="1341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132387</xdr:rowOff>
    </xdr:from>
    <xdr:ext cx="469744" cy="259045"/>
    <xdr:sp macro="" textlink="">
      <xdr:nvSpPr>
        <xdr:cNvPr id="199" name="テキスト ボックス 198"/>
        <xdr:cNvSpPr txBox="1"/>
      </xdr:nvSpPr>
      <xdr:spPr>
        <a:xfrm>
          <a:off x="895428" y="1350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4" name="テキスト ボックス 21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6" name="テキスト ボックス 21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115263</xdr:rowOff>
    </xdr:from>
    <xdr:to>
      <xdr:col>24</xdr:col>
      <xdr:colOff>62865</xdr:colOff>
      <xdr:row>98</xdr:row>
      <xdr:rowOff>81865</xdr:rowOff>
    </xdr:to>
    <xdr:cxnSp macro="">
      <xdr:nvCxnSpPr>
        <xdr:cNvPr id="222" name="直線コネクタ 221"/>
        <xdr:cNvCxnSpPr/>
      </xdr:nvCxnSpPr>
      <xdr:spPr>
        <a:xfrm flipV="1">
          <a:off x="4633595" y="15545763"/>
          <a:ext cx="1270" cy="133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85692</xdr:rowOff>
    </xdr:from>
    <xdr:ext cx="534377" cy="259045"/>
    <xdr:sp macro="" textlink="">
      <xdr:nvSpPr>
        <xdr:cNvPr id="223" name="扶助費最小値テキスト"/>
        <xdr:cNvSpPr txBox="1"/>
      </xdr:nvSpPr>
      <xdr:spPr>
        <a:xfrm>
          <a:off x="4686300" y="1688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81865</xdr:rowOff>
    </xdr:from>
    <xdr:to>
      <xdr:col>24</xdr:col>
      <xdr:colOff>152400</xdr:colOff>
      <xdr:row>98</xdr:row>
      <xdr:rowOff>81865</xdr:rowOff>
    </xdr:to>
    <xdr:cxnSp macro="">
      <xdr:nvCxnSpPr>
        <xdr:cNvPr id="224" name="直線コネクタ 223"/>
        <xdr:cNvCxnSpPr/>
      </xdr:nvCxnSpPr>
      <xdr:spPr>
        <a:xfrm>
          <a:off x="4546600" y="1688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61940</xdr:rowOff>
    </xdr:from>
    <xdr:ext cx="599010" cy="259045"/>
    <xdr:sp macro="" textlink="">
      <xdr:nvSpPr>
        <xdr:cNvPr id="225" name="扶助費最大値テキスト"/>
        <xdr:cNvSpPr txBox="1"/>
      </xdr:nvSpPr>
      <xdr:spPr>
        <a:xfrm>
          <a:off x="4686300" y="1532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115263</xdr:rowOff>
    </xdr:from>
    <xdr:to>
      <xdr:col>24</xdr:col>
      <xdr:colOff>152400</xdr:colOff>
      <xdr:row>90</xdr:row>
      <xdr:rowOff>115263</xdr:rowOff>
    </xdr:to>
    <xdr:cxnSp macro="">
      <xdr:nvCxnSpPr>
        <xdr:cNvPr id="226" name="直線コネクタ 225"/>
        <xdr:cNvCxnSpPr/>
      </xdr:nvCxnSpPr>
      <xdr:spPr>
        <a:xfrm>
          <a:off x="4546600" y="1554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70869</xdr:rowOff>
    </xdr:from>
    <xdr:to>
      <xdr:col>24</xdr:col>
      <xdr:colOff>63500</xdr:colOff>
      <xdr:row>95</xdr:row>
      <xdr:rowOff>145438</xdr:rowOff>
    </xdr:to>
    <xdr:cxnSp macro="">
      <xdr:nvCxnSpPr>
        <xdr:cNvPr id="227" name="直線コネクタ 226"/>
        <xdr:cNvCxnSpPr/>
      </xdr:nvCxnSpPr>
      <xdr:spPr>
        <a:xfrm flipV="1">
          <a:off x="3797300" y="16358619"/>
          <a:ext cx="838200" cy="7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68425</xdr:rowOff>
    </xdr:from>
    <xdr:ext cx="534377" cy="259045"/>
    <xdr:sp macro="" textlink="">
      <xdr:nvSpPr>
        <xdr:cNvPr id="228" name="扶助費平均値テキスト"/>
        <xdr:cNvSpPr txBox="1"/>
      </xdr:nvSpPr>
      <xdr:spPr>
        <a:xfrm>
          <a:off x="4686300" y="16356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89998</xdr:rowOff>
    </xdr:from>
    <xdr:to>
      <xdr:col>24</xdr:col>
      <xdr:colOff>114300</xdr:colOff>
      <xdr:row>96</xdr:row>
      <xdr:rowOff>20148</xdr:rowOff>
    </xdr:to>
    <xdr:sp macro="" textlink="">
      <xdr:nvSpPr>
        <xdr:cNvPr id="229" name="フローチャート: 判断 228"/>
        <xdr:cNvSpPr/>
      </xdr:nvSpPr>
      <xdr:spPr>
        <a:xfrm>
          <a:off x="45847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145438</xdr:rowOff>
    </xdr:from>
    <xdr:to>
      <xdr:col>19</xdr:col>
      <xdr:colOff>177800</xdr:colOff>
      <xdr:row>96</xdr:row>
      <xdr:rowOff>87579</xdr:rowOff>
    </xdr:to>
    <xdr:cxnSp macro="">
      <xdr:nvCxnSpPr>
        <xdr:cNvPr id="230" name="直線コネクタ 229"/>
        <xdr:cNvCxnSpPr/>
      </xdr:nvCxnSpPr>
      <xdr:spPr>
        <a:xfrm flipV="1">
          <a:off x="2908300" y="16433188"/>
          <a:ext cx="889000" cy="11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118413</xdr:rowOff>
    </xdr:from>
    <xdr:to>
      <xdr:col>20</xdr:col>
      <xdr:colOff>38100</xdr:colOff>
      <xdr:row>96</xdr:row>
      <xdr:rowOff>48563</xdr:rowOff>
    </xdr:to>
    <xdr:sp macro="" textlink="">
      <xdr:nvSpPr>
        <xdr:cNvPr id="231" name="フローチャート: 判断 230"/>
        <xdr:cNvSpPr/>
      </xdr:nvSpPr>
      <xdr:spPr>
        <a:xfrm>
          <a:off x="3746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39690</xdr:rowOff>
    </xdr:from>
    <xdr:ext cx="534377" cy="259045"/>
    <xdr:sp macro="" textlink="">
      <xdr:nvSpPr>
        <xdr:cNvPr id="232" name="テキスト ボックス 231"/>
        <xdr:cNvSpPr txBox="1"/>
      </xdr:nvSpPr>
      <xdr:spPr>
        <a:xfrm>
          <a:off x="3530111" y="1649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87579</xdr:rowOff>
    </xdr:from>
    <xdr:to>
      <xdr:col>15</xdr:col>
      <xdr:colOff>50800</xdr:colOff>
      <xdr:row>97</xdr:row>
      <xdr:rowOff>36601</xdr:rowOff>
    </xdr:to>
    <xdr:cxnSp macro="">
      <xdr:nvCxnSpPr>
        <xdr:cNvPr id="233" name="直線コネクタ 232"/>
        <xdr:cNvCxnSpPr/>
      </xdr:nvCxnSpPr>
      <xdr:spPr>
        <a:xfrm flipV="1">
          <a:off x="2019300" y="16546779"/>
          <a:ext cx="889000" cy="12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48050</xdr:rowOff>
    </xdr:from>
    <xdr:to>
      <xdr:col>15</xdr:col>
      <xdr:colOff>101600</xdr:colOff>
      <xdr:row>96</xdr:row>
      <xdr:rowOff>149650</xdr:rowOff>
    </xdr:to>
    <xdr:sp macro="" textlink="">
      <xdr:nvSpPr>
        <xdr:cNvPr id="234" name="フローチャート: 判断 233"/>
        <xdr:cNvSpPr/>
      </xdr:nvSpPr>
      <xdr:spPr>
        <a:xfrm>
          <a:off x="2857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140777</xdr:rowOff>
    </xdr:from>
    <xdr:ext cx="534377" cy="259045"/>
    <xdr:sp macro="" textlink="">
      <xdr:nvSpPr>
        <xdr:cNvPr id="235" name="テキスト ボックス 234"/>
        <xdr:cNvSpPr txBox="1"/>
      </xdr:nvSpPr>
      <xdr:spPr>
        <a:xfrm>
          <a:off x="2641111" y="165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36601</xdr:rowOff>
    </xdr:from>
    <xdr:to>
      <xdr:col>10</xdr:col>
      <xdr:colOff>114300</xdr:colOff>
      <xdr:row>97</xdr:row>
      <xdr:rowOff>120749</xdr:rowOff>
    </xdr:to>
    <xdr:cxnSp macro="">
      <xdr:nvCxnSpPr>
        <xdr:cNvPr id="236" name="直線コネクタ 235"/>
        <xdr:cNvCxnSpPr/>
      </xdr:nvCxnSpPr>
      <xdr:spPr>
        <a:xfrm flipV="1">
          <a:off x="1130300" y="16667251"/>
          <a:ext cx="889000" cy="8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55685</xdr:rowOff>
    </xdr:from>
    <xdr:to>
      <xdr:col>10</xdr:col>
      <xdr:colOff>165100</xdr:colOff>
      <xdr:row>96</xdr:row>
      <xdr:rowOff>157285</xdr:rowOff>
    </xdr:to>
    <xdr:sp macro="" textlink="">
      <xdr:nvSpPr>
        <xdr:cNvPr id="237" name="フローチャート: 判断 236"/>
        <xdr:cNvSpPr/>
      </xdr:nvSpPr>
      <xdr:spPr>
        <a:xfrm>
          <a:off x="1968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2362</xdr:rowOff>
    </xdr:from>
    <xdr:ext cx="534377" cy="259045"/>
    <xdr:sp macro="" textlink="">
      <xdr:nvSpPr>
        <xdr:cNvPr id="238" name="テキスト ボックス 237"/>
        <xdr:cNvSpPr txBox="1"/>
      </xdr:nvSpPr>
      <xdr:spPr>
        <a:xfrm>
          <a:off x="1752111" y="162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13416</xdr:rowOff>
    </xdr:from>
    <xdr:to>
      <xdr:col>6</xdr:col>
      <xdr:colOff>38100</xdr:colOff>
      <xdr:row>97</xdr:row>
      <xdr:rowOff>115016</xdr:rowOff>
    </xdr:to>
    <xdr:sp macro="" textlink="">
      <xdr:nvSpPr>
        <xdr:cNvPr id="239" name="フローチャート: 判断 238"/>
        <xdr:cNvSpPr/>
      </xdr:nvSpPr>
      <xdr:spPr>
        <a:xfrm>
          <a:off x="1079500" y="1664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131543</xdr:rowOff>
    </xdr:from>
    <xdr:ext cx="534377" cy="259045"/>
    <xdr:sp macro="" textlink="">
      <xdr:nvSpPr>
        <xdr:cNvPr id="240" name="テキスト ボックス 239"/>
        <xdr:cNvSpPr txBox="1"/>
      </xdr:nvSpPr>
      <xdr:spPr>
        <a:xfrm>
          <a:off x="863111" y="1641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20069</xdr:rowOff>
    </xdr:from>
    <xdr:to>
      <xdr:col>24</xdr:col>
      <xdr:colOff>114300</xdr:colOff>
      <xdr:row>95</xdr:row>
      <xdr:rowOff>121669</xdr:rowOff>
    </xdr:to>
    <xdr:sp macro="" textlink="">
      <xdr:nvSpPr>
        <xdr:cNvPr id="246" name="楕円 245"/>
        <xdr:cNvSpPr/>
      </xdr:nvSpPr>
      <xdr:spPr>
        <a:xfrm>
          <a:off x="4584700" y="1630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42946</xdr:rowOff>
    </xdr:from>
    <xdr:ext cx="534377" cy="259045"/>
    <xdr:sp macro="" textlink="">
      <xdr:nvSpPr>
        <xdr:cNvPr id="247" name="扶助費該当値テキスト"/>
        <xdr:cNvSpPr txBox="1"/>
      </xdr:nvSpPr>
      <xdr:spPr>
        <a:xfrm>
          <a:off x="4686300" y="1615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94638</xdr:rowOff>
    </xdr:from>
    <xdr:to>
      <xdr:col>20</xdr:col>
      <xdr:colOff>38100</xdr:colOff>
      <xdr:row>96</xdr:row>
      <xdr:rowOff>24788</xdr:rowOff>
    </xdr:to>
    <xdr:sp macro="" textlink="">
      <xdr:nvSpPr>
        <xdr:cNvPr id="248" name="楕円 247"/>
        <xdr:cNvSpPr/>
      </xdr:nvSpPr>
      <xdr:spPr>
        <a:xfrm>
          <a:off x="3746500" y="1638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41315</xdr:rowOff>
    </xdr:from>
    <xdr:ext cx="534377" cy="259045"/>
    <xdr:sp macro="" textlink="">
      <xdr:nvSpPr>
        <xdr:cNvPr id="249" name="テキスト ボックス 248"/>
        <xdr:cNvSpPr txBox="1"/>
      </xdr:nvSpPr>
      <xdr:spPr>
        <a:xfrm>
          <a:off x="3530111" y="1615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36779</xdr:rowOff>
    </xdr:from>
    <xdr:to>
      <xdr:col>15</xdr:col>
      <xdr:colOff>101600</xdr:colOff>
      <xdr:row>96</xdr:row>
      <xdr:rowOff>138379</xdr:rowOff>
    </xdr:to>
    <xdr:sp macro="" textlink="">
      <xdr:nvSpPr>
        <xdr:cNvPr id="250" name="楕円 249"/>
        <xdr:cNvSpPr/>
      </xdr:nvSpPr>
      <xdr:spPr>
        <a:xfrm>
          <a:off x="2857500" y="1649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154906</xdr:rowOff>
    </xdr:from>
    <xdr:ext cx="534377" cy="259045"/>
    <xdr:sp macro="" textlink="">
      <xdr:nvSpPr>
        <xdr:cNvPr id="251" name="テキスト ボックス 250"/>
        <xdr:cNvSpPr txBox="1"/>
      </xdr:nvSpPr>
      <xdr:spPr>
        <a:xfrm>
          <a:off x="2641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157251</xdr:rowOff>
    </xdr:from>
    <xdr:to>
      <xdr:col>10</xdr:col>
      <xdr:colOff>165100</xdr:colOff>
      <xdr:row>97</xdr:row>
      <xdr:rowOff>87401</xdr:rowOff>
    </xdr:to>
    <xdr:sp macro="" textlink="">
      <xdr:nvSpPr>
        <xdr:cNvPr id="252" name="楕円 251"/>
        <xdr:cNvSpPr/>
      </xdr:nvSpPr>
      <xdr:spPr>
        <a:xfrm>
          <a:off x="1968500" y="1661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78528</xdr:rowOff>
    </xdr:from>
    <xdr:ext cx="534377" cy="259045"/>
    <xdr:sp macro="" textlink="">
      <xdr:nvSpPr>
        <xdr:cNvPr id="253" name="テキスト ボックス 252"/>
        <xdr:cNvSpPr txBox="1"/>
      </xdr:nvSpPr>
      <xdr:spPr>
        <a:xfrm>
          <a:off x="1752111" y="1670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69949</xdr:rowOff>
    </xdr:from>
    <xdr:to>
      <xdr:col>6</xdr:col>
      <xdr:colOff>38100</xdr:colOff>
      <xdr:row>98</xdr:row>
      <xdr:rowOff>99</xdr:rowOff>
    </xdr:to>
    <xdr:sp macro="" textlink="">
      <xdr:nvSpPr>
        <xdr:cNvPr id="254" name="楕円 253"/>
        <xdr:cNvSpPr/>
      </xdr:nvSpPr>
      <xdr:spPr>
        <a:xfrm>
          <a:off x="1079500" y="1670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162676</xdr:rowOff>
    </xdr:from>
    <xdr:ext cx="534377" cy="259045"/>
    <xdr:sp macro="" textlink="">
      <xdr:nvSpPr>
        <xdr:cNvPr id="255" name="テキスト ボックス 254"/>
        <xdr:cNvSpPr txBox="1"/>
      </xdr:nvSpPr>
      <xdr:spPr>
        <a:xfrm>
          <a:off x="863111" y="1679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9" name="テキスト ボックス 26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1" name="テキスト ボックス 27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3" name="テキスト ボックス 27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39094</xdr:rowOff>
    </xdr:from>
    <xdr:to>
      <xdr:col>54</xdr:col>
      <xdr:colOff>189865</xdr:colOff>
      <xdr:row>38</xdr:row>
      <xdr:rowOff>66222</xdr:rowOff>
    </xdr:to>
    <xdr:cxnSp macro="">
      <xdr:nvCxnSpPr>
        <xdr:cNvPr id="281" name="直線コネクタ 280"/>
        <xdr:cNvCxnSpPr/>
      </xdr:nvCxnSpPr>
      <xdr:spPr>
        <a:xfrm flipV="1">
          <a:off x="10475595" y="5182594"/>
          <a:ext cx="1270" cy="139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70049</xdr:rowOff>
    </xdr:from>
    <xdr:ext cx="534377" cy="259045"/>
    <xdr:sp macro="" textlink="">
      <xdr:nvSpPr>
        <xdr:cNvPr id="282" name="補助費等最小値テキスト"/>
        <xdr:cNvSpPr txBox="1"/>
      </xdr:nvSpPr>
      <xdr:spPr>
        <a:xfrm>
          <a:off x="10528300" y="658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66222</xdr:rowOff>
    </xdr:from>
    <xdr:to>
      <xdr:col>55</xdr:col>
      <xdr:colOff>88900</xdr:colOff>
      <xdr:row>38</xdr:row>
      <xdr:rowOff>66222</xdr:rowOff>
    </xdr:to>
    <xdr:cxnSp macro="">
      <xdr:nvCxnSpPr>
        <xdr:cNvPr id="283" name="直線コネクタ 282"/>
        <xdr:cNvCxnSpPr/>
      </xdr:nvCxnSpPr>
      <xdr:spPr>
        <a:xfrm>
          <a:off x="10388600" y="658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157221</xdr:rowOff>
    </xdr:from>
    <xdr:ext cx="599010" cy="259045"/>
    <xdr:sp macro="" textlink="">
      <xdr:nvSpPr>
        <xdr:cNvPr id="284" name="補助費等最大値テキスト"/>
        <xdr:cNvSpPr txBox="1"/>
      </xdr:nvSpPr>
      <xdr:spPr>
        <a:xfrm>
          <a:off x="10528300" y="495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39094</xdr:rowOff>
    </xdr:from>
    <xdr:to>
      <xdr:col>55</xdr:col>
      <xdr:colOff>88900</xdr:colOff>
      <xdr:row>30</xdr:row>
      <xdr:rowOff>39094</xdr:rowOff>
    </xdr:to>
    <xdr:cxnSp macro="">
      <xdr:nvCxnSpPr>
        <xdr:cNvPr id="285" name="直線コネクタ 284"/>
        <xdr:cNvCxnSpPr/>
      </xdr:nvCxnSpPr>
      <xdr:spPr>
        <a:xfrm>
          <a:off x="10388600" y="5182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65775</xdr:rowOff>
    </xdr:from>
    <xdr:to>
      <xdr:col>55</xdr:col>
      <xdr:colOff>0</xdr:colOff>
      <xdr:row>37</xdr:row>
      <xdr:rowOff>100130</xdr:rowOff>
    </xdr:to>
    <xdr:cxnSp macro="">
      <xdr:nvCxnSpPr>
        <xdr:cNvPr id="286" name="直線コネクタ 285"/>
        <xdr:cNvCxnSpPr/>
      </xdr:nvCxnSpPr>
      <xdr:spPr>
        <a:xfrm flipV="1">
          <a:off x="9639300" y="6409425"/>
          <a:ext cx="838200" cy="3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170451</xdr:rowOff>
    </xdr:from>
    <xdr:ext cx="534377" cy="259045"/>
    <xdr:sp macro="" textlink="">
      <xdr:nvSpPr>
        <xdr:cNvPr id="287" name="補助費等平均値テキスト"/>
        <xdr:cNvSpPr txBox="1"/>
      </xdr:nvSpPr>
      <xdr:spPr>
        <a:xfrm>
          <a:off x="10528300" y="5999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147574</xdr:rowOff>
    </xdr:from>
    <xdr:to>
      <xdr:col>55</xdr:col>
      <xdr:colOff>50800</xdr:colOff>
      <xdr:row>36</xdr:row>
      <xdr:rowOff>77724</xdr:rowOff>
    </xdr:to>
    <xdr:sp macro="" textlink="">
      <xdr:nvSpPr>
        <xdr:cNvPr id="288" name="フローチャート: 判断 287"/>
        <xdr:cNvSpPr/>
      </xdr:nvSpPr>
      <xdr:spPr>
        <a:xfrm>
          <a:off x="104267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100130</xdr:rowOff>
    </xdr:from>
    <xdr:to>
      <xdr:col>50</xdr:col>
      <xdr:colOff>114300</xdr:colOff>
      <xdr:row>37</xdr:row>
      <xdr:rowOff>108403</xdr:rowOff>
    </xdr:to>
    <xdr:cxnSp macro="">
      <xdr:nvCxnSpPr>
        <xdr:cNvPr id="289" name="直線コネクタ 288"/>
        <xdr:cNvCxnSpPr/>
      </xdr:nvCxnSpPr>
      <xdr:spPr>
        <a:xfrm flipV="1">
          <a:off x="8750300" y="6443780"/>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6114</xdr:rowOff>
    </xdr:from>
    <xdr:to>
      <xdr:col>50</xdr:col>
      <xdr:colOff>165100</xdr:colOff>
      <xdr:row>36</xdr:row>
      <xdr:rowOff>107714</xdr:rowOff>
    </xdr:to>
    <xdr:sp macro="" textlink="">
      <xdr:nvSpPr>
        <xdr:cNvPr id="290" name="フローチャート: 判断 289"/>
        <xdr:cNvSpPr/>
      </xdr:nvSpPr>
      <xdr:spPr>
        <a:xfrm>
          <a:off x="9588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124241</xdr:rowOff>
    </xdr:from>
    <xdr:ext cx="534377" cy="259045"/>
    <xdr:sp macro="" textlink="">
      <xdr:nvSpPr>
        <xdr:cNvPr id="291" name="テキスト ボックス 290"/>
        <xdr:cNvSpPr txBox="1"/>
      </xdr:nvSpPr>
      <xdr:spPr>
        <a:xfrm>
          <a:off x="9372111" y="59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108403</xdr:rowOff>
    </xdr:from>
    <xdr:to>
      <xdr:col>45</xdr:col>
      <xdr:colOff>177800</xdr:colOff>
      <xdr:row>37</xdr:row>
      <xdr:rowOff>120160</xdr:rowOff>
    </xdr:to>
    <xdr:cxnSp macro="">
      <xdr:nvCxnSpPr>
        <xdr:cNvPr id="292" name="直線コネクタ 291"/>
        <xdr:cNvCxnSpPr/>
      </xdr:nvCxnSpPr>
      <xdr:spPr>
        <a:xfrm flipV="1">
          <a:off x="7861300" y="6452053"/>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164719</xdr:rowOff>
    </xdr:from>
    <xdr:to>
      <xdr:col>46</xdr:col>
      <xdr:colOff>38100</xdr:colOff>
      <xdr:row>36</xdr:row>
      <xdr:rowOff>94869</xdr:rowOff>
    </xdr:to>
    <xdr:sp macro="" textlink="">
      <xdr:nvSpPr>
        <xdr:cNvPr id="293" name="フローチャート: 判断 292"/>
        <xdr:cNvSpPr/>
      </xdr:nvSpPr>
      <xdr:spPr>
        <a:xfrm>
          <a:off x="8699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111396</xdr:rowOff>
    </xdr:from>
    <xdr:ext cx="534377" cy="259045"/>
    <xdr:sp macro="" textlink="">
      <xdr:nvSpPr>
        <xdr:cNvPr id="294" name="テキスト ボックス 293"/>
        <xdr:cNvSpPr txBox="1"/>
      </xdr:nvSpPr>
      <xdr:spPr>
        <a:xfrm>
          <a:off x="8483111"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120160</xdr:rowOff>
    </xdr:from>
    <xdr:to>
      <xdr:col>41</xdr:col>
      <xdr:colOff>50800</xdr:colOff>
      <xdr:row>37</xdr:row>
      <xdr:rowOff>156606</xdr:rowOff>
    </xdr:to>
    <xdr:cxnSp macro="">
      <xdr:nvCxnSpPr>
        <xdr:cNvPr id="295" name="直線コネクタ 294"/>
        <xdr:cNvCxnSpPr/>
      </xdr:nvCxnSpPr>
      <xdr:spPr>
        <a:xfrm flipV="1">
          <a:off x="6972300" y="6463810"/>
          <a:ext cx="889000" cy="3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124333</xdr:rowOff>
    </xdr:from>
    <xdr:to>
      <xdr:col>41</xdr:col>
      <xdr:colOff>101600</xdr:colOff>
      <xdr:row>37</xdr:row>
      <xdr:rowOff>54483</xdr:rowOff>
    </xdr:to>
    <xdr:sp macro="" textlink="">
      <xdr:nvSpPr>
        <xdr:cNvPr id="296" name="フローチャート: 判断 295"/>
        <xdr:cNvSpPr/>
      </xdr:nvSpPr>
      <xdr:spPr>
        <a:xfrm>
          <a:off x="7810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71010</xdr:rowOff>
    </xdr:from>
    <xdr:ext cx="534377" cy="259045"/>
    <xdr:sp macro="" textlink="">
      <xdr:nvSpPr>
        <xdr:cNvPr id="297" name="テキスト ボックス 296"/>
        <xdr:cNvSpPr txBox="1"/>
      </xdr:nvSpPr>
      <xdr:spPr>
        <a:xfrm>
          <a:off x="7594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87452</xdr:rowOff>
    </xdr:from>
    <xdr:to>
      <xdr:col>36</xdr:col>
      <xdr:colOff>165100</xdr:colOff>
      <xdr:row>37</xdr:row>
      <xdr:rowOff>17602</xdr:rowOff>
    </xdr:to>
    <xdr:sp macro="" textlink="">
      <xdr:nvSpPr>
        <xdr:cNvPr id="298" name="フローチャート: 判断 297"/>
        <xdr:cNvSpPr/>
      </xdr:nvSpPr>
      <xdr:spPr>
        <a:xfrm>
          <a:off x="6921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34129</xdr:rowOff>
    </xdr:from>
    <xdr:ext cx="534377" cy="259045"/>
    <xdr:sp macro="" textlink="">
      <xdr:nvSpPr>
        <xdr:cNvPr id="299" name="テキスト ボックス 298"/>
        <xdr:cNvSpPr txBox="1"/>
      </xdr:nvSpPr>
      <xdr:spPr>
        <a:xfrm>
          <a:off x="6705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14975</xdr:rowOff>
    </xdr:from>
    <xdr:to>
      <xdr:col>55</xdr:col>
      <xdr:colOff>50800</xdr:colOff>
      <xdr:row>37</xdr:row>
      <xdr:rowOff>116575</xdr:rowOff>
    </xdr:to>
    <xdr:sp macro="" textlink="">
      <xdr:nvSpPr>
        <xdr:cNvPr id="305" name="楕円 304"/>
        <xdr:cNvSpPr/>
      </xdr:nvSpPr>
      <xdr:spPr>
        <a:xfrm>
          <a:off x="10426700" y="635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164852</xdr:rowOff>
    </xdr:from>
    <xdr:ext cx="534377" cy="259045"/>
    <xdr:sp macro="" textlink="">
      <xdr:nvSpPr>
        <xdr:cNvPr id="306" name="補助費等該当値テキスト"/>
        <xdr:cNvSpPr txBox="1"/>
      </xdr:nvSpPr>
      <xdr:spPr>
        <a:xfrm>
          <a:off x="10528300" y="633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49330</xdr:rowOff>
    </xdr:from>
    <xdr:to>
      <xdr:col>50</xdr:col>
      <xdr:colOff>165100</xdr:colOff>
      <xdr:row>37</xdr:row>
      <xdr:rowOff>150930</xdr:rowOff>
    </xdr:to>
    <xdr:sp macro="" textlink="">
      <xdr:nvSpPr>
        <xdr:cNvPr id="307" name="楕円 306"/>
        <xdr:cNvSpPr/>
      </xdr:nvSpPr>
      <xdr:spPr>
        <a:xfrm>
          <a:off x="9588500" y="639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142057</xdr:rowOff>
    </xdr:from>
    <xdr:ext cx="534377" cy="259045"/>
    <xdr:sp macro="" textlink="">
      <xdr:nvSpPr>
        <xdr:cNvPr id="308" name="テキスト ボックス 307"/>
        <xdr:cNvSpPr txBox="1"/>
      </xdr:nvSpPr>
      <xdr:spPr>
        <a:xfrm>
          <a:off x="9372111" y="648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57603</xdr:rowOff>
    </xdr:from>
    <xdr:to>
      <xdr:col>46</xdr:col>
      <xdr:colOff>38100</xdr:colOff>
      <xdr:row>37</xdr:row>
      <xdr:rowOff>159203</xdr:rowOff>
    </xdr:to>
    <xdr:sp macro="" textlink="">
      <xdr:nvSpPr>
        <xdr:cNvPr id="309" name="楕円 308"/>
        <xdr:cNvSpPr/>
      </xdr:nvSpPr>
      <xdr:spPr>
        <a:xfrm>
          <a:off x="8699500" y="640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150330</xdr:rowOff>
    </xdr:from>
    <xdr:ext cx="534377" cy="259045"/>
    <xdr:sp macro="" textlink="">
      <xdr:nvSpPr>
        <xdr:cNvPr id="310" name="テキスト ボックス 309"/>
        <xdr:cNvSpPr txBox="1"/>
      </xdr:nvSpPr>
      <xdr:spPr>
        <a:xfrm>
          <a:off x="8483111" y="649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69360</xdr:rowOff>
    </xdr:from>
    <xdr:to>
      <xdr:col>41</xdr:col>
      <xdr:colOff>101600</xdr:colOff>
      <xdr:row>37</xdr:row>
      <xdr:rowOff>170960</xdr:rowOff>
    </xdr:to>
    <xdr:sp macro="" textlink="">
      <xdr:nvSpPr>
        <xdr:cNvPr id="311" name="楕円 310"/>
        <xdr:cNvSpPr/>
      </xdr:nvSpPr>
      <xdr:spPr>
        <a:xfrm>
          <a:off x="7810500" y="641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162087</xdr:rowOff>
    </xdr:from>
    <xdr:ext cx="534377" cy="259045"/>
    <xdr:sp macro="" textlink="">
      <xdr:nvSpPr>
        <xdr:cNvPr id="312" name="テキスト ボックス 311"/>
        <xdr:cNvSpPr txBox="1"/>
      </xdr:nvSpPr>
      <xdr:spPr>
        <a:xfrm>
          <a:off x="7594111" y="650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105806</xdr:rowOff>
    </xdr:from>
    <xdr:to>
      <xdr:col>36</xdr:col>
      <xdr:colOff>165100</xdr:colOff>
      <xdr:row>38</xdr:row>
      <xdr:rowOff>35956</xdr:rowOff>
    </xdr:to>
    <xdr:sp macro="" textlink="">
      <xdr:nvSpPr>
        <xdr:cNvPr id="313" name="楕円 312"/>
        <xdr:cNvSpPr/>
      </xdr:nvSpPr>
      <xdr:spPr>
        <a:xfrm>
          <a:off x="6921500" y="644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27082</xdr:rowOff>
    </xdr:from>
    <xdr:ext cx="534377" cy="259045"/>
    <xdr:sp macro="" textlink="">
      <xdr:nvSpPr>
        <xdr:cNvPr id="314" name="テキスト ボックス 313"/>
        <xdr:cNvSpPr txBox="1"/>
      </xdr:nvSpPr>
      <xdr:spPr>
        <a:xfrm>
          <a:off x="6705111" y="654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60245</xdr:rowOff>
    </xdr:from>
    <xdr:to>
      <xdr:col>54</xdr:col>
      <xdr:colOff>189865</xdr:colOff>
      <xdr:row>58</xdr:row>
      <xdr:rowOff>118038</xdr:rowOff>
    </xdr:to>
    <xdr:cxnSp macro="">
      <xdr:nvCxnSpPr>
        <xdr:cNvPr id="340" name="直線コネクタ 339"/>
        <xdr:cNvCxnSpPr/>
      </xdr:nvCxnSpPr>
      <xdr:spPr>
        <a:xfrm flipV="1">
          <a:off x="10475595" y="8804195"/>
          <a:ext cx="1270" cy="1257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121865</xdr:rowOff>
    </xdr:from>
    <xdr:ext cx="534377" cy="259045"/>
    <xdr:sp macro="" textlink="">
      <xdr:nvSpPr>
        <xdr:cNvPr id="341" name="普通建設事業費最小値テキスト"/>
        <xdr:cNvSpPr txBox="1"/>
      </xdr:nvSpPr>
      <xdr:spPr>
        <a:xfrm>
          <a:off x="10528300" y="1006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118038</xdr:rowOff>
    </xdr:from>
    <xdr:to>
      <xdr:col>55</xdr:col>
      <xdr:colOff>88900</xdr:colOff>
      <xdr:row>58</xdr:row>
      <xdr:rowOff>118038</xdr:rowOff>
    </xdr:to>
    <xdr:cxnSp macro="">
      <xdr:nvCxnSpPr>
        <xdr:cNvPr id="342" name="直線コネクタ 341"/>
        <xdr:cNvCxnSpPr/>
      </xdr:nvCxnSpPr>
      <xdr:spPr>
        <a:xfrm>
          <a:off x="10388600" y="1006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6922</xdr:rowOff>
    </xdr:from>
    <xdr:ext cx="599010" cy="259045"/>
    <xdr:sp macro="" textlink="">
      <xdr:nvSpPr>
        <xdr:cNvPr id="343" name="普通建設事業費最大値テキスト"/>
        <xdr:cNvSpPr txBox="1"/>
      </xdr:nvSpPr>
      <xdr:spPr>
        <a:xfrm>
          <a:off x="10528300" y="857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60245</xdr:rowOff>
    </xdr:from>
    <xdr:to>
      <xdr:col>55</xdr:col>
      <xdr:colOff>88900</xdr:colOff>
      <xdr:row>51</xdr:row>
      <xdr:rowOff>60245</xdr:rowOff>
    </xdr:to>
    <xdr:cxnSp macro="">
      <xdr:nvCxnSpPr>
        <xdr:cNvPr id="344" name="直線コネクタ 343"/>
        <xdr:cNvCxnSpPr/>
      </xdr:nvCxnSpPr>
      <xdr:spPr>
        <a:xfrm>
          <a:off x="10388600" y="88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33041</xdr:rowOff>
    </xdr:from>
    <xdr:to>
      <xdr:col>55</xdr:col>
      <xdr:colOff>0</xdr:colOff>
      <xdr:row>57</xdr:row>
      <xdr:rowOff>99869</xdr:rowOff>
    </xdr:to>
    <xdr:cxnSp macro="">
      <xdr:nvCxnSpPr>
        <xdr:cNvPr id="345" name="直線コネクタ 344"/>
        <xdr:cNvCxnSpPr/>
      </xdr:nvCxnSpPr>
      <xdr:spPr>
        <a:xfrm flipV="1">
          <a:off x="9639300" y="9805691"/>
          <a:ext cx="838200" cy="6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1233</xdr:rowOff>
    </xdr:from>
    <xdr:ext cx="534377" cy="259045"/>
    <xdr:sp macro="" textlink="">
      <xdr:nvSpPr>
        <xdr:cNvPr id="346" name="普通建設事業費平均値テキスト"/>
        <xdr:cNvSpPr txBox="1"/>
      </xdr:nvSpPr>
      <xdr:spPr>
        <a:xfrm>
          <a:off x="10528300" y="9430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149806</xdr:rowOff>
    </xdr:from>
    <xdr:to>
      <xdr:col>55</xdr:col>
      <xdr:colOff>50800</xdr:colOff>
      <xdr:row>56</xdr:row>
      <xdr:rowOff>79956</xdr:rowOff>
    </xdr:to>
    <xdr:sp macro="" textlink="">
      <xdr:nvSpPr>
        <xdr:cNvPr id="347" name="フローチャート: 判断 346"/>
        <xdr:cNvSpPr/>
      </xdr:nvSpPr>
      <xdr:spPr>
        <a:xfrm>
          <a:off x="104267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133789</xdr:rowOff>
    </xdr:from>
    <xdr:to>
      <xdr:col>50</xdr:col>
      <xdr:colOff>114300</xdr:colOff>
      <xdr:row>57</xdr:row>
      <xdr:rowOff>99869</xdr:rowOff>
    </xdr:to>
    <xdr:cxnSp macro="">
      <xdr:nvCxnSpPr>
        <xdr:cNvPr id="348" name="直線コネクタ 347"/>
        <xdr:cNvCxnSpPr/>
      </xdr:nvCxnSpPr>
      <xdr:spPr>
        <a:xfrm>
          <a:off x="8750300" y="9734989"/>
          <a:ext cx="889000" cy="13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112064</xdr:rowOff>
    </xdr:from>
    <xdr:to>
      <xdr:col>50</xdr:col>
      <xdr:colOff>165100</xdr:colOff>
      <xdr:row>56</xdr:row>
      <xdr:rowOff>42214</xdr:rowOff>
    </xdr:to>
    <xdr:sp macro="" textlink="">
      <xdr:nvSpPr>
        <xdr:cNvPr id="349" name="フローチャート: 判断 348"/>
        <xdr:cNvSpPr/>
      </xdr:nvSpPr>
      <xdr:spPr>
        <a:xfrm>
          <a:off x="9588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58741</xdr:rowOff>
    </xdr:from>
    <xdr:ext cx="534377" cy="259045"/>
    <xdr:sp macro="" textlink="">
      <xdr:nvSpPr>
        <xdr:cNvPr id="350" name="テキスト ボックス 349"/>
        <xdr:cNvSpPr txBox="1"/>
      </xdr:nvSpPr>
      <xdr:spPr>
        <a:xfrm>
          <a:off x="9372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166337</xdr:rowOff>
    </xdr:from>
    <xdr:to>
      <xdr:col>45</xdr:col>
      <xdr:colOff>177800</xdr:colOff>
      <xdr:row>56</xdr:row>
      <xdr:rowOff>133789</xdr:rowOff>
    </xdr:to>
    <xdr:cxnSp macro="">
      <xdr:nvCxnSpPr>
        <xdr:cNvPr id="351" name="直線コネクタ 350"/>
        <xdr:cNvCxnSpPr/>
      </xdr:nvCxnSpPr>
      <xdr:spPr>
        <a:xfrm>
          <a:off x="7861300" y="9596087"/>
          <a:ext cx="889000" cy="13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114546</xdr:rowOff>
    </xdr:from>
    <xdr:to>
      <xdr:col>46</xdr:col>
      <xdr:colOff>38100</xdr:colOff>
      <xdr:row>56</xdr:row>
      <xdr:rowOff>44696</xdr:rowOff>
    </xdr:to>
    <xdr:sp macro="" textlink="">
      <xdr:nvSpPr>
        <xdr:cNvPr id="352" name="フローチャート: 判断 351"/>
        <xdr:cNvSpPr/>
      </xdr:nvSpPr>
      <xdr:spPr>
        <a:xfrm>
          <a:off x="8699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61223</xdr:rowOff>
    </xdr:from>
    <xdr:ext cx="534377" cy="259045"/>
    <xdr:sp macro="" textlink="">
      <xdr:nvSpPr>
        <xdr:cNvPr id="353" name="テキスト ボックス 352"/>
        <xdr:cNvSpPr txBox="1"/>
      </xdr:nvSpPr>
      <xdr:spPr>
        <a:xfrm>
          <a:off x="8483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19979</xdr:rowOff>
    </xdr:from>
    <xdr:to>
      <xdr:col>41</xdr:col>
      <xdr:colOff>50800</xdr:colOff>
      <xdr:row>55</xdr:row>
      <xdr:rowOff>166337</xdr:rowOff>
    </xdr:to>
    <xdr:cxnSp macro="">
      <xdr:nvCxnSpPr>
        <xdr:cNvPr id="354" name="直線コネクタ 353"/>
        <xdr:cNvCxnSpPr/>
      </xdr:nvCxnSpPr>
      <xdr:spPr>
        <a:xfrm>
          <a:off x="6972300" y="9449729"/>
          <a:ext cx="889000" cy="14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153757</xdr:rowOff>
    </xdr:from>
    <xdr:to>
      <xdr:col>41</xdr:col>
      <xdr:colOff>101600</xdr:colOff>
      <xdr:row>56</xdr:row>
      <xdr:rowOff>83907</xdr:rowOff>
    </xdr:to>
    <xdr:sp macro="" textlink="">
      <xdr:nvSpPr>
        <xdr:cNvPr id="355" name="フローチャート: 判断 354"/>
        <xdr:cNvSpPr/>
      </xdr:nvSpPr>
      <xdr:spPr>
        <a:xfrm>
          <a:off x="7810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75034</xdr:rowOff>
    </xdr:from>
    <xdr:ext cx="534377" cy="259045"/>
    <xdr:sp macro="" textlink="">
      <xdr:nvSpPr>
        <xdr:cNvPr id="356" name="テキスト ボックス 355"/>
        <xdr:cNvSpPr txBox="1"/>
      </xdr:nvSpPr>
      <xdr:spPr>
        <a:xfrm>
          <a:off x="7594111" y="96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153997</xdr:rowOff>
    </xdr:from>
    <xdr:to>
      <xdr:col>36</xdr:col>
      <xdr:colOff>165100</xdr:colOff>
      <xdr:row>56</xdr:row>
      <xdr:rowOff>84147</xdr:rowOff>
    </xdr:to>
    <xdr:sp macro="" textlink="">
      <xdr:nvSpPr>
        <xdr:cNvPr id="357" name="フローチャート: 判断 356"/>
        <xdr:cNvSpPr/>
      </xdr:nvSpPr>
      <xdr:spPr>
        <a:xfrm>
          <a:off x="6921500" y="958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75274</xdr:rowOff>
    </xdr:from>
    <xdr:ext cx="534377" cy="259045"/>
    <xdr:sp macro="" textlink="">
      <xdr:nvSpPr>
        <xdr:cNvPr id="358" name="テキスト ボックス 357"/>
        <xdr:cNvSpPr txBox="1"/>
      </xdr:nvSpPr>
      <xdr:spPr>
        <a:xfrm>
          <a:off x="6705111" y="967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153691</xdr:rowOff>
    </xdr:from>
    <xdr:to>
      <xdr:col>55</xdr:col>
      <xdr:colOff>50800</xdr:colOff>
      <xdr:row>57</xdr:row>
      <xdr:rowOff>83841</xdr:rowOff>
    </xdr:to>
    <xdr:sp macro="" textlink="">
      <xdr:nvSpPr>
        <xdr:cNvPr id="364" name="楕円 363"/>
        <xdr:cNvSpPr/>
      </xdr:nvSpPr>
      <xdr:spPr>
        <a:xfrm>
          <a:off x="10426700" y="975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132118</xdr:rowOff>
    </xdr:from>
    <xdr:ext cx="534377" cy="259045"/>
    <xdr:sp macro="" textlink="">
      <xdr:nvSpPr>
        <xdr:cNvPr id="365" name="普通建設事業費該当値テキスト"/>
        <xdr:cNvSpPr txBox="1"/>
      </xdr:nvSpPr>
      <xdr:spPr>
        <a:xfrm>
          <a:off x="10528300" y="973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49069</xdr:rowOff>
    </xdr:from>
    <xdr:to>
      <xdr:col>50</xdr:col>
      <xdr:colOff>165100</xdr:colOff>
      <xdr:row>57</xdr:row>
      <xdr:rowOff>150669</xdr:rowOff>
    </xdr:to>
    <xdr:sp macro="" textlink="">
      <xdr:nvSpPr>
        <xdr:cNvPr id="366" name="楕円 365"/>
        <xdr:cNvSpPr/>
      </xdr:nvSpPr>
      <xdr:spPr>
        <a:xfrm>
          <a:off x="9588500" y="982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141796</xdr:rowOff>
    </xdr:from>
    <xdr:ext cx="534377" cy="259045"/>
    <xdr:sp macro="" textlink="">
      <xdr:nvSpPr>
        <xdr:cNvPr id="367" name="テキスト ボックス 366"/>
        <xdr:cNvSpPr txBox="1"/>
      </xdr:nvSpPr>
      <xdr:spPr>
        <a:xfrm>
          <a:off x="9372111" y="991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82989</xdr:rowOff>
    </xdr:from>
    <xdr:to>
      <xdr:col>46</xdr:col>
      <xdr:colOff>38100</xdr:colOff>
      <xdr:row>57</xdr:row>
      <xdr:rowOff>13139</xdr:rowOff>
    </xdr:to>
    <xdr:sp macro="" textlink="">
      <xdr:nvSpPr>
        <xdr:cNvPr id="368" name="楕円 367"/>
        <xdr:cNvSpPr/>
      </xdr:nvSpPr>
      <xdr:spPr>
        <a:xfrm>
          <a:off x="8699500" y="968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4266</xdr:rowOff>
    </xdr:from>
    <xdr:ext cx="534377" cy="259045"/>
    <xdr:sp macro="" textlink="">
      <xdr:nvSpPr>
        <xdr:cNvPr id="369" name="テキスト ボックス 368"/>
        <xdr:cNvSpPr txBox="1"/>
      </xdr:nvSpPr>
      <xdr:spPr>
        <a:xfrm>
          <a:off x="8483111" y="97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115537</xdr:rowOff>
    </xdr:from>
    <xdr:to>
      <xdr:col>41</xdr:col>
      <xdr:colOff>101600</xdr:colOff>
      <xdr:row>56</xdr:row>
      <xdr:rowOff>45687</xdr:rowOff>
    </xdr:to>
    <xdr:sp macro="" textlink="">
      <xdr:nvSpPr>
        <xdr:cNvPr id="370" name="楕円 369"/>
        <xdr:cNvSpPr/>
      </xdr:nvSpPr>
      <xdr:spPr>
        <a:xfrm>
          <a:off x="7810500" y="954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62214</xdr:rowOff>
    </xdr:from>
    <xdr:ext cx="534377" cy="259045"/>
    <xdr:sp macro="" textlink="">
      <xdr:nvSpPr>
        <xdr:cNvPr id="371" name="テキスト ボックス 370"/>
        <xdr:cNvSpPr txBox="1"/>
      </xdr:nvSpPr>
      <xdr:spPr>
        <a:xfrm>
          <a:off x="7594111" y="932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140629</xdr:rowOff>
    </xdr:from>
    <xdr:to>
      <xdr:col>36</xdr:col>
      <xdr:colOff>165100</xdr:colOff>
      <xdr:row>55</xdr:row>
      <xdr:rowOff>70779</xdr:rowOff>
    </xdr:to>
    <xdr:sp macro="" textlink="">
      <xdr:nvSpPr>
        <xdr:cNvPr id="372" name="楕円 371"/>
        <xdr:cNvSpPr/>
      </xdr:nvSpPr>
      <xdr:spPr>
        <a:xfrm>
          <a:off x="6921500" y="939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87306</xdr:rowOff>
    </xdr:from>
    <xdr:ext cx="534377" cy="259045"/>
    <xdr:sp macro="" textlink="">
      <xdr:nvSpPr>
        <xdr:cNvPr id="373" name="テキスト ボックス 372"/>
        <xdr:cNvSpPr txBox="1"/>
      </xdr:nvSpPr>
      <xdr:spPr>
        <a:xfrm>
          <a:off x="6705111" y="917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146863</xdr:rowOff>
    </xdr:from>
    <xdr:to>
      <xdr:col>54</xdr:col>
      <xdr:colOff>189865</xdr:colOff>
      <xdr:row>79</xdr:row>
      <xdr:rowOff>38525</xdr:rowOff>
    </xdr:to>
    <xdr:cxnSp macro="">
      <xdr:nvCxnSpPr>
        <xdr:cNvPr id="397" name="直線コネクタ 396"/>
        <xdr:cNvCxnSpPr/>
      </xdr:nvCxnSpPr>
      <xdr:spPr>
        <a:xfrm flipV="1">
          <a:off x="10475595" y="12148363"/>
          <a:ext cx="1270" cy="143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42352</xdr:rowOff>
    </xdr:from>
    <xdr:ext cx="378565" cy="259045"/>
    <xdr:sp macro="" textlink="">
      <xdr:nvSpPr>
        <xdr:cNvPr id="398" name="普通建設事業費 （ うち新規整備　）最小値テキスト"/>
        <xdr:cNvSpPr txBox="1"/>
      </xdr:nvSpPr>
      <xdr:spPr>
        <a:xfrm>
          <a:off x="10528300" y="13586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38525</xdr:rowOff>
    </xdr:from>
    <xdr:to>
      <xdr:col>55</xdr:col>
      <xdr:colOff>88900</xdr:colOff>
      <xdr:row>79</xdr:row>
      <xdr:rowOff>38525</xdr:rowOff>
    </xdr:to>
    <xdr:cxnSp macro="">
      <xdr:nvCxnSpPr>
        <xdr:cNvPr id="399" name="直線コネクタ 398"/>
        <xdr:cNvCxnSpPr/>
      </xdr:nvCxnSpPr>
      <xdr:spPr>
        <a:xfrm>
          <a:off x="10388600" y="13583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93540</xdr:rowOff>
    </xdr:from>
    <xdr:ext cx="534377" cy="259045"/>
    <xdr:sp macro="" textlink="">
      <xdr:nvSpPr>
        <xdr:cNvPr id="400" name="普通建設事業費 （ うち新規整備　）最大値テキスト"/>
        <xdr:cNvSpPr txBox="1"/>
      </xdr:nvSpPr>
      <xdr:spPr>
        <a:xfrm>
          <a:off x="10528300" y="1192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146863</xdr:rowOff>
    </xdr:from>
    <xdr:to>
      <xdr:col>55</xdr:col>
      <xdr:colOff>88900</xdr:colOff>
      <xdr:row>70</xdr:row>
      <xdr:rowOff>146863</xdr:rowOff>
    </xdr:to>
    <xdr:cxnSp macro="">
      <xdr:nvCxnSpPr>
        <xdr:cNvPr id="401" name="直線コネクタ 400"/>
        <xdr:cNvCxnSpPr/>
      </xdr:nvCxnSpPr>
      <xdr:spPr>
        <a:xfrm>
          <a:off x="10388600" y="12148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122098</xdr:rowOff>
    </xdr:from>
    <xdr:to>
      <xdr:col>55</xdr:col>
      <xdr:colOff>0</xdr:colOff>
      <xdr:row>78</xdr:row>
      <xdr:rowOff>141663</xdr:rowOff>
    </xdr:to>
    <xdr:cxnSp macro="">
      <xdr:nvCxnSpPr>
        <xdr:cNvPr id="402" name="直線コネクタ 401"/>
        <xdr:cNvCxnSpPr/>
      </xdr:nvCxnSpPr>
      <xdr:spPr>
        <a:xfrm flipV="1">
          <a:off x="9639300" y="13495198"/>
          <a:ext cx="838200" cy="1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76134</xdr:rowOff>
    </xdr:from>
    <xdr:ext cx="534377" cy="259045"/>
    <xdr:sp macro="" textlink="">
      <xdr:nvSpPr>
        <xdr:cNvPr id="403" name="普通建設事業費 （ うち新規整備　）平均値テキスト"/>
        <xdr:cNvSpPr txBox="1"/>
      </xdr:nvSpPr>
      <xdr:spPr>
        <a:xfrm>
          <a:off x="10528300" y="13106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53257</xdr:rowOff>
    </xdr:from>
    <xdr:to>
      <xdr:col>55</xdr:col>
      <xdr:colOff>50800</xdr:colOff>
      <xdr:row>77</xdr:row>
      <xdr:rowOff>154857</xdr:rowOff>
    </xdr:to>
    <xdr:sp macro="" textlink="">
      <xdr:nvSpPr>
        <xdr:cNvPr id="404" name="フローチャート: 判断 403"/>
        <xdr:cNvSpPr/>
      </xdr:nvSpPr>
      <xdr:spPr>
        <a:xfrm>
          <a:off x="104267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164218</xdr:rowOff>
    </xdr:from>
    <xdr:to>
      <xdr:col>50</xdr:col>
      <xdr:colOff>114300</xdr:colOff>
      <xdr:row>78</xdr:row>
      <xdr:rowOff>141663</xdr:rowOff>
    </xdr:to>
    <xdr:cxnSp macro="">
      <xdr:nvCxnSpPr>
        <xdr:cNvPr id="405" name="直線コネクタ 404"/>
        <xdr:cNvCxnSpPr/>
      </xdr:nvCxnSpPr>
      <xdr:spPr>
        <a:xfrm>
          <a:off x="8750300" y="13365868"/>
          <a:ext cx="889000" cy="1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141363</xdr:rowOff>
    </xdr:from>
    <xdr:to>
      <xdr:col>50</xdr:col>
      <xdr:colOff>165100</xdr:colOff>
      <xdr:row>77</xdr:row>
      <xdr:rowOff>71513</xdr:rowOff>
    </xdr:to>
    <xdr:sp macro="" textlink="">
      <xdr:nvSpPr>
        <xdr:cNvPr id="406" name="フローチャート: 判断 405"/>
        <xdr:cNvSpPr/>
      </xdr:nvSpPr>
      <xdr:spPr>
        <a:xfrm>
          <a:off x="9588500" y="1317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88040</xdr:rowOff>
    </xdr:from>
    <xdr:ext cx="534377" cy="259045"/>
    <xdr:sp macro="" textlink="">
      <xdr:nvSpPr>
        <xdr:cNvPr id="407" name="テキスト ボックス 406"/>
        <xdr:cNvSpPr txBox="1"/>
      </xdr:nvSpPr>
      <xdr:spPr>
        <a:xfrm>
          <a:off x="9372111" y="1294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112116</xdr:rowOff>
    </xdr:from>
    <xdr:to>
      <xdr:col>45</xdr:col>
      <xdr:colOff>177800</xdr:colOff>
      <xdr:row>77</xdr:row>
      <xdr:rowOff>164218</xdr:rowOff>
    </xdr:to>
    <xdr:cxnSp macro="">
      <xdr:nvCxnSpPr>
        <xdr:cNvPr id="408" name="直線コネクタ 407"/>
        <xdr:cNvCxnSpPr/>
      </xdr:nvCxnSpPr>
      <xdr:spPr>
        <a:xfrm>
          <a:off x="7861300" y="13313766"/>
          <a:ext cx="889000" cy="5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8623</xdr:rowOff>
    </xdr:from>
    <xdr:to>
      <xdr:col>46</xdr:col>
      <xdr:colOff>38100</xdr:colOff>
      <xdr:row>76</xdr:row>
      <xdr:rowOff>110223</xdr:rowOff>
    </xdr:to>
    <xdr:sp macro="" textlink="">
      <xdr:nvSpPr>
        <xdr:cNvPr id="409" name="フローチャート: 判断 408"/>
        <xdr:cNvSpPr/>
      </xdr:nvSpPr>
      <xdr:spPr>
        <a:xfrm>
          <a:off x="8699500" y="130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126751</xdr:rowOff>
    </xdr:from>
    <xdr:ext cx="534377" cy="259045"/>
    <xdr:sp macro="" textlink="">
      <xdr:nvSpPr>
        <xdr:cNvPr id="410" name="テキスト ボックス 409"/>
        <xdr:cNvSpPr txBox="1"/>
      </xdr:nvSpPr>
      <xdr:spPr>
        <a:xfrm>
          <a:off x="8483111" y="1281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78099</xdr:rowOff>
    </xdr:from>
    <xdr:to>
      <xdr:col>41</xdr:col>
      <xdr:colOff>101600</xdr:colOff>
      <xdr:row>77</xdr:row>
      <xdr:rowOff>8249</xdr:rowOff>
    </xdr:to>
    <xdr:sp macro="" textlink="">
      <xdr:nvSpPr>
        <xdr:cNvPr id="411" name="フローチャート: 判断 410"/>
        <xdr:cNvSpPr/>
      </xdr:nvSpPr>
      <xdr:spPr>
        <a:xfrm>
          <a:off x="7810500" y="1310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24775</xdr:rowOff>
    </xdr:from>
    <xdr:ext cx="534377" cy="259045"/>
    <xdr:sp macro="" textlink="">
      <xdr:nvSpPr>
        <xdr:cNvPr id="412" name="テキスト ボックス 411"/>
        <xdr:cNvSpPr txBox="1"/>
      </xdr:nvSpPr>
      <xdr:spPr>
        <a:xfrm>
          <a:off x="7594111" y="1288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71298</xdr:rowOff>
    </xdr:from>
    <xdr:to>
      <xdr:col>55</xdr:col>
      <xdr:colOff>50800</xdr:colOff>
      <xdr:row>79</xdr:row>
      <xdr:rowOff>1448</xdr:rowOff>
    </xdr:to>
    <xdr:sp macro="" textlink="">
      <xdr:nvSpPr>
        <xdr:cNvPr id="418" name="楕円 417"/>
        <xdr:cNvSpPr/>
      </xdr:nvSpPr>
      <xdr:spPr>
        <a:xfrm>
          <a:off x="10426700" y="1344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157675</xdr:rowOff>
    </xdr:from>
    <xdr:ext cx="469744" cy="259045"/>
    <xdr:sp macro="" textlink="">
      <xdr:nvSpPr>
        <xdr:cNvPr id="419" name="普通建設事業費 （ うち新規整備　）該当値テキスト"/>
        <xdr:cNvSpPr txBox="1"/>
      </xdr:nvSpPr>
      <xdr:spPr>
        <a:xfrm>
          <a:off x="10528300" y="1335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90863</xdr:rowOff>
    </xdr:from>
    <xdr:to>
      <xdr:col>50</xdr:col>
      <xdr:colOff>165100</xdr:colOff>
      <xdr:row>79</xdr:row>
      <xdr:rowOff>21013</xdr:rowOff>
    </xdr:to>
    <xdr:sp macro="" textlink="">
      <xdr:nvSpPr>
        <xdr:cNvPr id="420" name="楕円 419"/>
        <xdr:cNvSpPr/>
      </xdr:nvSpPr>
      <xdr:spPr>
        <a:xfrm>
          <a:off x="9588500" y="1346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12140</xdr:rowOff>
    </xdr:from>
    <xdr:ext cx="469744" cy="259045"/>
    <xdr:sp macro="" textlink="">
      <xdr:nvSpPr>
        <xdr:cNvPr id="421" name="テキスト ボックス 420"/>
        <xdr:cNvSpPr txBox="1"/>
      </xdr:nvSpPr>
      <xdr:spPr>
        <a:xfrm>
          <a:off x="9404428" y="1355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113418</xdr:rowOff>
    </xdr:from>
    <xdr:to>
      <xdr:col>46</xdr:col>
      <xdr:colOff>38100</xdr:colOff>
      <xdr:row>78</xdr:row>
      <xdr:rowOff>43568</xdr:rowOff>
    </xdr:to>
    <xdr:sp macro="" textlink="">
      <xdr:nvSpPr>
        <xdr:cNvPr id="422" name="楕円 421"/>
        <xdr:cNvSpPr/>
      </xdr:nvSpPr>
      <xdr:spPr>
        <a:xfrm>
          <a:off x="8699500" y="1331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34695</xdr:rowOff>
    </xdr:from>
    <xdr:ext cx="534377" cy="259045"/>
    <xdr:sp macro="" textlink="">
      <xdr:nvSpPr>
        <xdr:cNvPr id="423" name="テキスト ボックス 422"/>
        <xdr:cNvSpPr txBox="1"/>
      </xdr:nvSpPr>
      <xdr:spPr>
        <a:xfrm>
          <a:off x="8483111" y="1340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61316</xdr:rowOff>
    </xdr:from>
    <xdr:to>
      <xdr:col>41</xdr:col>
      <xdr:colOff>101600</xdr:colOff>
      <xdr:row>77</xdr:row>
      <xdr:rowOff>162916</xdr:rowOff>
    </xdr:to>
    <xdr:sp macro="" textlink="">
      <xdr:nvSpPr>
        <xdr:cNvPr id="424" name="楕円 423"/>
        <xdr:cNvSpPr/>
      </xdr:nvSpPr>
      <xdr:spPr>
        <a:xfrm>
          <a:off x="7810500" y="1326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154043</xdr:rowOff>
    </xdr:from>
    <xdr:ext cx="534377" cy="259045"/>
    <xdr:sp macro="" textlink="">
      <xdr:nvSpPr>
        <xdr:cNvPr id="425" name="テキスト ボックス 424"/>
        <xdr:cNvSpPr txBox="1"/>
      </xdr:nvSpPr>
      <xdr:spPr>
        <a:xfrm>
          <a:off x="7594111" y="1335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115221</xdr:rowOff>
    </xdr:from>
    <xdr:to>
      <xdr:col>54</xdr:col>
      <xdr:colOff>189865</xdr:colOff>
      <xdr:row>98</xdr:row>
      <xdr:rowOff>66966</xdr:rowOff>
    </xdr:to>
    <xdr:cxnSp macro="">
      <xdr:nvCxnSpPr>
        <xdr:cNvPr id="449" name="直線コネクタ 448"/>
        <xdr:cNvCxnSpPr/>
      </xdr:nvCxnSpPr>
      <xdr:spPr>
        <a:xfrm flipV="1">
          <a:off x="10475595" y="15545721"/>
          <a:ext cx="1270" cy="1323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70793</xdr:rowOff>
    </xdr:from>
    <xdr:ext cx="469744" cy="259045"/>
    <xdr:sp macro="" textlink="">
      <xdr:nvSpPr>
        <xdr:cNvPr id="450" name="普通建設事業費 （ うち更新整備　）最小値テキスト"/>
        <xdr:cNvSpPr txBox="1"/>
      </xdr:nvSpPr>
      <xdr:spPr>
        <a:xfrm>
          <a:off x="10528300" y="1687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66966</xdr:rowOff>
    </xdr:from>
    <xdr:to>
      <xdr:col>55</xdr:col>
      <xdr:colOff>88900</xdr:colOff>
      <xdr:row>98</xdr:row>
      <xdr:rowOff>66966</xdr:rowOff>
    </xdr:to>
    <xdr:cxnSp macro="">
      <xdr:nvCxnSpPr>
        <xdr:cNvPr id="451" name="直線コネクタ 450"/>
        <xdr:cNvCxnSpPr/>
      </xdr:nvCxnSpPr>
      <xdr:spPr>
        <a:xfrm>
          <a:off x="10388600" y="16869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61898</xdr:rowOff>
    </xdr:from>
    <xdr:ext cx="534377" cy="259045"/>
    <xdr:sp macro="" textlink="">
      <xdr:nvSpPr>
        <xdr:cNvPr id="452" name="普通建設事業費 （ うち更新整備　）最大値テキスト"/>
        <xdr:cNvSpPr txBox="1"/>
      </xdr:nvSpPr>
      <xdr:spPr>
        <a:xfrm>
          <a:off x="10528300" y="153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115221</xdr:rowOff>
    </xdr:from>
    <xdr:to>
      <xdr:col>55</xdr:col>
      <xdr:colOff>88900</xdr:colOff>
      <xdr:row>90</xdr:row>
      <xdr:rowOff>115221</xdr:rowOff>
    </xdr:to>
    <xdr:cxnSp macro="">
      <xdr:nvCxnSpPr>
        <xdr:cNvPr id="453" name="直線コネクタ 452"/>
        <xdr:cNvCxnSpPr/>
      </xdr:nvCxnSpPr>
      <xdr:spPr>
        <a:xfrm>
          <a:off x="10388600" y="1554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159913</xdr:rowOff>
    </xdr:from>
    <xdr:to>
      <xdr:col>55</xdr:col>
      <xdr:colOff>0</xdr:colOff>
      <xdr:row>97</xdr:row>
      <xdr:rowOff>42621</xdr:rowOff>
    </xdr:to>
    <xdr:cxnSp macro="">
      <xdr:nvCxnSpPr>
        <xdr:cNvPr id="454" name="直線コネクタ 453"/>
        <xdr:cNvCxnSpPr/>
      </xdr:nvCxnSpPr>
      <xdr:spPr>
        <a:xfrm flipV="1">
          <a:off x="9639300" y="16447663"/>
          <a:ext cx="838200" cy="22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90682</xdr:rowOff>
    </xdr:from>
    <xdr:ext cx="534377" cy="259045"/>
    <xdr:sp macro="" textlink="">
      <xdr:nvSpPr>
        <xdr:cNvPr id="455" name="普通建設事業費 （ うち更新整備　）平均値テキスト"/>
        <xdr:cNvSpPr txBox="1"/>
      </xdr:nvSpPr>
      <xdr:spPr>
        <a:xfrm>
          <a:off x="10528300" y="16378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112255</xdr:rowOff>
    </xdr:from>
    <xdr:to>
      <xdr:col>55</xdr:col>
      <xdr:colOff>50800</xdr:colOff>
      <xdr:row>96</xdr:row>
      <xdr:rowOff>42405</xdr:rowOff>
    </xdr:to>
    <xdr:sp macro="" textlink="">
      <xdr:nvSpPr>
        <xdr:cNvPr id="456" name="フローチャート: 判断 455"/>
        <xdr:cNvSpPr/>
      </xdr:nvSpPr>
      <xdr:spPr>
        <a:xfrm>
          <a:off x="104267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92551</xdr:rowOff>
    </xdr:from>
    <xdr:to>
      <xdr:col>50</xdr:col>
      <xdr:colOff>114300</xdr:colOff>
      <xdr:row>97</xdr:row>
      <xdr:rowOff>42621</xdr:rowOff>
    </xdr:to>
    <xdr:cxnSp macro="">
      <xdr:nvCxnSpPr>
        <xdr:cNvPr id="457" name="直線コネクタ 456"/>
        <xdr:cNvCxnSpPr/>
      </xdr:nvCxnSpPr>
      <xdr:spPr>
        <a:xfrm>
          <a:off x="8750300" y="16551751"/>
          <a:ext cx="889000" cy="12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153918</xdr:rowOff>
    </xdr:from>
    <xdr:to>
      <xdr:col>50</xdr:col>
      <xdr:colOff>165100</xdr:colOff>
      <xdr:row>96</xdr:row>
      <xdr:rowOff>84068</xdr:rowOff>
    </xdr:to>
    <xdr:sp macro="" textlink="">
      <xdr:nvSpPr>
        <xdr:cNvPr id="458" name="フローチャート: 判断 457"/>
        <xdr:cNvSpPr/>
      </xdr:nvSpPr>
      <xdr:spPr>
        <a:xfrm>
          <a:off x="9588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100595</xdr:rowOff>
    </xdr:from>
    <xdr:ext cx="534377" cy="259045"/>
    <xdr:sp macro="" textlink="">
      <xdr:nvSpPr>
        <xdr:cNvPr id="459" name="テキスト ボックス 458"/>
        <xdr:cNvSpPr txBox="1"/>
      </xdr:nvSpPr>
      <xdr:spPr>
        <a:xfrm>
          <a:off x="9372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89884</xdr:rowOff>
    </xdr:from>
    <xdr:to>
      <xdr:col>45</xdr:col>
      <xdr:colOff>177800</xdr:colOff>
      <xdr:row>96</xdr:row>
      <xdr:rowOff>92551</xdr:rowOff>
    </xdr:to>
    <xdr:cxnSp macro="">
      <xdr:nvCxnSpPr>
        <xdr:cNvPr id="460" name="直線コネクタ 459"/>
        <xdr:cNvCxnSpPr/>
      </xdr:nvCxnSpPr>
      <xdr:spPr>
        <a:xfrm>
          <a:off x="7861300" y="16377634"/>
          <a:ext cx="889000" cy="17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63812</xdr:rowOff>
    </xdr:from>
    <xdr:to>
      <xdr:col>46</xdr:col>
      <xdr:colOff>38100</xdr:colOff>
      <xdr:row>96</xdr:row>
      <xdr:rowOff>165412</xdr:rowOff>
    </xdr:to>
    <xdr:sp macro="" textlink="">
      <xdr:nvSpPr>
        <xdr:cNvPr id="461" name="フローチャート: 判断 460"/>
        <xdr:cNvSpPr/>
      </xdr:nvSpPr>
      <xdr:spPr>
        <a:xfrm>
          <a:off x="8699500" y="165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156539</xdr:rowOff>
    </xdr:from>
    <xdr:ext cx="534377" cy="259045"/>
    <xdr:sp macro="" textlink="">
      <xdr:nvSpPr>
        <xdr:cNvPr id="462" name="テキスト ボックス 461"/>
        <xdr:cNvSpPr txBox="1"/>
      </xdr:nvSpPr>
      <xdr:spPr>
        <a:xfrm>
          <a:off x="8483111" y="166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78975</xdr:rowOff>
    </xdr:from>
    <xdr:to>
      <xdr:col>41</xdr:col>
      <xdr:colOff>101600</xdr:colOff>
      <xdr:row>97</xdr:row>
      <xdr:rowOff>9125</xdr:rowOff>
    </xdr:to>
    <xdr:sp macro="" textlink="">
      <xdr:nvSpPr>
        <xdr:cNvPr id="463" name="フローチャート: 判断 462"/>
        <xdr:cNvSpPr/>
      </xdr:nvSpPr>
      <xdr:spPr>
        <a:xfrm>
          <a:off x="7810500" y="165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252</xdr:rowOff>
    </xdr:from>
    <xdr:ext cx="534377" cy="259045"/>
    <xdr:sp macro="" textlink="">
      <xdr:nvSpPr>
        <xdr:cNvPr id="464" name="テキスト ボックス 463"/>
        <xdr:cNvSpPr txBox="1"/>
      </xdr:nvSpPr>
      <xdr:spPr>
        <a:xfrm>
          <a:off x="7594111" y="1663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109113</xdr:rowOff>
    </xdr:from>
    <xdr:to>
      <xdr:col>55</xdr:col>
      <xdr:colOff>50800</xdr:colOff>
      <xdr:row>96</xdr:row>
      <xdr:rowOff>39263</xdr:rowOff>
    </xdr:to>
    <xdr:sp macro="" textlink="">
      <xdr:nvSpPr>
        <xdr:cNvPr id="470" name="楕円 469"/>
        <xdr:cNvSpPr/>
      </xdr:nvSpPr>
      <xdr:spPr>
        <a:xfrm>
          <a:off x="10426700" y="1639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131990</xdr:rowOff>
    </xdr:from>
    <xdr:ext cx="534377" cy="259045"/>
    <xdr:sp macro="" textlink="">
      <xdr:nvSpPr>
        <xdr:cNvPr id="471" name="普通建設事業費 （ うち更新整備　）該当値テキスト"/>
        <xdr:cNvSpPr txBox="1"/>
      </xdr:nvSpPr>
      <xdr:spPr>
        <a:xfrm>
          <a:off x="10528300" y="1624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163271</xdr:rowOff>
    </xdr:from>
    <xdr:to>
      <xdr:col>50</xdr:col>
      <xdr:colOff>165100</xdr:colOff>
      <xdr:row>97</xdr:row>
      <xdr:rowOff>93421</xdr:rowOff>
    </xdr:to>
    <xdr:sp macro="" textlink="">
      <xdr:nvSpPr>
        <xdr:cNvPr id="472" name="楕円 471"/>
        <xdr:cNvSpPr/>
      </xdr:nvSpPr>
      <xdr:spPr>
        <a:xfrm>
          <a:off x="9588500" y="1662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84548</xdr:rowOff>
    </xdr:from>
    <xdr:ext cx="534377" cy="259045"/>
    <xdr:sp macro="" textlink="">
      <xdr:nvSpPr>
        <xdr:cNvPr id="473" name="テキスト ボックス 472"/>
        <xdr:cNvSpPr txBox="1"/>
      </xdr:nvSpPr>
      <xdr:spPr>
        <a:xfrm>
          <a:off x="9372111" y="1671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41751</xdr:rowOff>
    </xdr:from>
    <xdr:to>
      <xdr:col>46</xdr:col>
      <xdr:colOff>38100</xdr:colOff>
      <xdr:row>96</xdr:row>
      <xdr:rowOff>143351</xdr:rowOff>
    </xdr:to>
    <xdr:sp macro="" textlink="">
      <xdr:nvSpPr>
        <xdr:cNvPr id="474" name="楕円 473"/>
        <xdr:cNvSpPr/>
      </xdr:nvSpPr>
      <xdr:spPr>
        <a:xfrm>
          <a:off x="8699500" y="1650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159878</xdr:rowOff>
    </xdr:from>
    <xdr:ext cx="534377" cy="259045"/>
    <xdr:sp macro="" textlink="">
      <xdr:nvSpPr>
        <xdr:cNvPr id="475" name="テキスト ボックス 474"/>
        <xdr:cNvSpPr txBox="1"/>
      </xdr:nvSpPr>
      <xdr:spPr>
        <a:xfrm>
          <a:off x="8483111" y="1627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39084</xdr:rowOff>
    </xdr:from>
    <xdr:to>
      <xdr:col>41</xdr:col>
      <xdr:colOff>101600</xdr:colOff>
      <xdr:row>95</xdr:row>
      <xdr:rowOff>140684</xdr:rowOff>
    </xdr:to>
    <xdr:sp macro="" textlink="">
      <xdr:nvSpPr>
        <xdr:cNvPr id="476" name="楕円 475"/>
        <xdr:cNvSpPr/>
      </xdr:nvSpPr>
      <xdr:spPr>
        <a:xfrm>
          <a:off x="7810500" y="1632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157211</xdr:rowOff>
    </xdr:from>
    <xdr:ext cx="534377" cy="259045"/>
    <xdr:sp macro="" textlink="">
      <xdr:nvSpPr>
        <xdr:cNvPr id="477" name="テキスト ボックス 476"/>
        <xdr:cNvSpPr txBox="1"/>
      </xdr:nvSpPr>
      <xdr:spPr>
        <a:xfrm>
          <a:off x="7594111" y="1610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7" name="テキスト ボックス 49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63881</xdr:rowOff>
    </xdr:from>
    <xdr:to>
      <xdr:col>85</xdr:col>
      <xdr:colOff>126364</xdr:colOff>
      <xdr:row>39</xdr:row>
      <xdr:rowOff>44450</xdr:rowOff>
    </xdr:to>
    <xdr:cxnSp macro="">
      <xdr:nvCxnSpPr>
        <xdr:cNvPr id="501" name="直線コネクタ 500"/>
        <xdr:cNvCxnSpPr/>
      </xdr:nvCxnSpPr>
      <xdr:spPr>
        <a:xfrm flipV="1">
          <a:off x="16317595" y="5378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10558</xdr:rowOff>
    </xdr:from>
    <xdr:ext cx="534377" cy="259045"/>
    <xdr:sp macro="" textlink="">
      <xdr:nvSpPr>
        <xdr:cNvPr id="504" name="災害復旧事業費最大値テキスト"/>
        <xdr:cNvSpPr txBox="1"/>
      </xdr:nvSpPr>
      <xdr:spPr>
        <a:xfrm>
          <a:off x="16370300" y="51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63881</xdr:rowOff>
    </xdr:from>
    <xdr:to>
      <xdr:col>86</xdr:col>
      <xdr:colOff>25400</xdr:colOff>
      <xdr:row>31</xdr:row>
      <xdr:rowOff>63881</xdr:rowOff>
    </xdr:to>
    <xdr:cxnSp macro="">
      <xdr:nvCxnSpPr>
        <xdr:cNvPr id="505" name="直線コネクタ 504"/>
        <xdr:cNvCxnSpPr/>
      </xdr:nvCxnSpPr>
      <xdr:spPr>
        <a:xfrm>
          <a:off x="16230600" y="537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1969</xdr:rowOff>
    </xdr:from>
    <xdr:to>
      <xdr:col>85</xdr:col>
      <xdr:colOff>127000</xdr:colOff>
      <xdr:row>39</xdr:row>
      <xdr:rowOff>44450</xdr:rowOff>
    </xdr:to>
    <xdr:cxnSp macro="">
      <xdr:nvCxnSpPr>
        <xdr:cNvPr id="506" name="直線コネクタ 505"/>
        <xdr:cNvCxnSpPr/>
      </xdr:nvCxnSpPr>
      <xdr:spPr>
        <a:xfrm flipV="1">
          <a:off x="15481300" y="6688519"/>
          <a:ext cx="838200" cy="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121950</xdr:rowOff>
    </xdr:from>
    <xdr:ext cx="469744" cy="259045"/>
    <xdr:sp macro="" textlink="">
      <xdr:nvSpPr>
        <xdr:cNvPr id="507" name="災害復旧事業費平均値テキスト"/>
        <xdr:cNvSpPr txBox="1"/>
      </xdr:nvSpPr>
      <xdr:spPr>
        <a:xfrm>
          <a:off x="16370300" y="6465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99073</xdr:rowOff>
    </xdr:from>
    <xdr:to>
      <xdr:col>85</xdr:col>
      <xdr:colOff>177800</xdr:colOff>
      <xdr:row>39</xdr:row>
      <xdr:rowOff>29223</xdr:rowOff>
    </xdr:to>
    <xdr:sp macro="" textlink="">
      <xdr:nvSpPr>
        <xdr:cNvPr id="508" name="フローチャート: 判断 507"/>
        <xdr:cNvSpPr/>
      </xdr:nvSpPr>
      <xdr:spPr>
        <a:xfrm>
          <a:off x="16268700" y="661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35496</xdr:rowOff>
    </xdr:from>
    <xdr:to>
      <xdr:col>81</xdr:col>
      <xdr:colOff>50800</xdr:colOff>
      <xdr:row>39</xdr:row>
      <xdr:rowOff>44450</xdr:rowOff>
    </xdr:to>
    <xdr:cxnSp macro="">
      <xdr:nvCxnSpPr>
        <xdr:cNvPr id="509" name="直線コネクタ 508"/>
        <xdr:cNvCxnSpPr/>
      </xdr:nvCxnSpPr>
      <xdr:spPr>
        <a:xfrm>
          <a:off x="14592300" y="6722046"/>
          <a:ext cx="8890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114960</xdr:rowOff>
    </xdr:from>
    <xdr:to>
      <xdr:col>81</xdr:col>
      <xdr:colOff>101600</xdr:colOff>
      <xdr:row>39</xdr:row>
      <xdr:rowOff>45110</xdr:rowOff>
    </xdr:to>
    <xdr:sp macro="" textlink="">
      <xdr:nvSpPr>
        <xdr:cNvPr id="510" name="フローチャート: 判断 509"/>
        <xdr:cNvSpPr/>
      </xdr:nvSpPr>
      <xdr:spPr>
        <a:xfrm>
          <a:off x="15430500" y="66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61637</xdr:rowOff>
    </xdr:from>
    <xdr:ext cx="469744" cy="259045"/>
    <xdr:sp macro="" textlink="">
      <xdr:nvSpPr>
        <xdr:cNvPr id="511" name="テキスト ボックス 510"/>
        <xdr:cNvSpPr txBox="1"/>
      </xdr:nvSpPr>
      <xdr:spPr>
        <a:xfrm>
          <a:off x="15246428" y="640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35496</xdr:rowOff>
    </xdr:from>
    <xdr:to>
      <xdr:col>76</xdr:col>
      <xdr:colOff>114300</xdr:colOff>
      <xdr:row>39</xdr:row>
      <xdr:rowOff>37097</xdr:rowOff>
    </xdr:to>
    <xdr:cxnSp macro="">
      <xdr:nvCxnSpPr>
        <xdr:cNvPr id="512" name="直線コネクタ 511"/>
        <xdr:cNvCxnSpPr/>
      </xdr:nvCxnSpPr>
      <xdr:spPr>
        <a:xfrm flipV="1">
          <a:off x="13703300" y="6722046"/>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142926</xdr:rowOff>
    </xdr:from>
    <xdr:to>
      <xdr:col>76</xdr:col>
      <xdr:colOff>165100</xdr:colOff>
      <xdr:row>39</xdr:row>
      <xdr:rowOff>73076</xdr:rowOff>
    </xdr:to>
    <xdr:sp macro="" textlink="">
      <xdr:nvSpPr>
        <xdr:cNvPr id="513" name="フローチャート: 判断 512"/>
        <xdr:cNvSpPr/>
      </xdr:nvSpPr>
      <xdr:spPr>
        <a:xfrm>
          <a:off x="14541500" y="66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89603</xdr:rowOff>
    </xdr:from>
    <xdr:ext cx="378565" cy="259045"/>
    <xdr:sp macro="" textlink="">
      <xdr:nvSpPr>
        <xdr:cNvPr id="514" name="テキスト ボックス 513"/>
        <xdr:cNvSpPr txBox="1"/>
      </xdr:nvSpPr>
      <xdr:spPr>
        <a:xfrm>
          <a:off x="14403017" y="6433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27572</xdr:rowOff>
    </xdr:from>
    <xdr:to>
      <xdr:col>71</xdr:col>
      <xdr:colOff>177800</xdr:colOff>
      <xdr:row>39</xdr:row>
      <xdr:rowOff>37097</xdr:rowOff>
    </xdr:to>
    <xdr:cxnSp macro="">
      <xdr:nvCxnSpPr>
        <xdr:cNvPr id="515" name="直線コネクタ 514"/>
        <xdr:cNvCxnSpPr/>
      </xdr:nvCxnSpPr>
      <xdr:spPr>
        <a:xfrm>
          <a:off x="12814300" y="6371222"/>
          <a:ext cx="889000" cy="3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114046</xdr:rowOff>
    </xdr:from>
    <xdr:to>
      <xdr:col>72</xdr:col>
      <xdr:colOff>38100</xdr:colOff>
      <xdr:row>39</xdr:row>
      <xdr:rowOff>44196</xdr:rowOff>
    </xdr:to>
    <xdr:sp macro="" textlink="">
      <xdr:nvSpPr>
        <xdr:cNvPr id="516" name="フローチャート: 判断 515"/>
        <xdr:cNvSpPr/>
      </xdr:nvSpPr>
      <xdr:spPr>
        <a:xfrm>
          <a:off x="13652500" y="662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60723</xdr:rowOff>
    </xdr:from>
    <xdr:ext cx="469744" cy="259045"/>
    <xdr:sp macro="" textlink="">
      <xdr:nvSpPr>
        <xdr:cNvPr id="517" name="テキスト ボックス 516"/>
        <xdr:cNvSpPr txBox="1"/>
      </xdr:nvSpPr>
      <xdr:spPr>
        <a:xfrm>
          <a:off x="13468428" y="640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87719</xdr:rowOff>
    </xdr:from>
    <xdr:to>
      <xdr:col>67</xdr:col>
      <xdr:colOff>101600</xdr:colOff>
      <xdr:row>39</xdr:row>
      <xdr:rowOff>17869</xdr:rowOff>
    </xdr:to>
    <xdr:sp macro="" textlink="">
      <xdr:nvSpPr>
        <xdr:cNvPr id="518" name="フローチャート: 判断 517"/>
        <xdr:cNvSpPr/>
      </xdr:nvSpPr>
      <xdr:spPr>
        <a:xfrm>
          <a:off x="12763500" y="660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8996</xdr:rowOff>
    </xdr:from>
    <xdr:ext cx="469744" cy="259045"/>
    <xdr:sp macro="" textlink="">
      <xdr:nvSpPr>
        <xdr:cNvPr id="519" name="テキスト ボックス 518"/>
        <xdr:cNvSpPr txBox="1"/>
      </xdr:nvSpPr>
      <xdr:spPr>
        <a:xfrm>
          <a:off x="12579428" y="669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122619</xdr:rowOff>
    </xdr:from>
    <xdr:to>
      <xdr:col>85</xdr:col>
      <xdr:colOff>177800</xdr:colOff>
      <xdr:row>39</xdr:row>
      <xdr:rowOff>52769</xdr:rowOff>
    </xdr:to>
    <xdr:sp macro="" textlink="">
      <xdr:nvSpPr>
        <xdr:cNvPr id="525" name="楕円 524"/>
        <xdr:cNvSpPr/>
      </xdr:nvSpPr>
      <xdr:spPr>
        <a:xfrm>
          <a:off x="16268700" y="663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77500</xdr:rowOff>
    </xdr:from>
    <xdr:ext cx="469744" cy="259045"/>
    <xdr:sp macro="" textlink="">
      <xdr:nvSpPr>
        <xdr:cNvPr id="526" name="災害復旧事業費該当値テキスト"/>
        <xdr:cNvSpPr txBox="1"/>
      </xdr:nvSpPr>
      <xdr:spPr>
        <a:xfrm>
          <a:off x="16370300" y="659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156146</xdr:rowOff>
    </xdr:from>
    <xdr:to>
      <xdr:col>76</xdr:col>
      <xdr:colOff>165100</xdr:colOff>
      <xdr:row>39</xdr:row>
      <xdr:rowOff>86296</xdr:rowOff>
    </xdr:to>
    <xdr:sp macro="" textlink="">
      <xdr:nvSpPr>
        <xdr:cNvPr id="529" name="楕円 528"/>
        <xdr:cNvSpPr/>
      </xdr:nvSpPr>
      <xdr:spPr>
        <a:xfrm>
          <a:off x="14541500" y="667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77423</xdr:rowOff>
    </xdr:from>
    <xdr:ext cx="378565" cy="259045"/>
    <xdr:sp macro="" textlink="">
      <xdr:nvSpPr>
        <xdr:cNvPr id="530" name="テキスト ボックス 529"/>
        <xdr:cNvSpPr txBox="1"/>
      </xdr:nvSpPr>
      <xdr:spPr>
        <a:xfrm>
          <a:off x="14403017" y="676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157747</xdr:rowOff>
    </xdr:from>
    <xdr:to>
      <xdr:col>72</xdr:col>
      <xdr:colOff>38100</xdr:colOff>
      <xdr:row>39</xdr:row>
      <xdr:rowOff>87897</xdr:rowOff>
    </xdr:to>
    <xdr:sp macro="" textlink="">
      <xdr:nvSpPr>
        <xdr:cNvPr id="531" name="楕円 530"/>
        <xdr:cNvSpPr/>
      </xdr:nvSpPr>
      <xdr:spPr>
        <a:xfrm>
          <a:off x="13652500" y="667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79024</xdr:rowOff>
    </xdr:from>
    <xdr:ext cx="378565" cy="259045"/>
    <xdr:sp macro="" textlink="">
      <xdr:nvSpPr>
        <xdr:cNvPr id="532" name="テキスト ボックス 531"/>
        <xdr:cNvSpPr txBox="1"/>
      </xdr:nvSpPr>
      <xdr:spPr>
        <a:xfrm>
          <a:off x="13514017" y="6765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148222</xdr:rowOff>
    </xdr:from>
    <xdr:to>
      <xdr:col>67</xdr:col>
      <xdr:colOff>101600</xdr:colOff>
      <xdr:row>37</xdr:row>
      <xdr:rowOff>78372</xdr:rowOff>
    </xdr:to>
    <xdr:sp macro="" textlink="">
      <xdr:nvSpPr>
        <xdr:cNvPr id="533" name="楕円 532"/>
        <xdr:cNvSpPr/>
      </xdr:nvSpPr>
      <xdr:spPr>
        <a:xfrm>
          <a:off x="12763500" y="632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94899</xdr:rowOff>
    </xdr:from>
    <xdr:ext cx="469744" cy="259045"/>
    <xdr:sp macro="" textlink="">
      <xdr:nvSpPr>
        <xdr:cNvPr id="534" name="テキスト ボックス 533"/>
        <xdr:cNvSpPr txBox="1"/>
      </xdr:nvSpPr>
      <xdr:spPr>
        <a:xfrm>
          <a:off x="12579428" y="6095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4" name="直線コネクタ 59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5" name="テキスト ボックス 59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6" name="直線コネクタ 59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7" name="テキスト ボックス 59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8" name="直線コネクタ 59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9" name="テキスト ボックス 59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0" name="直線コネクタ 59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1" name="テキスト ボックス 60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2" name="直線コネクタ 60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3" name="テキスト ボックス 60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4" name="直線コネクタ 60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5" name="テキスト ボックス 60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36732</xdr:rowOff>
    </xdr:from>
    <xdr:to>
      <xdr:col>85</xdr:col>
      <xdr:colOff>126364</xdr:colOff>
      <xdr:row>78</xdr:row>
      <xdr:rowOff>109460</xdr:rowOff>
    </xdr:to>
    <xdr:cxnSp macro="">
      <xdr:nvCxnSpPr>
        <xdr:cNvPr id="609" name="直線コネクタ 608"/>
        <xdr:cNvCxnSpPr/>
      </xdr:nvCxnSpPr>
      <xdr:spPr>
        <a:xfrm flipV="1">
          <a:off x="16317595" y="12209682"/>
          <a:ext cx="1269" cy="12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113287</xdr:rowOff>
    </xdr:from>
    <xdr:ext cx="469744" cy="259045"/>
    <xdr:sp macro="" textlink="">
      <xdr:nvSpPr>
        <xdr:cNvPr id="610" name="公債費最小値テキスト"/>
        <xdr:cNvSpPr txBox="1"/>
      </xdr:nvSpPr>
      <xdr:spPr>
        <a:xfrm>
          <a:off x="16370300" y="1348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109460</xdr:rowOff>
    </xdr:from>
    <xdr:to>
      <xdr:col>86</xdr:col>
      <xdr:colOff>25400</xdr:colOff>
      <xdr:row>78</xdr:row>
      <xdr:rowOff>109460</xdr:rowOff>
    </xdr:to>
    <xdr:cxnSp macro="">
      <xdr:nvCxnSpPr>
        <xdr:cNvPr id="611" name="直線コネクタ 610"/>
        <xdr:cNvCxnSpPr/>
      </xdr:nvCxnSpPr>
      <xdr:spPr>
        <a:xfrm>
          <a:off x="16230600" y="1348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154859</xdr:rowOff>
    </xdr:from>
    <xdr:ext cx="534377" cy="259045"/>
    <xdr:sp macro="" textlink="">
      <xdr:nvSpPr>
        <xdr:cNvPr id="612" name="公債費最大値テキスト"/>
        <xdr:cNvSpPr txBox="1"/>
      </xdr:nvSpPr>
      <xdr:spPr>
        <a:xfrm>
          <a:off x="16370300" y="11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36732</xdr:rowOff>
    </xdr:from>
    <xdr:to>
      <xdr:col>86</xdr:col>
      <xdr:colOff>25400</xdr:colOff>
      <xdr:row>71</xdr:row>
      <xdr:rowOff>36732</xdr:rowOff>
    </xdr:to>
    <xdr:cxnSp macro="">
      <xdr:nvCxnSpPr>
        <xdr:cNvPr id="613" name="直線コネクタ 612"/>
        <xdr:cNvCxnSpPr/>
      </xdr:nvCxnSpPr>
      <xdr:spPr>
        <a:xfrm>
          <a:off x="16230600" y="1220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32389</xdr:rowOff>
    </xdr:from>
    <xdr:to>
      <xdr:col>85</xdr:col>
      <xdr:colOff>127000</xdr:colOff>
      <xdr:row>77</xdr:row>
      <xdr:rowOff>34708</xdr:rowOff>
    </xdr:to>
    <xdr:cxnSp macro="">
      <xdr:nvCxnSpPr>
        <xdr:cNvPr id="614" name="直線コネクタ 613"/>
        <xdr:cNvCxnSpPr/>
      </xdr:nvCxnSpPr>
      <xdr:spPr>
        <a:xfrm>
          <a:off x="15481300" y="13234039"/>
          <a:ext cx="8382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3878</xdr:rowOff>
    </xdr:from>
    <xdr:ext cx="534377" cy="259045"/>
    <xdr:sp macro="" textlink="">
      <xdr:nvSpPr>
        <xdr:cNvPr id="615" name="公債費平均値テキスト"/>
        <xdr:cNvSpPr txBox="1"/>
      </xdr:nvSpPr>
      <xdr:spPr>
        <a:xfrm>
          <a:off x="16370300" y="12862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152451</xdr:rowOff>
    </xdr:from>
    <xdr:to>
      <xdr:col>85</xdr:col>
      <xdr:colOff>177800</xdr:colOff>
      <xdr:row>76</xdr:row>
      <xdr:rowOff>82601</xdr:rowOff>
    </xdr:to>
    <xdr:sp macro="" textlink="">
      <xdr:nvSpPr>
        <xdr:cNvPr id="616" name="フローチャート: 判断 615"/>
        <xdr:cNvSpPr/>
      </xdr:nvSpPr>
      <xdr:spPr>
        <a:xfrm>
          <a:off x="162687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32389</xdr:rowOff>
    </xdr:from>
    <xdr:to>
      <xdr:col>81</xdr:col>
      <xdr:colOff>50800</xdr:colOff>
      <xdr:row>77</xdr:row>
      <xdr:rowOff>51640</xdr:rowOff>
    </xdr:to>
    <xdr:cxnSp macro="">
      <xdr:nvCxnSpPr>
        <xdr:cNvPr id="617" name="直線コネクタ 616"/>
        <xdr:cNvCxnSpPr/>
      </xdr:nvCxnSpPr>
      <xdr:spPr>
        <a:xfrm flipV="1">
          <a:off x="14592300" y="13234039"/>
          <a:ext cx="889000" cy="1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156125</xdr:rowOff>
    </xdr:from>
    <xdr:to>
      <xdr:col>81</xdr:col>
      <xdr:colOff>101600</xdr:colOff>
      <xdr:row>76</xdr:row>
      <xdr:rowOff>86275</xdr:rowOff>
    </xdr:to>
    <xdr:sp macro="" textlink="">
      <xdr:nvSpPr>
        <xdr:cNvPr id="618" name="フローチャート: 判断 617"/>
        <xdr:cNvSpPr/>
      </xdr:nvSpPr>
      <xdr:spPr>
        <a:xfrm>
          <a:off x="15430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102802</xdr:rowOff>
    </xdr:from>
    <xdr:ext cx="534377" cy="259045"/>
    <xdr:sp macro="" textlink="">
      <xdr:nvSpPr>
        <xdr:cNvPr id="619" name="テキスト ボックス 618"/>
        <xdr:cNvSpPr txBox="1"/>
      </xdr:nvSpPr>
      <xdr:spPr>
        <a:xfrm>
          <a:off x="15214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149661</xdr:rowOff>
    </xdr:from>
    <xdr:to>
      <xdr:col>76</xdr:col>
      <xdr:colOff>114300</xdr:colOff>
      <xdr:row>77</xdr:row>
      <xdr:rowOff>51640</xdr:rowOff>
    </xdr:to>
    <xdr:cxnSp macro="">
      <xdr:nvCxnSpPr>
        <xdr:cNvPr id="620" name="直線コネクタ 619"/>
        <xdr:cNvCxnSpPr/>
      </xdr:nvCxnSpPr>
      <xdr:spPr>
        <a:xfrm>
          <a:off x="13703300" y="13179861"/>
          <a:ext cx="889000" cy="7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148369</xdr:rowOff>
    </xdr:from>
    <xdr:to>
      <xdr:col>76</xdr:col>
      <xdr:colOff>165100</xdr:colOff>
      <xdr:row>76</xdr:row>
      <xdr:rowOff>78519</xdr:rowOff>
    </xdr:to>
    <xdr:sp macro="" textlink="">
      <xdr:nvSpPr>
        <xdr:cNvPr id="621" name="フローチャート: 判断 620"/>
        <xdr:cNvSpPr/>
      </xdr:nvSpPr>
      <xdr:spPr>
        <a:xfrm>
          <a:off x="14541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95045</xdr:rowOff>
    </xdr:from>
    <xdr:ext cx="534377" cy="259045"/>
    <xdr:sp macro="" textlink="">
      <xdr:nvSpPr>
        <xdr:cNvPr id="622" name="テキスト ボックス 621"/>
        <xdr:cNvSpPr txBox="1"/>
      </xdr:nvSpPr>
      <xdr:spPr>
        <a:xfrm>
          <a:off x="14325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149661</xdr:rowOff>
    </xdr:from>
    <xdr:to>
      <xdr:col>71</xdr:col>
      <xdr:colOff>177800</xdr:colOff>
      <xdr:row>77</xdr:row>
      <xdr:rowOff>17154</xdr:rowOff>
    </xdr:to>
    <xdr:cxnSp macro="">
      <xdr:nvCxnSpPr>
        <xdr:cNvPr id="623" name="直線コネクタ 622"/>
        <xdr:cNvCxnSpPr/>
      </xdr:nvCxnSpPr>
      <xdr:spPr>
        <a:xfrm flipV="1">
          <a:off x="12814300" y="13179861"/>
          <a:ext cx="889000" cy="3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4" name="フローチャート: 判断 623"/>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25" name="テキスト ボックス 624"/>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26" name="フローチャート: 判断 625"/>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27" name="テキスト ボックス 626"/>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155358</xdr:rowOff>
    </xdr:from>
    <xdr:to>
      <xdr:col>85</xdr:col>
      <xdr:colOff>177800</xdr:colOff>
      <xdr:row>77</xdr:row>
      <xdr:rowOff>85508</xdr:rowOff>
    </xdr:to>
    <xdr:sp macro="" textlink="">
      <xdr:nvSpPr>
        <xdr:cNvPr id="633" name="楕円 632"/>
        <xdr:cNvSpPr/>
      </xdr:nvSpPr>
      <xdr:spPr>
        <a:xfrm>
          <a:off x="16268700" y="1318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133785</xdr:rowOff>
    </xdr:from>
    <xdr:ext cx="534377" cy="259045"/>
    <xdr:sp macro="" textlink="">
      <xdr:nvSpPr>
        <xdr:cNvPr id="634" name="公債費該当値テキスト"/>
        <xdr:cNvSpPr txBox="1"/>
      </xdr:nvSpPr>
      <xdr:spPr>
        <a:xfrm>
          <a:off x="16370300" y="1316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153039</xdr:rowOff>
    </xdr:from>
    <xdr:to>
      <xdr:col>81</xdr:col>
      <xdr:colOff>101600</xdr:colOff>
      <xdr:row>77</xdr:row>
      <xdr:rowOff>83189</xdr:rowOff>
    </xdr:to>
    <xdr:sp macro="" textlink="">
      <xdr:nvSpPr>
        <xdr:cNvPr id="635" name="楕円 634"/>
        <xdr:cNvSpPr/>
      </xdr:nvSpPr>
      <xdr:spPr>
        <a:xfrm>
          <a:off x="15430500" y="1318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74316</xdr:rowOff>
    </xdr:from>
    <xdr:ext cx="534377" cy="259045"/>
    <xdr:sp macro="" textlink="">
      <xdr:nvSpPr>
        <xdr:cNvPr id="636" name="テキスト ボックス 635"/>
        <xdr:cNvSpPr txBox="1"/>
      </xdr:nvSpPr>
      <xdr:spPr>
        <a:xfrm>
          <a:off x="15214111" y="132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840</xdr:rowOff>
    </xdr:from>
    <xdr:to>
      <xdr:col>76</xdr:col>
      <xdr:colOff>165100</xdr:colOff>
      <xdr:row>77</xdr:row>
      <xdr:rowOff>102440</xdr:rowOff>
    </xdr:to>
    <xdr:sp macro="" textlink="">
      <xdr:nvSpPr>
        <xdr:cNvPr id="637" name="楕円 636"/>
        <xdr:cNvSpPr/>
      </xdr:nvSpPr>
      <xdr:spPr>
        <a:xfrm>
          <a:off x="14541500" y="1320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93567</xdr:rowOff>
    </xdr:from>
    <xdr:ext cx="534377" cy="259045"/>
    <xdr:sp macro="" textlink="">
      <xdr:nvSpPr>
        <xdr:cNvPr id="638" name="テキスト ボックス 637"/>
        <xdr:cNvSpPr txBox="1"/>
      </xdr:nvSpPr>
      <xdr:spPr>
        <a:xfrm>
          <a:off x="14325111" y="132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98861</xdr:rowOff>
    </xdr:from>
    <xdr:to>
      <xdr:col>72</xdr:col>
      <xdr:colOff>38100</xdr:colOff>
      <xdr:row>77</xdr:row>
      <xdr:rowOff>29011</xdr:rowOff>
    </xdr:to>
    <xdr:sp macro="" textlink="">
      <xdr:nvSpPr>
        <xdr:cNvPr id="639" name="楕円 638"/>
        <xdr:cNvSpPr/>
      </xdr:nvSpPr>
      <xdr:spPr>
        <a:xfrm>
          <a:off x="13652500" y="1312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20138</xdr:rowOff>
    </xdr:from>
    <xdr:ext cx="534377" cy="259045"/>
    <xdr:sp macro="" textlink="">
      <xdr:nvSpPr>
        <xdr:cNvPr id="640" name="テキスト ボックス 639"/>
        <xdr:cNvSpPr txBox="1"/>
      </xdr:nvSpPr>
      <xdr:spPr>
        <a:xfrm>
          <a:off x="13436111" y="1322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137804</xdr:rowOff>
    </xdr:from>
    <xdr:to>
      <xdr:col>67</xdr:col>
      <xdr:colOff>101600</xdr:colOff>
      <xdr:row>77</xdr:row>
      <xdr:rowOff>67954</xdr:rowOff>
    </xdr:to>
    <xdr:sp macro="" textlink="">
      <xdr:nvSpPr>
        <xdr:cNvPr id="641" name="楕円 640"/>
        <xdr:cNvSpPr/>
      </xdr:nvSpPr>
      <xdr:spPr>
        <a:xfrm>
          <a:off x="12763500" y="1316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59081</xdr:rowOff>
    </xdr:from>
    <xdr:ext cx="534377" cy="259045"/>
    <xdr:sp macro="" textlink="">
      <xdr:nvSpPr>
        <xdr:cNvPr id="642" name="テキスト ボックス 641"/>
        <xdr:cNvSpPr txBox="1"/>
      </xdr:nvSpPr>
      <xdr:spPr>
        <a:xfrm>
          <a:off x="12547111" y="1326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3" name="直線コネクタ 65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4" name="テキスト ボックス 65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5" name="直線コネクタ 65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6" name="テキスト ボックス 65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7" name="直線コネクタ 65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8" name="テキスト ボックス 65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9" name="直線コネクタ 65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0" name="テキスト ボックス 65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1" name="直線コネクタ 66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2" name="テキスト ボックス 66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3" name="直線コネクタ 66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4" name="テキスト ボックス 66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39590</xdr:rowOff>
    </xdr:from>
    <xdr:to>
      <xdr:col>85</xdr:col>
      <xdr:colOff>126364</xdr:colOff>
      <xdr:row>99</xdr:row>
      <xdr:rowOff>93376</xdr:rowOff>
    </xdr:to>
    <xdr:cxnSp macro="">
      <xdr:nvCxnSpPr>
        <xdr:cNvPr id="668" name="直線コネクタ 667"/>
        <xdr:cNvCxnSpPr/>
      </xdr:nvCxnSpPr>
      <xdr:spPr>
        <a:xfrm flipV="1">
          <a:off x="16317595" y="15470090"/>
          <a:ext cx="1269" cy="1596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97203</xdr:rowOff>
    </xdr:from>
    <xdr:ext cx="378565" cy="259045"/>
    <xdr:sp macro="" textlink="">
      <xdr:nvSpPr>
        <xdr:cNvPr id="669" name="積立金最小値テキスト"/>
        <xdr:cNvSpPr txBox="1"/>
      </xdr:nvSpPr>
      <xdr:spPr>
        <a:xfrm>
          <a:off x="16370300" y="17070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93376</xdr:rowOff>
    </xdr:from>
    <xdr:to>
      <xdr:col>86</xdr:col>
      <xdr:colOff>25400</xdr:colOff>
      <xdr:row>99</xdr:row>
      <xdr:rowOff>93376</xdr:rowOff>
    </xdr:to>
    <xdr:cxnSp macro="">
      <xdr:nvCxnSpPr>
        <xdr:cNvPr id="670" name="直線コネクタ 669"/>
        <xdr:cNvCxnSpPr/>
      </xdr:nvCxnSpPr>
      <xdr:spPr>
        <a:xfrm>
          <a:off x="16230600" y="1706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157717</xdr:rowOff>
    </xdr:from>
    <xdr:ext cx="534377" cy="259045"/>
    <xdr:sp macro="" textlink="">
      <xdr:nvSpPr>
        <xdr:cNvPr id="671" name="積立金最大値テキスト"/>
        <xdr:cNvSpPr txBox="1"/>
      </xdr:nvSpPr>
      <xdr:spPr>
        <a:xfrm>
          <a:off x="16370300" y="1524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39590</xdr:rowOff>
    </xdr:from>
    <xdr:to>
      <xdr:col>86</xdr:col>
      <xdr:colOff>25400</xdr:colOff>
      <xdr:row>90</xdr:row>
      <xdr:rowOff>39590</xdr:rowOff>
    </xdr:to>
    <xdr:cxnSp macro="">
      <xdr:nvCxnSpPr>
        <xdr:cNvPr id="672" name="直線コネクタ 671"/>
        <xdr:cNvCxnSpPr/>
      </xdr:nvCxnSpPr>
      <xdr:spPr>
        <a:xfrm>
          <a:off x="16230600" y="15470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78370</xdr:rowOff>
    </xdr:from>
    <xdr:to>
      <xdr:col>85</xdr:col>
      <xdr:colOff>127000</xdr:colOff>
      <xdr:row>98</xdr:row>
      <xdr:rowOff>142672</xdr:rowOff>
    </xdr:to>
    <xdr:cxnSp macro="">
      <xdr:nvCxnSpPr>
        <xdr:cNvPr id="673" name="直線コネクタ 672"/>
        <xdr:cNvCxnSpPr/>
      </xdr:nvCxnSpPr>
      <xdr:spPr>
        <a:xfrm flipV="1">
          <a:off x="15481300" y="16880470"/>
          <a:ext cx="838200" cy="6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168143</xdr:rowOff>
    </xdr:from>
    <xdr:ext cx="534377" cy="259045"/>
    <xdr:sp macro="" textlink="">
      <xdr:nvSpPr>
        <xdr:cNvPr id="674" name="積立金平均値テキスト"/>
        <xdr:cNvSpPr txBox="1"/>
      </xdr:nvSpPr>
      <xdr:spPr>
        <a:xfrm>
          <a:off x="16370300" y="16627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145266</xdr:rowOff>
    </xdr:from>
    <xdr:to>
      <xdr:col>85</xdr:col>
      <xdr:colOff>177800</xdr:colOff>
      <xdr:row>98</xdr:row>
      <xdr:rowOff>75416</xdr:rowOff>
    </xdr:to>
    <xdr:sp macro="" textlink="">
      <xdr:nvSpPr>
        <xdr:cNvPr id="675" name="フローチャート: 判断 674"/>
        <xdr:cNvSpPr/>
      </xdr:nvSpPr>
      <xdr:spPr>
        <a:xfrm>
          <a:off x="16268700" y="167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88232</xdr:rowOff>
    </xdr:from>
    <xdr:to>
      <xdr:col>81</xdr:col>
      <xdr:colOff>50800</xdr:colOff>
      <xdr:row>98</xdr:row>
      <xdr:rowOff>142672</xdr:rowOff>
    </xdr:to>
    <xdr:cxnSp macro="">
      <xdr:nvCxnSpPr>
        <xdr:cNvPr id="676" name="直線コネクタ 675"/>
        <xdr:cNvCxnSpPr/>
      </xdr:nvCxnSpPr>
      <xdr:spPr>
        <a:xfrm>
          <a:off x="14592300" y="16890332"/>
          <a:ext cx="889000" cy="5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140449</xdr:rowOff>
    </xdr:from>
    <xdr:to>
      <xdr:col>81</xdr:col>
      <xdr:colOff>101600</xdr:colOff>
      <xdr:row>98</xdr:row>
      <xdr:rowOff>70599</xdr:rowOff>
    </xdr:to>
    <xdr:sp macro="" textlink="">
      <xdr:nvSpPr>
        <xdr:cNvPr id="677" name="フローチャート: 判断 676"/>
        <xdr:cNvSpPr/>
      </xdr:nvSpPr>
      <xdr:spPr>
        <a:xfrm>
          <a:off x="15430500" y="167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87126</xdr:rowOff>
    </xdr:from>
    <xdr:ext cx="534377" cy="259045"/>
    <xdr:sp macro="" textlink="">
      <xdr:nvSpPr>
        <xdr:cNvPr id="678" name="テキスト ボックス 677"/>
        <xdr:cNvSpPr txBox="1"/>
      </xdr:nvSpPr>
      <xdr:spPr>
        <a:xfrm>
          <a:off x="15214111" y="165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88232</xdr:rowOff>
    </xdr:from>
    <xdr:to>
      <xdr:col>76</xdr:col>
      <xdr:colOff>114300</xdr:colOff>
      <xdr:row>99</xdr:row>
      <xdr:rowOff>92004</xdr:rowOff>
    </xdr:to>
    <xdr:cxnSp macro="">
      <xdr:nvCxnSpPr>
        <xdr:cNvPr id="679" name="直線コネクタ 678"/>
        <xdr:cNvCxnSpPr/>
      </xdr:nvCxnSpPr>
      <xdr:spPr>
        <a:xfrm flipV="1">
          <a:off x="13703300" y="16890332"/>
          <a:ext cx="889000" cy="17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167881</xdr:rowOff>
    </xdr:from>
    <xdr:to>
      <xdr:col>76</xdr:col>
      <xdr:colOff>165100</xdr:colOff>
      <xdr:row>98</xdr:row>
      <xdr:rowOff>98031</xdr:rowOff>
    </xdr:to>
    <xdr:sp macro="" textlink="">
      <xdr:nvSpPr>
        <xdr:cNvPr id="680" name="フローチャート: 判断 679"/>
        <xdr:cNvSpPr/>
      </xdr:nvSpPr>
      <xdr:spPr>
        <a:xfrm>
          <a:off x="14541500" y="1679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114558</xdr:rowOff>
    </xdr:from>
    <xdr:ext cx="534377" cy="259045"/>
    <xdr:sp macro="" textlink="">
      <xdr:nvSpPr>
        <xdr:cNvPr id="681" name="テキスト ボックス 680"/>
        <xdr:cNvSpPr txBox="1"/>
      </xdr:nvSpPr>
      <xdr:spPr>
        <a:xfrm>
          <a:off x="14325111" y="1657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31604</xdr:rowOff>
    </xdr:from>
    <xdr:to>
      <xdr:col>71</xdr:col>
      <xdr:colOff>177800</xdr:colOff>
      <xdr:row>99</xdr:row>
      <xdr:rowOff>92004</xdr:rowOff>
    </xdr:to>
    <xdr:cxnSp macro="">
      <xdr:nvCxnSpPr>
        <xdr:cNvPr id="682" name="直線コネクタ 681"/>
        <xdr:cNvCxnSpPr/>
      </xdr:nvCxnSpPr>
      <xdr:spPr>
        <a:xfrm>
          <a:off x="12814300" y="17005154"/>
          <a:ext cx="889000" cy="6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11503</xdr:rowOff>
    </xdr:from>
    <xdr:to>
      <xdr:col>72</xdr:col>
      <xdr:colOff>38100</xdr:colOff>
      <xdr:row>98</xdr:row>
      <xdr:rowOff>113103</xdr:rowOff>
    </xdr:to>
    <xdr:sp macro="" textlink="">
      <xdr:nvSpPr>
        <xdr:cNvPr id="683" name="フローチャート: 判断 682"/>
        <xdr:cNvSpPr/>
      </xdr:nvSpPr>
      <xdr:spPr>
        <a:xfrm>
          <a:off x="13652500" y="1681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129630</xdr:rowOff>
    </xdr:from>
    <xdr:ext cx="534377" cy="259045"/>
    <xdr:sp macro="" textlink="">
      <xdr:nvSpPr>
        <xdr:cNvPr id="684" name="テキスト ボックス 683"/>
        <xdr:cNvSpPr txBox="1"/>
      </xdr:nvSpPr>
      <xdr:spPr>
        <a:xfrm>
          <a:off x="13436111" y="1658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116708</xdr:rowOff>
    </xdr:from>
    <xdr:to>
      <xdr:col>67</xdr:col>
      <xdr:colOff>101600</xdr:colOff>
      <xdr:row>98</xdr:row>
      <xdr:rowOff>46858</xdr:rowOff>
    </xdr:to>
    <xdr:sp macro="" textlink="">
      <xdr:nvSpPr>
        <xdr:cNvPr id="685" name="フローチャート: 判断 684"/>
        <xdr:cNvSpPr/>
      </xdr:nvSpPr>
      <xdr:spPr>
        <a:xfrm>
          <a:off x="12763500" y="167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63385</xdr:rowOff>
    </xdr:from>
    <xdr:ext cx="534377" cy="259045"/>
    <xdr:sp macro="" textlink="">
      <xdr:nvSpPr>
        <xdr:cNvPr id="686" name="テキスト ボックス 685"/>
        <xdr:cNvSpPr txBox="1"/>
      </xdr:nvSpPr>
      <xdr:spPr>
        <a:xfrm>
          <a:off x="12547111" y="1652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27570</xdr:rowOff>
    </xdr:from>
    <xdr:to>
      <xdr:col>85</xdr:col>
      <xdr:colOff>177800</xdr:colOff>
      <xdr:row>98</xdr:row>
      <xdr:rowOff>129170</xdr:rowOff>
    </xdr:to>
    <xdr:sp macro="" textlink="">
      <xdr:nvSpPr>
        <xdr:cNvPr id="692" name="楕円 691"/>
        <xdr:cNvSpPr/>
      </xdr:nvSpPr>
      <xdr:spPr>
        <a:xfrm>
          <a:off x="16268700" y="1682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5997</xdr:rowOff>
    </xdr:from>
    <xdr:ext cx="534377" cy="259045"/>
    <xdr:sp macro="" textlink="">
      <xdr:nvSpPr>
        <xdr:cNvPr id="693" name="積立金該当値テキスト"/>
        <xdr:cNvSpPr txBox="1"/>
      </xdr:nvSpPr>
      <xdr:spPr>
        <a:xfrm>
          <a:off x="16370300" y="1680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91872</xdr:rowOff>
    </xdr:from>
    <xdr:to>
      <xdr:col>81</xdr:col>
      <xdr:colOff>101600</xdr:colOff>
      <xdr:row>99</xdr:row>
      <xdr:rowOff>22022</xdr:rowOff>
    </xdr:to>
    <xdr:sp macro="" textlink="">
      <xdr:nvSpPr>
        <xdr:cNvPr id="694" name="楕円 693"/>
        <xdr:cNvSpPr/>
      </xdr:nvSpPr>
      <xdr:spPr>
        <a:xfrm>
          <a:off x="15430500" y="1689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13149</xdr:rowOff>
    </xdr:from>
    <xdr:ext cx="469744" cy="259045"/>
    <xdr:sp macro="" textlink="">
      <xdr:nvSpPr>
        <xdr:cNvPr id="695" name="テキスト ボックス 694"/>
        <xdr:cNvSpPr txBox="1"/>
      </xdr:nvSpPr>
      <xdr:spPr>
        <a:xfrm>
          <a:off x="15246428" y="169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37432</xdr:rowOff>
    </xdr:from>
    <xdr:to>
      <xdr:col>76</xdr:col>
      <xdr:colOff>165100</xdr:colOff>
      <xdr:row>98</xdr:row>
      <xdr:rowOff>139032</xdr:rowOff>
    </xdr:to>
    <xdr:sp macro="" textlink="">
      <xdr:nvSpPr>
        <xdr:cNvPr id="696" name="楕円 695"/>
        <xdr:cNvSpPr/>
      </xdr:nvSpPr>
      <xdr:spPr>
        <a:xfrm>
          <a:off x="14541500" y="1683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130159</xdr:rowOff>
    </xdr:from>
    <xdr:ext cx="534377" cy="259045"/>
    <xdr:sp macro="" textlink="">
      <xdr:nvSpPr>
        <xdr:cNvPr id="697" name="テキスト ボックス 696"/>
        <xdr:cNvSpPr txBox="1"/>
      </xdr:nvSpPr>
      <xdr:spPr>
        <a:xfrm>
          <a:off x="14325111" y="1693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41204</xdr:rowOff>
    </xdr:from>
    <xdr:to>
      <xdr:col>72</xdr:col>
      <xdr:colOff>38100</xdr:colOff>
      <xdr:row>99</xdr:row>
      <xdr:rowOff>142804</xdr:rowOff>
    </xdr:to>
    <xdr:sp macro="" textlink="">
      <xdr:nvSpPr>
        <xdr:cNvPr id="698" name="楕円 697"/>
        <xdr:cNvSpPr/>
      </xdr:nvSpPr>
      <xdr:spPr>
        <a:xfrm>
          <a:off x="13652500" y="1701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133931</xdr:rowOff>
    </xdr:from>
    <xdr:ext cx="378565" cy="259045"/>
    <xdr:sp macro="" textlink="">
      <xdr:nvSpPr>
        <xdr:cNvPr id="699" name="テキスト ボックス 698"/>
        <xdr:cNvSpPr txBox="1"/>
      </xdr:nvSpPr>
      <xdr:spPr>
        <a:xfrm>
          <a:off x="13514017" y="17107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152254</xdr:rowOff>
    </xdr:from>
    <xdr:to>
      <xdr:col>67</xdr:col>
      <xdr:colOff>101600</xdr:colOff>
      <xdr:row>99</xdr:row>
      <xdr:rowOff>82404</xdr:rowOff>
    </xdr:to>
    <xdr:sp macro="" textlink="">
      <xdr:nvSpPr>
        <xdr:cNvPr id="700" name="楕円 699"/>
        <xdr:cNvSpPr/>
      </xdr:nvSpPr>
      <xdr:spPr>
        <a:xfrm>
          <a:off x="12763500" y="169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73531</xdr:rowOff>
    </xdr:from>
    <xdr:ext cx="469744" cy="259045"/>
    <xdr:sp macro="" textlink="">
      <xdr:nvSpPr>
        <xdr:cNvPr id="701" name="テキスト ボックス 700"/>
        <xdr:cNvSpPr txBox="1"/>
      </xdr:nvSpPr>
      <xdr:spPr>
        <a:xfrm>
          <a:off x="12579428" y="1704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5" name="テキスト ボックス 71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101752</xdr:rowOff>
    </xdr:from>
    <xdr:to>
      <xdr:col>116</xdr:col>
      <xdr:colOff>62864</xdr:colOff>
      <xdr:row>39</xdr:row>
      <xdr:rowOff>44450</xdr:rowOff>
    </xdr:to>
    <xdr:cxnSp macro="">
      <xdr:nvCxnSpPr>
        <xdr:cNvPr id="725" name="直線コネクタ 724"/>
        <xdr:cNvCxnSpPr/>
      </xdr:nvCxnSpPr>
      <xdr:spPr>
        <a:xfrm flipV="1">
          <a:off x="22159595" y="5416702"/>
          <a:ext cx="1269" cy="131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48429</xdr:rowOff>
    </xdr:from>
    <xdr:ext cx="534377" cy="259045"/>
    <xdr:sp macro="" textlink="">
      <xdr:nvSpPr>
        <xdr:cNvPr id="728" name="投資及び出資金最大値テキスト"/>
        <xdr:cNvSpPr txBox="1"/>
      </xdr:nvSpPr>
      <xdr:spPr>
        <a:xfrm>
          <a:off x="22212300" y="519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101752</xdr:rowOff>
    </xdr:from>
    <xdr:to>
      <xdr:col>116</xdr:col>
      <xdr:colOff>152400</xdr:colOff>
      <xdr:row>31</xdr:row>
      <xdr:rowOff>101752</xdr:rowOff>
    </xdr:to>
    <xdr:cxnSp macro="">
      <xdr:nvCxnSpPr>
        <xdr:cNvPr id="729" name="直線コネクタ 728"/>
        <xdr:cNvCxnSpPr/>
      </xdr:nvCxnSpPr>
      <xdr:spPr>
        <a:xfrm>
          <a:off x="22072600" y="5416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31191</xdr:rowOff>
    </xdr:from>
    <xdr:to>
      <xdr:col>116</xdr:col>
      <xdr:colOff>63500</xdr:colOff>
      <xdr:row>38</xdr:row>
      <xdr:rowOff>50546</xdr:rowOff>
    </xdr:to>
    <xdr:cxnSp macro="">
      <xdr:nvCxnSpPr>
        <xdr:cNvPr id="730" name="直線コネクタ 729"/>
        <xdr:cNvCxnSpPr/>
      </xdr:nvCxnSpPr>
      <xdr:spPr>
        <a:xfrm>
          <a:off x="21323300" y="6546291"/>
          <a:ext cx="8382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71518</xdr:rowOff>
    </xdr:from>
    <xdr:ext cx="378565" cy="259045"/>
    <xdr:sp macro="" textlink="">
      <xdr:nvSpPr>
        <xdr:cNvPr id="731" name="投資及び出資金平均値テキスト"/>
        <xdr:cNvSpPr txBox="1"/>
      </xdr:nvSpPr>
      <xdr:spPr>
        <a:xfrm>
          <a:off x="22212300" y="6586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93091</xdr:rowOff>
    </xdr:from>
    <xdr:to>
      <xdr:col>116</xdr:col>
      <xdr:colOff>114300</xdr:colOff>
      <xdr:row>39</xdr:row>
      <xdr:rowOff>23241</xdr:rowOff>
    </xdr:to>
    <xdr:sp macro="" textlink="">
      <xdr:nvSpPr>
        <xdr:cNvPr id="732" name="フローチャート: 判断 731"/>
        <xdr:cNvSpPr/>
      </xdr:nvSpPr>
      <xdr:spPr>
        <a:xfrm>
          <a:off x="221107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24105</xdr:rowOff>
    </xdr:from>
    <xdr:to>
      <xdr:col>111</xdr:col>
      <xdr:colOff>177800</xdr:colOff>
      <xdr:row>38</xdr:row>
      <xdr:rowOff>31191</xdr:rowOff>
    </xdr:to>
    <xdr:cxnSp macro="">
      <xdr:nvCxnSpPr>
        <xdr:cNvPr id="733" name="直線コネクタ 732"/>
        <xdr:cNvCxnSpPr/>
      </xdr:nvCxnSpPr>
      <xdr:spPr>
        <a:xfrm>
          <a:off x="20434300" y="6539205"/>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93320</xdr:rowOff>
    </xdr:from>
    <xdr:to>
      <xdr:col>112</xdr:col>
      <xdr:colOff>38100</xdr:colOff>
      <xdr:row>39</xdr:row>
      <xdr:rowOff>23470</xdr:rowOff>
    </xdr:to>
    <xdr:sp macro="" textlink="">
      <xdr:nvSpPr>
        <xdr:cNvPr id="734" name="フローチャート: 判断 733"/>
        <xdr:cNvSpPr/>
      </xdr:nvSpPr>
      <xdr:spPr>
        <a:xfrm>
          <a:off x="21272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14597</xdr:rowOff>
    </xdr:from>
    <xdr:ext cx="378565" cy="259045"/>
    <xdr:sp macro="" textlink="">
      <xdr:nvSpPr>
        <xdr:cNvPr id="735" name="テキスト ボックス 734"/>
        <xdr:cNvSpPr txBox="1"/>
      </xdr:nvSpPr>
      <xdr:spPr>
        <a:xfrm>
          <a:off x="21134017" y="6701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24105</xdr:rowOff>
    </xdr:from>
    <xdr:to>
      <xdr:col>107</xdr:col>
      <xdr:colOff>50800</xdr:colOff>
      <xdr:row>38</xdr:row>
      <xdr:rowOff>109830</xdr:rowOff>
    </xdr:to>
    <xdr:cxnSp macro="">
      <xdr:nvCxnSpPr>
        <xdr:cNvPr id="736" name="直線コネクタ 735"/>
        <xdr:cNvCxnSpPr/>
      </xdr:nvCxnSpPr>
      <xdr:spPr>
        <a:xfrm flipV="1">
          <a:off x="19545300" y="653920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105207</xdr:rowOff>
    </xdr:from>
    <xdr:to>
      <xdr:col>107</xdr:col>
      <xdr:colOff>101600</xdr:colOff>
      <xdr:row>39</xdr:row>
      <xdr:rowOff>35357</xdr:rowOff>
    </xdr:to>
    <xdr:sp macro="" textlink="">
      <xdr:nvSpPr>
        <xdr:cNvPr id="737" name="フローチャート: 判断 736"/>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26484</xdr:rowOff>
    </xdr:from>
    <xdr:ext cx="378565" cy="259045"/>
    <xdr:sp macro="" textlink="">
      <xdr:nvSpPr>
        <xdr:cNvPr id="738" name="テキスト ボックス 737"/>
        <xdr:cNvSpPr txBox="1"/>
      </xdr:nvSpPr>
      <xdr:spPr>
        <a:xfrm>
          <a:off x="20245017" y="6713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109830</xdr:rowOff>
    </xdr:from>
    <xdr:to>
      <xdr:col>102</xdr:col>
      <xdr:colOff>114300</xdr:colOff>
      <xdr:row>39</xdr:row>
      <xdr:rowOff>1550</xdr:rowOff>
    </xdr:to>
    <xdr:cxnSp macro="">
      <xdr:nvCxnSpPr>
        <xdr:cNvPr id="739" name="直線コネクタ 738"/>
        <xdr:cNvCxnSpPr/>
      </xdr:nvCxnSpPr>
      <xdr:spPr>
        <a:xfrm flipV="1">
          <a:off x="18656300" y="6624930"/>
          <a:ext cx="889000" cy="6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119761</xdr:rowOff>
    </xdr:from>
    <xdr:to>
      <xdr:col>102</xdr:col>
      <xdr:colOff>165100</xdr:colOff>
      <xdr:row>39</xdr:row>
      <xdr:rowOff>49911</xdr:rowOff>
    </xdr:to>
    <xdr:sp macro="" textlink="">
      <xdr:nvSpPr>
        <xdr:cNvPr id="740" name="フローチャート: 判断 739"/>
        <xdr:cNvSpPr/>
      </xdr:nvSpPr>
      <xdr:spPr>
        <a:xfrm>
          <a:off x="19494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41038</xdr:rowOff>
    </xdr:from>
    <xdr:ext cx="378565" cy="259045"/>
    <xdr:sp macro="" textlink="">
      <xdr:nvSpPr>
        <xdr:cNvPr id="741" name="テキスト ボックス 740"/>
        <xdr:cNvSpPr txBox="1"/>
      </xdr:nvSpPr>
      <xdr:spPr>
        <a:xfrm>
          <a:off x="19356017" y="672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116332</xdr:rowOff>
    </xdr:from>
    <xdr:to>
      <xdr:col>98</xdr:col>
      <xdr:colOff>38100</xdr:colOff>
      <xdr:row>39</xdr:row>
      <xdr:rowOff>46482</xdr:rowOff>
    </xdr:to>
    <xdr:sp macro="" textlink="">
      <xdr:nvSpPr>
        <xdr:cNvPr id="742" name="フローチャート: 判断 741"/>
        <xdr:cNvSpPr/>
      </xdr:nvSpPr>
      <xdr:spPr>
        <a:xfrm>
          <a:off x="18605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63009</xdr:rowOff>
    </xdr:from>
    <xdr:ext cx="378565" cy="259045"/>
    <xdr:sp macro="" textlink="">
      <xdr:nvSpPr>
        <xdr:cNvPr id="743" name="テキスト ボックス 742"/>
        <xdr:cNvSpPr txBox="1"/>
      </xdr:nvSpPr>
      <xdr:spPr>
        <a:xfrm>
          <a:off x="18467017" y="6406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171196</xdr:rowOff>
    </xdr:from>
    <xdr:to>
      <xdr:col>116</xdr:col>
      <xdr:colOff>114300</xdr:colOff>
      <xdr:row>38</xdr:row>
      <xdr:rowOff>101346</xdr:rowOff>
    </xdr:to>
    <xdr:sp macro="" textlink="">
      <xdr:nvSpPr>
        <xdr:cNvPr id="749" name="楕円 748"/>
        <xdr:cNvSpPr/>
      </xdr:nvSpPr>
      <xdr:spPr>
        <a:xfrm>
          <a:off x="22110700" y="65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22623</xdr:rowOff>
    </xdr:from>
    <xdr:ext cx="469744" cy="259045"/>
    <xdr:sp macro="" textlink="">
      <xdr:nvSpPr>
        <xdr:cNvPr id="750" name="投資及び出資金該当値テキスト"/>
        <xdr:cNvSpPr txBox="1"/>
      </xdr:nvSpPr>
      <xdr:spPr>
        <a:xfrm>
          <a:off x="22212300" y="6366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151841</xdr:rowOff>
    </xdr:from>
    <xdr:to>
      <xdr:col>112</xdr:col>
      <xdr:colOff>38100</xdr:colOff>
      <xdr:row>38</xdr:row>
      <xdr:rowOff>81991</xdr:rowOff>
    </xdr:to>
    <xdr:sp macro="" textlink="">
      <xdr:nvSpPr>
        <xdr:cNvPr id="751" name="楕円 750"/>
        <xdr:cNvSpPr/>
      </xdr:nvSpPr>
      <xdr:spPr>
        <a:xfrm>
          <a:off x="21272500" y="649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98518</xdr:rowOff>
    </xdr:from>
    <xdr:ext cx="469744" cy="259045"/>
    <xdr:sp macro="" textlink="">
      <xdr:nvSpPr>
        <xdr:cNvPr id="752" name="テキスト ボックス 751"/>
        <xdr:cNvSpPr txBox="1"/>
      </xdr:nvSpPr>
      <xdr:spPr>
        <a:xfrm>
          <a:off x="21088428" y="6270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144755</xdr:rowOff>
    </xdr:from>
    <xdr:to>
      <xdr:col>107</xdr:col>
      <xdr:colOff>101600</xdr:colOff>
      <xdr:row>38</xdr:row>
      <xdr:rowOff>74905</xdr:rowOff>
    </xdr:to>
    <xdr:sp macro="" textlink="">
      <xdr:nvSpPr>
        <xdr:cNvPr id="753" name="楕円 752"/>
        <xdr:cNvSpPr/>
      </xdr:nvSpPr>
      <xdr:spPr>
        <a:xfrm>
          <a:off x="20383500" y="648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91432</xdr:rowOff>
    </xdr:from>
    <xdr:ext cx="469744" cy="259045"/>
    <xdr:sp macro="" textlink="">
      <xdr:nvSpPr>
        <xdr:cNvPr id="754" name="テキスト ボックス 753"/>
        <xdr:cNvSpPr txBox="1"/>
      </xdr:nvSpPr>
      <xdr:spPr>
        <a:xfrm>
          <a:off x="20199428" y="6263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59030</xdr:rowOff>
    </xdr:from>
    <xdr:to>
      <xdr:col>102</xdr:col>
      <xdr:colOff>165100</xdr:colOff>
      <xdr:row>38</xdr:row>
      <xdr:rowOff>160630</xdr:rowOff>
    </xdr:to>
    <xdr:sp macro="" textlink="">
      <xdr:nvSpPr>
        <xdr:cNvPr id="755" name="楕円 754"/>
        <xdr:cNvSpPr/>
      </xdr:nvSpPr>
      <xdr:spPr>
        <a:xfrm>
          <a:off x="19494500" y="65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5707</xdr:rowOff>
    </xdr:from>
    <xdr:ext cx="469744" cy="259045"/>
    <xdr:sp macro="" textlink="">
      <xdr:nvSpPr>
        <xdr:cNvPr id="756" name="テキスト ボックス 755"/>
        <xdr:cNvSpPr txBox="1"/>
      </xdr:nvSpPr>
      <xdr:spPr>
        <a:xfrm>
          <a:off x="19310428" y="634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122200</xdr:rowOff>
    </xdr:from>
    <xdr:to>
      <xdr:col>98</xdr:col>
      <xdr:colOff>38100</xdr:colOff>
      <xdr:row>39</xdr:row>
      <xdr:rowOff>52350</xdr:rowOff>
    </xdr:to>
    <xdr:sp macro="" textlink="">
      <xdr:nvSpPr>
        <xdr:cNvPr id="757" name="楕円 756"/>
        <xdr:cNvSpPr/>
      </xdr:nvSpPr>
      <xdr:spPr>
        <a:xfrm>
          <a:off x="18605500" y="66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43477</xdr:rowOff>
    </xdr:from>
    <xdr:ext cx="378565" cy="259045"/>
    <xdr:sp macro="" textlink="">
      <xdr:nvSpPr>
        <xdr:cNvPr id="758" name="テキスト ボックス 757"/>
        <xdr:cNvSpPr txBox="1"/>
      </xdr:nvSpPr>
      <xdr:spPr>
        <a:xfrm>
          <a:off x="18467017" y="6730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2" name="テキスト ボックス 771"/>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4" name="テキスト ボックス 773"/>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76" name="テキスト ボックス 775"/>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144925</xdr:rowOff>
    </xdr:from>
    <xdr:to>
      <xdr:col>116</xdr:col>
      <xdr:colOff>62864</xdr:colOff>
      <xdr:row>59</xdr:row>
      <xdr:rowOff>98878</xdr:rowOff>
    </xdr:to>
    <xdr:cxnSp macro="">
      <xdr:nvCxnSpPr>
        <xdr:cNvPr id="784" name="直線コネクタ 783"/>
        <xdr:cNvCxnSpPr/>
      </xdr:nvCxnSpPr>
      <xdr:spPr>
        <a:xfrm flipV="1">
          <a:off x="22159595" y="8717425"/>
          <a:ext cx="1269" cy="149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91602</xdr:rowOff>
    </xdr:from>
    <xdr:ext cx="534377" cy="259045"/>
    <xdr:sp macro="" textlink="">
      <xdr:nvSpPr>
        <xdr:cNvPr id="787" name="貸付金最大値テキスト"/>
        <xdr:cNvSpPr txBox="1"/>
      </xdr:nvSpPr>
      <xdr:spPr>
        <a:xfrm>
          <a:off x="22212300" y="84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144925</xdr:rowOff>
    </xdr:from>
    <xdr:to>
      <xdr:col>116</xdr:col>
      <xdr:colOff>152400</xdr:colOff>
      <xdr:row>50</xdr:row>
      <xdr:rowOff>144925</xdr:rowOff>
    </xdr:to>
    <xdr:cxnSp macro="">
      <xdr:nvCxnSpPr>
        <xdr:cNvPr id="788" name="直線コネクタ 787"/>
        <xdr:cNvCxnSpPr/>
      </xdr:nvCxnSpPr>
      <xdr:spPr>
        <a:xfrm>
          <a:off x="22072600" y="871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59255</xdr:rowOff>
    </xdr:from>
    <xdr:to>
      <xdr:col>116</xdr:col>
      <xdr:colOff>63500</xdr:colOff>
      <xdr:row>59</xdr:row>
      <xdr:rowOff>59581</xdr:rowOff>
    </xdr:to>
    <xdr:cxnSp macro="">
      <xdr:nvCxnSpPr>
        <xdr:cNvPr id="789" name="直線コネクタ 788"/>
        <xdr:cNvCxnSpPr/>
      </xdr:nvCxnSpPr>
      <xdr:spPr>
        <a:xfrm flipV="1">
          <a:off x="21323300" y="10174805"/>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132133</xdr:rowOff>
    </xdr:from>
    <xdr:ext cx="469744" cy="259045"/>
    <xdr:sp macro="" textlink="">
      <xdr:nvSpPr>
        <xdr:cNvPr id="790" name="貸付金平均値テキスト"/>
        <xdr:cNvSpPr txBox="1"/>
      </xdr:nvSpPr>
      <xdr:spPr>
        <a:xfrm>
          <a:off x="22212300" y="973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109256</xdr:rowOff>
    </xdr:from>
    <xdr:to>
      <xdr:col>116</xdr:col>
      <xdr:colOff>114300</xdr:colOff>
      <xdr:row>58</xdr:row>
      <xdr:rowOff>39406</xdr:rowOff>
    </xdr:to>
    <xdr:sp macro="" textlink="">
      <xdr:nvSpPr>
        <xdr:cNvPr id="791" name="フローチャート: 判断 790"/>
        <xdr:cNvSpPr/>
      </xdr:nvSpPr>
      <xdr:spPr>
        <a:xfrm>
          <a:off x="22110700" y="98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59581</xdr:rowOff>
    </xdr:from>
    <xdr:to>
      <xdr:col>111</xdr:col>
      <xdr:colOff>177800</xdr:colOff>
      <xdr:row>59</xdr:row>
      <xdr:rowOff>60016</xdr:rowOff>
    </xdr:to>
    <xdr:cxnSp macro="">
      <xdr:nvCxnSpPr>
        <xdr:cNvPr id="792" name="直線コネクタ 791"/>
        <xdr:cNvCxnSpPr/>
      </xdr:nvCxnSpPr>
      <xdr:spPr>
        <a:xfrm flipV="1">
          <a:off x="20434300" y="10175131"/>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95431</xdr:rowOff>
    </xdr:from>
    <xdr:to>
      <xdr:col>112</xdr:col>
      <xdr:colOff>38100</xdr:colOff>
      <xdr:row>58</xdr:row>
      <xdr:rowOff>25581</xdr:rowOff>
    </xdr:to>
    <xdr:sp macro="" textlink="">
      <xdr:nvSpPr>
        <xdr:cNvPr id="793" name="フローチャート: 判断 792"/>
        <xdr:cNvSpPr/>
      </xdr:nvSpPr>
      <xdr:spPr>
        <a:xfrm>
          <a:off x="21272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42108</xdr:rowOff>
    </xdr:from>
    <xdr:ext cx="469744" cy="259045"/>
    <xdr:sp macro="" textlink="">
      <xdr:nvSpPr>
        <xdr:cNvPr id="794" name="テキスト ボックス 793"/>
        <xdr:cNvSpPr txBox="1"/>
      </xdr:nvSpPr>
      <xdr:spPr>
        <a:xfrm>
          <a:off x="21088428" y="964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60016</xdr:rowOff>
    </xdr:from>
    <xdr:to>
      <xdr:col>107</xdr:col>
      <xdr:colOff>50800</xdr:colOff>
      <xdr:row>59</xdr:row>
      <xdr:rowOff>60234</xdr:rowOff>
    </xdr:to>
    <xdr:cxnSp macro="">
      <xdr:nvCxnSpPr>
        <xdr:cNvPr id="795" name="直線コネクタ 794"/>
        <xdr:cNvCxnSpPr/>
      </xdr:nvCxnSpPr>
      <xdr:spPr>
        <a:xfrm flipV="1">
          <a:off x="19545300" y="10175566"/>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99568</xdr:rowOff>
    </xdr:from>
    <xdr:to>
      <xdr:col>107</xdr:col>
      <xdr:colOff>101600</xdr:colOff>
      <xdr:row>58</xdr:row>
      <xdr:rowOff>29718</xdr:rowOff>
    </xdr:to>
    <xdr:sp macro="" textlink="">
      <xdr:nvSpPr>
        <xdr:cNvPr id="796" name="フローチャート: 判断 795"/>
        <xdr:cNvSpPr/>
      </xdr:nvSpPr>
      <xdr:spPr>
        <a:xfrm>
          <a:off x="20383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46245</xdr:rowOff>
    </xdr:from>
    <xdr:ext cx="469744" cy="259045"/>
    <xdr:sp macro="" textlink="">
      <xdr:nvSpPr>
        <xdr:cNvPr id="797" name="テキスト ボックス 796"/>
        <xdr:cNvSpPr txBox="1"/>
      </xdr:nvSpPr>
      <xdr:spPr>
        <a:xfrm>
          <a:off x="20199428"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60234</xdr:rowOff>
    </xdr:from>
    <xdr:to>
      <xdr:col>102</xdr:col>
      <xdr:colOff>114300</xdr:colOff>
      <xdr:row>59</xdr:row>
      <xdr:rowOff>60561</xdr:rowOff>
    </xdr:to>
    <xdr:cxnSp macro="">
      <xdr:nvCxnSpPr>
        <xdr:cNvPr id="798" name="直線コネクタ 797"/>
        <xdr:cNvCxnSpPr/>
      </xdr:nvCxnSpPr>
      <xdr:spPr>
        <a:xfrm flipV="1">
          <a:off x="18656300" y="10175784"/>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64843</xdr:rowOff>
    </xdr:from>
    <xdr:to>
      <xdr:col>102</xdr:col>
      <xdr:colOff>165100</xdr:colOff>
      <xdr:row>58</xdr:row>
      <xdr:rowOff>166443</xdr:rowOff>
    </xdr:to>
    <xdr:sp macro="" textlink="">
      <xdr:nvSpPr>
        <xdr:cNvPr id="799" name="フローチャート: 判断 798"/>
        <xdr:cNvSpPr/>
      </xdr:nvSpPr>
      <xdr:spPr>
        <a:xfrm>
          <a:off x="19494500" y="1000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11520</xdr:rowOff>
    </xdr:from>
    <xdr:ext cx="469744" cy="259045"/>
    <xdr:sp macro="" textlink="">
      <xdr:nvSpPr>
        <xdr:cNvPr id="800" name="テキスト ボックス 799"/>
        <xdr:cNvSpPr txBox="1"/>
      </xdr:nvSpPr>
      <xdr:spPr>
        <a:xfrm>
          <a:off x="19310428" y="978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43507</xdr:rowOff>
    </xdr:from>
    <xdr:to>
      <xdr:col>98</xdr:col>
      <xdr:colOff>38100</xdr:colOff>
      <xdr:row>58</xdr:row>
      <xdr:rowOff>145107</xdr:rowOff>
    </xdr:to>
    <xdr:sp macro="" textlink="">
      <xdr:nvSpPr>
        <xdr:cNvPr id="801" name="フローチャート: 判断 800"/>
        <xdr:cNvSpPr/>
      </xdr:nvSpPr>
      <xdr:spPr>
        <a:xfrm>
          <a:off x="18605500" y="998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161634</xdr:rowOff>
    </xdr:from>
    <xdr:ext cx="469744" cy="259045"/>
    <xdr:sp macro="" textlink="">
      <xdr:nvSpPr>
        <xdr:cNvPr id="802" name="テキスト ボックス 801"/>
        <xdr:cNvSpPr txBox="1"/>
      </xdr:nvSpPr>
      <xdr:spPr>
        <a:xfrm>
          <a:off x="18421428" y="976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8455</xdr:rowOff>
    </xdr:from>
    <xdr:to>
      <xdr:col>116</xdr:col>
      <xdr:colOff>114300</xdr:colOff>
      <xdr:row>59</xdr:row>
      <xdr:rowOff>110055</xdr:rowOff>
    </xdr:to>
    <xdr:sp macro="" textlink="">
      <xdr:nvSpPr>
        <xdr:cNvPr id="808" name="楕円 807"/>
        <xdr:cNvSpPr/>
      </xdr:nvSpPr>
      <xdr:spPr>
        <a:xfrm>
          <a:off x="22110700" y="1012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94832</xdr:rowOff>
    </xdr:from>
    <xdr:ext cx="378565" cy="259045"/>
    <xdr:sp macro="" textlink="">
      <xdr:nvSpPr>
        <xdr:cNvPr id="809" name="貸付金該当値テキスト"/>
        <xdr:cNvSpPr txBox="1"/>
      </xdr:nvSpPr>
      <xdr:spPr>
        <a:xfrm>
          <a:off x="22212300" y="10038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8781</xdr:rowOff>
    </xdr:from>
    <xdr:to>
      <xdr:col>112</xdr:col>
      <xdr:colOff>38100</xdr:colOff>
      <xdr:row>59</xdr:row>
      <xdr:rowOff>110381</xdr:rowOff>
    </xdr:to>
    <xdr:sp macro="" textlink="">
      <xdr:nvSpPr>
        <xdr:cNvPr id="810" name="楕円 809"/>
        <xdr:cNvSpPr/>
      </xdr:nvSpPr>
      <xdr:spPr>
        <a:xfrm>
          <a:off x="21272500" y="1012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101508</xdr:rowOff>
    </xdr:from>
    <xdr:ext cx="378565" cy="259045"/>
    <xdr:sp macro="" textlink="">
      <xdr:nvSpPr>
        <xdr:cNvPr id="811" name="テキスト ボックス 810"/>
        <xdr:cNvSpPr txBox="1"/>
      </xdr:nvSpPr>
      <xdr:spPr>
        <a:xfrm>
          <a:off x="21134017" y="10217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9216</xdr:rowOff>
    </xdr:from>
    <xdr:to>
      <xdr:col>107</xdr:col>
      <xdr:colOff>101600</xdr:colOff>
      <xdr:row>59</xdr:row>
      <xdr:rowOff>110816</xdr:rowOff>
    </xdr:to>
    <xdr:sp macro="" textlink="">
      <xdr:nvSpPr>
        <xdr:cNvPr id="812" name="楕円 811"/>
        <xdr:cNvSpPr/>
      </xdr:nvSpPr>
      <xdr:spPr>
        <a:xfrm>
          <a:off x="20383500" y="1012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101943</xdr:rowOff>
    </xdr:from>
    <xdr:ext cx="378565" cy="259045"/>
    <xdr:sp macro="" textlink="">
      <xdr:nvSpPr>
        <xdr:cNvPr id="813" name="テキスト ボックス 812"/>
        <xdr:cNvSpPr txBox="1"/>
      </xdr:nvSpPr>
      <xdr:spPr>
        <a:xfrm>
          <a:off x="20245017" y="10217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9434</xdr:rowOff>
    </xdr:from>
    <xdr:to>
      <xdr:col>102</xdr:col>
      <xdr:colOff>165100</xdr:colOff>
      <xdr:row>59</xdr:row>
      <xdr:rowOff>111034</xdr:rowOff>
    </xdr:to>
    <xdr:sp macro="" textlink="">
      <xdr:nvSpPr>
        <xdr:cNvPr id="814" name="楕円 813"/>
        <xdr:cNvSpPr/>
      </xdr:nvSpPr>
      <xdr:spPr>
        <a:xfrm>
          <a:off x="19494500" y="1012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102161</xdr:rowOff>
    </xdr:from>
    <xdr:ext cx="378565" cy="259045"/>
    <xdr:sp macro="" textlink="">
      <xdr:nvSpPr>
        <xdr:cNvPr id="815" name="テキスト ボックス 814"/>
        <xdr:cNvSpPr txBox="1"/>
      </xdr:nvSpPr>
      <xdr:spPr>
        <a:xfrm>
          <a:off x="19356017" y="10217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9761</xdr:rowOff>
    </xdr:from>
    <xdr:to>
      <xdr:col>98</xdr:col>
      <xdr:colOff>38100</xdr:colOff>
      <xdr:row>59</xdr:row>
      <xdr:rowOff>111361</xdr:rowOff>
    </xdr:to>
    <xdr:sp macro="" textlink="">
      <xdr:nvSpPr>
        <xdr:cNvPr id="816" name="楕円 815"/>
        <xdr:cNvSpPr/>
      </xdr:nvSpPr>
      <xdr:spPr>
        <a:xfrm>
          <a:off x="18605500" y="1012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102488</xdr:rowOff>
    </xdr:from>
    <xdr:ext cx="378565" cy="259045"/>
    <xdr:sp macro="" textlink="">
      <xdr:nvSpPr>
        <xdr:cNvPr id="817" name="テキスト ボックス 816"/>
        <xdr:cNvSpPr txBox="1"/>
      </xdr:nvSpPr>
      <xdr:spPr>
        <a:xfrm>
          <a:off x="18467017" y="10218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6" name="テキスト ボックス 83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144558</xdr:rowOff>
    </xdr:from>
    <xdr:to>
      <xdr:col>116</xdr:col>
      <xdr:colOff>62864</xdr:colOff>
      <xdr:row>78</xdr:row>
      <xdr:rowOff>113867</xdr:rowOff>
    </xdr:to>
    <xdr:cxnSp macro="">
      <xdr:nvCxnSpPr>
        <xdr:cNvPr id="842" name="直線コネクタ 841"/>
        <xdr:cNvCxnSpPr/>
      </xdr:nvCxnSpPr>
      <xdr:spPr>
        <a:xfrm flipV="1">
          <a:off x="22159595" y="12317508"/>
          <a:ext cx="1269" cy="116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117694</xdr:rowOff>
    </xdr:from>
    <xdr:ext cx="534377" cy="259045"/>
    <xdr:sp macro="" textlink="">
      <xdr:nvSpPr>
        <xdr:cNvPr id="843" name="繰出金最小値テキスト"/>
        <xdr:cNvSpPr txBox="1"/>
      </xdr:nvSpPr>
      <xdr:spPr>
        <a:xfrm>
          <a:off x="22212300" y="134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113867</xdr:rowOff>
    </xdr:from>
    <xdr:to>
      <xdr:col>116</xdr:col>
      <xdr:colOff>152400</xdr:colOff>
      <xdr:row>78</xdr:row>
      <xdr:rowOff>113867</xdr:rowOff>
    </xdr:to>
    <xdr:cxnSp macro="">
      <xdr:nvCxnSpPr>
        <xdr:cNvPr id="844" name="直線コネクタ 843"/>
        <xdr:cNvCxnSpPr/>
      </xdr:nvCxnSpPr>
      <xdr:spPr>
        <a:xfrm>
          <a:off x="22072600" y="134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91235</xdr:rowOff>
    </xdr:from>
    <xdr:ext cx="534377" cy="259045"/>
    <xdr:sp macro="" textlink="">
      <xdr:nvSpPr>
        <xdr:cNvPr id="845" name="繰出金最大値テキスト"/>
        <xdr:cNvSpPr txBox="1"/>
      </xdr:nvSpPr>
      <xdr:spPr>
        <a:xfrm>
          <a:off x="22212300" y="1209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144558</xdr:rowOff>
    </xdr:from>
    <xdr:to>
      <xdr:col>116</xdr:col>
      <xdr:colOff>152400</xdr:colOff>
      <xdr:row>71</xdr:row>
      <xdr:rowOff>144558</xdr:rowOff>
    </xdr:to>
    <xdr:cxnSp macro="">
      <xdr:nvCxnSpPr>
        <xdr:cNvPr id="846" name="直線コネクタ 845"/>
        <xdr:cNvCxnSpPr/>
      </xdr:nvCxnSpPr>
      <xdr:spPr>
        <a:xfrm>
          <a:off x="22072600" y="1231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48813</xdr:rowOff>
    </xdr:from>
    <xdr:to>
      <xdr:col>116</xdr:col>
      <xdr:colOff>63500</xdr:colOff>
      <xdr:row>75</xdr:row>
      <xdr:rowOff>88779</xdr:rowOff>
    </xdr:to>
    <xdr:cxnSp macro="">
      <xdr:nvCxnSpPr>
        <xdr:cNvPr id="847" name="直線コネクタ 846"/>
        <xdr:cNvCxnSpPr/>
      </xdr:nvCxnSpPr>
      <xdr:spPr>
        <a:xfrm flipV="1">
          <a:off x="21323300" y="12907563"/>
          <a:ext cx="838200" cy="3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153033</xdr:rowOff>
    </xdr:from>
    <xdr:ext cx="534377" cy="259045"/>
    <xdr:sp macro="" textlink="">
      <xdr:nvSpPr>
        <xdr:cNvPr id="848" name="繰出金平均値テキスト"/>
        <xdr:cNvSpPr txBox="1"/>
      </xdr:nvSpPr>
      <xdr:spPr>
        <a:xfrm>
          <a:off x="22212300" y="13011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3156</xdr:rowOff>
    </xdr:from>
    <xdr:to>
      <xdr:col>116</xdr:col>
      <xdr:colOff>114300</xdr:colOff>
      <xdr:row>76</xdr:row>
      <xdr:rowOff>104756</xdr:rowOff>
    </xdr:to>
    <xdr:sp macro="" textlink="">
      <xdr:nvSpPr>
        <xdr:cNvPr id="849" name="フローチャート: 判断 848"/>
        <xdr:cNvSpPr/>
      </xdr:nvSpPr>
      <xdr:spPr>
        <a:xfrm>
          <a:off x="221107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88779</xdr:rowOff>
    </xdr:from>
    <xdr:to>
      <xdr:col>111</xdr:col>
      <xdr:colOff>177800</xdr:colOff>
      <xdr:row>75</xdr:row>
      <xdr:rowOff>98495</xdr:rowOff>
    </xdr:to>
    <xdr:cxnSp macro="">
      <xdr:nvCxnSpPr>
        <xdr:cNvPr id="850" name="直線コネクタ 849"/>
        <xdr:cNvCxnSpPr/>
      </xdr:nvCxnSpPr>
      <xdr:spPr>
        <a:xfrm flipV="1">
          <a:off x="20434300" y="12947529"/>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165272</xdr:rowOff>
    </xdr:from>
    <xdr:to>
      <xdr:col>112</xdr:col>
      <xdr:colOff>38100</xdr:colOff>
      <xdr:row>76</xdr:row>
      <xdr:rowOff>95422</xdr:rowOff>
    </xdr:to>
    <xdr:sp macro="" textlink="">
      <xdr:nvSpPr>
        <xdr:cNvPr id="851" name="フローチャート: 判断 850"/>
        <xdr:cNvSpPr/>
      </xdr:nvSpPr>
      <xdr:spPr>
        <a:xfrm>
          <a:off x="21272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86549</xdr:rowOff>
    </xdr:from>
    <xdr:ext cx="534377" cy="259045"/>
    <xdr:sp macro="" textlink="">
      <xdr:nvSpPr>
        <xdr:cNvPr id="852" name="テキスト ボックス 851"/>
        <xdr:cNvSpPr txBox="1"/>
      </xdr:nvSpPr>
      <xdr:spPr>
        <a:xfrm>
          <a:off x="21056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98495</xdr:rowOff>
    </xdr:from>
    <xdr:to>
      <xdr:col>107</xdr:col>
      <xdr:colOff>50800</xdr:colOff>
      <xdr:row>75</xdr:row>
      <xdr:rowOff>151206</xdr:rowOff>
    </xdr:to>
    <xdr:cxnSp macro="">
      <xdr:nvCxnSpPr>
        <xdr:cNvPr id="853" name="直線コネクタ 852"/>
        <xdr:cNvCxnSpPr/>
      </xdr:nvCxnSpPr>
      <xdr:spPr>
        <a:xfrm flipV="1">
          <a:off x="19545300" y="12957245"/>
          <a:ext cx="889000" cy="5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1994</xdr:rowOff>
    </xdr:from>
    <xdr:to>
      <xdr:col>107</xdr:col>
      <xdr:colOff>101600</xdr:colOff>
      <xdr:row>76</xdr:row>
      <xdr:rowOff>103594</xdr:rowOff>
    </xdr:to>
    <xdr:sp macro="" textlink="">
      <xdr:nvSpPr>
        <xdr:cNvPr id="854" name="フローチャート: 判断 853"/>
        <xdr:cNvSpPr/>
      </xdr:nvSpPr>
      <xdr:spPr>
        <a:xfrm>
          <a:off x="20383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94721</xdr:rowOff>
    </xdr:from>
    <xdr:ext cx="534377" cy="259045"/>
    <xdr:sp macro="" textlink="">
      <xdr:nvSpPr>
        <xdr:cNvPr id="855" name="テキスト ボックス 854"/>
        <xdr:cNvSpPr txBox="1"/>
      </xdr:nvSpPr>
      <xdr:spPr>
        <a:xfrm>
          <a:off x="20167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151206</xdr:rowOff>
    </xdr:from>
    <xdr:to>
      <xdr:col>102</xdr:col>
      <xdr:colOff>114300</xdr:colOff>
      <xdr:row>75</xdr:row>
      <xdr:rowOff>151549</xdr:rowOff>
    </xdr:to>
    <xdr:cxnSp macro="">
      <xdr:nvCxnSpPr>
        <xdr:cNvPr id="856" name="直線コネクタ 855"/>
        <xdr:cNvCxnSpPr/>
      </xdr:nvCxnSpPr>
      <xdr:spPr>
        <a:xfrm flipV="1">
          <a:off x="18656300" y="13009956"/>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96482</xdr:rowOff>
    </xdr:from>
    <xdr:to>
      <xdr:col>102</xdr:col>
      <xdr:colOff>165100</xdr:colOff>
      <xdr:row>77</xdr:row>
      <xdr:rowOff>26632</xdr:rowOff>
    </xdr:to>
    <xdr:sp macro="" textlink="">
      <xdr:nvSpPr>
        <xdr:cNvPr id="857" name="フローチャート: 判断 856"/>
        <xdr:cNvSpPr/>
      </xdr:nvSpPr>
      <xdr:spPr>
        <a:xfrm>
          <a:off x="19494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17759</xdr:rowOff>
    </xdr:from>
    <xdr:ext cx="534377" cy="259045"/>
    <xdr:sp macro="" textlink="">
      <xdr:nvSpPr>
        <xdr:cNvPr id="858" name="テキスト ボックス 857"/>
        <xdr:cNvSpPr txBox="1"/>
      </xdr:nvSpPr>
      <xdr:spPr>
        <a:xfrm>
          <a:off x="19278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116560</xdr:rowOff>
    </xdr:from>
    <xdr:to>
      <xdr:col>98</xdr:col>
      <xdr:colOff>38100</xdr:colOff>
      <xdr:row>77</xdr:row>
      <xdr:rowOff>46710</xdr:rowOff>
    </xdr:to>
    <xdr:sp macro="" textlink="">
      <xdr:nvSpPr>
        <xdr:cNvPr id="859" name="フローチャート: 判断 858"/>
        <xdr:cNvSpPr/>
      </xdr:nvSpPr>
      <xdr:spPr>
        <a:xfrm>
          <a:off x="18605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37837</xdr:rowOff>
    </xdr:from>
    <xdr:ext cx="534377" cy="259045"/>
    <xdr:sp macro="" textlink="">
      <xdr:nvSpPr>
        <xdr:cNvPr id="860" name="テキスト ボックス 859"/>
        <xdr:cNvSpPr txBox="1"/>
      </xdr:nvSpPr>
      <xdr:spPr>
        <a:xfrm>
          <a:off x="18389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169463</xdr:rowOff>
    </xdr:from>
    <xdr:to>
      <xdr:col>116</xdr:col>
      <xdr:colOff>114300</xdr:colOff>
      <xdr:row>75</xdr:row>
      <xdr:rowOff>99613</xdr:rowOff>
    </xdr:to>
    <xdr:sp macro="" textlink="">
      <xdr:nvSpPr>
        <xdr:cNvPr id="866" name="楕円 865"/>
        <xdr:cNvSpPr/>
      </xdr:nvSpPr>
      <xdr:spPr>
        <a:xfrm>
          <a:off x="22110700" y="1285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20890</xdr:rowOff>
    </xdr:from>
    <xdr:ext cx="534377" cy="259045"/>
    <xdr:sp macro="" textlink="">
      <xdr:nvSpPr>
        <xdr:cNvPr id="867" name="繰出金該当値テキスト"/>
        <xdr:cNvSpPr txBox="1"/>
      </xdr:nvSpPr>
      <xdr:spPr>
        <a:xfrm>
          <a:off x="22212300" y="1270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37979</xdr:rowOff>
    </xdr:from>
    <xdr:to>
      <xdr:col>112</xdr:col>
      <xdr:colOff>38100</xdr:colOff>
      <xdr:row>75</xdr:row>
      <xdr:rowOff>139579</xdr:rowOff>
    </xdr:to>
    <xdr:sp macro="" textlink="">
      <xdr:nvSpPr>
        <xdr:cNvPr id="868" name="楕円 867"/>
        <xdr:cNvSpPr/>
      </xdr:nvSpPr>
      <xdr:spPr>
        <a:xfrm>
          <a:off x="21272500" y="1289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156106</xdr:rowOff>
    </xdr:from>
    <xdr:ext cx="534377" cy="259045"/>
    <xdr:sp macro="" textlink="">
      <xdr:nvSpPr>
        <xdr:cNvPr id="869" name="テキスト ボックス 868"/>
        <xdr:cNvSpPr txBox="1"/>
      </xdr:nvSpPr>
      <xdr:spPr>
        <a:xfrm>
          <a:off x="21056111" y="126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47695</xdr:rowOff>
    </xdr:from>
    <xdr:to>
      <xdr:col>107</xdr:col>
      <xdr:colOff>101600</xdr:colOff>
      <xdr:row>75</xdr:row>
      <xdr:rowOff>149295</xdr:rowOff>
    </xdr:to>
    <xdr:sp macro="" textlink="">
      <xdr:nvSpPr>
        <xdr:cNvPr id="870" name="楕円 869"/>
        <xdr:cNvSpPr/>
      </xdr:nvSpPr>
      <xdr:spPr>
        <a:xfrm>
          <a:off x="20383500" y="1290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165822</xdr:rowOff>
    </xdr:from>
    <xdr:ext cx="534377" cy="259045"/>
    <xdr:sp macro="" textlink="">
      <xdr:nvSpPr>
        <xdr:cNvPr id="871" name="テキスト ボックス 870"/>
        <xdr:cNvSpPr txBox="1"/>
      </xdr:nvSpPr>
      <xdr:spPr>
        <a:xfrm>
          <a:off x="20167111" y="1268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100406</xdr:rowOff>
    </xdr:from>
    <xdr:to>
      <xdr:col>102</xdr:col>
      <xdr:colOff>165100</xdr:colOff>
      <xdr:row>76</xdr:row>
      <xdr:rowOff>30556</xdr:rowOff>
    </xdr:to>
    <xdr:sp macro="" textlink="">
      <xdr:nvSpPr>
        <xdr:cNvPr id="872" name="楕円 871"/>
        <xdr:cNvSpPr/>
      </xdr:nvSpPr>
      <xdr:spPr>
        <a:xfrm>
          <a:off x="19494500" y="1295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47083</xdr:rowOff>
    </xdr:from>
    <xdr:ext cx="534377" cy="259045"/>
    <xdr:sp macro="" textlink="">
      <xdr:nvSpPr>
        <xdr:cNvPr id="873" name="テキスト ボックス 872"/>
        <xdr:cNvSpPr txBox="1"/>
      </xdr:nvSpPr>
      <xdr:spPr>
        <a:xfrm>
          <a:off x="19278111" y="1273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100749</xdr:rowOff>
    </xdr:from>
    <xdr:to>
      <xdr:col>98</xdr:col>
      <xdr:colOff>38100</xdr:colOff>
      <xdr:row>76</xdr:row>
      <xdr:rowOff>30899</xdr:rowOff>
    </xdr:to>
    <xdr:sp macro="" textlink="">
      <xdr:nvSpPr>
        <xdr:cNvPr id="874" name="楕円 873"/>
        <xdr:cNvSpPr/>
      </xdr:nvSpPr>
      <xdr:spPr>
        <a:xfrm>
          <a:off x="18605500" y="1295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47426</xdr:rowOff>
    </xdr:from>
    <xdr:ext cx="534377" cy="259045"/>
    <xdr:sp macro="" textlink="">
      <xdr:nvSpPr>
        <xdr:cNvPr id="875" name="テキスト ボックス 874"/>
        <xdr:cNvSpPr txBox="1"/>
      </xdr:nvSpPr>
      <xdr:spPr>
        <a:xfrm>
          <a:off x="18389111" y="1273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347,149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となっている。主な構成項目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である人件費は，住民一人当たり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70,419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団塊世代の定年退職のピークを迎え，緩やかな減少傾向が続いているものの，町単独での消防本部設置などの要因から類似団体平均を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6,674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円上回る水準となっている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また，繰出金は，住民一人当たり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55,771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9,270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る水準とな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っている。国民健康保険特別会計，介護保険特別会計，農業集落排水事業特別会計，公共下水道事業特別会計への繰出金が類似団体を上回っていることが要因として考えられる。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は，国民健康保険税の見直しや，農業集落排水事業及び公共下水道事業の施設維持管理経費の適正化に努め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茨城県茨城町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33,002
32,466
121.58
11,902,614
11,456,611
401,516
7,582,161
9,851,976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8636</xdr:rowOff>
    </xdr:from>
    <xdr:to>
      <xdr:col>24</xdr:col>
      <xdr:colOff>62865</xdr:colOff>
      <xdr:row>38</xdr:row>
      <xdr:rowOff>19685</xdr:rowOff>
    </xdr:to>
    <xdr:cxnSp macro="">
      <xdr:nvCxnSpPr>
        <xdr:cNvPr id="56" name="直線コネクタ 55"/>
        <xdr:cNvCxnSpPr/>
      </xdr:nvCxnSpPr>
      <xdr:spPr>
        <a:xfrm flipV="1">
          <a:off x="4633595" y="5152136"/>
          <a:ext cx="1270" cy="138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23512</xdr:rowOff>
    </xdr:from>
    <xdr:ext cx="469744" cy="259045"/>
    <xdr:sp macro="" textlink="">
      <xdr:nvSpPr>
        <xdr:cNvPr id="57" name="議会費最小値テキスト"/>
        <xdr:cNvSpPr txBox="1"/>
      </xdr:nvSpPr>
      <xdr:spPr>
        <a:xfrm>
          <a:off x="4686300"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19685</xdr:rowOff>
    </xdr:from>
    <xdr:to>
      <xdr:col>24</xdr:col>
      <xdr:colOff>152400</xdr:colOff>
      <xdr:row>38</xdr:row>
      <xdr:rowOff>19685</xdr:rowOff>
    </xdr:to>
    <xdr:cxnSp macro="">
      <xdr:nvCxnSpPr>
        <xdr:cNvPr id="58" name="直線コネクタ 57"/>
        <xdr:cNvCxnSpPr/>
      </xdr:nvCxnSpPr>
      <xdr:spPr>
        <a:xfrm>
          <a:off x="4546600" y="653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126763</xdr:rowOff>
    </xdr:from>
    <xdr:ext cx="469744" cy="259045"/>
    <xdr:sp macro="" textlink="">
      <xdr:nvSpPr>
        <xdr:cNvPr id="59" name="議会費最大値テキスト"/>
        <xdr:cNvSpPr txBox="1"/>
      </xdr:nvSpPr>
      <xdr:spPr>
        <a:xfrm>
          <a:off x="4686300" y="49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8636</xdr:rowOff>
    </xdr:from>
    <xdr:to>
      <xdr:col>24</xdr:col>
      <xdr:colOff>152400</xdr:colOff>
      <xdr:row>30</xdr:row>
      <xdr:rowOff>8636</xdr:rowOff>
    </xdr:to>
    <xdr:cxnSp macro="">
      <xdr:nvCxnSpPr>
        <xdr:cNvPr id="60" name="直線コネクタ 59"/>
        <xdr:cNvCxnSpPr/>
      </xdr:nvCxnSpPr>
      <xdr:spPr>
        <a:xfrm>
          <a:off x="4546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171323</xdr:rowOff>
    </xdr:from>
    <xdr:to>
      <xdr:col>24</xdr:col>
      <xdr:colOff>63500</xdr:colOff>
      <xdr:row>35</xdr:row>
      <xdr:rowOff>35687</xdr:rowOff>
    </xdr:to>
    <xdr:cxnSp macro="">
      <xdr:nvCxnSpPr>
        <xdr:cNvPr id="61" name="直線コネクタ 60"/>
        <xdr:cNvCxnSpPr/>
      </xdr:nvCxnSpPr>
      <xdr:spPr>
        <a:xfrm>
          <a:off x="3797300" y="6000623"/>
          <a:ext cx="8382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64914</xdr:rowOff>
    </xdr:from>
    <xdr:ext cx="469744" cy="259045"/>
    <xdr:sp macro="" textlink="">
      <xdr:nvSpPr>
        <xdr:cNvPr id="62" name="議会費平均値テキスト"/>
        <xdr:cNvSpPr txBox="1"/>
      </xdr:nvSpPr>
      <xdr:spPr>
        <a:xfrm>
          <a:off x="4686300" y="5722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42037</xdr:rowOff>
    </xdr:from>
    <xdr:to>
      <xdr:col>24</xdr:col>
      <xdr:colOff>114300</xdr:colOff>
      <xdr:row>34</xdr:row>
      <xdr:rowOff>143637</xdr:rowOff>
    </xdr:to>
    <xdr:sp macro="" textlink="">
      <xdr:nvSpPr>
        <xdr:cNvPr id="63" name="フローチャート: 判断 62"/>
        <xdr:cNvSpPr/>
      </xdr:nvSpPr>
      <xdr:spPr>
        <a:xfrm>
          <a:off x="45847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79883</xdr:rowOff>
    </xdr:from>
    <xdr:to>
      <xdr:col>19</xdr:col>
      <xdr:colOff>177800</xdr:colOff>
      <xdr:row>34</xdr:row>
      <xdr:rowOff>171323</xdr:rowOff>
    </xdr:to>
    <xdr:cxnSp macro="">
      <xdr:nvCxnSpPr>
        <xdr:cNvPr id="64" name="直線コネクタ 63"/>
        <xdr:cNvCxnSpPr/>
      </xdr:nvCxnSpPr>
      <xdr:spPr>
        <a:xfrm>
          <a:off x="2908300" y="590918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50800</xdr:rowOff>
    </xdr:from>
    <xdr:to>
      <xdr:col>20</xdr:col>
      <xdr:colOff>38100</xdr:colOff>
      <xdr:row>34</xdr:row>
      <xdr:rowOff>152400</xdr:rowOff>
    </xdr:to>
    <xdr:sp macro="" textlink="">
      <xdr:nvSpPr>
        <xdr:cNvPr id="65" name="フローチャート: 判断 64"/>
        <xdr:cNvSpPr/>
      </xdr:nvSpPr>
      <xdr:spPr>
        <a:xfrm>
          <a:off x="3746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168927</xdr:rowOff>
    </xdr:from>
    <xdr:ext cx="469744" cy="259045"/>
    <xdr:sp macro="" textlink="">
      <xdr:nvSpPr>
        <xdr:cNvPr id="66" name="テキスト ボックス 65"/>
        <xdr:cNvSpPr txBox="1"/>
      </xdr:nvSpPr>
      <xdr:spPr>
        <a:xfrm>
          <a:off x="3562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79883</xdr:rowOff>
    </xdr:from>
    <xdr:to>
      <xdr:col>15</xdr:col>
      <xdr:colOff>50800</xdr:colOff>
      <xdr:row>34</xdr:row>
      <xdr:rowOff>128270</xdr:rowOff>
    </xdr:to>
    <xdr:cxnSp macro="">
      <xdr:nvCxnSpPr>
        <xdr:cNvPr id="67" name="直線コネクタ 66"/>
        <xdr:cNvCxnSpPr/>
      </xdr:nvCxnSpPr>
      <xdr:spPr>
        <a:xfrm flipV="1">
          <a:off x="2019300" y="5909183"/>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96139</xdr:rowOff>
    </xdr:from>
    <xdr:to>
      <xdr:col>15</xdr:col>
      <xdr:colOff>101600</xdr:colOff>
      <xdr:row>34</xdr:row>
      <xdr:rowOff>26289</xdr:rowOff>
    </xdr:to>
    <xdr:sp macro="" textlink="">
      <xdr:nvSpPr>
        <xdr:cNvPr id="68" name="フローチャート: 判断 67"/>
        <xdr:cNvSpPr/>
      </xdr:nvSpPr>
      <xdr:spPr>
        <a:xfrm>
          <a:off x="2857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42816</xdr:rowOff>
    </xdr:from>
    <xdr:ext cx="469744" cy="259045"/>
    <xdr:sp macro="" textlink="">
      <xdr:nvSpPr>
        <xdr:cNvPr id="69" name="テキスト ボックス 68"/>
        <xdr:cNvSpPr txBox="1"/>
      </xdr:nvSpPr>
      <xdr:spPr>
        <a:xfrm>
          <a:off x="2673428"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128270</xdr:rowOff>
    </xdr:from>
    <xdr:to>
      <xdr:col>10</xdr:col>
      <xdr:colOff>114300</xdr:colOff>
      <xdr:row>34</xdr:row>
      <xdr:rowOff>130556</xdr:rowOff>
    </xdr:to>
    <xdr:cxnSp macro="">
      <xdr:nvCxnSpPr>
        <xdr:cNvPr id="70" name="直線コネクタ 69"/>
        <xdr:cNvCxnSpPr/>
      </xdr:nvCxnSpPr>
      <xdr:spPr>
        <a:xfrm flipV="1">
          <a:off x="1130300" y="59575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19194</xdr:rowOff>
    </xdr:from>
    <xdr:ext cx="469744" cy="259045"/>
    <xdr:sp macro="" textlink="">
      <xdr:nvSpPr>
        <xdr:cNvPr id="74" name="テキスト ボックス 73"/>
        <xdr:cNvSpPr txBox="1"/>
      </xdr:nvSpPr>
      <xdr:spPr>
        <a:xfrm>
          <a:off x="895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156337</xdr:rowOff>
    </xdr:from>
    <xdr:to>
      <xdr:col>24</xdr:col>
      <xdr:colOff>114300</xdr:colOff>
      <xdr:row>35</xdr:row>
      <xdr:rowOff>86487</xdr:rowOff>
    </xdr:to>
    <xdr:sp macro="" textlink="">
      <xdr:nvSpPr>
        <xdr:cNvPr id="80" name="楕円 79"/>
        <xdr:cNvSpPr/>
      </xdr:nvSpPr>
      <xdr:spPr>
        <a:xfrm>
          <a:off x="4584700" y="598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134764</xdr:rowOff>
    </xdr:from>
    <xdr:ext cx="469744" cy="259045"/>
    <xdr:sp macro="" textlink="">
      <xdr:nvSpPr>
        <xdr:cNvPr id="81" name="議会費該当値テキスト"/>
        <xdr:cNvSpPr txBox="1"/>
      </xdr:nvSpPr>
      <xdr:spPr>
        <a:xfrm>
          <a:off x="4686300" y="59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120523</xdr:rowOff>
    </xdr:from>
    <xdr:to>
      <xdr:col>20</xdr:col>
      <xdr:colOff>38100</xdr:colOff>
      <xdr:row>35</xdr:row>
      <xdr:rowOff>50673</xdr:rowOff>
    </xdr:to>
    <xdr:sp macro="" textlink="">
      <xdr:nvSpPr>
        <xdr:cNvPr id="82" name="楕円 81"/>
        <xdr:cNvSpPr/>
      </xdr:nvSpPr>
      <xdr:spPr>
        <a:xfrm>
          <a:off x="3746500" y="594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41800</xdr:rowOff>
    </xdr:from>
    <xdr:ext cx="469744" cy="259045"/>
    <xdr:sp macro="" textlink="">
      <xdr:nvSpPr>
        <xdr:cNvPr id="83" name="テキスト ボックス 82"/>
        <xdr:cNvSpPr txBox="1"/>
      </xdr:nvSpPr>
      <xdr:spPr>
        <a:xfrm>
          <a:off x="3562428" y="604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29083</xdr:rowOff>
    </xdr:from>
    <xdr:to>
      <xdr:col>15</xdr:col>
      <xdr:colOff>101600</xdr:colOff>
      <xdr:row>34</xdr:row>
      <xdr:rowOff>130683</xdr:rowOff>
    </xdr:to>
    <xdr:sp macro="" textlink="">
      <xdr:nvSpPr>
        <xdr:cNvPr id="84" name="楕円 83"/>
        <xdr:cNvSpPr/>
      </xdr:nvSpPr>
      <xdr:spPr>
        <a:xfrm>
          <a:off x="2857500" y="585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121810</xdr:rowOff>
    </xdr:from>
    <xdr:ext cx="469744" cy="259045"/>
    <xdr:sp macro="" textlink="">
      <xdr:nvSpPr>
        <xdr:cNvPr id="85" name="テキスト ボックス 84"/>
        <xdr:cNvSpPr txBox="1"/>
      </xdr:nvSpPr>
      <xdr:spPr>
        <a:xfrm>
          <a:off x="2673428" y="595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77470</xdr:rowOff>
    </xdr:from>
    <xdr:to>
      <xdr:col>10</xdr:col>
      <xdr:colOff>165100</xdr:colOff>
      <xdr:row>35</xdr:row>
      <xdr:rowOff>7620</xdr:rowOff>
    </xdr:to>
    <xdr:sp macro="" textlink="">
      <xdr:nvSpPr>
        <xdr:cNvPr id="86" name="楕円 85"/>
        <xdr:cNvSpPr/>
      </xdr:nvSpPr>
      <xdr:spPr>
        <a:xfrm>
          <a:off x="1968500" y="59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170197</xdr:rowOff>
    </xdr:from>
    <xdr:ext cx="469744" cy="259045"/>
    <xdr:sp macro="" textlink="">
      <xdr:nvSpPr>
        <xdr:cNvPr id="87" name="テキスト ボックス 86"/>
        <xdr:cNvSpPr txBox="1"/>
      </xdr:nvSpPr>
      <xdr:spPr>
        <a:xfrm>
          <a:off x="1784428" y="59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79756</xdr:rowOff>
    </xdr:from>
    <xdr:to>
      <xdr:col>6</xdr:col>
      <xdr:colOff>38100</xdr:colOff>
      <xdr:row>35</xdr:row>
      <xdr:rowOff>9906</xdr:rowOff>
    </xdr:to>
    <xdr:sp macro="" textlink="">
      <xdr:nvSpPr>
        <xdr:cNvPr id="88" name="楕円 87"/>
        <xdr:cNvSpPr/>
      </xdr:nvSpPr>
      <xdr:spPr>
        <a:xfrm>
          <a:off x="1079500" y="59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1033</xdr:rowOff>
    </xdr:from>
    <xdr:ext cx="469744" cy="259045"/>
    <xdr:sp macro="" textlink="">
      <xdr:nvSpPr>
        <xdr:cNvPr id="89" name="テキスト ボックス 88"/>
        <xdr:cNvSpPr txBox="1"/>
      </xdr:nvSpPr>
      <xdr:spPr>
        <a:xfrm>
          <a:off x="895428" y="600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20584</xdr:rowOff>
    </xdr:from>
    <xdr:to>
      <xdr:col>24</xdr:col>
      <xdr:colOff>62865</xdr:colOff>
      <xdr:row>58</xdr:row>
      <xdr:rowOff>620</xdr:rowOff>
    </xdr:to>
    <xdr:cxnSp macro="">
      <xdr:nvCxnSpPr>
        <xdr:cNvPr id="113" name="直線コネクタ 112"/>
        <xdr:cNvCxnSpPr/>
      </xdr:nvCxnSpPr>
      <xdr:spPr>
        <a:xfrm flipV="1">
          <a:off x="4633595" y="8593084"/>
          <a:ext cx="1270" cy="1351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4447</xdr:rowOff>
    </xdr:from>
    <xdr:ext cx="534377" cy="259045"/>
    <xdr:sp macro="" textlink="">
      <xdr:nvSpPr>
        <xdr:cNvPr id="114" name="総務費最小値テキスト"/>
        <xdr:cNvSpPr txBox="1"/>
      </xdr:nvSpPr>
      <xdr:spPr>
        <a:xfrm>
          <a:off x="4686300" y="994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620</xdr:rowOff>
    </xdr:from>
    <xdr:to>
      <xdr:col>24</xdr:col>
      <xdr:colOff>152400</xdr:colOff>
      <xdr:row>58</xdr:row>
      <xdr:rowOff>620</xdr:rowOff>
    </xdr:to>
    <xdr:cxnSp macro="">
      <xdr:nvCxnSpPr>
        <xdr:cNvPr id="115" name="直線コネクタ 114"/>
        <xdr:cNvCxnSpPr/>
      </xdr:nvCxnSpPr>
      <xdr:spPr>
        <a:xfrm>
          <a:off x="4546600" y="994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138711</xdr:rowOff>
    </xdr:from>
    <xdr:ext cx="599010" cy="259045"/>
    <xdr:sp macro="" textlink="">
      <xdr:nvSpPr>
        <xdr:cNvPr id="116" name="総務費最大値テキスト"/>
        <xdr:cNvSpPr txBox="1"/>
      </xdr:nvSpPr>
      <xdr:spPr>
        <a:xfrm>
          <a:off x="4686300" y="836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20584</xdr:rowOff>
    </xdr:from>
    <xdr:to>
      <xdr:col>24</xdr:col>
      <xdr:colOff>152400</xdr:colOff>
      <xdr:row>50</xdr:row>
      <xdr:rowOff>20584</xdr:rowOff>
    </xdr:to>
    <xdr:cxnSp macro="">
      <xdr:nvCxnSpPr>
        <xdr:cNvPr id="117" name="直線コネクタ 116"/>
        <xdr:cNvCxnSpPr/>
      </xdr:nvCxnSpPr>
      <xdr:spPr>
        <a:xfrm>
          <a:off x="4546600" y="859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26985</xdr:rowOff>
    </xdr:from>
    <xdr:to>
      <xdr:col>24</xdr:col>
      <xdr:colOff>63500</xdr:colOff>
      <xdr:row>57</xdr:row>
      <xdr:rowOff>36137</xdr:rowOff>
    </xdr:to>
    <xdr:cxnSp macro="">
      <xdr:nvCxnSpPr>
        <xdr:cNvPr id="118" name="直線コネクタ 117"/>
        <xdr:cNvCxnSpPr/>
      </xdr:nvCxnSpPr>
      <xdr:spPr>
        <a:xfrm flipV="1">
          <a:off x="3797300" y="9799635"/>
          <a:ext cx="838200" cy="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58955</xdr:rowOff>
    </xdr:from>
    <xdr:ext cx="534377" cy="259045"/>
    <xdr:sp macro="" textlink="">
      <xdr:nvSpPr>
        <xdr:cNvPr id="119" name="総務費平均値テキスト"/>
        <xdr:cNvSpPr txBox="1"/>
      </xdr:nvSpPr>
      <xdr:spPr>
        <a:xfrm>
          <a:off x="4686300" y="9488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36078</xdr:rowOff>
    </xdr:from>
    <xdr:to>
      <xdr:col>24</xdr:col>
      <xdr:colOff>114300</xdr:colOff>
      <xdr:row>56</xdr:row>
      <xdr:rowOff>137678</xdr:rowOff>
    </xdr:to>
    <xdr:sp macro="" textlink="">
      <xdr:nvSpPr>
        <xdr:cNvPr id="120" name="フローチャート: 判断 119"/>
        <xdr:cNvSpPr/>
      </xdr:nvSpPr>
      <xdr:spPr>
        <a:xfrm>
          <a:off x="4584700" y="963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36137</xdr:rowOff>
    </xdr:from>
    <xdr:to>
      <xdr:col>19</xdr:col>
      <xdr:colOff>177800</xdr:colOff>
      <xdr:row>57</xdr:row>
      <xdr:rowOff>93325</xdr:rowOff>
    </xdr:to>
    <xdr:cxnSp macro="">
      <xdr:nvCxnSpPr>
        <xdr:cNvPr id="121" name="直線コネクタ 120"/>
        <xdr:cNvCxnSpPr/>
      </xdr:nvCxnSpPr>
      <xdr:spPr>
        <a:xfrm flipV="1">
          <a:off x="2908300" y="9808787"/>
          <a:ext cx="889000" cy="5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15238</xdr:rowOff>
    </xdr:from>
    <xdr:to>
      <xdr:col>20</xdr:col>
      <xdr:colOff>38100</xdr:colOff>
      <xdr:row>56</xdr:row>
      <xdr:rowOff>116838</xdr:rowOff>
    </xdr:to>
    <xdr:sp macro="" textlink="">
      <xdr:nvSpPr>
        <xdr:cNvPr id="122" name="フローチャート: 判断 121"/>
        <xdr:cNvSpPr/>
      </xdr:nvSpPr>
      <xdr:spPr>
        <a:xfrm>
          <a:off x="3746500" y="9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133365</xdr:rowOff>
    </xdr:from>
    <xdr:ext cx="534377" cy="259045"/>
    <xdr:sp macro="" textlink="">
      <xdr:nvSpPr>
        <xdr:cNvPr id="123" name="テキスト ボックス 122"/>
        <xdr:cNvSpPr txBox="1"/>
      </xdr:nvSpPr>
      <xdr:spPr>
        <a:xfrm>
          <a:off x="3530111" y="93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93325</xdr:rowOff>
    </xdr:from>
    <xdr:to>
      <xdr:col>15</xdr:col>
      <xdr:colOff>50800</xdr:colOff>
      <xdr:row>57</xdr:row>
      <xdr:rowOff>133002</xdr:rowOff>
    </xdr:to>
    <xdr:cxnSp macro="">
      <xdr:nvCxnSpPr>
        <xdr:cNvPr id="124" name="直線コネクタ 123"/>
        <xdr:cNvCxnSpPr/>
      </xdr:nvCxnSpPr>
      <xdr:spPr>
        <a:xfrm flipV="1">
          <a:off x="2019300" y="9865975"/>
          <a:ext cx="889000" cy="3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32314</xdr:rowOff>
    </xdr:from>
    <xdr:to>
      <xdr:col>15</xdr:col>
      <xdr:colOff>101600</xdr:colOff>
      <xdr:row>56</xdr:row>
      <xdr:rowOff>133914</xdr:rowOff>
    </xdr:to>
    <xdr:sp macro="" textlink="">
      <xdr:nvSpPr>
        <xdr:cNvPr id="125" name="フローチャート: 判断 124"/>
        <xdr:cNvSpPr/>
      </xdr:nvSpPr>
      <xdr:spPr>
        <a:xfrm>
          <a:off x="2857500" y="963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150441</xdr:rowOff>
    </xdr:from>
    <xdr:ext cx="534377" cy="259045"/>
    <xdr:sp macro="" textlink="">
      <xdr:nvSpPr>
        <xdr:cNvPr id="126" name="テキスト ボックス 125"/>
        <xdr:cNvSpPr txBox="1"/>
      </xdr:nvSpPr>
      <xdr:spPr>
        <a:xfrm>
          <a:off x="2641111" y="940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93744</xdr:rowOff>
    </xdr:from>
    <xdr:to>
      <xdr:col>10</xdr:col>
      <xdr:colOff>114300</xdr:colOff>
      <xdr:row>57</xdr:row>
      <xdr:rowOff>133002</xdr:rowOff>
    </xdr:to>
    <xdr:cxnSp macro="">
      <xdr:nvCxnSpPr>
        <xdr:cNvPr id="127" name="直線コネクタ 126"/>
        <xdr:cNvCxnSpPr/>
      </xdr:nvCxnSpPr>
      <xdr:spPr>
        <a:xfrm>
          <a:off x="1130300" y="9866394"/>
          <a:ext cx="889000" cy="3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98867</xdr:rowOff>
    </xdr:from>
    <xdr:to>
      <xdr:col>10</xdr:col>
      <xdr:colOff>165100</xdr:colOff>
      <xdr:row>57</xdr:row>
      <xdr:rowOff>29017</xdr:rowOff>
    </xdr:to>
    <xdr:sp macro="" textlink="">
      <xdr:nvSpPr>
        <xdr:cNvPr id="128" name="フローチャート: 判断 127"/>
        <xdr:cNvSpPr/>
      </xdr:nvSpPr>
      <xdr:spPr>
        <a:xfrm>
          <a:off x="1968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45544</xdr:rowOff>
    </xdr:from>
    <xdr:ext cx="534377" cy="259045"/>
    <xdr:sp macro="" textlink="">
      <xdr:nvSpPr>
        <xdr:cNvPr id="129" name="テキスト ボックス 128"/>
        <xdr:cNvSpPr txBox="1"/>
      </xdr:nvSpPr>
      <xdr:spPr>
        <a:xfrm>
          <a:off x="1752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86926</xdr:rowOff>
    </xdr:from>
    <xdr:to>
      <xdr:col>6</xdr:col>
      <xdr:colOff>38100</xdr:colOff>
      <xdr:row>57</xdr:row>
      <xdr:rowOff>17076</xdr:rowOff>
    </xdr:to>
    <xdr:sp macro="" textlink="">
      <xdr:nvSpPr>
        <xdr:cNvPr id="130" name="フローチャート: 判断 129"/>
        <xdr:cNvSpPr/>
      </xdr:nvSpPr>
      <xdr:spPr>
        <a:xfrm>
          <a:off x="1079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33603</xdr:rowOff>
    </xdr:from>
    <xdr:ext cx="534377" cy="259045"/>
    <xdr:sp macro="" textlink="">
      <xdr:nvSpPr>
        <xdr:cNvPr id="131" name="テキスト ボックス 130"/>
        <xdr:cNvSpPr txBox="1"/>
      </xdr:nvSpPr>
      <xdr:spPr>
        <a:xfrm>
          <a:off x="863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147635</xdr:rowOff>
    </xdr:from>
    <xdr:to>
      <xdr:col>24</xdr:col>
      <xdr:colOff>114300</xdr:colOff>
      <xdr:row>57</xdr:row>
      <xdr:rowOff>77785</xdr:rowOff>
    </xdr:to>
    <xdr:sp macro="" textlink="">
      <xdr:nvSpPr>
        <xdr:cNvPr id="137" name="楕円 136"/>
        <xdr:cNvSpPr/>
      </xdr:nvSpPr>
      <xdr:spPr>
        <a:xfrm>
          <a:off x="4584700" y="974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126062</xdr:rowOff>
    </xdr:from>
    <xdr:ext cx="534377" cy="259045"/>
    <xdr:sp macro="" textlink="">
      <xdr:nvSpPr>
        <xdr:cNvPr id="138" name="総務費該当値テキスト"/>
        <xdr:cNvSpPr txBox="1"/>
      </xdr:nvSpPr>
      <xdr:spPr>
        <a:xfrm>
          <a:off x="4686300" y="972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156787</xdr:rowOff>
    </xdr:from>
    <xdr:to>
      <xdr:col>20</xdr:col>
      <xdr:colOff>38100</xdr:colOff>
      <xdr:row>57</xdr:row>
      <xdr:rowOff>86937</xdr:rowOff>
    </xdr:to>
    <xdr:sp macro="" textlink="">
      <xdr:nvSpPr>
        <xdr:cNvPr id="139" name="楕円 138"/>
        <xdr:cNvSpPr/>
      </xdr:nvSpPr>
      <xdr:spPr>
        <a:xfrm>
          <a:off x="3746500" y="975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78064</xdr:rowOff>
    </xdr:from>
    <xdr:ext cx="534377" cy="259045"/>
    <xdr:sp macro="" textlink="">
      <xdr:nvSpPr>
        <xdr:cNvPr id="140" name="テキスト ボックス 139"/>
        <xdr:cNvSpPr txBox="1"/>
      </xdr:nvSpPr>
      <xdr:spPr>
        <a:xfrm>
          <a:off x="3530111" y="985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42525</xdr:rowOff>
    </xdr:from>
    <xdr:to>
      <xdr:col>15</xdr:col>
      <xdr:colOff>101600</xdr:colOff>
      <xdr:row>57</xdr:row>
      <xdr:rowOff>144125</xdr:rowOff>
    </xdr:to>
    <xdr:sp macro="" textlink="">
      <xdr:nvSpPr>
        <xdr:cNvPr id="141" name="楕円 140"/>
        <xdr:cNvSpPr/>
      </xdr:nvSpPr>
      <xdr:spPr>
        <a:xfrm>
          <a:off x="2857500" y="98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135252</xdr:rowOff>
    </xdr:from>
    <xdr:ext cx="534377" cy="259045"/>
    <xdr:sp macro="" textlink="">
      <xdr:nvSpPr>
        <xdr:cNvPr id="142" name="テキスト ボックス 141"/>
        <xdr:cNvSpPr txBox="1"/>
      </xdr:nvSpPr>
      <xdr:spPr>
        <a:xfrm>
          <a:off x="2641111" y="990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82202</xdr:rowOff>
    </xdr:from>
    <xdr:to>
      <xdr:col>10</xdr:col>
      <xdr:colOff>165100</xdr:colOff>
      <xdr:row>58</xdr:row>
      <xdr:rowOff>12352</xdr:rowOff>
    </xdr:to>
    <xdr:sp macro="" textlink="">
      <xdr:nvSpPr>
        <xdr:cNvPr id="143" name="楕円 142"/>
        <xdr:cNvSpPr/>
      </xdr:nvSpPr>
      <xdr:spPr>
        <a:xfrm>
          <a:off x="1968500" y="985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3479</xdr:rowOff>
    </xdr:from>
    <xdr:ext cx="534377" cy="259045"/>
    <xdr:sp macro="" textlink="">
      <xdr:nvSpPr>
        <xdr:cNvPr id="144" name="テキスト ボックス 143"/>
        <xdr:cNvSpPr txBox="1"/>
      </xdr:nvSpPr>
      <xdr:spPr>
        <a:xfrm>
          <a:off x="1752111" y="994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42944</xdr:rowOff>
    </xdr:from>
    <xdr:to>
      <xdr:col>6</xdr:col>
      <xdr:colOff>38100</xdr:colOff>
      <xdr:row>57</xdr:row>
      <xdr:rowOff>144544</xdr:rowOff>
    </xdr:to>
    <xdr:sp macro="" textlink="">
      <xdr:nvSpPr>
        <xdr:cNvPr id="145" name="楕円 144"/>
        <xdr:cNvSpPr/>
      </xdr:nvSpPr>
      <xdr:spPr>
        <a:xfrm>
          <a:off x="1079500" y="981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135671</xdr:rowOff>
    </xdr:from>
    <xdr:ext cx="534377" cy="259045"/>
    <xdr:sp macro="" textlink="">
      <xdr:nvSpPr>
        <xdr:cNvPr id="146" name="テキスト ボックス 145"/>
        <xdr:cNvSpPr txBox="1"/>
      </xdr:nvSpPr>
      <xdr:spPr>
        <a:xfrm>
          <a:off x="863111" y="990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70531</xdr:rowOff>
    </xdr:from>
    <xdr:to>
      <xdr:col>24</xdr:col>
      <xdr:colOff>62865</xdr:colOff>
      <xdr:row>78</xdr:row>
      <xdr:rowOff>159455</xdr:rowOff>
    </xdr:to>
    <xdr:cxnSp macro="">
      <xdr:nvCxnSpPr>
        <xdr:cNvPr id="169" name="直線コネクタ 168"/>
        <xdr:cNvCxnSpPr/>
      </xdr:nvCxnSpPr>
      <xdr:spPr>
        <a:xfrm flipV="1">
          <a:off x="4633595" y="12414931"/>
          <a:ext cx="1270" cy="11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163282</xdr:rowOff>
    </xdr:from>
    <xdr:ext cx="534377" cy="259045"/>
    <xdr:sp macro="" textlink="">
      <xdr:nvSpPr>
        <xdr:cNvPr id="170" name="民生費最小値テキスト"/>
        <xdr:cNvSpPr txBox="1"/>
      </xdr:nvSpPr>
      <xdr:spPr>
        <a:xfrm>
          <a:off x="4686300" y="1353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159455</xdr:rowOff>
    </xdr:from>
    <xdr:to>
      <xdr:col>24</xdr:col>
      <xdr:colOff>152400</xdr:colOff>
      <xdr:row>78</xdr:row>
      <xdr:rowOff>159455</xdr:rowOff>
    </xdr:to>
    <xdr:cxnSp macro="">
      <xdr:nvCxnSpPr>
        <xdr:cNvPr id="171" name="直線コネクタ 170"/>
        <xdr:cNvCxnSpPr/>
      </xdr:nvCxnSpPr>
      <xdr:spPr>
        <a:xfrm>
          <a:off x="4546600" y="1353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17208</xdr:rowOff>
    </xdr:from>
    <xdr:ext cx="599010" cy="259045"/>
    <xdr:sp macro="" textlink="">
      <xdr:nvSpPr>
        <xdr:cNvPr id="172" name="民生費最大値テキスト"/>
        <xdr:cNvSpPr txBox="1"/>
      </xdr:nvSpPr>
      <xdr:spPr>
        <a:xfrm>
          <a:off x="4686300" y="1219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70531</xdr:rowOff>
    </xdr:from>
    <xdr:to>
      <xdr:col>24</xdr:col>
      <xdr:colOff>152400</xdr:colOff>
      <xdr:row>72</xdr:row>
      <xdr:rowOff>70531</xdr:rowOff>
    </xdr:to>
    <xdr:cxnSp macro="">
      <xdr:nvCxnSpPr>
        <xdr:cNvPr id="173" name="直線コネクタ 172"/>
        <xdr:cNvCxnSpPr/>
      </xdr:nvCxnSpPr>
      <xdr:spPr>
        <a:xfrm>
          <a:off x="4546600" y="1241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62703</xdr:rowOff>
    </xdr:from>
    <xdr:to>
      <xdr:col>24</xdr:col>
      <xdr:colOff>63500</xdr:colOff>
      <xdr:row>78</xdr:row>
      <xdr:rowOff>70489</xdr:rowOff>
    </xdr:to>
    <xdr:cxnSp macro="">
      <xdr:nvCxnSpPr>
        <xdr:cNvPr id="174" name="直線コネクタ 173"/>
        <xdr:cNvCxnSpPr/>
      </xdr:nvCxnSpPr>
      <xdr:spPr>
        <a:xfrm>
          <a:off x="3797300" y="13435803"/>
          <a:ext cx="838200" cy="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149427</xdr:rowOff>
    </xdr:from>
    <xdr:ext cx="599010" cy="259045"/>
    <xdr:sp macro="" textlink="">
      <xdr:nvSpPr>
        <xdr:cNvPr id="175" name="民生費平均値テキスト"/>
        <xdr:cNvSpPr txBox="1"/>
      </xdr:nvSpPr>
      <xdr:spPr>
        <a:xfrm>
          <a:off x="4686300" y="13179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126550</xdr:rowOff>
    </xdr:from>
    <xdr:to>
      <xdr:col>24</xdr:col>
      <xdr:colOff>114300</xdr:colOff>
      <xdr:row>78</xdr:row>
      <xdr:rowOff>56700</xdr:rowOff>
    </xdr:to>
    <xdr:sp macro="" textlink="">
      <xdr:nvSpPr>
        <xdr:cNvPr id="176" name="フローチャート: 判断 175"/>
        <xdr:cNvSpPr/>
      </xdr:nvSpPr>
      <xdr:spPr>
        <a:xfrm>
          <a:off x="4584700" y="133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62703</xdr:rowOff>
    </xdr:from>
    <xdr:to>
      <xdr:col>19</xdr:col>
      <xdr:colOff>177800</xdr:colOff>
      <xdr:row>78</xdr:row>
      <xdr:rowOff>114636</xdr:rowOff>
    </xdr:to>
    <xdr:cxnSp macro="">
      <xdr:nvCxnSpPr>
        <xdr:cNvPr id="177" name="直線コネクタ 176"/>
        <xdr:cNvCxnSpPr/>
      </xdr:nvCxnSpPr>
      <xdr:spPr>
        <a:xfrm flipV="1">
          <a:off x="2908300" y="13435803"/>
          <a:ext cx="889000" cy="5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75206</xdr:rowOff>
    </xdr:from>
    <xdr:to>
      <xdr:col>20</xdr:col>
      <xdr:colOff>38100</xdr:colOff>
      <xdr:row>78</xdr:row>
      <xdr:rowOff>5356</xdr:rowOff>
    </xdr:to>
    <xdr:sp macro="" textlink="">
      <xdr:nvSpPr>
        <xdr:cNvPr id="178" name="フローチャート: 判断 177"/>
        <xdr:cNvSpPr/>
      </xdr:nvSpPr>
      <xdr:spPr>
        <a:xfrm>
          <a:off x="3746500" y="1327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21883</xdr:rowOff>
    </xdr:from>
    <xdr:ext cx="599010" cy="259045"/>
    <xdr:sp macro="" textlink="">
      <xdr:nvSpPr>
        <xdr:cNvPr id="179" name="テキスト ボックス 178"/>
        <xdr:cNvSpPr txBox="1"/>
      </xdr:nvSpPr>
      <xdr:spPr>
        <a:xfrm>
          <a:off x="3497795" y="1305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114636</xdr:rowOff>
    </xdr:from>
    <xdr:to>
      <xdr:col>15</xdr:col>
      <xdr:colOff>50800</xdr:colOff>
      <xdr:row>78</xdr:row>
      <xdr:rowOff>128873</xdr:rowOff>
    </xdr:to>
    <xdr:cxnSp macro="">
      <xdr:nvCxnSpPr>
        <xdr:cNvPr id="180" name="直線コネクタ 179"/>
        <xdr:cNvCxnSpPr/>
      </xdr:nvCxnSpPr>
      <xdr:spPr>
        <a:xfrm flipV="1">
          <a:off x="2019300" y="13487736"/>
          <a:ext cx="889000" cy="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131277</xdr:rowOff>
    </xdr:from>
    <xdr:to>
      <xdr:col>15</xdr:col>
      <xdr:colOff>101600</xdr:colOff>
      <xdr:row>78</xdr:row>
      <xdr:rowOff>61427</xdr:rowOff>
    </xdr:to>
    <xdr:sp macro="" textlink="">
      <xdr:nvSpPr>
        <xdr:cNvPr id="181" name="フローチャート: 判断 180"/>
        <xdr:cNvSpPr/>
      </xdr:nvSpPr>
      <xdr:spPr>
        <a:xfrm>
          <a:off x="2857500" y="1333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77954</xdr:rowOff>
    </xdr:from>
    <xdr:ext cx="599010" cy="259045"/>
    <xdr:sp macro="" textlink="">
      <xdr:nvSpPr>
        <xdr:cNvPr id="182" name="テキスト ボックス 181"/>
        <xdr:cNvSpPr txBox="1"/>
      </xdr:nvSpPr>
      <xdr:spPr>
        <a:xfrm>
          <a:off x="2608795" y="1310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128873</xdr:rowOff>
    </xdr:from>
    <xdr:to>
      <xdr:col>10</xdr:col>
      <xdr:colOff>114300</xdr:colOff>
      <xdr:row>78</xdr:row>
      <xdr:rowOff>155528</xdr:rowOff>
    </xdr:to>
    <xdr:cxnSp macro="">
      <xdr:nvCxnSpPr>
        <xdr:cNvPr id="183" name="直線コネクタ 182"/>
        <xdr:cNvCxnSpPr/>
      </xdr:nvCxnSpPr>
      <xdr:spPr>
        <a:xfrm flipV="1">
          <a:off x="1130300" y="13501973"/>
          <a:ext cx="889000" cy="2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35198</xdr:rowOff>
    </xdr:from>
    <xdr:to>
      <xdr:col>10</xdr:col>
      <xdr:colOff>165100</xdr:colOff>
      <xdr:row>78</xdr:row>
      <xdr:rowOff>136798</xdr:rowOff>
    </xdr:to>
    <xdr:sp macro="" textlink="">
      <xdr:nvSpPr>
        <xdr:cNvPr id="184" name="フローチャート: 判断 183"/>
        <xdr:cNvSpPr/>
      </xdr:nvSpPr>
      <xdr:spPr>
        <a:xfrm>
          <a:off x="1968500" y="1340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153325</xdr:rowOff>
    </xdr:from>
    <xdr:ext cx="599010" cy="259045"/>
    <xdr:sp macro="" textlink="">
      <xdr:nvSpPr>
        <xdr:cNvPr id="185" name="テキスト ボックス 184"/>
        <xdr:cNvSpPr txBox="1"/>
      </xdr:nvSpPr>
      <xdr:spPr>
        <a:xfrm>
          <a:off x="1719795" y="13183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56242</xdr:rowOff>
    </xdr:from>
    <xdr:to>
      <xdr:col>6</xdr:col>
      <xdr:colOff>38100</xdr:colOff>
      <xdr:row>78</xdr:row>
      <xdr:rowOff>157842</xdr:rowOff>
    </xdr:to>
    <xdr:sp macro="" textlink="">
      <xdr:nvSpPr>
        <xdr:cNvPr id="186" name="フローチャート: 判断 185"/>
        <xdr:cNvSpPr/>
      </xdr:nvSpPr>
      <xdr:spPr>
        <a:xfrm>
          <a:off x="1079500" y="134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2919</xdr:rowOff>
    </xdr:from>
    <xdr:ext cx="599010" cy="259045"/>
    <xdr:sp macro="" textlink="">
      <xdr:nvSpPr>
        <xdr:cNvPr id="187" name="テキスト ボックス 186"/>
        <xdr:cNvSpPr txBox="1"/>
      </xdr:nvSpPr>
      <xdr:spPr>
        <a:xfrm>
          <a:off x="830795" y="13204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19689</xdr:rowOff>
    </xdr:from>
    <xdr:to>
      <xdr:col>24</xdr:col>
      <xdr:colOff>114300</xdr:colOff>
      <xdr:row>78</xdr:row>
      <xdr:rowOff>121289</xdr:rowOff>
    </xdr:to>
    <xdr:sp macro="" textlink="">
      <xdr:nvSpPr>
        <xdr:cNvPr id="193" name="楕円 192"/>
        <xdr:cNvSpPr/>
      </xdr:nvSpPr>
      <xdr:spPr>
        <a:xfrm>
          <a:off x="4584700" y="1339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106066</xdr:rowOff>
    </xdr:from>
    <xdr:ext cx="599010" cy="259045"/>
    <xdr:sp macro="" textlink="">
      <xdr:nvSpPr>
        <xdr:cNvPr id="194" name="民生費該当値テキスト"/>
        <xdr:cNvSpPr txBox="1"/>
      </xdr:nvSpPr>
      <xdr:spPr>
        <a:xfrm>
          <a:off x="4686300" y="13307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11903</xdr:rowOff>
    </xdr:from>
    <xdr:to>
      <xdr:col>20</xdr:col>
      <xdr:colOff>38100</xdr:colOff>
      <xdr:row>78</xdr:row>
      <xdr:rowOff>113503</xdr:rowOff>
    </xdr:to>
    <xdr:sp macro="" textlink="">
      <xdr:nvSpPr>
        <xdr:cNvPr id="195" name="楕円 194"/>
        <xdr:cNvSpPr/>
      </xdr:nvSpPr>
      <xdr:spPr>
        <a:xfrm>
          <a:off x="3746500" y="1338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104630</xdr:rowOff>
    </xdr:from>
    <xdr:ext cx="599010" cy="259045"/>
    <xdr:sp macro="" textlink="">
      <xdr:nvSpPr>
        <xdr:cNvPr id="196" name="テキスト ボックス 195"/>
        <xdr:cNvSpPr txBox="1"/>
      </xdr:nvSpPr>
      <xdr:spPr>
        <a:xfrm>
          <a:off x="3497795" y="1347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63836</xdr:rowOff>
    </xdr:from>
    <xdr:to>
      <xdr:col>15</xdr:col>
      <xdr:colOff>101600</xdr:colOff>
      <xdr:row>78</xdr:row>
      <xdr:rowOff>165436</xdr:rowOff>
    </xdr:to>
    <xdr:sp macro="" textlink="">
      <xdr:nvSpPr>
        <xdr:cNvPr id="197" name="楕円 196"/>
        <xdr:cNvSpPr/>
      </xdr:nvSpPr>
      <xdr:spPr>
        <a:xfrm>
          <a:off x="2857500" y="1343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156563</xdr:rowOff>
    </xdr:from>
    <xdr:ext cx="599010" cy="259045"/>
    <xdr:sp macro="" textlink="">
      <xdr:nvSpPr>
        <xdr:cNvPr id="198" name="テキスト ボックス 197"/>
        <xdr:cNvSpPr txBox="1"/>
      </xdr:nvSpPr>
      <xdr:spPr>
        <a:xfrm>
          <a:off x="2608795" y="1352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78073</xdr:rowOff>
    </xdr:from>
    <xdr:to>
      <xdr:col>10</xdr:col>
      <xdr:colOff>165100</xdr:colOff>
      <xdr:row>79</xdr:row>
      <xdr:rowOff>8223</xdr:rowOff>
    </xdr:to>
    <xdr:sp macro="" textlink="">
      <xdr:nvSpPr>
        <xdr:cNvPr id="199" name="楕円 198"/>
        <xdr:cNvSpPr/>
      </xdr:nvSpPr>
      <xdr:spPr>
        <a:xfrm>
          <a:off x="1968500" y="1345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170800</xdr:rowOff>
    </xdr:from>
    <xdr:ext cx="599010" cy="259045"/>
    <xdr:sp macro="" textlink="">
      <xdr:nvSpPr>
        <xdr:cNvPr id="200" name="テキスト ボックス 199"/>
        <xdr:cNvSpPr txBox="1"/>
      </xdr:nvSpPr>
      <xdr:spPr>
        <a:xfrm>
          <a:off x="1719795" y="13543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104728</xdr:rowOff>
    </xdr:from>
    <xdr:to>
      <xdr:col>6</xdr:col>
      <xdr:colOff>38100</xdr:colOff>
      <xdr:row>79</xdr:row>
      <xdr:rowOff>34878</xdr:rowOff>
    </xdr:to>
    <xdr:sp macro="" textlink="">
      <xdr:nvSpPr>
        <xdr:cNvPr id="201" name="楕円 200"/>
        <xdr:cNvSpPr/>
      </xdr:nvSpPr>
      <xdr:spPr>
        <a:xfrm>
          <a:off x="1079500" y="1347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26005</xdr:rowOff>
    </xdr:from>
    <xdr:ext cx="534377" cy="259045"/>
    <xdr:sp macro="" textlink="">
      <xdr:nvSpPr>
        <xdr:cNvPr id="202" name="テキスト ボックス 201"/>
        <xdr:cNvSpPr txBox="1"/>
      </xdr:nvSpPr>
      <xdr:spPr>
        <a:xfrm>
          <a:off x="863111" y="1357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28739</xdr:rowOff>
    </xdr:from>
    <xdr:to>
      <xdr:col>24</xdr:col>
      <xdr:colOff>62865</xdr:colOff>
      <xdr:row>97</xdr:row>
      <xdr:rowOff>162750</xdr:rowOff>
    </xdr:to>
    <xdr:cxnSp macro="">
      <xdr:nvCxnSpPr>
        <xdr:cNvPr id="226" name="直線コネクタ 225"/>
        <xdr:cNvCxnSpPr/>
      </xdr:nvCxnSpPr>
      <xdr:spPr>
        <a:xfrm flipV="1">
          <a:off x="4633595" y="15459239"/>
          <a:ext cx="1270" cy="133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166577</xdr:rowOff>
    </xdr:from>
    <xdr:ext cx="534377" cy="259045"/>
    <xdr:sp macro="" textlink="">
      <xdr:nvSpPr>
        <xdr:cNvPr id="227" name="衛生費最小値テキスト"/>
        <xdr:cNvSpPr txBox="1"/>
      </xdr:nvSpPr>
      <xdr:spPr>
        <a:xfrm>
          <a:off x="4686300" y="167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162750</xdr:rowOff>
    </xdr:from>
    <xdr:to>
      <xdr:col>24</xdr:col>
      <xdr:colOff>152400</xdr:colOff>
      <xdr:row>97</xdr:row>
      <xdr:rowOff>162750</xdr:rowOff>
    </xdr:to>
    <xdr:cxnSp macro="">
      <xdr:nvCxnSpPr>
        <xdr:cNvPr id="228" name="直線コネクタ 227"/>
        <xdr:cNvCxnSpPr/>
      </xdr:nvCxnSpPr>
      <xdr:spPr>
        <a:xfrm>
          <a:off x="4546600" y="167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146866</xdr:rowOff>
    </xdr:from>
    <xdr:ext cx="599010" cy="259045"/>
    <xdr:sp macro="" textlink="">
      <xdr:nvSpPr>
        <xdr:cNvPr id="229" name="衛生費最大値テキスト"/>
        <xdr:cNvSpPr txBox="1"/>
      </xdr:nvSpPr>
      <xdr:spPr>
        <a:xfrm>
          <a:off x="4686300" y="1523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28739</xdr:rowOff>
    </xdr:from>
    <xdr:to>
      <xdr:col>24</xdr:col>
      <xdr:colOff>152400</xdr:colOff>
      <xdr:row>90</xdr:row>
      <xdr:rowOff>28739</xdr:rowOff>
    </xdr:to>
    <xdr:cxnSp macro="">
      <xdr:nvCxnSpPr>
        <xdr:cNvPr id="230" name="直線コネクタ 229"/>
        <xdr:cNvCxnSpPr/>
      </xdr:nvCxnSpPr>
      <xdr:spPr>
        <a:xfrm>
          <a:off x="4546600" y="1545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81445</xdr:rowOff>
    </xdr:from>
    <xdr:to>
      <xdr:col>24</xdr:col>
      <xdr:colOff>63500</xdr:colOff>
      <xdr:row>97</xdr:row>
      <xdr:rowOff>93168</xdr:rowOff>
    </xdr:to>
    <xdr:cxnSp macro="">
      <xdr:nvCxnSpPr>
        <xdr:cNvPr id="231" name="直線コネクタ 230"/>
        <xdr:cNvCxnSpPr/>
      </xdr:nvCxnSpPr>
      <xdr:spPr>
        <a:xfrm flipV="1">
          <a:off x="3797300" y="16712095"/>
          <a:ext cx="838200" cy="1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77285</xdr:rowOff>
    </xdr:from>
    <xdr:ext cx="534377" cy="259045"/>
    <xdr:sp macro="" textlink="">
      <xdr:nvSpPr>
        <xdr:cNvPr id="232" name="衛生費平均値テキスト"/>
        <xdr:cNvSpPr txBox="1"/>
      </xdr:nvSpPr>
      <xdr:spPr>
        <a:xfrm>
          <a:off x="4686300" y="16365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54408</xdr:rowOff>
    </xdr:from>
    <xdr:to>
      <xdr:col>24</xdr:col>
      <xdr:colOff>114300</xdr:colOff>
      <xdr:row>96</xdr:row>
      <xdr:rowOff>156008</xdr:rowOff>
    </xdr:to>
    <xdr:sp macro="" textlink="">
      <xdr:nvSpPr>
        <xdr:cNvPr id="233" name="フローチャート: 判断 232"/>
        <xdr:cNvSpPr/>
      </xdr:nvSpPr>
      <xdr:spPr>
        <a:xfrm>
          <a:off x="45847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93168</xdr:rowOff>
    </xdr:from>
    <xdr:to>
      <xdr:col>19</xdr:col>
      <xdr:colOff>177800</xdr:colOff>
      <xdr:row>97</xdr:row>
      <xdr:rowOff>98120</xdr:rowOff>
    </xdr:to>
    <xdr:cxnSp macro="">
      <xdr:nvCxnSpPr>
        <xdr:cNvPr id="234" name="直線コネクタ 233"/>
        <xdr:cNvCxnSpPr/>
      </xdr:nvCxnSpPr>
      <xdr:spPr>
        <a:xfrm flipV="1">
          <a:off x="2908300" y="16723818"/>
          <a:ext cx="889000" cy="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51612</xdr:rowOff>
    </xdr:from>
    <xdr:to>
      <xdr:col>20</xdr:col>
      <xdr:colOff>38100</xdr:colOff>
      <xdr:row>96</xdr:row>
      <xdr:rowOff>153212</xdr:rowOff>
    </xdr:to>
    <xdr:sp macro="" textlink="">
      <xdr:nvSpPr>
        <xdr:cNvPr id="235" name="フローチャート: 判断 234"/>
        <xdr:cNvSpPr/>
      </xdr:nvSpPr>
      <xdr:spPr>
        <a:xfrm>
          <a:off x="3746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169739</xdr:rowOff>
    </xdr:from>
    <xdr:ext cx="534377" cy="259045"/>
    <xdr:sp macro="" textlink="">
      <xdr:nvSpPr>
        <xdr:cNvPr id="236" name="テキスト ボックス 235"/>
        <xdr:cNvSpPr txBox="1"/>
      </xdr:nvSpPr>
      <xdr:spPr>
        <a:xfrm>
          <a:off x="3530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90260</xdr:rowOff>
    </xdr:from>
    <xdr:to>
      <xdr:col>15</xdr:col>
      <xdr:colOff>50800</xdr:colOff>
      <xdr:row>97</xdr:row>
      <xdr:rowOff>98120</xdr:rowOff>
    </xdr:to>
    <xdr:cxnSp macro="">
      <xdr:nvCxnSpPr>
        <xdr:cNvPr id="237" name="直線コネクタ 236"/>
        <xdr:cNvCxnSpPr/>
      </xdr:nvCxnSpPr>
      <xdr:spPr>
        <a:xfrm>
          <a:off x="2019300" y="16720910"/>
          <a:ext cx="889000" cy="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89142</xdr:rowOff>
    </xdr:from>
    <xdr:to>
      <xdr:col>15</xdr:col>
      <xdr:colOff>101600</xdr:colOff>
      <xdr:row>97</xdr:row>
      <xdr:rowOff>19292</xdr:rowOff>
    </xdr:to>
    <xdr:sp macro="" textlink="">
      <xdr:nvSpPr>
        <xdr:cNvPr id="238" name="フローチャート: 判断 237"/>
        <xdr:cNvSpPr/>
      </xdr:nvSpPr>
      <xdr:spPr>
        <a:xfrm>
          <a:off x="2857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35819</xdr:rowOff>
    </xdr:from>
    <xdr:ext cx="534377" cy="259045"/>
    <xdr:sp macro="" textlink="">
      <xdr:nvSpPr>
        <xdr:cNvPr id="239" name="テキスト ボックス 238"/>
        <xdr:cNvSpPr txBox="1"/>
      </xdr:nvSpPr>
      <xdr:spPr>
        <a:xfrm>
          <a:off x="2641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90260</xdr:rowOff>
    </xdr:from>
    <xdr:to>
      <xdr:col>10</xdr:col>
      <xdr:colOff>114300</xdr:colOff>
      <xdr:row>97</xdr:row>
      <xdr:rowOff>105435</xdr:rowOff>
    </xdr:to>
    <xdr:cxnSp macro="">
      <xdr:nvCxnSpPr>
        <xdr:cNvPr id="240" name="直線コネクタ 239"/>
        <xdr:cNvCxnSpPr/>
      </xdr:nvCxnSpPr>
      <xdr:spPr>
        <a:xfrm flipV="1">
          <a:off x="1130300" y="16720910"/>
          <a:ext cx="889000" cy="1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84734</xdr:rowOff>
    </xdr:from>
    <xdr:to>
      <xdr:col>10</xdr:col>
      <xdr:colOff>165100</xdr:colOff>
      <xdr:row>97</xdr:row>
      <xdr:rowOff>14884</xdr:rowOff>
    </xdr:to>
    <xdr:sp macro="" textlink="">
      <xdr:nvSpPr>
        <xdr:cNvPr id="241" name="フローチャート: 判断 240"/>
        <xdr:cNvSpPr/>
      </xdr:nvSpPr>
      <xdr:spPr>
        <a:xfrm>
          <a:off x="1968500" y="1654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31411</xdr:rowOff>
    </xdr:from>
    <xdr:ext cx="534377" cy="259045"/>
    <xdr:sp macro="" textlink="">
      <xdr:nvSpPr>
        <xdr:cNvPr id="242" name="テキスト ボックス 241"/>
        <xdr:cNvSpPr txBox="1"/>
      </xdr:nvSpPr>
      <xdr:spPr>
        <a:xfrm>
          <a:off x="1752111" y="1631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100431</xdr:rowOff>
    </xdr:from>
    <xdr:to>
      <xdr:col>6</xdr:col>
      <xdr:colOff>38100</xdr:colOff>
      <xdr:row>97</xdr:row>
      <xdr:rowOff>30581</xdr:rowOff>
    </xdr:to>
    <xdr:sp macro="" textlink="">
      <xdr:nvSpPr>
        <xdr:cNvPr id="243" name="フローチャート: 判断 242"/>
        <xdr:cNvSpPr/>
      </xdr:nvSpPr>
      <xdr:spPr>
        <a:xfrm>
          <a:off x="1079500" y="1655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47108</xdr:rowOff>
    </xdr:from>
    <xdr:ext cx="534377" cy="259045"/>
    <xdr:sp macro="" textlink="">
      <xdr:nvSpPr>
        <xdr:cNvPr id="244" name="テキスト ボックス 243"/>
        <xdr:cNvSpPr txBox="1"/>
      </xdr:nvSpPr>
      <xdr:spPr>
        <a:xfrm>
          <a:off x="863111" y="1633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30645</xdr:rowOff>
    </xdr:from>
    <xdr:to>
      <xdr:col>24</xdr:col>
      <xdr:colOff>114300</xdr:colOff>
      <xdr:row>97</xdr:row>
      <xdr:rowOff>132245</xdr:rowOff>
    </xdr:to>
    <xdr:sp macro="" textlink="">
      <xdr:nvSpPr>
        <xdr:cNvPr id="250" name="楕円 249"/>
        <xdr:cNvSpPr/>
      </xdr:nvSpPr>
      <xdr:spPr>
        <a:xfrm>
          <a:off x="4584700" y="1666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117022</xdr:rowOff>
    </xdr:from>
    <xdr:ext cx="534377" cy="259045"/>
    <xdr:sp macro="" textlink="">
      <xdr:nvSpPr>
        <xdr:cNvPr id="251" name="衛生費該当値テキスト"/>
        <xdr:cNvSpPr txBox="1"/>
      </xdr:nvSpPr>
      <xdr:spPr>
        <a:xfrm>
          <a:off x="4686300" y="1657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42368</xdr:rowOff>
    </xdr:from>
    <xdr:to>
      <xdr:col>20</xdr:col>
      <xdr:colOff>38100</xdr:colOff>
      <xdr:row>97</xdr:row>
      <xdr:rowOff>143968</xdr:rowOff>
    </xdr:to>
    <xdr:sp macro="" textlink="">
      <xdr:nvSpPr>
        <xdr:cNvPr id="252" name="楕円 251"/>
        <xdr:cNvSpPr/>
      </xdr:nvSpPr>
      <xdr:spPr>
        <a:xfrm>
          <a:off x="3746500" y="1667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135095</xdr:rowOff>
    </xdr:from>
    <xdr:ext cx="534377" cy="259045"/>
    <xdr:sp macro="" textlink="">
      <xdr:nvSpPr>
        <xdr:cNvPr id="253" name="テキスト ボックス 252"/>
        <xdr:cNvSpPr txBox="1"/>
      </xdr:nvSpPr>
      <xdr:spPr>
        <a:xfrm>
          <a:off x="3530111" y="167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47320</xdr:rowOff>
    </xdr:from>
    <xdr:to>
      <xdr:col>15</xdr:col>
      <xdr:colOff>101600</xdr:colOff>
      <xdr:row>97</xdr:row>
      <xdr:rowOff>148920</xdr:rowOff>
    </xdr:to>
    <xdr:sp macro="" textlink="">
      <xdr:nvSpPr>
        <xdr:cNvPr id="254" name="楕円 253"/>
        <xdr:cNvSpPr/>
      </xdr:nvSpPr>
      <xdr:spPr>
        <a:xfrm>
          <a:off x="2857500" y="1667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140047</xdr:rowOff>
    </xdr:from>
    <xdr:ext cx="534377" cy="259045"/>
    <xdr:sp macro="" textlink="">
      <xdr:nvSpPr>
        <xdr:cNvPr id="255" name="テキスト ボックス 254"/>
        <xdr:cNvSpPr txBox="1"/>
      </xdr:nvSpPr>
      <xdr:spPr>
        <a:xfrm>
          <a:off x="2641111" y="1677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39460</xdr:rowOff>
    </xdr:from>
    <xdr:to>
      <xdr:col>10</xdr:col>
      <xdr:colOff>165100</xdr:colOff>
      <xdr:row>97</xdr:row>
      <xdr:rowOff>141060</xdr:rowOff>
    </xdr:to>
    <xdr:sp macro="" textlink="">
      <xdr:nvSpPr>
        <xdr:cNvPr id="256" name="楕円 255"/>
        <xdr:cNvSpPr/>
      </xdr:nvSpPr>
      <xdr:spPr>
        <a:xfrm>
          <a:off x="1968500" y="1667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132187</xdr:rowOff>
    </xdr:from>
    <xdr:ext cx="534377" cy="259045"/>
    <xdr:sp macro="" textlink="">
      <xdr:nvSpPr>
        <xdr:cNvPr id="257" name="テキスト ボックス 256"/>
        <xdr:cNvSpPr txBox="1"/>
      </xdr:nvSpPr>
      <xdr:spPr>
        <a:xfrm>
          <a:off x="1752111" y="1676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54635</xdr:rowOff>
    </xdr:from>
    <xdr:to>
      <xdr:col>6</xdr:col>
      <xdr:colOff>38100</xdr:colOff>
      <xdr:row>97</xdr:row>
      <xdr:rowOff>156235</xdr:rowOff>
    </xdr:to>
    <xdr:sp macro="" textlink="">
      <xdr:nvSpPr>
        <xdr:cNvPr id="258" name="楕円 257"/>
        <xdr:cNvSpPr/>
      </xdr:nvSpPr>
      <xdr:spPr>
        <a:xfrm>
          <a:off x="1079500" y="166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147362</xdr:rowOff>
    </xdr:from>
    <xdr:ext cx="534377" cy="259045"/>
    <xdr:sp macro="" textlink="">
      <xdr:nvSpPr>
        <xdr:cNvPr id="259" name="テキスト ボックス 258"/>
        <xdr:cNvSpPr txBox="1"/>
      </xdr:nvSpPr>
      <xdr:spPr>
        <a:xfrm>
          <a:off x="863111" y="1677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5" name="直線コネクタ 284"/>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88"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89" name="直線コネクタ 288"/>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98552</xdr:rowOff>
    </xdr:from>
    <xdr:to>
      <xdr:col>55</xdr:col>
      <xdr:colOff>0</xdr:colOff>
      <xdr:row>39</xdr:row>
      <xdr:rowOff>98552</xdr:rowOff>
    </xdr:to>
    <xdr:cxnSp macro="">
      <xdr:nvCxnSpPr>
        <xdr:cNvPr id="290" name="直線コネクタ 289"/>
        <xdr:cNvCxnSpPr/>
      </xdr:nvCxnSpPr>
      <xdr:spPr>
        <a:xfrm>
          <a:off x="9639300" y="67851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149986</xdr:rowOff>
    </xdr:from>
    <xdr:ext cx="378565" cy="259045"/>
    <xdr:sp macro="" textlink="">
      <xdr:nvSpPr>
        <xdr:cNvPr id="291" name="労働費平均値テキスト"/>
        <xdr:cNvSpPr txBox="1"/>
      </xdr:nvSpPr>
      <xdr:spPr>
        <a:xfrm>
          <a:off x="10528300" y="63221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127109</xdr:rowOff>
    </xdr:from>
    <xdr:to>
      <xdr:col>55</xdr:col>
      <xdr:colOff>50800</xdr:colOff>
      <xdr:row>38</xdr:row>
      <xdr:rowOff>57259</xdr:rowOff>
    </xdr:to>
    <xdr:sp macro="" textlink="">
      <xdr:nvSpPr>
        <xdr:cNvPr id="292" name="フローチャート: 判断 291"/>
        <xdr:cNvSpPr/>
      </xdr:nvSpPr>
      <xdr:spPr>
        <a:xfrm>
          <a:off x="104267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170071</xdr:rowOff>
    </xdr:from>
    <xdr:to>
      <xdr:col>50</xdr:col>
      <xdr:colOff>114300</xdr:colOff>
      <xdr:row>39</xdr:row>
      <xdr:rowOff>98552</xdr:rowOff>
    </xdr:to>
    <xdr:cxnSp macro="">
      <xdr:nvCxnSpPr>
        <xdr:cNvPr id="293" name="直線コネクタ 292"/>
        <xdr:cNvCxnSpPr/>
      </xdr:nvCxnSpPr>
      <xdr:spPr>
        <a:xfrm>
          <a:off x="8750300" y="6685171"/>
          <a:ext cx="889000" cy="9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104249</xdr:rowOff>
    </xdr:from>
    <xdr:to>
      <xdr:col>50</xdr:col>
      <xdr:colOff>165100</xdr:colOff>
      <xdr:row>38</xdr:row>
      <xdr:rowOff>34399</xdr:rowOff>
    </xdr:to>
    <xdr:sp macro="" textlink="">
      <xdr:nvSpPr>
        <xdr:cNvPr id="294" name="フローチャート: 判断 293"/>
        <xdr:cNvSpPr/>
      </xdr:nvSpPr>
      <xdr:spPr>
        <a:xfrm>
          <a:off x="9588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50926</xdr:rowOff>
    </xdr:from>
    <xdr:ext cx="378565" cy="259045"/>
    <xdr:sp macro="" textlink="">
      <xdr:nvSpPr>
        <xdr:cNvPr id="295" name="テキスト ボックス 294"/>
        <xdr:cNvSpPr txBox="1"/>
      </xdr:nvSpPr>
      <xdr:spPr>
        <a:xfrm>
          <a:off x="9450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8745</xdr:rowOff>
    </xdr:from>
    <xdr:to>
      <xdr:col>45</xdr:col>
      <xdr:colOff>177800</xdr:colOff>
      <xdr:row>38</xdr:row>
      <xdr:rowOff>170071</xdr:rowOff>
    </xdr:to>
    <xdr:cxnSp macro="">
      <xdr:nvCxnSpPr>
        <xdr:cNvPr id="296" name="直線コネクタ 295"/>
        <xdr:cNvCxnSpPr/>
      </xdr:nvCxnSpPr>
      <xdr:spPr>
        <a:xfrm>
          <a:off x="7861300" y="6523845"/>
          <a:ext cx="889000" cy="16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7" name="フローチャート: 判断 296"/>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8" name="テキスト ボックス 297"/>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8745</xdr:rowOff>
    </xdr:from>
    <xdr:to>
      <xdr:col>41</xdr:col>
      <xdr:colOff>50800</xdr:colOff>
      <xdr:row>38</xdr:row>
      <xdr:rowOff>168439</xdr:rowOff>
    </xdr:to>
    <xdr:cxnSp macro="">
      <xdr:nvCxnSpPr>
        <xdr:cNvPr id="299" name="直線コネクタ 298"/>
        <xdr:cNvCxnSpPr/>
      </xdr:nvCxnSpPr>
      <xdr:spPr>
        <a:xfrm flipV="1">
          <a:off x="6972300" y="6523845"/>
          <a:ext cx="889000" cy="15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74204</xdr:rowOff>
    </xdr:from>
    <xdr:to>
      <xdr:col>41</xdr:col>
      <xdr:colOff>101600</xdr:colOff>
      <xdr:row>38</xdr:row>
      <xdr:rowOff>4355</xdr:rowOff>
    </xdr:to>
    <xdr:sp macro="" textlink="">
      <xdr:nvSpPr>
        <xdr:cNvPr id="300" name="フローチャート: 判断 299"/>
        <xdr:cNvSpPr/>
      </xdr:nvSpPr>
      <xdr:spPr>
        <a:xfrm>
          <a:off x="7810500" y="64178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20881</xdr:rowOff>
    </xdr:from>
    <xdr:ext cx="378565" cy="259045"/>
    <xdr:sp macro="" textlink="">
      <xdr:nvSpPr>
        <xdr:cNvPr id="301" name="テキスト ボックス 300"/>
        <xdr:cNvSpPr txBox="1"/>
      </xdr:nvSpPr>
      <xdr:spPr>
        <a:xfrm>
          <a:off x="7672017" y="6193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161725</xdr:rowOff>
    </xdr:from>
    <xdr:to>
      <xdr:col>36</xdr:col>
      <xdr:colOff>165100</xdr:colOff>
      <xdr:row>37</xdr:row>
      <xdr:rowOff>91875</xdr:rowOff>
    </xdr:to>
    <xdr:sp macro="" textlink="">
      <xdr:nvSpPr>
        <xdr:cNvPr id="302" name="フローチャート: 判断 301"/>
        <xdr:cNvSpPr/>
      </xdr:nvSpPr>
      <xdr:spPr>
        <a:xfrm>
          <a:off x="6921500" y="633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108402</xdr:rowOff>
    </xdr:from>
    <xdr:ext cx="469744" cy="259045"/>
    <xdr:sp macro="" textlink="">
      <xdr:nvSpPr>
        <xdr:cNvPr id="303" name="テキスト ボックス 302"/>
        <xdr:cNvSpPr txBox="1"/>
      </xdr:nvSpPr>
      <xdr:spPr>
        <a:xfrm>
          <a:off x="6737428" y="610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47752</xdr:rowOff>
    </xdr:from>
    <xdr:to>
      <xdr:col>55</xdr:col>
      <xdr:colOff>50800</xdr:colOff>
      <xdr:row>39</xdr:row>
      <xdr:rowOff>149352</xdr:rowOff>
    </xdr:to>
    <xdr:sp macro="" textlink="">
      <xdr:nvSpPr>
        <xdr:cNvPr id="309" name="楕円 308"/>
        <xdr:cNvSpPr/>
      </xdr:nvSpPr>
      <xdr:spPr>
        <a:xfrm>
          <a:off x="104267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134129</xdr:rowOff>
    </xdr:from>
    <xdr:ext cx="249299" cy="259045"/>
    <xdr:sp macro="" textlink="">
      <xdr:nvSpPr>
        <xdr:cNvPr id="310" name="労働費該当値テキスト"/>
        <xdr:cNvSpPr txBox="1"/>
      </xdr:nvSpPr>
      <xdr:spPr>
        <a:xfrm>
          <a:off x="10528300" y="66492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47752</xdr:rowOff>
    </xdr:from>
    <xdr:to>
      <xdr:col>50</xdr:col>
      <xdr:colOff>165100</xdr:colOff>
      <xdr:row>39</xdr:row>
      <xdr:rowOff>149352</xdr:rowOff>
    </xdr:to>
    <xdr:sp macro="" textlink="">
      <xdr:nvSpPr>
        <xdr:cNvPr id="311" name="楕円 310"/>
        <xdr:cNvSpPr/>
      </xdr:nvSpPr>
      <xdr:spPr>
        <a:xfrm>
          <a:off x="9588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140479</xdr:rowOff>
    </xdr:from>
    <xdr:ext cx="249299" cy="259045"/>
    <xdr:sp macro="" textlink="">
      <xdr:nvSpPr>
        <xdr:cNvPr id="312" name="テキスト ボックス 311"/>
        <xdr:cNvSpPr txBox="1"/>
      </xdr:nvSpPr>
      <xdr:spPr>
        <a:xfrm>
          <a:off x="9514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119271</xdr:rowOff>
    </xdr:from>
    <xdr:to>
      <xdr:col>46</xdr:col>
      <xdr:colOff>38100</xdr:colOff>
      <xdr:row>39</xdr:row>
      <xdr:rowOff>49421</xdr:rowOff>
    </xdr:to>
    <xdr:sp macro="" textlink="">
      <xdr:nvSpPr>
        <xdr:cNvPr id="313" name="楕円 312"/>
        <xdr:cNvSpPr/>
      </xdr:nvSpPr>
      <xdr:spPr>
        <a:xfrm>
          <a:off x="8699500" y="66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40548</xdr:rowOff>
    </xdr:from>
    <xdr:ext cx="378565" cy="259045"/>
    <xdr:sp macro="" textlink="">
      <xdr:nvSpPr>
        <xdr:cNvPr id="314" name="テキスト ボックス 313"/>
        <xdr:cNvSpPr txBox="1"/>
      </xdr:nvSpPr>
      <xdr:spPr>
        <a:xfrm>
          <a:off x="8561017" y="6727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129395</xdr:rowOff>
    </xdr:from>
    <xdr:to>
      <xdr:col>41</xdr:col>
      <xdr:colOff>101600</xdr:colOff>
      <xdr:row>38</xdr:row>
      <xdr:rowOff>59545</xdr:rowOff>
    </xdr:to>
    <xdr:sp macro="" textlink="">
      <xdr:nvSpPr>
        <xdr:cNvPr id="315" name="楕円 314"/>
        <xdr:cNvSpPr/>
      </xdr:nvSpPr>
      <xdr:spPr>
        <a:xfrm>
          <a:off x="7810500" y="647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50672</xdr:rowOff>
    </xdr:from>
    <xdr:ext cx="378565" cy="259045"/>
    <xdr:sp macro="" textlink="">
      <xdr:nvSpPr>
        <xdr:cNvPr id="316" name="テキスト ボックス 315"/>
        <xdr:cNvSpPr txBox="1"/>
      </xdr:nvSpPr>
      <xdr:spPr>
        <a:xfrm>
          <a:off x="7672017" y="6565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117639</xdr:rowOff>
    </xdr:from>
    <xdr:to>
      <xdr:col>36</xdr:col>
      <xdr:colOff>165100</xdr:colOff>
      <xdr:row>39</xdr:row>
      <xdr:rowOff>47789</xdr:rowOff>
    </xdr:to>
    <xdr:sp macro="" textlink="">
      <xdr:nvSpPr>
        <xdr:cNvPr id="317" name="楕円 316"/>
        <xdr:cNvSpPr/>
      </xdr:nvSpPr>
      <xdr:spPr>
        <a:xfrm>
          <a:off x="6921500" y="663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38916</xdr:rowOff>
    </xdr:from>
    <xdr:ext cx="378565" cy="259045"/>
    <xdr:sp macro="" textlink="">
      <xdr:nvSpPr>
        <xdr:cNvPr id="318" name="テキスト ボックス 317"/>
        <xdr:cNvSpPr txBox="1"/>
      </xdr:nvSpPr>
      <xdr:spPr>
        <a:xfrm>
          <a:off x="6783017" y="6725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61900</xdr:rowOff>
    </xdr:from>
    <xdr:to>
      <xdr:col>54</xdr:col>
      <xdr:colOff>189865</xdr:colOff>
      <xdr:row>59</xdr:row>
      <xdr:rowOff>12008</xdr:rowOff>
    </xdr:to>
    <xdr:cxnSp macro="">
      <xdr:nvCxnSpPr>
        <xdr:cNvPr id="342" name="直線コネクタ 341"/>
        <xdr:cNvCxnSpPr/>
      </xdr:nvCxnSpPr>
      <xdr:spPr>
        <a:xfrm flipV="1">
          <a:off x="10475595" y="8805850"/>
          <a:ext cx="1270" cy="1321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15835</xdr:rowOff>
    </xdr:from>
    <xdr:ext cx="469744" cy="259045"/>
    <xdr:sp macro="" textlink="">
      <xdr:nvSpPr>
        <xdr:cNvPr id="343" name="農林水産業費最小値テキスト"/>
        <xdr:cNvSpPr txBox="1"/>
      </xdr:nvSpPr>
      <xdr:spPr>
        <a:xfrm>
          <a:off x="10528300" y="1013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12008</xdr:rowOff>
    </xdr:from>
    <xdr:to>
      <xdr:col>55</xdr:col>
      <xdr:colOff>88900</xdr:colOff>
      <xdr:row>59</xdr:row>
      <xdr:rowOff>12008</xdr:rowOff>
    </xdr:to>
    <xdr:cxnSp macro="">
      <xdr:nvCxnSpPr>
        <xdr:cNvPr id="344" name="直線コネクタ 343"/>
        <xdr:cNvCxnSpPr/>
      </xdr:nvCxnSpPr>
      <xdr:spPr>
        <a:xfrm>
          <a:off x="10388600" y="1012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8577</xdr:rowOff>
    </xdr:from>
    <xdr:ext cx="534377" cy="259045"/>
    <xdr:sp macro="" textlink="">
      <xdr:nvSpPr>
        <xdr:cNvPr id="345" name="農林水産業費最大値テキスト"/>
        <xdr:cNvSpPr txBox="1"/>
      </xdr:nvSpPr>
      <xdr:spPr>
        <a:xfrm>
          <a:off x="10528300" y="85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61900</xdr:rowOff>
    </xdr:from>
    <xdr:to>
      <xdr:col>55</xdr:col>
      <xdr:colOff>88900</xdr:colOff>
      <xdr:row>51</xdr:row>
      <xdr:rowOff>61900</xdr:rowOff>
    </xdr:to>
    <xdr:cxnSp macro="">
      <xdr:nvCxnSpPr>
        <xdr:cNvPr id="346" name="直線コネクタ 345"/>
        <xdr:cNvCxnSpPr/>
      </xdr:nvCxnSpPr>
      <xdr:spPr>
        <a:xfrm>
          <a:off x="10388600" y="880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133014</xdr:rowOff>
    </xdr:from>
    <xdr:to>
      <xdr:col>55</xdr:col>
      <xdr:colOff>0</xdr:colOff>
      <xdr:row>57</xdr:row>
      <xdr:rowOff>8027</xdr:rowOff>
    </xdr:to>
    <xdr:cxnSp macro="">
      <xdr:nvCxnSpPr>
        <xdr:cNvPr id="347" name="直線コネクタ 346"/>
        <xdr:cNvCxnSpPr/>
      </xdr:nvCxnSpPr>
      <xdr:spPr>
        <a:xfrm flipV="1">
          <a:off x="9639300" y="9734214"/>
          <a:ext cx="838200" cy="4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102684</xdr:rowOff>
    </xdr:from>
    <xdr:ext cx="534377" cy="259045"/>
    <xdr:sp macro="" textlink="">
      <xdr:nvSpPr>
        <xdr:cNvPr id="348" name="農林水産業費平均値テキスト"/>
        <xdr:cNvSpPr txBox="1"/>
      </xdr:nvSpPr>
      <xdr:spPr>
        <a:xfrm>
          <a:off x="10528300" y="9703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124257</xdr:rowOff>
    </xdr:from>
    <xdr:to>
      <xdr:col>55</xdr:col>
      <xdr:colOff>50800</xdr:colOff>
      <xdr:row>57</xdr:row>
      <xdr:rowOff>54407</xdr:rowOff>
    </xdr:to>
    <xdr:sp macro="" textlink="">
      <xdr:nvSpPr>
        <xdr:cNvPr id="349" name="フローチャート: 判断 348"/>
        <xdr:cNvSpPr/>
      </xdr:nvSpPr>
      <xdr:spPr>
        <a:xfrm>
          <a:off x="104267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162408</xdr:rowOff>
    </xdr:from>
    <xdr:to>
      <xdr:col>50</xdr:col>
      <xdr:colOff>114300</xdr:colOff>
      <xdr:row>57</xdr:row>
      <xdr:rowOff>8027</xdr:rowOff>
    </xdr:to>
    <xdr:cxnSp macro="">
      <xdr:nvCxnSpPr>
        <xdr:cNvPr id="350" name="直線コネクタ 349"/>
        <xdr:cNvCxnSpPr/>
      </xdr:nvCxnSpPr>
      <xdr:spPr>
        <a:xfrm>
          <a:off x="8750300" y="9763608"/>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130563</xdr:rowOff>
    </xdr:from>
    <xdr:to>
      <xdr:col>50</xdr:col>
      <xdr:colOff>165100</xdr:colOff>
      <xdr:row>57</xdr:row>
      <xdr:rowOff>60713</xdr:rowOff>
    </xdr:to>
    <xdr:sp macro="" textlink="">
      <xdr:nvSpPr>
        <xdr:cNvPr id="351" name="フローチャート: 判断 350"/>
        <xdr:cNvSpPr/>
      </xdr:nvSpPr>
      <xdr:spPr>
        <a:xfrm>
          <a:off x="9588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51840</xdr:rowOff>
    </xdr:from>
    <xdr:ext cx="534377" cy="259045"/>
    <xdr:sp macro="" textlink="">
      <xdr:nvSpPr>
        <xdr:cNvPr id="352" name="テキスト ボックス 351"/>
        <xdr:cNvSpPr txBox="1"/>
      </xdr:nvSpPr>
      <xdr:spPr>
        <a:xfrm>
          <a:off x="9372111" y="98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162408</xdr:rowOff>
    </xdr:from>
    <xdr:to>
      <xdr:col>45</xdr:col>
      <xdr:colOff>177800</xdr:colOff>
      <xdr:row>57</xdr:row>
      <xdr:rowOff>3169</xdr:rowOff>
    </xdr:to>
    <xdr:cxnSp macro="">
      <xdr:nvCxnSpPr>
        <xdr:cNvPr id="353" name="直線コネクタ 352"/>
        <xdr:cNvCxnSpPr/>
      </xdr:nvCxnSpPr>
      <xdr:spPr>
        <a:xfrm flipV="1">
          <a:off x="7861300" y="9763608"/>
          <a:ext cx="889000" cy="1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126562</xdr:rowOff>
    </xdr:from>
    <xdr:to>
      <xdr:col>46</xdr:col>
      <xdr:colOff>38100</xdr:colOff>
      <xdr:row>57</xdr:row>
      <xdr:rowOff>56712</xdr:rowOff>
    </xdr:to>
    <xdr:sp macro="" textlink="">
      <xdr:nvSpPr>
        <xdr:cNvPr id="354" name="フローチャート: 判断 353"/>
        <xdr:cNvSpPr/>
      </xdr:nvSpPr>
      <xdr:spPr>
        <a:xfrm>
          <a:off x="8699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47839</xdr:rowOff>
    </xdr:from>
    <xdr:ext cx="534377" cy="259045"/>
    <xdr:sp macro="" textlink="">
      <xdr:nvSpPr>
        <xdr:cNvPr id="355" name="テキスト ボックス 354"/>
        <xdr:cNvSpPr txBox="1"/>
      </xdr:nvSpPr>
      <xdr:spPr>
        <a:xfrm>
          <a:off x="8483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3169</xdr:rowOff>
    </xdr:from>
    <xdr:to>
      <xdr:col>41</xdr:col>
      <xdr:colOff>50800</xdr:colOff>
      <xdr:row>57</xdr:row>
      <xdr:rowOff>63938</xdr:rowOff>
    </xdr:to>
    <xdr:cxnSp macro="">
      <xdr:nvCxnSpPr>
        <xdr:cNvPr id="356" name="直線コネクタ 355"/>
        <xdr:cNvCxnSpPr/>
      </xdr:nvCxnSpPr>
      <xdr:spPr>
        <a:xfrm flipV="1">
          <a:off x="6972300" y="9775819"/>
          <a:ext cx="889000" cy="6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127171</xdr:rowOff>
    </xdr:from>
    <xdr:to>
      <xdr:col>41</xdr:col>
      <xdr:colOff>101600</xdr:colOff>
      <xdr:row>58</xdr:row>
      <xdr:rowOff>57321</xdr:rowOff>
    </xdr:to>
    <xdr:sp macro="" textlink="">
      <xdr:nvSpPr>
        <xdr:cNvPr id="357" name="フローチャート: 判断 356"/>
        <xdr:cNvSpPr/>
      </xdr:nvSpPr>
      <xdr:spPr>
        <a:xfrm>
          <a:off x="7810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48448</xdr:rowOff>
    </xdr:from>
    <xdr:ext cx="534377" cy="259045"/>
    <xdr:sp macro="" textlink="">
      <xdr:nvSpPr>
        <xdr:cNvPr id="358" name="テキスト ボックス 357"/>
        <xdr:cNvSpPr txBox="1"/>
      </xdr:nvSpPr>
      <xdr:spPr>
        <a:xfrm>
          <a:off x="7594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80537</xdr:rowOff>
    </xdr:from>
    <xdr:to>
      <xdr:col>36</xdr:col>
      <xdr:colOff>165100</xdr:colOff>
      <xdr:row>58</xdr:row>
      <xdr:rowOff>10687</xdr:rowOff>
    </xdr:to>
    <xdr:sp macro="" textlink="">
      <xdr:nvSpPr>
        <xdr:cNvPr id="359" name="フローチャート: 判断 358"/>
        <xdr:cNvSpPr/>
      </xdr:nvSpPr>
      <xdr:spPr>
        <a:xfrm>
          <a:off x="6921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1814</xdr:rowOff>
    </xdr:from>
    <xdr:ext cx="534377" cy="259045"/>
    <xdr:sp macro="" textlink="">
      <xdr:nvSpPr>
        <xdr:cNvPr id="360" name="テキスト ボックス 359"/>
        <xdr:cNvSpPr txBox="1"/>
      </xdr:nvSpPr>
      <xdr:spPr>
        <a:xfrm>
          <a:off x="6705111" y="99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82214</xdr:rowOff>
    </xdr:from>
    <xdr:to>
      <xdr:col>55</xdr:col>
      <xdr:colOff>50800</xdr:colOff>
      <xdr:row>57</xdr:row>
      <xdr:rowOff>12364</xdr:rowOff>
    </xdr:to>
    <xdr:sp macro="" textlink="">
      <xdr:nvSpPr>
        <xdr:cNvPr id="366" name="楕円 365"/>
        <xdr:cNvSpPr/>
      </xdr:nvSpPr>
      <xdr:spPr>
        <a:xfrm>
          <a:off x="10426700" y="968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105091</xdr:rowOff>
    </xdr:from>
    <xdr:ext cx="534377" cy="259045"/>
    <xdr:sp macro="" textlink="">
      <xdr:nvSpPr>
        <xdr:cNvPr id="367" name="農林水産業費該当値テキスト"/>
        <xdr:cNvSpPr txBox="1"/>
      </xdr:nvSpPr>
      <xdr:spPr>
        <a:xfrm>
          <a:off x="10528300" y="953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128677</xdr:rowOff>
    </xdr:from>
    <xdr:to>
      <xdr:col>50</xdr:col>
      <xdr:colOff>165100</xdr:colOff>
      <xdr:row>57</xdr:row>
      <xdr:rowOff>58827</xdr:rowOff>
    </xdr:to>
    <xdr:sp macro="" textlink="">
      <xdr:nvSpPr>
        <xdr:cNvPr id="368" name="楕円 367"/>
        <xdr:cNvSpPr/>
      </xdr:nvSpPr>
      <xdr:spPr>
        <a:xfrm>
          <a:off x="9588500" y="972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75354</xdr:rowOff>
    </xdr:from>
    <xdr:ext cx="534377" cy="259045"/>
    <xdr:sp macro="" textlink="">
      <xdr:nvSpPr>
        <xdr:cNvPr id="369" name="テキスト ボックス 368"/>
        <xdr:cNvSpPr txBox="1"/>
      </xdr:nvSpPr>
      <xdr:spPr>
        <a:xfrm>
          <a:off x="9372111" y="950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111608</xdr:rowOff>
    </xdr:from>
    <xdr:to>
      <xdr:col>46</xdr:col>
      <xdr:colOff>38100</xdr:colOff>
      <xdr:row>57</xdr:row>
      <xdr:rowOff>41758</xdr:rowOff>
    </xdr:to>
    <xdr:sp macro="" textlink="">
      <xdr:nvSpPr>
        <xdr:cNvPr id="370" name="楕円 369"/>
        <xdr:cNvSpPr/>
      </xdr:nvSpPr>
      <xdr:spPr>
        <a:xfrm>
          <a:off x="8699500" y="97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58285</xdr:rowOff>
    </xdr:from>
    <xdr:ext cx="534377" cy="259045"/>
    <xdr:sp macro="" textlink="">
      <xdr:nvSpPr>
        <xdr:cNvPr id="371" name="テキスト ボックス 370"/>
        <xdr:cNvSpPr txBox="1"/>
      </xdr:nvSpPr>
      <xdr:spPr>
        <a:xfrm>
          <a:off x="8483111" y="948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123819</xdr:rowOff>
    </xdr:from>
    <xdr:to>
      <xdr:col>41</xdr:col>
      <xdr:colOff>101600</xdr:colOff>
      <xdr:row>57</xdr:row>
      <xdr:rowOff>53969</xdr:rowOff>
    </xdr:to>
    <xdr:sp macro="" textlink="">
      <xdr:nvSpPr>
        <xdr:cNvPr id="372" name="楕円 371"/>
        <xdr:cNvSpPr/>
      </xdr:nvSpPr>
      <xdr:spPr>
        <a:xfrm>
          <a:off x="7810500" y="972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70496</xdr:rowOff>
    </xdr:from>
    <xdr:ext cx="534377" cy="259045"/>
    <xdr:sp macro="" textlink="">
      <xdr:nvSpPr>
        <xdr:cNvPr id="373" name="テキスト ボックス 372"/>
        <xdr:cNvSpPr txBox="1"/>
      </xdr:nvSpPr>
      <xdr:spPr>
        <a:xfrm>
          <a:off x="7594111" y="950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13138</xdr:rowOff>
    </xdr:from>
    <xdr:to>
      <xdr:col>36</xdr:col>
      <xdr:colOff>165100</xdr:colOff>
      <xdr:row>57</xdr:row>
      <xdr:rowOff>114738</xdr:rowOff>
    </xdr:to>
    <xdr:sp macro="" textlink="">
      <xdr:nvSpPr>
        <xdr:cNvPr id="374" name="楕円 373"/>
        <xdr:cNvSpPr/>
      </xdr:nvSpPr>
      <xdr:spPr>
        <a:xfrm>
          <a:off x="6921500" y="978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131265</xdr:rowOff>
    </xdr:from>
    <xdr:ext cx="534377" cy="259045"/>
    <xdr:sp macro="" textlink="">
      <xdr:nvSpPr>
        <xdr:cNvPr id="375" name="テキスト ボックス 374"/>
        <xdr:cNvSpPr txBox="1"/>
      </xdr:nvSpPr>
      <xdr:spPr>
        <a:xfrm>
          <a:off x="6705111" y="956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129451</xdr:rowOff>
    </xdr:from>
    <xdr:to>
      <xdr:col>54</xdr:col>
      <xdr:colOff>189865</xdr:colOff>
      <xdr:row>79</xdr:row>
      <xdr:rowOff>23076</xdr:rowOff>
    </xdr:to>
    <xdr:cxnSp macro="">
      <xdr:nvCxnSpPr>
        <xdr:cNvPr id="399" name="直線コネクタ 398"/>
        <xdr:cNvCxnSpPr/>
      </xdr:nvCxnSpPr>
      <xdr:spPr>
        <a:xfrm flipV="1">
          <a:off x="10475595" y="12130951"/>
          <a:ext cx="1270" cy="1436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26903</xdr:rowOff>
    </xdr:from>
    <xdr:ext cx="378565" cy="259045"/>
    <xdr:sp macro="" textlink="">
      <xdr:nvSpPr>
        <xdr:cNvPr id="400" name="商工費最小値テキスト"/>
        <xdr:cNvSpPr txBox="1"/>
      </xdr:nvSpPr>
      <xdr:spPr>
        <a:xfrm>
          <a:off x="10528300" y="13571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23076</xdr:rowOff>
    </xdr:from>
    <xdr:to>
      <xdr:col>55</xdr:col>
      <xdr:colOff>88900</xdr:colOff>
      <xdr:row>79</xdr:row>
      <xdr:rowOff>23076</xdr:rowOff>
    </xdr:to>
    <xdr:cxnSp macro="">
      <xdr:nvCxnSpPr>
        <xdr:cNvPr id="401" name="直線コネクタ 400"/>
        <xdr:cNvCxnSpPr/>
      </xdr:nvCxnSpPr>
      <xdr:spPr>
        <a:xfrm>
          <a:off x="10388600" y="1356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76128</xdr:rowOff>
    </xdr:from>
    <xdr:ext cx="534377" cy="259045"/>
    <xdr:sp macro="" textlink="">
      <xdr:nvSpPr>
        <xdr:cNvPr id="402" name="商工費最大値テキスト"/>
        <xdr:cNvSpPr txBox="1"/>
      </xdr:nvSpPr>
      <xdr:spPr>
        <a:xfrm>
          <a:off x="10528300" y="1190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129451</xdr:rowOff>
    </xdr:from>
    <xdr:to>
      <xdr:col>55</xdr:col>
      <xdr:colOff>88900</xdr:colOff>
      <xdr:row>70</xdr:row>
      <xdr:rowOff>129451</xdr:rowOff>
    </xdr:to>
    <xdr:cxnSp macro="">
      <xdr:nvCxnSpPr>
        <xdr:cNvPr id="403" name="直線コネクタ 402"/>
        <xdr:cNvCxnSpPr/>
      </xdr:nvCxnSpPr>
      <xdr:spPr>
        <a:xfrm>
          <a:off x="10388600" y="1213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16218</xdr:rowOff>
    </xdr:from>
    <xdr:to>
      <xdr:col>55</xdr:col>
      <xdr:colOff>0</xdr:colOff>
      <xdr:row>78</xdr:row>
      <xdr:rowOff>17438</xdr:rowOff>
    </xdr:to>
    <xdr:cxnSp macro="">
      <xdr:nvCxnSpPr>
        <xdr:cNvPr id="404" name="直線コネクタ 403"/>
        <xdr:cNvCxnSpPr/>
      </xdr:nvCxnSpPr>
      <xdr:spPr>
        <a:xfrm flipV="1">
          <a:off x="9639300" y="13389318"/>
          <a:ext cx="8382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156963</xdr:rowOff>
    </xdr:from>
    <xdr:ext cx="469744" cy="259045"/>
    <xdr:sp macro="" textlink="">
      <xdr:nvSpPr>
        <xdr:cNvPr id="405" name="商工費平均値テキスト"/>
        <xdr:cNvSpPr txBox="1"/>
      </xdr:nvSpPr>
      <xdr:spPr>
        <a:xfrm>
          <a:off x="10528300" y="13015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134086</xdr:rowOff>
    </xdr:from>
    <xdr:to>
      <xdr:col>55</xdr:col>
      <xdr:colOff>50800</xdr:colOff>
      <xdr:row>77</xdr:row>
      <xdr:rowOff>64236</xdr:rowOff>
    </xdr:to>
    <xdr:sp macro="" textlink="">
      <xdr:nvSpPr>
        <xdr:cNvPr id="406" name="フローチャート: 判断 405"/>
        <xdr:cNvSpPr/>
      </xdr:nvSpPr>
      <xdr:spPr>
        <a:xfrm>
          <a:off x="104267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131356</xdr:rowOff>
    </xdr:from>
    <xdr:to>
      <xdr:col>50</xdr:col>
      <xdr:colOff>114300</xdr:colOff>
      <xdr:row>78</xdr:row>
      <xdr:rowOff>17438</xdr:rowOff>
    </xdr:to>
    <xdr:cxnSp macro="">
      <xdr:nvCxnSpPr>
        <xdr:cNvPr id="407" name="直線コネクタ 406"/>
        <xdr:cNvCxnSpPr/>
      </xdr:nvCxnSpPr>
      <xdr:spPr>
        <a:xfrm>
          <a:off x="8750300" y="12990106"/>
          <a:ext cx="889000" cy="40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163881</xdr:rowOff>
    </xdr:from>
    <xdr:to>
      <xdr:col>50</xdr:col>
      <xdr:colOff>165100</xdr:colOff>
      <xdr:row>77</xdr:row>
      <xdr:rowOff>94031</xdr:rowOff>
    </xdr:to>
    <xdr:sp macro="" textlink="">
      <xdr:nvSpPr>
        <xdr:cNvPr id="408" name="フローチャート: 判断 407"/>
        <xdr:cNvSpPr/>
      </xdr:nvSpPr>
      <xdr:spPr>
        <a:xfrm>
          <a:off x="9588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110558</xdr:rowOff>
    </xdr:from>
    <xdr:ext cx="469744" cy="259045"/>
    <xdr:sp macro="" textlink="">
      <xdr:nvSpPr>
        <xdr:cNvPr id="409" name="テキスト ボックス 408"/>
        <xdr:cNvSpPr txBox="1"/>
      </xdr:nvSpPr>
      <xdr:spPr>
        <a:xfrm>
          <a:off x="9404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131356</xdr:rowOff>
    </xdr:from>
    <xdr:to>
      <xdr:col>45</xdr:col>
      <xdr:colOff>177800</xdr:colOff>
      <xdr:row>78</xdr:row>
      <xdr:rowOff>44222</xdr:rowOff>
    </xdr:to>
    <xdr:cxnSp macro="">
      <xdr:nvCxnSpPr>
        <xdr:cNvPr id="410" name="直線コネクタ 409"/>
        <xdr:cNvCxnSpPr/>
      </xdr:nvCxnSpPr>
      <xdr:spPr>
        <a:xfrm flipV="1">
          <a:off x="7861300" y="12990106"/>
          <a:ext cx="889000" cy="42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114009</xdr:rowOff>
    </xdr:from>
    <xdr:to>
      <xdr:col>46</xdr:col>
      <xdr:colOff>38100</xdr:colOff>
      <xdr:row>77</xdr:row>
      <xdr:rowOff>44159</xdr:rowOff>
    </xdr:to>
    <xdr:sp macro="" textlink="">
      <xdr:nvSpPr>
        <xdr:cNvPr id="411" name="フローチャート: 判断 410"/>
        <xdr:cNvSpPr/>
      </xdr:nvSpPr>
      <xdr:spPr>
        <a:xfrm>
          <a:off x="8699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35286</xdr:rowOff>
    </xdr:from>
    <xdr:ext cx="534377" cy="259045"/>
    <xdr:sp macro="" textlink="">
      <xdr:nvSpPr>
        <xdr:cNvPr id="412" name="テキスト ボックス 411"/>
        <xdr:cNvSpPr txBox="1"/>
      </xdr:nvSpPr>
      <xdr:spPr>
        <a:xfrm>
          <a:off x="8483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29363</xdr:rowOff>
    </xdr:from>
    <xdr:to>
      <xdr:col>41</xdr:col>
      <xdr:colOff>50800</xdr:colOff>
      <xdr:row>78</xdr:row>
      <xdr:rowOff>44222</xdr:rowOff>
    </xdr:to>
    <xdr:cxnSp macro="">
      <xdr:nvCxnSpPr>
        <xdr:cNvPr id="413" name="直線コネクタ 412"/>
        <xdr:cNvCxnSpPr/>
      </xdr:nvCxnSpPr>
      <xdr:spPr>
        <a:xfrm>
          <a:off x="6972300" y="13402463"/>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136868</xdr:rowOff>
    </xdr:from>
    <xdr:to>
      <xdr:col>55</xdr:col>
      <xdr:colOff>50800</xdr:colOff>
      <xdr:row>78</xdr:row>
      <xdr:rowOff>67018</xdr:rowOff>
    </xdr:to>
    <xdr:sp macro="" textlink="">
      <xdr:nvSpPr>
        <xdr:cNvPr id="423" name="楕円 422"/>
        <xdr:cNvSpPr/>
      </xdr:nvSpPr>
      <xdr:spPr>
        <a:xfrm>
          <a:off x="10426700" y="1333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115295</xdr:rowOff>
    </xdr:from>
    <xdr:ext cx="469744" cy="259045"/>
    <xdr:sp macro="" textlink="">
      <xdr:nvSpPr>
        <xdr:cNvPr id="424" name="商工費該当値テキスト"/>
        <xdr:cNvSpPr txBox="1"/>
      </xdr:nvSpPr>
      <xdr:spPr>
        <a:xfrm>
          <a:off x="10528300" y="1331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138088</xdr:rowOff>
    </xdr:from>
    <xdr:to>
      <xdr:col>50</xdr:col>
      <xdr:colOff>165100</xdr:colOff>
      <xdr:row>78</xdr:row>
      <xdr:rowOff>68238</xdr:rowOff>
    </xdr:to>
    <xdr:sp macro="" textlink="">
      <xdr:nvSpPr>
        <xdr:cNvPr id="425" name="楕円 424"/>
        <xdr:cNvSpPr/>
      </xdr:nvSpPr>
      <xdr:spPr>
        <a:xfrm>
          <a:off x="9588500" y="1333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59365</xdr:rowOff>
    </xdr:from>
    <xdr:ext cx="469744" cy="259045"/>
    <xdr:sp macro="" textlink="">
      <xdr:nvSpPr>
        <xdr:cNvPr id="426" name="テキスト ボックス 425"/>
        <xdr:cNvSpPr txBox="1"/>
      </xdr:nvSpPr>
      <xdr:spPr>
        <a:xfrm>
          <a:off x="9404428" y="1343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80556</xdr:rowOff>
    </xdr:from>
    <xdr:to>
      <xdr:col>46</xdr:col>
      <xdr:colOff>38100</xdr:colOff>
      <xdr:row>76</xdr:row>
      <xdr:rowOff>10706</xdr:rowOff>
    </xdr:to>
    <xdr:sp macro="" textlink="">
      <xdr:nvSpPr>
        <xdr:cNvPr id="427" name="楕円 426"/>
        <xdr:cNvSpPr/>
      </xdr:nvSpPr>
      <xdr:spPr>
        <a:xfrm>
          <a:off x="8699500" y="1293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27233</xdr:rowOff>
    </xdr:from>
    <xdr:ext cx="534377" cy="259045"/>
    <xdr:sp macro="" textlink="">
      <xdr:nvSpPr>
        <xdr:cNvPr id="428" name="テキスト ボックス 427"/>
        <xdr:cNvSpPr txBox="1"/>
      </xdr:nvSpPr>
      <xdr:spPr>
        <a:xfrm>
          <a:off x="8483111" y="1271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164872</xdr:rowOff>
    </xdr:from>
    <xdr:to>
      <xdr:col>41</xdr:col>
      <xdr:colOff>101600</xdr:colOff>
      <xdr:row>78</xdr:row>
      <xdr:rowOff>95022</xdr:rowOff>
    </xdr:to>
    <xdr:sp macro="" textlink="">
      <xdr:nvSpPr>
        <xdr:cNvPr id="429" name="楕円 428"/>
        <xdr:cNvSpPr/>
      </xdr:nvSpPr>
      <xdr:spPr>
        <a:xfrm>
          <a:off x="7810500" y="13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86149</xdr:rowOff>
    </xdr:from>
    <xdr:ext cx="469744" cy="259045"/>
    <xdr:sp macro="" textlink="">
      <xdr:nvSpPr>
        <xdr:cNvPr id="430" name="テキスト ボックス 429"/>
        <xdr:cNvSpPr txBox="1"/>
      </xdr:nvSpPr>
      <xdr:spPr>
        <a:xfrm>
          <a:off x="7626428" y="1345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150013</xdr:rowOff>
    </xdr:from>
    <xdr:to>
      <xdr:col>36</xdr:col>
      <xdr:colOff>165100</xdr:colOff>
      <xdr:row>78</xdr:row>
      <xdr:rowOff>80163</xdr:rowOff>
    </xdr:to>
    <xdr:sp macro="" textlink="">
      <xdr:nvSpPr>
        <xdr:cNvPr id="431" name="楕円 430"/>
        <xdr:cNvSpPr/>
      </xdr:nvSpPr>
      <xdr:spPr>
        <a:xfrm>
          <a:off x="6921500" y="1335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71290</xdr:rowOff>
    </xdr:from>
    <xdr:ext cx="469744" cy="259045"/>
    <xdr:sp macro="" textlink="">
      <xdr:nvSpPr>
        <xdr:cNvPr id="432" name="テキスト ボックス 431"/>
        <xdr:cNvSpPr txBox="1"/>
      </xdr:nvSpPr>
      <xdr:spPr>
        <a:xfrm>
          <a:off x="6737428" y="1344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144481</xdr:rowOff>
    </xdr:from>
    <xdr:to>
      <xdr:col>54</xdr:col>
      <xdr:colOff>189865</xdr:colOff>
      <xdr:row>99</xdr:row>
      <xdr:rowOff>2806</xdr:rowOff>
    </xdr:to>
    <xdr:cxnSp macro="">
      <xdr:nvCxnSpPr>
        <xdr:cNvPr id="457" name="直線コネクタ 456"/>
        <xdr:cNvCxnSpPr/>
      </xdr:nvCxnSpPr>
      <xdr:spPr>
        <a:xfrm flipV="1">
          <a:off x="10475595" y="15574981"/>
          <a:ext cx="1270" cy="14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6633</xdr:rowOff>
    </xdr:from>
    <xdr:ext cx="534377" cy="259045"/>
    <xdr:sp macro="" textlink="">
      <xdr:nvSpPr>
        <xdr:cNvPr id="458" name="土木費最小値テキスト"/>
        <xdr:cNvSpPr txBox="1"/>
      </xdr:nvSpPr>
      <xdr:spPr>
        <a:xfrm>
          <a:off x="10528300" y="1698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2806</xdr:rowOff>
    </xdr:from>
    <xdr:to>
      <xdr:col>55</xdr:col>
      <xdr:colOff>88900</xdr:colOff>
      <xdr:row>99</xdr:row>
      <xdr:rowOff>2806</xdr:rowOff>
    </xdr:to>
    <xdr:cxnSp macro="">
      <xdr:nvCxnSpPr>
        <xdr:cNvPr id="459" name="直線コネクタ 458"/>
        <xdr:cNvCxnSpPr/>
      </xdr:nvCxnSpPr>
      <xdr:spPr>
        <a:xfrm>
          <a:off x="10388600" y="1697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91158</xdr:rowOff>
    </xdr:from>
    <xdr:ext cx="534377" cy="259045"/>
    <xdr:sp macro="" textlink="">
      <xdr:nvSpPr>
        <xdr:cNvPr id="460" name="土木費最大値テキスト"/>
        <xdr:cNvSpPr txBox="1"/>
      </xdr:nvSpPr>
      <xdr:spPr>
        <a:xfrm>
          <a:off x="10528300" y="1535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144481</xdr:rowOff>
    </xdr:from>
    <xdr:to>
      <xdr:col>55</xdr:col>
      <xdr:colOff>88900</xdr:colOff>
      <xdr:row>90</xdr:row>
      <xdr:rowOff>144481</xdr:rowOff>
    </xdr:to>
    <xdr:cxnSp macro="">
      <xdr:nvCxnSpPr>
        <xdr:cNvPr id="461" name="直線コネクタ 460"/>
        <xdr:cNvCxnSpPr/>
      </xdr:nvCxnSpPr>
      <xdr:spPr>
        <a:xfrm>
          <a:off x="10388600" y="1557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164560</xdr:rowOff>
    </xdr:from>
    <xdr:to>
      <xdr:col>55</xdr:col>
      <xdr:colOff>0</xdr:colOff>
      <xdr:row>98</xdr:row>
      <xdr:rowOff>18980</xdr:rowOff>
    </xdr:to>
    <xdr:cxnSp macro="">
      <xdr:nvCxnSpPr>
        <xdr:cNvPr id="462" name="直線コネクタ 461"/>
        <xdr:cNvCxnSpPr/>
      </xdr:nvCxnSpPr>
      <xdr:spPr>
        <a:xfrm flipV="1">
          <a:off x="9639300" y="16795210"/>
          <a:ext cx="838200" cy="2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98441</xdr:rowOff>
    </xdr:from>
    <xdr:ext cx="534377" cy="259045"/>
    <xdr:sp macro="" textlink="">
      <xdr:nvSpPr>
        <xdr:cNvPr id="463" name="土木費平均値テキスト"/>
        <xdr:cNvSpPr txBox="1"/>
      </xdr:nvSpPr>
      <xdr:spPr>
        <a:xfrm>
          <a:off x="10528300" y="16386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75564</xdr:rowOff>
    </xdr:from>
    <xdr:to>
      <xdr:col>55</xdr:col>
      <xdr:colOff>50800</xdr:colOff>
      <xdr:row>97</xdr:row>
      <xdr:rowOff>5714</xdr:rowOff>
    </xdr:to>
    <xdr:sp macro="" textlink="">
      <xdr:nvSpPr>
        <xdr:cNvPr id="464" name="フローチャート: 判断 463"/>
        <xdr:cNvSpPr/>
      </xdr:nvSpPr>
      <xdr:spPr>
        <a:xfrm>
          <a:off x="104267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142405</xdr:rowOff>
    </xdr:from>
    <xdr:to>
      <xdr:col>50</xdr:col>
      <xdr:colOff>114300</xdr:colOff>
      <xdr:row>98</xdr:row>
      <xdr:rowOff>18980</xdr:rowOff>
    </xdr:to>
    <xdr:cxnSp macro="">
      <xdr:nvCxnSpPr>
        <xdr:cNvPr id="465" name="直線コネクタ 464"/>
        <xdr:cNvCxnSpPr/>
      </xdr:nvCxnSpPr>
      <xdr:spPr>
        <a:xfrm>
          <a:off x="8750300" y="16773055"/>
          <a:ext cx="889000" cy="4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150050</xdr:rowOff>
    </xdr:from>
    <xdr:to>
      <xdr:col>50</xdr:col>
      <xdr:colOff>165100</xdr:colOff>
      <xdr:row>97</xdr:row>
      <xdr:rowOff>80200</xdr:rowOff>
    </xdr:to>
    <xdr:sp macro="" textlink="">
      <xdr:nvSpPr>
        <xdr:cNvPr id="466" name="フローチャート: 判断 465"/>
        <xdr:cNvSpPr/>
      </xdr:nvSpPr>
      <xdr:spPr>
        <a:xfrm>
          <a:off x="9588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96727</xdr:rowOff>
    </xdr:from>
    <xdr:ext cx="534377" cy="259045"/>
    <xdr:sp macro="" textlink="">
      <xdr:nvSpPr>
        <xdr:cNvPr id="467" name="テキスト ボックス 466"/>
        <xdr:cNvSpPr txBox="1"/>
      </xdr:nvSpPr>
      <xdr:spPr>
        <a:xfrm>
          <a:off x="9372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142405</xdr:rowOff>
    </xdr:from>
    <xdr:to>
      <xdr:col>45</xdr:col>
      <xdr:colOff>177800</xdr:colOff>
      <xdr:row>97</xdr:row>
      <xdr:rowOff>169666</xdr:rowOff>
    </xdr:to>
    <xdr:cxnSp macro="">
      <xdr:nvCxnSpPr>
        <xdr:cNvPr id="468" name="直線コネクタ 467"/>
        <xdr:cNvCxnSpPr/>
      </xdr:nvCxnSpPr>
      <xdr:spPr>
        <a:xfrm flipV="1">
          <a:off x="7861300" y="16773055"/>
          <a:ext cx="889000" cy="2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169063</xdr:rowOff>
    </xdr:from>
    <xdr:to>
      <xdr:col>46</xdr:col>
      <xdr:colOff>38100</xdr:colOff>
      <xdr:row>97</xdr:row>
      <xdr:rowOff>99213</xdr:rowOff>
    </xdr:to>
    <xdr:sp macro="" textlink="">
      <xdr:nvSpPr>
        <xdr:cNvPr id="469" name="フローチャート: 判断 468"/>
        <xdr:cNvSpPr/>
      </xdr:nvSpPr>
      <xdr:spPr>
        <a:xfrm>
          <a:off x="8699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115740</xdr:rowOff>
    </xdr:from>
    <xdr:ext cx="534377" cy="259045"/>
    <xdr:sp macro="" textlink="">
      <xdr:nvSpPr>
        <xdr:cNvPr id="470" name="テキスト ボックス 469"/>
        <xdr:cNvSpPr txBox="1"/>
      </xdr:nvSpPr>
      <xdr:spPr>
        <a:xfrm>
          <a:off x="8483111" y="1640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72453</xdr:rowOff>
    </xdr:from>
    <xdr:to>
      <xdr:col>41</xdr:col>
      <xdr:colOff>50800</xdr:colOff>
      <xdr:row>97</xdr:row>
      <xdr:rowOff>169666</xdr:rowOff>
    </xdr:to>
    <xdr:cxnSp macro="">
      <xdr:nvCxnSpPr>
        <xdr:cNvPr id="471" name="直線コネクタ 470"/>
        <xdr:cNvCxnSpPr/>
      </xdr:nvCxnSpPr>
      <xdr:spPr>
        <a:xfrm>
          <a:off x="6972300" y="16531653"/>
          <a:ext cx="889000" cy="26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139478</xdr:rowOff>
    </xdr:from>
    <xdr:to>
      <xdr:col>41</xdr:col>
      <xdr:colOff>101600</xdr:colOff>
      <xdr:row>97</xdr:row>
      <xdr:rowOff>69628</xdr:rowOff>
    </xdr:to>
    <xdr:sp macro="" textlink="">
      <xdr:nvSpPr>
        <xdr:cNvPr id="472" name="フローチャート: 判断 471"/>
        <xdr:cNvSpPr/>
      </xdr:nvSpPr>
      <xdr:spPr>
        <a:xfrm>
          <a:off x="7810500" y="1659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86155</xdr:rowOff>
    </xdr:from>
    <xdr:ext cx="534377" cy="259045"/>
    <xdr:sp macro="" textlink="">
      <xdr:nvSpPr>
        <xdr:cNvPr id="473" name="テキスト ボックス 472"/>
        <xdr:cNvSpPr txBox="1"/>
      </xdr:nvSpPr>
      <xdr:spPr>
        <a:xfrm>
          <a:off x="7594111" y="1637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92348</xdr:rowOff>
    </xdr:from>
    <xdr:to>
      <xdr:col>36</xdr:col>
      <xdr:colOff>165100</xdr:colOff>
      <xdr:row>97</xdr:row>
      <xdr:rowOff>22498</xdr:rowOff>
    </xdr:to>
    <xdr:sp macro="" textlink="">
      <xdr:nvSpPr>
        <xdr:cNvPr id="474" name="フローチャート: 判断 473"/>
        <xdr:cNvSpPr/>
      </xdr:nvSpPr>
      <xdr:spPr>
        <a:xfrm>
          <a:off x="6921500" y="1655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13625</xdr:rowOff>
    </xdr:from>
    <xdr:ext cx="534377" cy="259045"/>
    <xdr:sp macro="" textlink="">
      <xdr:nvSpPr>
        <xdr:cNvPr id="475" name="テキスト ボックス 474"/>
        <xdr:cNvSpPr txBox="1"/>
      </xdr:nvSpPr>
      <xdr:spPr>
        <a:xfrm>
          <a:off x="6705111" y="1664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113760</xdr:rowOff>
    </xdr:from>
    <xdr:to>
      <xdr:col>55</xdr:col>
      <xdr:colOff>50800</xdr:colOff>
      <xdr:row>98</xdr:row>
      <xdr:rowOff>43910</xdr:rowOff>
    </xdr:to>
    <xdr:sp macro="" textlink="">
      <xdr:nvSpPr>
        <xdr:cNvPr id="481" name="楕円 480"/>
        <xdr:cNvSpPr/>
      </xdr:nvSpPr>
      <xdr:spPr>
        <a:xfrm>
          <a:off x="10426700" y="167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92187</xdr:rowOff>
    </xdr:from>
    <xdr:ext cx="534377" cy="259045"/>
    <xdr:sp macro="" textlink="">
      <xdr:nvSpPr>
        <xdr:cNvPr id="482" name="土木費該当値テキスト"/>
        <xdr:cNvSpPr txBox="1"/>
      </xdr:nvSpPr>
      <xdr:spPr>
        <a:xfrm>
          <a:off x="10528300" y="1672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139630</xdr:rowOff>
    </xdr:from>
    <xdr:to>
      <xdr:col>50</xdr:col>
      <xdr:colOff>165100</xdr:colOff>
      <xdr:row>98</xdr:row>
      <xdr:rowOff>69780</xdr:rowOff>
    </xdr:to>
    <xdr:sp macro="" textlink="">
      <xdr:nvSpPr>
        <xdr:cNvPr id="483" name="楕円 482"/>
        <xdr:cNvSpPr/>
      </xdr:nvSpPr>
      <xdr:spPr>
        <a:xfrm>
          <a:off x="9588500" y="167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60907</xdr:rowOff>
    </xdr:from>
    <xdr:ext cx="534377" cy="259045"/>
    <xdr:sp macro="" textlink="">
      <xdr:nvSpPr>
        <xdr:cNvPr id="484" name="テキスト ボックス 483"/>
        <xdr:cNvSpPr txBox="1"/>
      </xdr:nvSpPr>
      <xdr:spPr>
        <a:xfrm>
          <a:off x="9372111" y="1686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91605</xdr:rowOff>
    </xdr:from>
    <xdr:to>
      <xdr:col>46</xdr:col>
      <xdr:colOff>38100</xdr:colOff>
      <xdr:row>98</xdr:row>
      <xdr:rowOff>21755</xdr:rowOff>
    </xdr:to>
    <xdr:sp macro="" textlink="">
      <xdr:nvSpPr>
        <xdr:cNvPr id="485" name="楕円 484"/>
        <xdr:cNvSpPr/>
      </xdr:nvSpPr>
      <xdr:spPr>
        <a:xfrm>
          <a:off x="8699500" y="1672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12882</xdr:rowOff>
    </xdr:from>
    <xdr:ext cx="534377" cy="259045"/>
    <xdr:sp macro="" textlink="">
      <xdr:nvSpPr>
        <xdr:cNvPr id="486" name="テキスト ボックス 485"/>
        <xdr:cNvSpPr txBox="1"/>
      </xdr:nvSpPr>
      <xdr:spPr>
        <a:xfrm>
          <a:off x="8483111" y="1681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118866</xdr:rowOff>
    </xdr:from>
    <xdr:to>
      <xdr:col>41</xdr:col>
      <xdr:colOff>101600</xdr:colOff>
      <xdr:row>98</xdr:row>
      <xdr:rowOff>49016</xdr:rowOff>
    </xdr:to>
    <xdr:sp macro="" textlink="">
      <xdr:nvSpPr>
        <xdr:cNvPr id="487" name="楕円 486"/>
        <xdr:cNvSpPr/>
      </xdr:nvSpPr>
      <xdr:spPr>
        <a:xfrm>
          <a:off x="7810500" y="1674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40143</xdr:rowOff>
    </xdr:from>
    <xdr:ext cx="534377" cy="259045"/>
    <xdr:sp macro="" textlink="">
      <xdr:nvSpPr>
        <xdr:cNvPr id="488" name="テキスト ボックス 487"/>
        <xdr:cNvSpPr txBox="1"/>
      </xdr:nvSpPr>
      <xdr:spPr>
        <a:xfrm>
          <a:off x="7594111" y="1684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21653</xdr:rowOff>
    </xdr:from>
    <xdr:to>
      <xdr:col>36</xdr:col>
      <xdr:colOff>165100</xdr:colOff>
      <xdr:row>96</xdr:row>
      <xdr:rowOff>123253</xdr:rowOff>
    </xdr:to>
    <xdr:sp macro="" textlink="">
      <xdr:nvSpPr>
        <xdr:cNvPr id="489" name="楕円 488"/>
        <xdr:cNvSpPr/>
      </xdr:nvSpPr>
      <xdr:spPr>
        <a:xfrm>
          <a:off x="6921500" y="1648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139780</xdr:rowOff>
    </xdr:from>
    <xdr:ext cx="534377" cy="259045"/>
    <xdr:sp macro="" textlink="">
      <xdr:nvSpPr>
        <xdr:cNvPr id="490" name="テキスト ボックス 489"/>
        <xdr:cNvSpPr txBox="1"/>
      </xdr:nvSpPr>
      <xdr:spPr>
        <a:xfrm>
          <a:off x="6705111" y="1625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98369</xdr:rowOff>
    </xdr:from>
    <xdr:to>
      <xdr:col>85</xdr:col>
      <xdr:colOff>126364</xdr:colOff>
      <xdr:row>38</xdr:row>
      <xdr:rowOff>19868</xdr:rowOff>
    </xdr:to>
    <xdr:cxnSp macro="">
      <xdr:nvCxnSpPr>
        <xdr:cNvPr id="513" name="直線コネクタ 512"/>
        <xdr:cNvCxnSpPr/>
      </xdr:nvCxnSpPr>
      <xdr:spPr>
        <a:xfrm flipV="1">
          <a:off x="16317595" y="5241869"/>
          <a:ext cx="1269" cy="129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23695</xdr:rowOff>
    </xdr:from>
    <xdr:ext cx="534377" cy="259045"/>
    <xdr:sp macro="" textlink="">
      <xdr:nvSpPr>
        <xdr:cNvPr id="514" name="消防費最小値テキスト"/>
        <xdr:cNvSpPr txBox="1"/>
      </xdr:nvSpPr>
      <xdr:spPr>
        <a:xfrm>
          <a:off x="16370300" y="653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19868</xdr:rowOff>
    </xdr:from>
    <xdr:to>
      <xdr:col>86</xdr:col>
      <xdr:colOff>25400</xdr:colOff>
      <xdr:row>38</xdr:row>
      <xdr:rowOff>19868</xdr:rowOff>
    </xdr:to>
    <xdr:cxnSp macro="">
      <xdr:nvCxnSpPr>
        <xdr:cNvPr id="515" name="直線コネクタ 514"/>
        <xdr:cNvCxnSpPr/>
      </xdr:nvCxnSpPr>
      <xdr:spPr>
        <a:xfrm>
          <a:off x="16230600" y="653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45046</xdr:rowOff>
    </xdr:from>
    <xdr:ext cx="534377" cy="259045"/>
    <xdr:sp macro="" textlink="">
      <xdr:nvSpPr>
        <xdr:cNvPr id="516" name="消防費最大値テキスト"/>
        <xdr:cNvSpPr txBox="1"/>
      </xdr:nvSpPr>
      <xdr:spPr>
        <a:xfrm>
          <a:off x="16370300" y="501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98369</xdr:rowOff>
    </xdr:from>
    <xdr:to>
      <xdr:col>86</xdr:col>
      <xdr:colOff>25400</xdr:colOff>
      <xdr:row>30</xdr:row>
      <xdr:rowOff>98369</xdr:rowOff>
    </xdr:to>
    <xdr:cxnSp macro="">
      <xdr:nvCxnSpPr>
        <xdr:cNvPr id="517" name="直線コネクタ 516"/>
        <xdr:cNvCxnSpPr/>
      </xdr:nvCxnSpPr>
      <xdr:spPr>
        <a:xfrm>
          <a:off x="16230600" y="524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156479</xdr:rowOff>
    </xdr:from>
    <xdr:to>
      <xdr:col>85</xdr:col>
      <xdr:colOff>127000</xdr:colOff>
      <xdr:row>37</xdr:row>
      <xdr:rowOff>75326</xdr:rowOff>
    </xdr:to>
    <xdr:cxnSp macro="">
      <xdr:nvCxnSpPr>
        <xdr:cNvPr id="518" name="直線コネクタ 517"/>
        <xdr:cNvCxnSpPr/>
      </xdr:nvCxnSpPr>
      <xdr:spPr>
        <a:xfrm flipV="1">
          <a:off x="15481300" y="6328679"/>
          <a:ext cx="8382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70172</xdr:rowOff>
    </xdr:from>
    <xdr:ext cx="534377" cy="259045"/>
    <xdr:sp macro="" textlink="">
      <xdr:nvSpPr>
        <xdr:cNvPr id="519" name="消防費平均値テキスト"/>
        <xdr:cNvSpPr txBox="1"/>
      </xdr:nvSpPr>
      <xdr:spPr>
        <a:xfrm>
          <a:off x="16370300" y="6070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47295</xdr:rowOff>
    </xdr:from>
    <xdr:to>
      <xdr:col>85</xdr:col>
      <xdr:colOff>177800</xdr:colOff>
      <xdr:row>36</xdr:row>
      <xdr:rowOff>148895</xdr:rowOff>
    </xdr:to>
    <xdr:sp macro="" textlink="">
      <xdr:nvSpPr>
        <xdr:cNvPr id="520" name="フローチャート: 判断 519"/>
        <xdr:cNvSpPr/>
      </xdr:nvSpPr>
      <xdr:spPr>
        <a:xfrm>
          <a:off x="162687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34910</xdr:rowOff>
    </xdr:from>
    <xdr:to>
      <xdr:col>81</xdr:col>
      <xdr:colOff>50800</xdr:colOff>
      <xdr:row>37</xdr:row>
      <xdr:rowOff>75326</xdr:rowOff>
    </xdr:to>
    <xdr:cxnSp macro="">
      <xdr:nvCxnSpPr>
        <xdr:cNvPr id="521" name="直線コネクタ 520"/>
        <xdr:cNvCxnSpPr/>
      </xdr:nvCxnSpPr>
      <xdr:spPr>
        <a:xfrm>
          <a:off x="14592300" y="6378560"/>
          <a:ext cx="889000" cy="4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146096</xdr:rowOff>
    </xdr:from>
    <xdr:to>
      <xdr:col>81</xdr:col>
      <xdr:colOff>101600</xdr:colOff>
      <xdr:row>36</xdr:row>
      <xdr:rowOff>76246</xdr:rowOff>
    </xdr:to>
    <xdr:sp macro="" textlink="">
      <xdr:nvSpPr>
        <xdr:cNvPr id="522" name="フローチャート: 判断 521"/>
        <xdr:cNvSpPr/>
      </xdr:nvSpPr>
      <xdr:spPr>
        <a:xfrm>
          <a:off x="15430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92773</xdr:rowOff>
    </xdr:from>
    <xdr:ext cx="534377" cy="259045"/>
    <xdr:sp macro="" textlink="">
      <xdr:nvSpPr>
        <xdr:cNvPr id="523" name="テキスト ボックス 522"/>
        <xdr:cNvSpPr txBox="1"/>
      </xdr:nvSpPr>
      <xdr:spPr>
        <a:xfrm>
          <a:off x="15214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34910</xdr:rowOff>
    </xdr:from>
    <xdr:to>
      <xdr:col>76</xdr:col>
      <xdr:colOff>114300</xdr:colOff>
      <xdr:row>37</xdr:row>
      <xdr:rowOff>107650</xdr:rowOff>
    </xdr:to>
    <xdr:cxnSp macro="">
      <xdr:nvCxnSpPr>
        <xdr:cNvPr id="524" name="直線コネクタ 523"/>
        <xdr:cNvCxnSpPr/>
      </xdr:nvCxnSpPr>
      <xdr:spPr>
        <a:xfrm flipV="1">
          <a:off x="13703300" y="6378560"/>
          <a:ext cx="889000" cy="7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1849</xdr:rowOff>
    </xdr:from>
    <xdr:to>
      <xdr:col>76</xdr:col>
      <xdr:colOff>165100</xdr:colOff>
      <xdr:row>36</xdr:row>
      <xdr:rowOff>103449</xdr:rowOff>
    </xdr:to>
    <xdr:sp macro="" textlink="">
      <xdr:nvSpPr>
        <xdr:cNvPr id="525" name="フローチャート: 判断 524"/>
        <xdr:cNvSpPr/>
      </xdr:nvSpPr>
      <xdr:spPr>
        <a:xfrm>
          <a:off x="14541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119976</xdr:rowOff>
    </xdr:from>
    <xdr:ext cx="534377" cy="259045"/>
    <xdr:sp macro="" textlink="">
      <xdr:nvSpPr>
        <xdr:cNvPr id="526" name="テキスト ボックス 525"/>
        <xdr:cNvSpPr txBox="1"/>
      </xdr:nvSpPr>
      <xdr:spPr>
        <a:xfrm>
          <a:off x="14325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107650</xdr:rowOff>
    </xdr:from>
    <xdr:to>
      <xdr:col>71</xdr:col>
      <xdr:colOff>177800</xdr:colOff>
      <xdr:row>37</xdr:row>
      <xdr:rowOff>116566</xdr:rowOff>
    </xdr:to>
    <xdr:cxnSp macro="">
      <xdr:nvCxnSpPr>
        <xdr:cNvPr id="527" name="直線コネクタ 526"/>
        <xdr:cNvCxnSpPr/>
      </xdr:nvCxnSpPr>
      <xdr:spPr>
        <a:xfrm flipV="1">
          <a:off x="12814300" y="6451300"/>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88534</xdr:rowOff>
    </xdr:from>
    <xdr:to>
      <xdr:col>72</xdr:col>
      <xdr:colOff>38100</xdr:colOff>
      <xdr:row>37</xdr:row>
      <xdr:rowOff>18684</xdr:rowOff>
    </xdr:to>
    <xdr:sp macro="" textlink="">
      <xdr:nvSpPr>
        <xdr:cNvPr id="528" name="フローチャート: 判断 527"/>
        <xdr:cNvSpPr/>
      </xdr:nvSpPr>
      <xdr:spPr>
        <a:xfrm>
          <a:off x="13652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35211</xdr:rowOff>
    </xdr:from>
    <xdr:ext cx="534377" cy="259045"/>
    <xdr:sp macro="" textlink="">
      <xdr:nvSpPr>
        <xdr:cNvPr id="529" name="テキスト ボックス 528"/>
        <xdr:cNvSpPr txBox="1"/>
      </xdr:nvSpPr>
      <xdr:spPr>
        <a:xfrm>
          <a:off x="13436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146416</xdr:rowOff>
    </xdr:from>
    <xdr:to>
      <xdr:col>67</xdr:col>
      <xdr:colOff>101600</xdr:colOff>
      <xdr:row>37</xdr:row>
      <xdr:rowOff>76566</xdr:rowOff>
    </xdr:to>
    <xdr:sp macro="" textlink="">
      <xdr:nvSpPr>
        <xdr:cNvPr id="530" name="フローチャート: 判断 529"/>
        <xdr:cNvSpPr/>
      </xdr:nvSpPr>
      <xdr:spPr>
        <a:xfrm>
          <a:off x="12763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93093</xdr:rowOff>
    </xdr:from>
    <xdr:ext cx="534377" cy="259045"/>
    <xdr:sp macro="" textlink="">
      <xdr:nvSpPr>
        <xdr:cNvPr id="531" name="テキスト ボックス 530"/>
        <xdr:cNvSpPr txBox="1"/>
      </xdr:nvSpPr>
      <xdr:spPr>
        <a:xfrm>
          <a:off x="12547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105679</xdr:rowOff>
    </xdr:from>
    <xdr:to>
      <xdr:col>85</xdr:col>
      <xdr:colOff>177800</xdr:colOff>
      <xdr:row>37</xdr:row>
      <xdr:rowOff>35829</xdr:rowOff>
    </xdr:to>
    <xdr:sp macro="" textlink="">
      <xdr:nvSpPr>
        <xdr:cNvPr id="537" name="楕円 536"/>
        <xdr:cNvSpPr/>
      </xdr:nvSpPr>
      <xdr:spPr>
        <a:xfrm>
          <a:off x="16268700" y="627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84106</xdr:rowOff>
    </xdr:from>
    <xdr:ext cx="534377" cy="259045"/>
    <xdr:sp macro="" textlink="">
      <xdr:nvSpPr>
        <xdr:cNvPr id="538" name="消防費該当値テキスト"/>
        <xdr:cNvSpPr txBox="1"/>
      </xdr:nvSpPr>
      <xdr:spPr>
        <a:xfrm>
          <a:off x="16370300" y="625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24526</xdr:rowOff>
    </xdr:from>
    <xdr:to>
      <xdr:col>81</xdr:col>
      <xdr:colOff>101600</xdr:colOff>
      <xdr:row>37</xdr:row>
      <xdr:rowOff>126126</xdr:rowOff>
    </xdr:to>
    <xdr:sp macro="" textlink="">
      <xdr:nvSpPr>
        <xdr:cNvPr id="539" name="楕円 538"/>
        <xdr:cNvSpPr/>
      </xdr:nvSpPr>
      <xdr:spPr>
        <a:xfrm>
          <a:off x="15430500" y="636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117253</xdr:rowOff>
    </xdr:from>
    <xdr:ext cx="534377" cy="259045"/>
    <xdr:sp macro="" textlink="">
      <xdr:nvSpPr>
        <xdr:cNvPr id="540" name="テキスト ボックス 539"/>
        <xdr:cNvSpPr txBox="1"/>
      </xdr:nvSpPr>
      <xdr:spPr>
        <a:xfrm>
          <a:off x="15214111" y="646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155560</xdr:rowOff>
    </xdr:from>
    <xdr:to>
      <xdr:col>76</xdr:col>
      <xdr:colOff>165100</xdr:colOff>
      <xdr:row>37</xdr:row>
      <xdr:rowOff>85710</xdr:rowOff>
    </xdr:to>
    <xdr:sp macro="" textlink="">
      <xdr:nvSpPr>
        <xdr:cNvPr id="541" name="楕円 540"/>
        <xdr:cNvSpPr/>
      </xdr:nvSpPr>
      <xdr:spPr>
        <a:xfrm>
          <a:off x="14541500" y="632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76837</xdr:rowOff>
    </xdr:from>
    <xdr:ext cx="534377" cy="259045"/>
    <xdr:sp macro="" textlink="">
      <xdr:nvSpPr>
        <xdr:cNvPr id="542" name="テキスト ボックス 541"/>
        <xdr:cNvSpPr txBox="1"/>
      </xdr:nvSpPr>
      <xdr:spPr>
        <a:xfrm>
          <a:off x="14325111" y="642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56850</xdr:rowOff>
    </xdr:from>
    <xdr:to>
      <xdr:col>72</xdr:col>
      <xdr:colOff>38100</xdr:colOff>
      <xdr:row>37</xdr:row>
      <xdr:rowOff>158450</xdr:rowOff>
    </xdr:to>
    <xdr:sp macro="" textlink="">
      <xdr:nvSpPr>
        <xdr:cNvPr id="543" name="楕円 542"/>
        <xdr:cNvSpPr/>
      </xdr:nvSpPr>
      <xdr:spPr>
        <a:xfrm>
          <a:off x="13652500" y="640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149577</xdr:rowOff>
    </xdr:from>
    <xdr:ext cx="534377" cy="259045"/>
    <xdr:sp macro="" textlink="">
      <xdr:nvSpPr>
        <xdr:cNvPr id="544" name="テキスト ボックス 543"/>
        <xdr:cNvSpPr txBox="1"/>
      </xdr:nvSpPr>
      <xdr:spPr>
        <a:xfrm>
          <a:off x="13436111" y="649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65766</xdr:rowOff>
    </xdr:from>
    <xdr:to>
      <xdr:col>67</xdr:col>
      <xdr:colOff>101600</xdr:colOff>
      <xdr:row>37</xdr:row>
      <xdr:rowOff>167366</xdr:rowOff>
    </xdr:to>
    <xdr:sp macro="" textlink="">
      <xdr:nvSpPr>
        <xdr:cNvPr id="545" name="楕円 544"/>
        <xdr:cNvSpPr/>
      </xdr:nvSpPr>
      <xdr:spPr>
        <a:xfrm>
          <a:off x="12763500" y="640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158493</xdr:rowOff>
    </xdr:from>
    <xdr:ext cx="534377" cy="259045"/>
    <xdr:sp macro="" textlink="">
      <xdr:nvSpPr>
        <xdr:cNvPr id="546" name="テキスト ボックス 545"/>
        <xdr:cNvSpPr txBox="1"/>
      </xdr:nvSpPr>
      <xdr:spPr>
        <a:xfrm>
          <a:off x="12547111" y="650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56081</xdr:rowOff>
    </xdr:from>
    <xdr:to>
      <xdr:col>85</xdr:col>
      <xdr:colOff>126364</xdr:colOff>
      <xdr:row>58</xdr:row>
      <xdr:rowOff>109884</xdr:rowOff>
    </xdr:to>
    <xdr:cxnSp macro="">
      <xdr:nvCxnSpPr>
        <xdr:cNvPr id="573" name="直線コネクタ 572"/>
        <xdr:cNvCxnSpPr/>
      </xdr:nvCxnSpPr>
      <xdr:spPr>
        <a:xfrm flipV="1">
          <a:off x="16317595" y="8800031"/>
          <a:ext cx="1269" cy="125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113711</xdr:rowOff>
    </xdr:from>
    <xdr:ext cx="534377" cy="259045"/>
    <xdr:sp macro="" textlink="">
      <xdr:nvSpPr>
        <xdr:cNvPr id="574" name="教育費最小値テキスト"/>
        <xdr:cNvSpPr txBox="1"/>
      </xdr:nvSpPr>
      <xdr:spPr>
        <a:xfrm>
          <a:off x="16370300" y="1005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109884</xdr:rowOff>
    </xdr:from>
    <xdr:to>
      <xdr:col>86</xdr:col>
      <xdr:colOff>25400</xdr:colOff>
      <xdr:row>58</xdr:row>
      <xdr:rowOff>109884</xdr:rowOff>
    </xdr:to>
    <xdr:cxnSp macro="">
      <xdr:nvCxnSpPr>
        <xdr:cNvPr id="575" name="直線コネクタ 574"/>
        <xdr:cNvCxnSpPr/>
      </xdr:nvCxnSpPr>
      <xdr:spPr>
        <a:xfrm>
          <a:off x="16230600" y="10053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2758</xdr:rowOff>
    </xdr:from>
    <xdr:ext cx="599010" cy="259045"/>
    <xdr:sp macro="" textlink="">
      <xdr:nvSpPr>
        <xdr:cNvPr id="576" name="教育費最大値テキスト"/>
        <xdr:cNvSpPr txBox="1"/>
      </xdr:nvSpPr>
      <xdr:spPr>
        <a:xfrm>
          <a:off x="16370300" y="857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56081</xdr:rowOff>
    </xdr:from>
    <xdr:to>
      <xdr:col>86</xdr:col>
      <xdr:colOff>25400</xdr:colOff>
      <xdr:row>51</xdr:row>
      <xdr:rowOff>56081</xdr:rowOff>
    </xdr:to>
    <xdr:cxnSp macro="">
      <xdr:nvCxnSpPr>
        <xdr:cNvPr id="577" name="直線コネクタ 576"/>
        <xdr:cNvCxnSpPr/>
      </xdr:nvCxnSpPr>
      <xdr:spPr>
        <a:xfrm>
          <a:off x="16230600" y="880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52440</xdr:rowOff>
    </xdr:from>
    <xdr:to>
      <xdr:col>85</xdr:col>
      <xdr:colOff>127000</xdr:colOff>
      <xdr:row>57</xdr:row>
      <xdr:rowOff>86632</xdr:rowOff>
    </xdr:to>
    <xdr:cxnSp macro="">
      <xdr:nvCxnSpPr>
        <xdr:cNvPr id="578" name="直線コネクタ 577"/>
        <xdr:cNvCxnSpPr/>
      </xdr:nvCxnSpPr>
      <xdr:spPr>
        <a:xfrm flipV="1">
          <a:off x="15481300" y="9653640"/>
          <a:ext cx="838200" cy="20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53219</xdr:rowOff>
    </xdr:from>
    <xdr:ext cx="534377" cy="259045"/>
    <xdr:sp macro="" textlink="">
      <xdr:nvSpPr>
        <xdr:cNvPr id="579" name="教育費平均値テキスト"/>
        <xdr:cNvSpPr txBox="1"/>
      </xdr:nvSpPr>
      <xdr:spPr>
        <a:xfrm>
          <a:off x="16370300" y="965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74792</xdr:rowOff>
    </xdr:from>
    <xdr:to>
      <xdr:col>85</xdr:col>
      <xdr:colOff>177800</xdr:colOff>
      <xdr:row>57</xdr:row>
      <xdr:rowOff>4942</xdr:rowOff>
    </xdr:to>
    <xdr:sp macro="" textlink="">
      <xdr:nvSpPr>
        <xdr:cNvPr id="580" name="フローチャート: 判断 579"/>
        <xdr:cNvSpPr/>
      </xdr:nvSpPr>
      <xdr:spPr>
        <a:xfrm>
          <a:off x="162687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37369</xdr:rowOff>
    </xdr:from>
    <xdr:to>
      <xdr:col>81</xdr:col>
      <xdr:colOff>50800</xdr:colOff>
      <xdr:row>57</xdr:row>
      <xdr:rowOff>86632</xdr:rowOff>
    </xdr:to>
    <xdr:cxnSp macro="">
      <xdr:nvCxnSpPr>
        <xdr:cNvPr id="581" name="直線コネクタ 580"/>
        <xdr:cNvCxnSpPr/>
      </xdr:nvCxnSpPr>
      <xdr:spPr>
        <a:xfrm>
          <a:off x="14592300" y="9638569"/>
          <a:ext cx="889000" cy="22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76474</xdr:rowOff>
    </xdr:from>
    <xdr:to>
      <xdr:col>81</xdr:col>
      <xdr:colOff>101600</xdr:colOff>
      <xdr:row>57</xdr:row>
      <xdr:rowOff>6624</xdr:rowOff>
    </xdr:to>
    <xdr:sp macro="" textlink="">
      <xdr:nvSpPr>
        <xdr:cNvPr id="582" name="フローチャート: 判断 581"/>
        <xdr:cNvSpPr/>
      </xdr:nvSpPr>
      <xdr:spPr>
        <a:xfrm>
          <a:off x="15430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23151</xdr:rowOff>
    </xdr:from>
    <xdr:ext cx="534377" cy="259045"/>
    <xdr:sp macro="" textlink="">
      <xdr:nvSpPr>
        <xdr:cNvPr id="583" name="テキスト ボックス 582"/>
        <xdr:cNvSpPr txBox="1"/>
      </xdr:nvSpPr>
      <xdr:spPr>
        <a:xfrm>
          <a:off x="15214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47623</xdr:rowOff>
    </xdr:from>
    <xdr:to>
      <xdr:col>76</xdr:col>
      <xdr:colOff>114300</xdr:colOff>
      <xdr:row>56</xdr:row>
      <xdr:rowOff>37369</xdr:rowOff>
    </xdr:to>
    <xdr:cxnSp macro="">
      <xdr:nvCxnSpPr>
        <xdr:cNvPr id="584" name="直線コネクタ 583"/>
        <xdr:cNvCxnSpPr/>
      </xdr:nvCxnSpPr>
      <xdr:spPr>
        <a:xfrm>
          <a:off x="13703300" y="9477373"/>
          <a:ext cx="889000" cy="16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67232</xdr:rowOff>
    </xdr:from>
    <xdr:to>
      <xdr:col>76</xdr:col>
      <xdr:colOff>165100</xdr:colOff>
      <xdr:row>56</xdr:row>
      <xdr:rowOff>168832</xdr:rowOff>
    </xdr:to>
    <xdr:sp macro="" textlink="">
      <xdr:nvSpPr>
        <xdr:cNvPr id="585" name="フローチャート: 判断 584"/>
        <xdr:cNvSpPr/>
      </xdr:nvSpPr>
      <xdr:spPr>
        <a:xfrm>
          <a:off x="14541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159959</xdr:rowOff>
    </xdr:from>
    <xdr:ext cx="534377" cy="259045"/>
    <xdr:sp macro="" textlink="">
      <xdr:nvSpPr>
        <xdr:cNvPr id="586" name="テキスト ボックス 585"/>
        <xdr:cNvSpPr txBox="1"/>
      </xdr:nvSpPr>
      <xdr:spPr>
        <a:xfrm>
          <a:off x="14325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47623</xdr:rowOff>
    </xdr:from>
    <xdr:to>
      <xdr:col>71</xdr:col>
      <xdr:colOff>177800</xdr:colOff>
      <xdr:row>55</xdr:row>
      <xdr:rowOff>86502</xdr:rowOff>
    </xdr:to>
    <xdr:cxnSp macro="">
      <xdr:nvCxnSpPr>
        <xdr:cNvPr id="587" name="直線コネクタ 586"/>
        <xdr:cNvCxnSpPr/>
      </xdr:nvCxnSpPr>
      <xdr:spPr>
        <a:xfrm flipV="1">
          <a:off x="12814300" y="9477373"/>
          <a:ext cx="889000" cy="3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88" name="フローチャート: 判断 587"/>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48206</xdr:rowOff>
    </xdr:from>
    <xdr:ext cx="534377" cy="259045"/>
    <xdr:sp macro="" textlink="">
      <xdr:nvSpPr>
        <xdr:cNvPr id="589" name="テキスト ボックス 588"/>
        <xdr:cNvSpPr txBox="1"/>
      </xdr:nvSpPr>
      <xdr:spPr>
        <a:xfrm>
          <a:off x="13436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0" name="フローチャート: 判断 589"/>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92260</xdr:rowOff>
    </xdr:from>
    <xdr:ext cx="534377" cy="259045"/>
    <xdr:sp macro="" textlink="">
      <xdr:nvSpPr>
        <xdr:cNvPr id="591" name="テキスト ボックス 590"/>
        <xdr:cNvSpPr txBox="1"/>
      </xdr:nvSpPr>
      <xdr:spPr>
        <a:xfrm>
          <a:off x="12547111" y="986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1640</xdr:rowOff>
    </xdr:from>
    <xdr:to>
      <xdr:col>85</xdr:col>
      <xdr:colOff>177800</xdr:colOff>
      <xdr:row>56</xdr:row>
      <xdr:rowOff>103240</xdr:rowOff>
    </xdr:to>
    <xdr:sp macro="" textlink="">
      <xdr:nvSpPr>
        <xdr:cNvPr id="597" name="楕円 596"/>
        <xdr:cNvSpPr/>
      </xdr:nvSpPr>
      <xdr:spPr>
        <a:xfrm>
          <a:off x="16268700" y="960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24517</xdr:rowOff>
    </xdr:from>
    <xdr:ext cx="534377" cy="259045"/>
    <xdr:sp macro="" textlink="">
      <xdr:nvSpPr>
        <xdr:cNvPr id="598" name="教育費該当値テキスト"/>
        <xdr:cNvSpPr txBox="1"/>
      </xdr:nvSpPr>
      <xdr:spPr>
        <a:xfrm>
          <a:off x="16370300" y="945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35832</xdr:rowOff>
    </xdr:from>
    <xdr:to>
      <xdr:col>81</xdr:col>
      <xdr:colOff>101600</xdr:colOff>
      <xdr:row>57</xdr:row>
      <xdr:rowOff>137432</xdr:rowOff>
    </xdr:to>
    <xdr:sp macro="" textlink="">
      <xdr:nvSpPr>
        <xdr:cNvPr id="599" name="楕円 598"/>
        <xdr:cNvSpPr/>
      </xdr:nvSpPr>
      <xdr:spPr>
        <a:xfrm>
          <a:off x="15430500" y="980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128559</xdr:rowOff>
    </xdr:from>
    <xdr:ext cx="534377" cy="259045"/>
    <xdr:sp macro="" textlink="">
      <xdr:nvSpPr>
        <xdr:cNvPr id="600" name="テキスト ボックス 599"/>
        <xdr:cNvSpPr txBox="1"/>
      </xdr:nvSpPr>
      <xdr:spPr>
        <a:xfrm>
          <a:off x="15214111" y="990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158019</xdr:rowOff>
    </xdr:from>
    <xdr:to>
      <xdr:col>76</xdr:col>
      <xdr:colOff>165100</xdr:colOff>
      <xdr:row>56</xdr:row>
      <xdr:rowOff>88169</xdr:rowOff>
    </xdr:to>
    <xdr:sp macro="" textlink="">
      <xdr:nvSpPr>
        <xdr:cNvPr id="601" name="楕円 600"/>
        <xdr:cNvSpPr/>
      </xdr:nvSpPr>
      <xdr:spPr>
        <a:xfrm>
          <a:off x="14541500" y="958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104696</xdr:rowOff>
    </xdr:from>
    <xdr:ext cx="534377" cy="259045"/>
    <xdr:sp macro="" textlink="">
      <xdr:nvSpPr>
        <xdr:cNvPr id="602" name="テキスト ボックス 601"/>
        <xdr:cNvSpPr txBox="1"/>
      </xdr:nvSpPr>
      <xdr:spPr>
        <a:xfrm>
          <a:off x="14325111" y="936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168273</xdr:rowOff>
    </xdr:from>
    <xdr:to>
      <xdr:col>72</xdr:col>
      <xdr:colOff>38100</xdr:colOff>
      <xdr:row>55</xdr:row>
      <xdr:rowOff>98423</xdr:rowOff>
    </xdr:to>
    <xdr:sp macro="" textlink="">
      <xdr:nvSpPr>
        <xdr:cNvPr id="603" name="楕円 602"/>
        <xdr:cNvSpPr/>
      </xdr:nvSpPr>
      <xdr:spPr>
        <a:xfrm>
          <a:off x="13652500" y="942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114950</xdr:rowOff>
    </xdr:from>
    <xdr:ext cx="534377" cy="259045"/>
    <xdr:sp macro="" textlink="">
      <xdr:nvSpPr>
        <xdr:cNvPr id="604" name="テキスト ボックス 603"/>
        <xdr:cNvSpPr txBox="1"/>
      </xdr:nvSpPr>
      <xdr:spPr>
        <a:xfrm>
          <a:off x="13436111" y="920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35702</xdr:rowOff>
    </xdr:from>
    <xdr:to>
      <xdr:col>67</xdr:col>
      <xdr:colOff>101600</xdr:colOff>
      <xdr:row>55</xdr:row>
      <xdr:rowOff>137302</xdr:rowOff>
    </xdr:to>
    <xdr:sp macro="" textlink="">
      <xdr:nvSpPr>
        <xdr:cNvPr id="605" name="楕円 604"/>
        <xdr:cNvSpPr/>
      </xdr:nvSpPr>
      <xdr:spPr>
        <a:xfrm>
          <a:off x="12763500" y="946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153829</xdr:rowOff>
    </xdr:from>
    <xdr:ext cx="534377" cy="259045"/>
    <xdr:sp macro="" textlink="">
      <xdr:nvSpPr>
        <xdr:cNvPr id="606" name="テキスト ボックス 605"/>
        <xdr:cNvSpPr txBox="1"/>
      </xdr:nvSpPr>
      <xdr:spPr>
        <a:xfrm>
          <a:off x="12547111" y="924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63881</xdr:rowOff>
    </xdr:from>
    <xdr:to>
      <xdr:col>85</xdr:col>
      <xdr:colOff>126364</xdr:colOff>
      <xdr:row>79</xdr:row>
      <xdr:rowOff>44450</xdr:rowOff>
    </xdr:to>
    <xdr:cxnSp macro="">
      <xdr:nvCxnSpPr>
        <xdr:cNvPr id="630" name="直線コネクタ 629"/>
        <xdr:cNvCxnSpPr/>
      </xdr:nvCxnSpPr>
      <xdr:spPr>
        <a:xfrm flipV="1">
          <a:off x="16317595" y="12236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10558</xdr:rowOff>
    </xdr:from>
    <xdr:ext cx="534377" cy="259045"/>
    <xdr:sp macro="" textlink="">
      <xdr:nvSpPr>
        <xdr:cNvPr id="633" name="災害復旧費最大値テキスト"/>
        <xdr:cNvSpPr txBox="1"/>
      </xdr:nvSpPr>
      <xdr:spPr>
        <a:xfrm>
          <a:off x="16370300" y="1201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63881</xdr:rowOff>
    </xdr:from>
    <xdr:to>
      <xdr:col>86</xdr:col>
      <xdr:colOff>25400</xdr:colOff>
      <xdr:row>71</xdr:row>
      <xdr:rowOff>63881</xdr:rowOff>
    </xdr:to>
    <xdr:cxnSp macro="">
      <xdr:nvCxnSpPr>
        <xdr:cNvPr id="634" name="直線コネクタ 633"/>
        <xdr:cNvCxnSpPr/>
      </xdr:nvCxnSpPr>
      <xdr:spPr>
        <a:xfrm>
          <a:off x="16230600" y="1223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1969</xdr:rowOff>
    </xdr:from>
    <xdr:to>
      <xdr:col>85</xdr:col>
      <xdr:colOff>127000</xdr:colOff>
      <xdr:row>79</xdr:row>
      <xdr:rowOff>44450</xdr:rowOff>
    </xdr:to>
    <xdr:cxnSp macro="">
      <xdr:nvCxnSpPr>
        <xdr:cNvPr id="635" name="直線コネクタ 634"/>
        <xdr:cNvCxnSpPr/>
      </xdr:nvCxnSpPr>
      <xdr:spPr>
        <a:xfrm flipV="1">
          <a:off x="15481300" y="13546519"/>
          <a:ext cx="838200" cy="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121950</xdr:rowOff>
    </xdr:from>
    <xdr:ext cx="469744" cy="259045"/>
    <xdr:sp macro="" textlink="">
      <xdr:nvSpPr>
        <xdr:cNvPr id="636" name="災害復旧費平均値テキスト"/>
        <xdr:cNvSpPr txBox="1"/>
      </xdr:nvSpPr>
      <xdr:spPr>
        <a:xfrm>
          <a:off x="16370300" y="13323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99073</xdr:rowOff>
    </xdr:from>
    <xdr:to>
      <xdr:col>85</xdr:col>
      <xdr:colOff>177800</xdr:colOff>
      <xdr:row>79</xdr:row>
      <xdr:rowOff>29223</xdr:rowOff>
    </xdr:to>
    <xdr:sp macro="" textlink="">
      <xdr:nvSpPr>
        <xdr:cNvPr id="637" name="フローチャート: 判断 636"/>
        <xdr:cNvSpPr/>
      </xdr:nvSpPr>
      <xdr:spPr>
        <a:xfrm>
          <a:off x="16268700" y="1347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35497</xdr:rowOff>
    </xdr:from>
    <xdr:to>
      <xdr:col>81</xdr:col>
      <xdr:colOff>50800</xdr:colOff>
      <xdr:row>79</xdr:row>
      <xdr:rowOff>44450</xdr:rowOff>
    </xdr:to>
    <xdr:cxnSp macro="">
      <xdr:nvCxnSpPr>
        <xdr:cNvPr id="638" name="直線コネクタ 637"/>
        <xdr:cNvCxnSpPr/>
      </xdr:nvCxnSpPr>
      <xdr:spPr>
        <a:xfrm>
          <a:off x="14592300" y="13580047"/>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114960</xdr:rowOff>
    </xdr:from>
    <xdr:to>
      <xdr:col>81</xdr:col>
      <xdr:colOff>101600</xdr:colOff>
      <xdr:row>79</xdr:row>
      <xdr:rowOff>45110</xdr:rowOff>
    </xdr:to>
    <xdr:sp macro="" textlink="">
      <xdr:nvSpPr>
        <xdr:cNvPr id="639" name="フローチャート: 判断 638"/>
        <xdr:cNvSpPr/>
      </xdr:nvSpPr>
      <xdr:spPr>
        <a:xfrm>
          <a:off x="15430500" y="1348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61637</xdr:rowOff>
    </xdr:from>
    <xdr:ext cx="469744" cy="259045"/>
    <xdr:sp macro="" textlink="">
      <xdr:nvSpPr>
        <xdr:cNvPr id="640" name="テキスト ボックス 639"/>
        <xdr:cNvSpPr txBox="1"/>
      </xdr:nvSpPr>
      <xdr:spPr>
        <a:xfrm>
          <a:off x="15246428" y="1326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35497</xdr:rowOff>
    </xdr:from>
    <xdr:to>
      <xdr:col>76</xdr:col>
      <xdr:colOff>114300</xdr:colOff>
      <xdr:row>79</xdr:row>
      <xdr:rowOff>37097</xdr:rowOff>
    </xdr:to>
    <xdr:cxnSp macro="">
      <xdr:nvCxnSpPr>
        <xdr:cNvPr id="641" name="直線コネクタ 640"/>
        <xdr:cNvCxnSpPr/>
      </xdr:nvCxnSpPr>
      <xdr:spPr>
        <a:xfrm flipV="1">
          <a:off x="13703300" y="13580047"/>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142926</xdr:rowOff>
    </xdr:from>
    <xdr:to>
      <xdr:col>76</xdr:col>
      <xdr:colOff>165100</xdr:colOff>
      <xdr:row>79</xdr:row>
      <xdr:rowOff>73076</xdr:rowOff>
    </xdr:to>
    <xdr:sp macro="" textlink="">
      <xdr:nvSpPr>
        <xdr:cNvPr id="642" name="フローチャート: 判断 641"/>
        <xdr:cNvSpPr/>
      </xdr:nvSpPr>
      <xdr:spPr>
        <a:xfrm>
          <a:off x="14541500" y="1351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89603</xdr:rowOff>
    </xdr:from>
    <xdr:ext cx="378565" cy="259045"/>
    <xdr:sp macro="" textlink="">
      <xdr:nvSpPr>
        <xdr:cNvPr id="643" name="テキスト ボックス 642"/>
        <xdr:cNvSpPr txBox="1"/>
      </xdr:nvSpPr>
      <xdr:spPr>
        <a:xfrm>
          <a:off x="14403017" y="13291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27572</xdr:rowOff>
    </xdr:from>
    <xdr:to>
      <xdr:col>71</xdr:col>
      <xdr:colOff>177800</xdr:colOff>
      <xdr:row>79</xdr:row>
      <xdr:rowOff>37097</xdr:rowOff>
    </xdr:to>
    <xdr:cxnSp macro="">
      <xdr:nvCxnSpPr>
        <xdr:cNvPr id="644" name="直線コネクタ 643"/>
        <xdr:cNvCxnSpPr/>
      </xdr:nvCxnSpPr>
      <xdr:spPr>
        <a:xfrm>
          <a:off x="12814300" y="13229222"/>
          <a:ext cx="889000" cy="3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114046</xdr:rowOff>
    </xdr:from>
    <xdr:to>
      <xdr:col>72</xdr:col>
      <xdr:colOff>38100</xdr:colOff>
      <xdr:row>79</xdr:row>
      <xdr:rowOff>44196</xdr:rowOff>
    </xdr:to>
    <xdr:sp macro="" textlink="">
      <xdr:nvSpPr>
        <xdr:cNvPr id="645" name="フローチャート: 判断 644"/>
        <xdr:cNvSpPr/>
      </xdr:nvSpPr>
      <xdr:spPr>
        <a:xfrm>
          <a:off x="13652500" y="1348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60723</xdr:rowOff>
    </xdr:from>
    <xdr:ext cx="469744" cy="259045"/>
    <xdr:sp macro="" textlink="">
      <xdr:nvSpPr>
        <xdr:cNvPr id="646" name="テキスト ボックス 645"/>
        <xdr:cNvSpPr txBox="1"/>
      </xdr:nvSpPr>
      <xdr:spPr>
        <a:xfrm>
          <a:off x="13468428" y="132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87681</xdr:rowOff>
    </xdr:from>
    <xdr:to>
      <xdr:col>67</xdr:col>
      <xdr:colOff>101600</xdr:colOff>
      <xdr:row>79</xdr:row>
      <xdr:rowOff>17831</xdr:rowOff>
    </xdr:to>
    <xdr:sp macro="" textlink="">
      <xdr:nvSpPr>
        <xdr:cNvPr id="647" name="フローチャート: 判断 646"/>
        <xdr:cNvSpPr/>
      </xdr:nvSpPr>
      <xdr:spPr>
        <a:xfrm>
          <a:off x="12763500" y="1346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8958</xdr:rowOff>
    </xdr:from>
    <xdr:ext cx="469744" cy="259045"/>
    <xdr:sp macro="" textlink="">
      <xdr:nvSpPr>
        <xdr:cNvPr id="648" name="テキスト ボックス 647"/>
        <xdr:cNvSpPr txBox="1"/>
      </xdr:nvSpPr>
      <xdr:spPr>
        <a:xfrm>
          <a:off x="12579428" y="13553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122619</xdr:rowOff>
    </xdr:from>
    <xdr:to>
      <xdr:col>85</xdr:col>
      <xdr:colOff>177800</xdr:colOff>
      <xdr:row>79</xdr:row>
      <xdr:rowOff>52769</xdr:rowOff>
    </xdr:to>
    <xdr:sp macro="" textlink="">
      <xdr:nvSpPr>
        <xdr:cNvPr id="654" name="楕円 653"/>
        <xdr:cNvSpPr/>
      </xdr:nvSpPr>
      <xdr:spPr>
        <a:xfrm>
          <a:off x="16268700" y="1349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77500</xdr:rowOff>
    </xdr:from>
    <xdr:ext cx="469744" cy="259045"/>
    <xdr:sp macro="" textlink="">
      <xdr:nvSpPr>
        <xdr:cNvPr id="655" name="災害復旧費該当値テキスト"/>
        <xdr:cNvSpPr txBox="1"/>
      </xdr:nvSpPr>
      <xdr:spPr>
        <a:xfrm>
          <a:off x="16370300" y="1345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6" name="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7" name="テキスト ボックス 656"/>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156147</xdr:rowOff>
    </xdr:from>
    <xdr:to>
      <xdr:col>76</xdr:col>
      <xdr:colOff>165100</xdr:colOff>
      <xdr:row>79</xdr:row>
      <xdr:rowOff>86297</xdr:rowOff>
    </xdr:to>
    <xdr:sp macro="" textlink="">
      <xdr:nvSpPr>
        <xdr:cNvPr id="658" name="楕円 657"/>
        <xdr:cNvSpPr/>
      </xdr:nvSpPr>
      <xdr:spPr>
        <a:xfrm>
          <a:off x="14541500" y="1352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77424</xdr:rowOff>
    </xdr:from>
    <xdr:ext cx="378565" cy="259045"/>
    <xdr:sp macro="" textlink="">
      <xdr:nvSpPr>
        <xdr:cNvPr id="659" name="テキスト ボックス 658"/>
        <xdr:cNvSpPr txBox="1"/>
      </xdr:nvSpPr>
      <xdr:spPr>
        <a:xfrm>
          <a:off x="14403017" y="1362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157747</xdr:rowOff>
    </xdr:from>
    <xdr:to>
      <xdr:col>72</xdr:col>
      <xdr:colOff>38100</xdr:colOff>
      <xdr:row>79</xdr:row>
      <xdr:rowOff>87897</xdr:rowOff>
    </xdr:to>
    <xdr:sp macro="" textlink="">
      <xdr:nvSpPr>
        <xdr:cNvPr id="660" name="楕円 659"/>
        <xdr:cNvSpPr/>
      </xdr:nvSpPr>
      <xdr:spPr>
        <a:xfrm>
          <a:off x="13652500" y="1353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79024</xdr:rowOff>
    </xdr:from>
    <xdr:ext cx="378565" cy="259045"/>
    <xdr:sp macro="" textlink="">
      <xdr:nvSpPr>
        <xdr:cNvPr id="661" name="テキスト ボックス 660"/>
        <xdr:cNvSpPr txBox="1"/>
      </xdr:nvSpPr>
      <xdr:spPr>
        <a:xfrm>
          <a:off x="13514017" y="13623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148222</xdr:rowOff>
    </xdr:from>
    <xdr:to>
      <xdr:col>67</xdr:col>
      <xdr:colOff>101600</xdr:colOff>
      <xdr:row>77</xdr:row>
      <xdr:rowOff>78372</xdr:rowOff>
    </xdr:to>
    <xdr:sp macro="" textlink="">
      <xdr:nvSpPr>
        <xdr:cNvPr id="662" name="楕円 661"/>
        <xdr:cNvSpPr/>
      </xdr:nvSpPr>
      <xdr:spPr>
        <a:xfrm>
          <a:off x="12763500" y="131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94899</xdr:rowOff>
    </xdr:from>
    <xdr:ext cx="469744" cy="259045"/>
    <xdr:sp macro="" textlink="">
      <xdr:nvSpPr>
        <xdr:cNvPr id="663" name="テキスト ボックス 662"/>
        <xdr:cNvSpPr txBox="1"/>
      </xdr:nvSpPr>
      <xdr:spPr>
        <a:xfrm>
          <a:off x="12579428" y="1295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36733</xdr:rowOff>
    </xdr:from>
    <xdr:to>
      <xdr:col>85</xdr:col>
      <xdr:colOff>126364</xdr:colOff>
      <xdr:row>98</xdr:row>
      <xdr:rowOff>109460</xdr:rowOff>
    </xdr:to>
    <xdr:cxnSp macro="">
      <xdr:nvCxnSpPr>
        <xdr:cNvPr id="689" name="直線コネクタ 688"/>
        <xdr:cNvCxnSpPr/>
      </xdr:nvCxnSpPr>
      <xdr:spPr>
        <a:xfrm flipV="1">
          <a:off x="16317595" y="15638683"/>
          <a:ext cx="1269" cy="1272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113287</xdr:rowOff>
    </xdr:from>
    <xdr:ext cx="469744" cy="259045"/>
    <xdr:sp macro="" textlink="">
      <xdr:nvSpPr>
        <xdr:cNvPr id="690" name="公債費最小値テキスト"/>
        <xdr:cNvSpPr txBox="1"/>
      </xdr:nvSpPr>
      <xdr:spPr>
        <a:xfrm>
          <a:off x="16370300" y="1691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109460</xdr:rowOff>
    </xdr:from>
    <xdr:to>
      <xdr:col>86</xdr:col>
      <xdr:colOff>25400</xdr:colOff>
      <xdr:row>98</xdr:row>
      <xdr:rowOff>109460</xdr:rowOff>
    </xdr:to>
    <xdr:cxnSp macro="">
      <xdr:nvCxnSpPr>
        <xdr:cNvPr id="691" name="直線コネクタ 690"/>
        <xdr:cNvCxnSpPr/>
      </xdr:nvCxnSpPr>
      <xdr:spPr>
        <a:xfrm>
          <a:off x="16230600" y="1691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154860</xdr:rowOff>
    </xdr:from>
    <xdr:ext cx="534377" cy="259045"/>
    <xdr:sp macro="" textlink="">
      <xdr:nvSpPr>
        <xdr:cNvPr id="692" name="公債費最大値テキスト"/>
        <xdr:cNvSpPr txBox="1"/>
      </xdr:nvSpPr>
      <xdr:spPr>
        <a:xfrm>
          <a:off x="16370300" y="1541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36733</xdr:rowOff>
    </xdr:from>
    <xdr:to>
      <xdr:col>86</xdr:col>
      <xdr:colOff>25400</xdr:colOff>
      <xdr:row>91</xdr:row>
      <xdr:rowOff>36733</xdr:rowOff>
    </xdr:to>
    <xdr:cxnSp macro="">
      <xdr:nvCxnSpPr>
        <xdr:cNvPr id="693" name="直線コネクタ 692"/>
        <xdr:cNvCxnSpPr/>
      </xdr:nvCxnSpPr>
      <xdr:spPr>
        <a:xfrm>
          <a:off x="16230600" y="1563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32389</xdr:rowOff>
    </xdr:from>
    <xdr:to>
      <xdr:col>85</xdr:col>
      <xdr:colOff>127000</xdr:colOff>
      <xdr:row>97</xdr:row>
      <xdr:rowOff>34708</xdr:rowOff>
    </xdr:to>
    <xdr:cxnSp macro="">
      <xdr:nvCxnSpPr>
        <xdr:cNvPr id="694" name="直線コネクタ 693"/>
        <xdr:cNvCxnSpPr/>
      </xdr:nvCxnSpPr>
      <xdr:spPr>
        <a:xfrm>
          <a:off x="15481300" y="16663039"/>
          <a:ext cx="8382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3878</xdr:rowOff>
    </xdr:from>
    <xdr:ext cx="534377" cy="259045"/>
    <xdr:sp macro="" textlink="">
      <xdr:nvSpPr>
        <xdr:cNvPr id="695" name="公債費平均値テキスト"/>
        <xdr:cNvSpPr txBox="1"/>
      </xdr:nvSpPr>
      <xdr:spPr>
        <a:xfrm>
          <a:off x="16370300" y="16291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152451</xdr:rowOff>
    </xdr:from>
    <xdr:to>
      <xdr:col>85</xdr:col>
      <xdr:colOff>177800</xdr:colOff>
      <xdr:row>96</xdr:row>
      <xdr:rowOff>82601</xdr:rowOff>
    </xdr:to>
    <xdr:sp macro="" textlink="">
      <xdr:nvSpPr>
        <xdr:cNvPr id="696" name="フローチャート: 判断 695"/>
        <xdr:cNvSpPr/>
      </xdr:nvSpPr>
      <xdr:spPr>
        <a:xfrm>
          <a:off x="162687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32389</xdr:rowOff>
    </xdr:from>
    <xdr:to>
      <xdr:col>81</xdr:col>
      <xdr:colOff>50800</xdr:colOff>
      <xdr:row>97</xdr:row>
      <xdr:rowOff>51640</xdr:rowOff>
    </xdr:to>
    <xdr:cxnSp macro="">
      <xdr:nvCxnSpPr>
        <xdr:cNvPr id="697" name="直線コネクタ 696"/>
        <xdr:cNvCxnSpPr/>
      </xdr:nvCxnSpPr>
      <xdr:spPr>
        <a:xfrm flipV="1">
          <a:off x="14592300" y="16663039"/>
          <a:ext cx="889000" cy="1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156125</xdr:rowOff>
    </xdr:from>
    <xdr:to>
      <xdr:col>81</xdr:col>
      <xdr:colOff>101600</xdr:colOff>
      <xdr:row>96</xdr:row>
      <xdr:rowOff>86275</xdr:rowOff>
    </xdr:to>
    <xdr:sp macro="" textlink="">
      <xdr:nvSpPr>
        <xdr:cNvPr id="698" name="フローチャート: 判断 697"/>
        <xdr:cNvSpPr/>
      </xdr:nvSpPr>
      <xdr:spPr>
        <a:xfrm>
          <a:off x="15430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102802</xdr:rowOff>
    </xdr:from>
    <xdr:ext cx="534377" cy="259045"/>
    <xdr:sp macro="" textlink="">
      <xdr:nvSpPr>
        <xdr:cNvPr id="699" name="テキスト ボックス 698"/>
        <xdr:cNvSpPr txBox="1"/>
      </xdr:nvSpPr>
      <xdr:spPr>
        <a:xfrm>
          <a:off x="15214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149661</xdr:rowOff>
    </xdr:from>
    <xdr:to>
      <xdr:col>76</xdr:col>
      <xdr:colOff>114300</xdr:colOff>
      <xdr:row>97</xdr:row>
      <xdr:rowOff>51640</xdr:rowOff>
    </xdr:to>
    <xdr:cxnSp macro="">
      <xdr:nvCxnSpPr>
        <xdr:cNvPr id="700" name="直線コネクタ 699"/>
        <xdr:cNvCxnSpPr/>
      </xdr:nvCxnSpPr>
      <xdr:spPr>
        <a:xfrm>
          <a:off x="13703300" y="16608861"/>
          <a:ext cx="889000" cy="7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148369</xdr:rowOff>
    </xdr:from>
    <xdr:to>
      <xdr:col>76</xdr:col>
      <xdr:colOff>165100</xdr:colOff>
      <xdr:row>96</xdr:row>
      <xdr:rowOff>78519</xdr:rowOff>
    </xdr:to>
    <xdr:sp macro="" textlink="">
      <xdr:nvSpPr>
        <xdr:cNvPr id="701" name="フローチャート: 判断 700"/>
        <xdr:cNvSpPr/>
      </xdr:nvSpPr>
      <xdr:spPr>
        <a:xfrm>
          <a:off x="14541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95046</xdr:rowOff>
    </xdr:from>
    <xdr:ext cx="534377" cy="259045"/>
    <xdr:sp macro="" textlink="">
      <xdr:nvSpPr>
        <xdr:cNvPr id="702" name="テキスト ボックス 701"/>
        <xdr:cNvSpPr txBox="1"/>
      </xdr:nvSpPr>
      <xdr:spPr>
        <a:xfrm>
          <a:off x="14325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149661</xdr:rowOff>
    </xdr:from>
    <xdr:to>
      <xdr:col>71</xdr:col>
      <xdr:colOff>177800</xdr:colOff>
      <xdr:row>97</xdr:row>
      <xdr:rowOff>17154</xdr:rowOff>
    </xdr:to>
    <xdr:cxnSp macro="">
      <xdr:nvCxnSpPr>
        <xdr:cNvPr id="703" name="直線コネクタ 702"/>
        <xdr:cNvCxnSpPr/>
      </xdr:nvCxnSpPr>
      <xdr:spPr>
        <a:xfrm flipV="1">
          <a:off x="12814300" y="16608861"/>
          <a:ext cx="889000" cy="3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4" name="フローチャート: 判断 703"/>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5" name="テキスト ボックス 704"/>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6" name="フローチャート: 判断 705"/>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7" name="テキスト ボックス 706"/>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155358</xdr:rowOff>
    </xdr:from>
    <xdr:to>
      <xdr:col>85</xdr:col>
      <xdr:colOff>177800</xdr:colOff>
      <xdr:row>97</xdr:row>
      <xdr:rowOff>85508</xdr:rowOff>
    </xdr:to>
    <xdr:sp macro="" textlink="">
      <xdr:nvSpPr>
        <xdr:cNvPr id="713" name="楕円 712"/>
        <xdr:cNvSpPr/>
      </xdr:nvSpPr>
      <xdr:spPr>
        <a:xfrm>
          <a:off x="16268700" y="1661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133785</xdr:rowOff>
    </xdr:from>
    <xdr:ext cx="534377" cy="259045"/>
    <xdr:sp macro="" textlink="">
      <xdr:nvSpPr>
        <xdr:cNvPr id="714" name="公債費該当値テキスト"/>
        <xdr:cNvSpPr txBox="1"/>
      </xdr:nvSpPr>
      <xdr:spPr>
        <a:xfrm>
          <a:off x="16370300" y="1659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153039</xdr:rowOff>
    </xdr:from>
    <xdr:to>
      <xdr:col>81</xdr:col>
      <xdr:colOff>101600</xdr:colOff>
      <xdr:row>97</xdr:row>
      <xdr:rowOff>83189</xdr:rowOff>
    </xdr:to>
    <xdr:sp macro="" textlink="">
      <xdr:nvSpPr>
        <xdr:cNvPr id="715" name="楕円 714"/>
        <xdr:cNvSpPr/>
      </xdr:nvSpPr>
      <xdr:spPr>
        <a:xfrm>
          <a:off x="15430500" y="1661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74316</xdr:rowOff>
    </xdr:from>
    <xdr:ext cx="534377" cy="259045"/>
    <xdr:sp macro="" textlink="">
      <xdr:nvSpPr>
        <xdr:cNvPr id="716" name="テキスト ボックス 715"/>
        <xdr:cNvSpPr txBox="1"/>
      </xdr:nvSpPr>
      <xdr:spPr>
        <a:xfrm>
          <a:off x="15214111" y="1670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840</xdr:rowOff>
    </xdr:from>
    <xdr:to>
      <xdr:col>76</xdr:col>
      <xdr:colOff>165100</xdr:colOff>
      <xdr:row>97</xdr:row>
      <xdr:rowOff>102440</xdr:rowOff>
    </xdr:to>
    <xdr:sp macro="" textlink="">
      <xdr:nvSpPr>
        <xdr:cNvPr id="717" name="楕円 716"/>
        <xdr:cNvSpPr/>
      </xdr:nvSpPr>
      <xdr:spPr>
        <a:xfrm>
          <a:off x="14541500" y="1663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93567</xdr:rowOff>
    </xdr:from>
    <xdr:ext cx="534377" cy="259045"/>
    <xdr:sp macro="" textlink="">
      <xdr:nvSpPr>
        <xdr:cNvPr id="718" name="テキスト ボックス 717"/>
        <xdr:cNvSpPr txBox="1"/>
      </xdr:nvSpPr>
      <xdr:spPr>
        <a:xfrm>
          <a:off x="14325111" y="1672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98861</xdr:rowOff>
    </xdr:from>
    <xdr:to>
      <xdr:col>72</xdr:col>
      <xdr:colOff>38100</xdr:colOff>
      <xdr:row>97</xdr:row>
      <xdr:rowOff>29011</xdr:rowOff>
    </xdr:to>
    <xdr:sp macro="" textlink="">
      <xdr:nvSpPr>
        <xdr:cNvPr id="719" name="楕円 718"/>
        <xdr:cNvSpPr/>
      </xdr:nvSpPr>
      <xdr:spPr>
        <a:xfrm>
          <a:off x="13652500" y="1655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20138</xdr:rowOff>
    </xdr:from>
    <xdr:ext cx="534377" cy="259045"/>
    <xdr:sp macro="" textlink="">
      <xdr:nvSpPr>
        <xdr:cNvPr id="720" name="テキスト ボックス 719"/>
        <xdr:cNvSpPr txBox="1"/>
      </xdr:nvSpPr>
      <xdr:spPr>
        <a:xfrm>
          <a:off x="13436111" y="1665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137804</xdr:rowOff>
    </xdr:from>
    <xdr:to>
      <xdr:col>67</xdr:col>
      <xdr:colOff>101600</xdr:colOff>
      <xdr:row>97</xdr:row>
      <xdr:rowOff>67954</xdr:rowOff>
    </xdr:to>
    <xdr:sp macro="" textlink="">
      <xdr:nvSpPr>
        <xdr:cNvPr id="721" name="楕円 720"/>
        <xdr:cNvSpPr/>
      </xdr:nvSpPr>
      <xdr:spPr>
        <a:xfrm>
          <a:off x="12763500" y="1659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59081</xdr:rowOff>
    </xdr:from>
    <xdr:ext cx="534377" cy="259045"/>
    <xdr:sp macro="" textlink="">
      <xdr:nvSpPr>
        <xdr:cNvPr id="722" name="テキスト ボックス 721"/>
        <xdr:cNvSpPr txBox="1"/>
      </xdr:nvSpPr>
      <xdr:spPr>
        <a:xfrm>
          <a:off x="12547111" y="1668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6" name="テキスト ボックス 735"/>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8" name="テキスト ボックス 737"/>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0" name="テキスト ボックス 739"/>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2" name="テキスト ボックス 741"/>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4" name="テキスト ボックス 743"/>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6" name="テキスト ボックス 74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7439</xdr:rowOff>
    </xdr:from>
    <xdr:to>
      <xdr:col>116</xdr:col>
      <xdr:colOff>62864</xdr:colOff>
      <xdr:row>39</xdr:row>
      <xdr:rowOff>98878</xdr:rowOff>
    </xdr:to>
    <xdr:cxnSp macro="">
      <xdr:nvCxnSpPr>
        <xdr:cNvPr id="748" name="直線コネクタ 747"/>
        <xdr:cNvCxnSpPr/>
      </xdr:nvCxnSpPr>
      <xdr:spPr>
        <a:xfrm flipV="1">
          <a:off x="22159595" y="5322389"/>
          <a:ext cx="1269"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125566</xdr:rowOff>
    </xdr:from>
    <xdr:ext cx="378565" cy="259045"/>
    <xdr:sp macro="" textlink="">
      <xdr:nvSpPr>
        <xdr:cNvPr id="751" name="諸支出金最大値テキスト"/>
        <xdr:cNvSpPr txBox="1"/>
      </xdr:nvSpPr>
      <xdr:spPr>
        <a:xfrm>
          <a:off x="22212300" y="5097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7439</xdr:rowOff>
    </xdr:from>
    <xdr:to>
      <xdr:col>116</xdr:col>
      <xdr:colOff>152400</xdr:colOff>
      <xdr:row>31</xdr:row>
      <xdr:rowOff>7439</xdr:rowOff>
    </xdr:to>
    <xdr:cxnSp macro="">
      <xdr:nvCxnSpPr>
        <xdr:cNvPr id="752" name="直線コネクタ 751"/>
        <xdr:cNvCxnSpPr/>
      </xdr:nvCxnSpPr>
      <xdr:spPr>
        <a:xfrm>
          <a:off x="22072600" y="532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313932" cy="259045"/>
    <xdr:sp macro="" textlink="">
      <xdr:nvSpPr>
        <xdr:cNvPr id="754" name="諸支出金平均値テキスト"/>
        <xdr:cNvSpPr txBox="1"/>
      </xdr:nvSpPr>
      <xdr:spPr>
        <a:xfrm>
          <a:off x="22212300" y="65240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55" name="フローチャート: 判断 754"/>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3991</xdr:rowOff>
    </xdr:from>
    <xdr:to>
      <xdr:col>112</xdr:col>
      <xdr:colOff>38100</xdr:colOff>
      <xdr:row>38</xdr:row>
      <xdr:rowOff>105591</xdr:rowOff>
    </xdr:to>
    <xdr:sp macro="" textlink="">
      <xdr:nvSpPr>
        <xdr:cNvPr id="757" name="フローチャート: 判断 756"/>
        <xdr:cNvSpPr/>
      </xdr:nvSpPr>
      <xdr:spPr>
        <a:xfrm>
          <a:off x="21272500" y="651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122119</xdr:rowOff>
    </xdr:from>
    <xdr:ext cx="313932" cy="259045"/>
    <xdr:sp macro="" textlink="">
      <xdr:nvSpPr>
        <xdr:cNvPr id="758" name="テキスト ボックス 757"/>
        <xdr:cNvSpPr txBox="1"/>
      </xdr:nvSpPr>
      <xdr:spPr>
        <a:xfrm>
          <a:off x="21166333" y="62943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57876</xdr:rowOff>
    </xdr:from>
    <xdr:to>
      <xdr:col>107</xdr:col>
      <xdr:colOff>101600</xdr:colOff>
      <xdr:row>37</xdr:row>
      <xdr:rowOff>159476</xdr:rowOff>
    </xdr:to>
    <xdr:sp macro="" textlink="">
      <xdr:nvSpPr>
        <xdr:cNvPr id="760" name="フローチャート: 判断 759"/>
        <xdr:cNvSpPr/>
      </xdr:nvSpPr>
      <xdr:spPr>
        <a:xfrm>
          <a:off x="20383500" y="640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4553</xdr:rowOff>
    </xdr:from>
    <xdr:ext cx="378565" cy="259045"/>
    <xdr:sp macro="" textlink="">
      <xdr:nvSpPr>
        <xdr:cNvPr id="761" name="テキスト ボックス 760"/>
        <xdr:cNvSpPr txBox="1"/>
      </xdr:nvSpPr>
      <xdr:spPr>
        <a:xfrm>
          <a:off x="20245017" y="6176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39914</xdr:rowOff>
    </xdr:from>
    <xdr:to>
      <xdr:col>102</xdr:col>
      <xdr:colOff>165100</xdr:colOff>
      <xdr:row>36</xdr:row>
      <xdr:rowOff>141514</xdr:rowOff>
    </xdr:to>
    <xdr:sp macro="" textlink="">
      <xdr:nvSpPr>
        <xdr:cNvPr id="763" name="フローチャート: 判断 762"/>
        <xdr:cNvSpPr/>
      </xdr:nvSpPr>
      <xdr:spPr>
        <a:xfrm>
          <a:off x="19494500" y="621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158041</xdr:rowOff>
    </xdr:from>
    <xdr:ext cx="378565" cy="259045"/>
    <xdr:sp macro="" textlink="">
      <xdr:nvSpPr>
        <xdr:cNvPr id="764" name="テキスト ボックス 763"/>
        <xdr:cNvSpPr txBox="1"/>
      </xdr:nvSpPr>
      <xdr:spPr>
        <a:xfrm>
          <a:off x="19356017" y="5987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144417</xdr:rowOff>
    </xdr:from>
    <xdr:to>
      <xdr:col>98</xdr:col>
      <xdr:colOff>38100</xdr:colOff>
      <xdr:row>35</xdr:row>
      <xdr:rowOff>74567</xdr:rowOff>
    </xdr:to>
    <xdr:sp macro="" textlink="">
      <xdr:nvSpPr>
        <xdr:cNvPr id="765" name="フローチャート: 判断 764"/>
        <xdr:cNvSpPr/>
      </xdr:nvSpPr>
      <xdr:spPr>
        <a:xfrm>
          <a:off x="18605500" y="597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91094</xdr:rowOff>
    </xdr:from>
    <xdr:ext cx="378565" cy="259045"/>
    <xdr:sp macro="" textlink="">
      <xdr:nvSpPr>
        <xdr:cNvPr id="766" name="テキスト ボックス 765"/>
        <xdr:cNvSpPr txBox="1"/>
      </xdr:nvSpPr>
      <xdr:spPr>
        <a:xfrm>
          <a:off x="18467017" y="574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135906</xdr:rowOff>
    </xdr:from>
    <xdr:ext cx="249299" cy="259045"/>
    <xdr:sp macro="" textlink="">
      <xdr:nvSpPr>
        <xdr:cNvPr id="773" name="諸支出金該当値テキスト"/>
        <xdr:cNvSpPr txBox="1"/>
      </xdr:nvSpPr>
      <xdr:spPr>
        <a:xfrm>
          <a:off x="22212300" y="6651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baseline="0">
              <a:latin typeface="ＭＳ Ｐゴシック" panose="020B0600070205080204" pitchFamily="50" charset="-128"/>
              <a:ea typeface="ＭＳ Ｐゴシック" panose="020B0600070205080204" pitchFamily="50" charset="-128"/>
            </a:rPr>
            <a:t>347,149</a:t>
          </a:r>
          <a:r>
            <a:rPr kumimoji="1" lang="ja-JP" altLang="en-US" sz="1300" baseline="0">
              <a:latin typeface="ＭＳ Ｐゴシック" panose="020B0600070205080204" pitchFamily="50" charset="-128"/>
              <a:ea typeface="ＭＳ Ｐゴシック" panose="020B0600070205080204" pitchFamily="50" charset="-128"/>
            </a:rPr>
            <a:t>円となっている。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民生費は，住民一人当たり</a:t>
          </a:r>
          <a:r>
            <a:rPr kumimoji="1" lang="en-US" altLang="ja-JP" sz="1300" baseline="0">
              <a:latin typeface="ＭＳ Ｐゴシック" panose="020B0600070205080204" pitchFamily="50" charset="-128"/>
              <a:ea typeface="ＭＳ Ｐゴシック" panose="020B0600070205080204" pitchFamily="50" charset="-128"/>
            </a:rPr>
            <a:t>115,138</a:t>
          </a:r>
          <a:r>
            <a:rPr kumimoji="1" lang="ja-JP" altLang="en-US" sz="1300" baseline="0">
              <a:latin typeface="ＭＳ Ｐゴシック" panose="020B0600070205080204" pitchFamily="50" charset="-128"/>
              <a:ea typeface="ＭＳ Ｐゴシック" panose="020B0600070205080204" pitchFamily="50" charset="-128"/>
            </a:rPr>
            <a:t>円となっており，前年度より</a:t>
          </a:r>
          <a:r>
            <a:rPr kumimoji="1" lang="en-US" altLang="ja-JP" sz="1300" baseline="0">
              <a:latin typeface="ＭＳ Ｐゴシック" panose="020B0600070205080204" pitchFamily="50" charset="-128"/>
              <a:ea typeface="ＭＳ Ｐゴシック" panose="020B0600070205080204" pitchFamily="50" charset="-128"/>
            </a:rPr>
            <a:t>1,703</a:t>
          </a:r>
          <a:r>
            <a:rPr kumimoji="1" lang="ja-JP" altLang="en-US" sz="1300" baseline="0">
              <a:latin typeface="ＭＳ Ｐゴシック" panose="020B0600070205080204" pitchFamily="50" charset="-128"/>
              <a:ea typeface="ＭＳ Ｐゴシック" panose="020B0600070205080204" pitchFamily="50" charset="-128"/>
            </a:rPr>
            <a:t>円減少している。減少の主な要因は，臨時福祉給付金事業終了によるものである。</a:t>
          </a:r>
          <a:endParaRPr kumimoji="1" lang="en-US" altLang="ja-JP" sz="1300" baseline="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　 教育費は，住民一人当たり</a:t>
          </a:r>
          <a:r>
            <a:rPr kumimoji="1" lang="en-US" altLang="ja-JP" sz="1300" baseline="0">
              <a:latin typeface="ＭＳ Ｐゴシック" panose="020B0600070205080204" pitchFamily="50" charset="-128"/>
              <a:ea typeface="ＭＳ Ｐゴシック" panose="020B0600070205080204" pitchFamily="50" charset="-128"/>
            </a:rPr>
            <a:t>54,344</a:t>
          </a:r>
          <a:r>
            <a:rPr kumimoji="1" lang="ja-JP" altLang="en-US" sz="1300" baseline="0">
              <a:latin typeface="ＭＳ Ｐゴシック" panose="020B0600070205080204" pitchFamily="50" charset="-128"/>
              <a:ea typeface="ＭＳ Ｐゴシック" panose="020B0600070205080204" pitchFamily="50" charset="-128"/>
            </a:rPr>
            <a:t>円となっており，前年度より</a:t>
          </a:r>
          <a:r>
            <a:rPr kumimoji="1" lang="en-US" altLang="ja-JP" sz="1300" baseline="0">
              <a:latin typeface="ＭＳ Ｐゴシック" panose="020B0600070205080204" pitchFamily="50" charset="-128"/>
              <a:ea typeface="ＭＳ Ｐゴシック" panose="020B0600070205080204" pitchFamily="50" charset="-128"/>
            </a:rPr>
            <a:t>12,594</a:t>
          </a:r>
          <a:r>
            <a:rPr kumimoji="1" lang="ja-JP" altLang="en-US" sz="1300" baseline="0">
              <a:latin typeface="ＭＳ Ｐゴシック" panose="020B0600070205080204" pitchFamily="50" charset="-128"/>
              <a:ea typeface="ＭＳ Ｐゴシック" panose="020B0600070205080204" pitchFamily="50" charset="-128"/>
            </a:rPr>
            <a:t>円増加している。主な要因は，</a:t>
          </a:r>
          <a:r>
            <a:rPr kumimoji="1" lang="ja-JP" altLang="ja-JP" sz="1100" baseline="0">
              <a:solidFill>
                <a:schemeClr val="dk1"/>
              </a:solidFill>
              <a:effectLst/>
              <a:latin typeface="+mn-lt"/>
              <a:ea typeface="+mn-ea"/>
              <a:cs typeface="+mn-cs"/>
            </a:rPr>
            <a:t>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年度の青葉中，</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年度の青葉小，</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年度の葵小に</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引続き，</a:t>
          </a:r>
          <a:r>
            <a:rPr kumimoji="1" lang="ja-JP" altLang="en-US" sz="1300" baseline="0">
              <a:latin typeface="ＭＳ Ｐゴシック" panose="020B0600070205080204" pitchFamily="50" charset="-128"/>
              <a:ea typeface="ＭＳ Ｐゴシック" panose="020B0600070205080204" pitchFamily="50" charset="-128"/>
            </a:rPr>
            <a:t>平成</a:t>
          </a:r>
          <a:r>
            <a:rPr kumimoji="1" lang="en-US" altLang="ja-JP" sz="1300" baseline="0">
              <a:latin typeface="ＭＳ Ｐゴシック" panose="020B0600070205080204" pitchFamily="50" charset="-128"/>
              <a:ea typeface="ＭＳ Ｐゴシック" panose="020B0600070205080204" pitchFamily="50" charset="-128"/>
            </a:rPr>
            <a:t>28</a:t>
          </a:r>
          <a:r>
            <a:rPr kumimoji="1" lang="ja-JP" altLang="en-US" sz="1300" baseline="0">
              <a:latin typeface="ＭＳ Ｐゴシック" panose="020B0600070205080204" pitchFamily="50" charset="-128"/>
              <a:ea typeface="ＭＳ Ｐゴシック" panose="020B0600070205080204" pitchFamily="50" charset="-128"/>
            </a:rPr>
            <a:t>年度の国補正予算により平成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年度に繰り越した大戸小大規模改造事業によるものである。</a:t>
          </a:r>
          <a:endParaRPr kumimoji="1" lang="en-US" altLang="ja-JP" sz="1300" baseline="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　 今後予定されている長岡小大規模改造事業により，引き続き類似団体平均を上回る水準で推移することが見込まれるが，その他の経費においては事務事業の見直しなど歳出の合理化を推進し，財政健全化に努め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茨城県茨城町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財政調整基金は，中期的な見通しのもとに決算剰余金を中心に積立てを行ってきたが，少子高齢化に伴う社会保障経費の増等により，平成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百万円取り崩したため減少している。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また，実質収支額は，所得割や固定資産税の増収により，</a:t>
          </a:r>
          <a:r>
            <a:rPr kumimoji="1" lang="en-US" altLang="ja-JP" sz="1400">
              <a:latin typeface="ＭＳ ゴシック" pitchFamily="49" charset="-128"/>
              <a:ea typeface="ＭＳ ゴシック" pitchFamily="49" charset="-128"/>
            </a:rPr>
            <a:t>1.11</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5.30</a:t>
          </a:r>
          <a:r>
            <a:rPr kumimoji="1" lang="ja-JP" altLang="en-US" sz="1400">
              <a:latin typeface="ＭＳ ゴシック" pitchFamily="49" charset="-128"/>
              <a:ea typeface="ＭＳ ゴシック" pitchFamily="49" charset="-128"/>
            </a:rPr>
            <a:t>％となったが，今後も税収等の歳入確保に努め，財政健全化に努める。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茨城県茨城町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年度も前年度に引続き全会計において黒字となっており，財政の健全化を維持しているものと思われる。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会計間の収支バランスに配慮し，一般会計については，税収等の確保，人件費の適正化及び地方債残高の縮減に努め，各特別会計等については，独立採算制を基本として，国民健康保険税，介護保険料又は公共下水道使用料等の見直しを含めた経営改善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11902614</v>
      </c>
      <c r="BO4" s="441"/>
      <c r="BP4" s="441"/>
      <c r="BQ4" s="441"/>
      <c r="BR4" s="441"/>
      <c r="BS4" s="441"/>
      <c r="BT4" s="441"/>
      <c r="BU4" s="442"/>
      <c r="BV4" s="440">
        <v>11272564</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5.3</v>
      </c>
      <c r="CU4" s="622"/>
      <c r="CV4" s="622"/>
      <c r="CW4" s="622"/>
      <c r="CX4" s="622"/>
      <c r="CY4" s="622"/>
      <c r="CZ4" s="622"/>
      <c r="DA4" s="623"/>
      <c r="DB4" s="621">
        <v>4.2</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11456611</v>
      </c>
      <c r="BO5" s="446"/>
      <c r="BP5" s="446"/>
      <c r="BQ5" s="446"/>
      <c r="BR5" s="446"/>
      <c r="BS5" s="446"/>
      <c r="BT5" s="446"/>
      <c r="BU5" s="447"/>
      <c r="BV5" s="445">
        <v>10890047</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84.9</v>
      </c>
      <c r="CU5" s="416"/>
      <c r="CV5" s="416"/>
      <c r="CW5" s="416"/>
      <c r="CX5" s="416"/>
      <c r="CY5" s="416"/>
      <c r="CZ5" s="416"/>
      <c r="DA5" s="417"/>
      <c r="DB5" s="415">
        <v>84.5</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446003</v>
      </c>
      <c r="BO6" s="446"/>
      <c r="BP6" s="446"/>
      <c r="BQ6" s="446"/>
      <c r="BR6" s="446"/>
      <c r="BS6" s="446"/>
      <c r="BT6" s="446"/>
      <c r="BU6" s="447"/>
      <c r="BV6" s="445">
        <v>382517</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90.4</v>
      </c>
      <c r="CU6" s="596"/>
      <c r="CV6" s="596"/>
      <c r="CW6" s="596"/>
      <c r="CX6" s="596"/>
      <c r="CY6" s="596"/>
      <c r="CZ6" s="596"/>
      <c r="DA6" s="597"/>
      <c r="DB6" s="595">
        <v>90</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44487</v>
      </c>
      <c r="BO7" s="446"/>
      <c r="BP7" s="446"/>
      <c r="BQ7" s="446"/>
      <c r="BR7" s="446"/>
      <c r="BS7" s="446"/>
      <c r="BT7" s="446"/>
      <c r="BU7" s="447"/>
      <c r="BV7" s="445">
        <v>66192</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7582161</v>
      </c>
      <c r="CU7" s="446"/>
      <c r="CV7" s="446"/>
      <c r="CW7" s="446"/>
      <c r="CX7" s="446"/>
      <c r="CY7" s="446"/>
      <c r="CZ7" s="446"/>
      <c r="DA7" s="447"/>
      <c r="DB7" s="445">
        <v>7541483</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401516</v>
      </c>
      <c r="BO8" s="446"/>
      <c r="BP8" s="446"/>
      <c r="BQ8" s="446"/>
      <c r="BR8" s="446"/>
      <c r="BS8" s="446"/>
      <c r="BT8" s="446"/>
      <c r="BU8" s="447"/>
      <c r="BV8" s="445">
        <v>316325</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0.56999999999999995</v>
      </c>
      <c r="CU8" s="559"/>
      <c r="CV8" s="559"/>
      <c r="CW8" s="559"/>
      <c r="CX8" s="559"/>
      <c r="CY8" s="559"/>
      <c r="CZ8" s="559"/>
      <c r="DA8" s="560"/>
      <c r="DB8" s="558">
        <v>0.56000000000000005</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32921</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102</v>
      </c>
      <c r="AV9" s="503"/>
      <c r="AW9" s="503"/>
      <c r="AX9" s="503"/>
      <c r="AY9" s="425" t="s">
        <v>109</v>
      </c>
      <c r="AZ9" s="426"/>
      <c r="BA9" s="426"/>
      <c r="BB9" s="426"/>
      <c r="BC9" s="426"/>
      <c r="BD9" s="426"/>
      <c r="BE9" s="426"/>
      <c r="BF9" s="426"/>
      <c r="BG9" s="426"/>
      <c r="BH9" s="426"/>
      <c r="BI9" s="426"/>
      <c r="BJ9" s="426"/>
      <c r="BK9" s="426"/>
      <c r="BL9" s="426"/>
      <c r="BM9" s="427"/>
      <c r="BN9" s="445">
        <v>85191</v>
      </c>
      <c r="BO9" s="446"/>
      <c r="BP9" s="446"/>
      <c r="BQ9" s="446"/>
      <c r="BR9" s="446"/>
      <c r="BS9" s="446"/>
      <c r="BT9" s="446"/>
      <c r="BU9" s="447"/>
      <c r="BV9" s="445">
        <v>-208814</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9.5</v>
      </c>
      <c r="CU9" s="416"/>
      <c r="CV9" s="416"/>
      <c r="CW9" s="416"/>
      <c r="CX9" s="416"/>
      <c r="CY9" s="416"/>
      <c r="CZ9" s="416"/>
      <c r="DA9" s="417"/>
      <c r="DB9" s="415">
        <v>9.9</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34513</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278</v>
      </c>
      <c r="BO10" s="446"/>
      <c r="BP10" s="446"/>
      <c r="BQ10" s="446"/>
      <c r="BR10" s="446"/>
      <c r="BS10" s="446"/>
      <c r="BT10" s="446"/>
      <c r="BU10" s="447"/>
      <c r="BV10" s="445">
        <v>494</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102</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c r="A12" s="166"/>
      <c r="B12" s="561" t="s">
        <v>122</v>
      </c>
      <c r="C12" s="562"/>
      <c r="D12" s="562"/>
      <c r="E12" s="562"/>
      <c r="F12" s="562"/>
      <c r="G12" s="562"/>
      <c r="H12" s="562"/>
      <c r="I12" s="562"/>
      <c r="J12" s="562"/>
      <c r="K12" s="563"/>
      <c r="L12" s="570" t="s">
        <v>123</v>
      </c>
      <c r="M12" s="571"/>
      <c r="N12" s="571"/>
      <c r="O12" s="571"/>
      <c r="P12" s="571"/>
      <c r="Q12" s="572"/>
      <c r="R12" s="573">
        <v>33002</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102</v>
      </c>
      <c r="AV12" s="503"/>
      <c r="AW12" s="503"/>
      <c r="AX12" s="503"/>
      <c r="AY12" s="425" t="s">
        <v>127</v>
      </c>
      <c r="AZ12" s="426"/>
      <c r="BA12" s="426"/>
      <c r="BB12" s="426"/>
      <c r="BC12" s="426"/>
      <c r="BD12" s="426"/>
      <c r="BE12" s="426"/>
      <c r="BF12" s="426"/>
      <c r="BG12" s="426"/>
      <c r="BH12" s="426"/>
      <c r="BI12" s="426"/>
      <c r="BJ12" s="426"/>
      <c r="BK12" s="426"/>
      <c r="BL12" s="426"/>
      <c r="BM12" s="427"/>
      <c r="BN12" s="445">
        <v>223744</v>
      </c>
      <c r="BO12" s="446"/>
      <c r="BP12" s="446"/>
      <c r="BQ12" s="446"/>
      <c r="BR12" s="446"/>
      <c r="BS12" s="446"/>
      <c r="BT12" s="446"/>
      <c r="BU12" s="447"/>
      <c r="BV12" s="445">
        <v>0</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129</v>
      </c>
      <c r="CU12" s="559"/>
      <c r="CV12" s="559"/>
      <c r="CW12" s="559"/>
      <c r="CX12" s="559"/>
      <c r="CY12" s="559"/>
      <c r="CZ12" s="559"/>
      <c r="DA12" s="560"/>
      <c r="DB12" s="558" t="s">
        <v>129</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130</v>
      </c>
      <c r="N13" s="546"/>
      <c r="O13" s="546"/>
      <c r="P13" s="546"/>
      <c r="Q13" s="547"/>
      <c r="R13" s="548">
        <v>32466</v>
      </c>
      <c r="S13" s="549"/>
      <c r="T13" s="549"/>
      <c r="U13" s="549"/>
      <c r="V13" s="550"/>
      <c r="W13" s="536" t="s">
        <v>131</v>
      </c>
      <c r="X13" s="458"/>
      <c r="Y13" s="458"/>
      <c r="Z13" s="458"/>
      <c r="AA13" s="458"/>
      <c r="AB13" s="459"/>
      <c r="AC13" s="421">
        <v>2498</v>
      </c>
      <c r="AD13" s="422"/>
      <c r="AE13" s="422"/>
      <c r="AF13" s="422"/>
      <c r="AG13" s="423"/>
      <c r="AH13" s="421">
        <v>2815</v>
      </c>
      <c r="AI13" s="422"/>
      <c r="AJ13" s="422"/>
      <c r="AK13" s="422"/>
      <c r="AL13" s="424"/>
      <c r="AM13" s="514" t="s">
        <v>132</v>
      </c>
      <c r="AN13" s="419"/>
      <c r="AO13" s="419"/>
      <c r="AP13" s="419"/>
      <c r="AQ13" s="419"/>
      <c r="AR13" s="419"/>
      <c r="AS13" s="419"/>
      <c r="AT13" s="420"/>
      <c r="AU13" s="502" t="s">
        <v>133</v>
      </c>
      <c r="AV13" s="503"/>
      <c r="AW13" s="503"/>
      <c r="AX13" s="503"/>
      <c r="AY13" s="425" t="s">
        <v>134</v>
      </c>
      <c r="AZ13" s="426"/>
      <c r="BA13" s="426"/>
      <c r="BB13" s="426"/>
      <c r="BC13" s="426"/>
      <c r="BD13" s="426"/>
      <c r="BE13" s="426"/>
      <c r="BF13" s="426"/>
      <c r="BG13" s="426"/>
      <c r="BH13" s="426"/>
      <c r="BI13" s="426"/>
      <c r="BJ13" s="426"/>
      <c r="BK13" s="426"/>
      <c r="BL13" s="426"/>
      <c r="BM13" s="427"/>
      <c r="BN13" s="445">
        <v>-138275</v>
      </c>
      <c r="BO13" s="446"/>
      <c r="BP13" s="446"/>
      <c r="BQ13" s="446"/>
      <c r="BR13" s="446"/>
      <c r="BS13" s="446"/>
      <c r="BT13" s="446"/>
      <c r="BU13" s="447"/>
      <c r="BV13" s="445">
        <v>-208320</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7.8</v>
      </c>
      <c r="CU13" s="416"/>
      <c r="CV13" s="416"/>
      <c r="CW13" s="416"/>
      <c r="CX13" s="416"/>
      <c r="CY13" s="416"/>
      <c r="CZ13" s="416"/>
      <c r="DA13" s="417"/>
      <c r="DB13" s="415">
        <v>8.4</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136</v>
      </c>
      <c r="M14" s="579"/>
      <c r="N14" s="579"/>
      <c r="O14" s="579"/>
      <c r="P14" s="579"/>
      <c r="Q14" s="580"/>
      <c r="R14" s="548">
        <v>33257</v>
      </c>
      <c r="S14" s="549"/>
      <c r="T14" s="549"/>
      <c r="U14" s="549"/>
      <c r="V14" s="550"/>
      <c r="W14" s="551"/>
      <c r="X14" s="461"/>
      <c r="Y14" s="461"/>
      <c r="Z14" s="461"/>
      <c r="AA14" s="461"/>
      <c r="AB14" s="462"/>
      <c r="AC14" s="541">
        <v>15.3</v>
      </c>
      <c r="AD14" s="542"/>
      <c r="AE14" s="542"/>
      <c r="AF14" s="542"/>
      <c r="AG14" s="543"/>
      <c r="AH14" s="541">
        <v>16.600000000000001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v>67.7</v>
      </c>
      <c r="CU14" s="553"/>
      <c r="CV14" s="553"/>
      <c r="CW14" s="553"/>
      <c r="CX14" s="553"/>
      <c r="CY14" s="553"/>
      <c r="CZ14" s="553"/>
      <c r="DA14" s="554"/>
      <c r="DB14" s="552">
        <v>64.8</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130</v>
      </c>
      <c r="N15" s="546"/>
      <c r="O15" s="546"/>
      <c r="P15" s="546"/>
      <c r="Q15" s="547"/>
      <c r="R15" s="548">
        <v>32757</v>
      </c>
      <c r="S15" s="549"/>
      <c r="T15" s="549"/>
      <c r="U15" s="549"/>
      <c r="V15" s="550"/>
      <c r="W15" s="536" t="s">
        <v>138</v>
      </c>
      <c r="X15" s="458"/>
      <c r="Y15" s="458"/>
      <c r="Z15" s="458"/>
      <c r="AA15" s="458"/>
      <c r="AB15" s="459"/>
      <c r="AC15" s="421">
        <v>3918</v>
      </c>
      <c r="AD15" s="422"/>
      <c r="AE15" s="422"/>
      <c r="AF15" s="422"/>
      <c r="AG15" s="423"/>
      <c r="AH15" s="421">
        <v>3911</v>
      </c>
      <c r="AI15" s="422"/>
      <c r="AJ15" s="422"/>
      <c r="AK15" s="422"/>
      <c r="AL15" s="424"/>
      <c r="AM15" s="514"/>
      <c r="AN15" s="419"/>
      <c r="AO15" s="419"/>
      <c r="AP15" s="419"/>
      <c r="AQ15" s="419"/>
      <c r="AR15" s="419"/>
      <c r="AS15" s="419"/>
      <c r="AT15" s="420"/>
      <c r="AU15" s="502"/>
      <c r="AV15" s="503"/>
      <c r="AW15" s="503"/>
      <c r="AX15" s="503"/>
      <c r="AY15" s="437" t="s">
        <v>139</v>
      </c>
      <c r="AZ15" s="438"/>
      <c r="BA15" s="438"/>
      <c r="BB15" s="438"/>
      <c r="BC15" s="438"/>
      <c r="BD15" s="438"/>
      <c r="BE15" s="438"/>
      <c r="BF15" s="438"/>
      <c r="BG15" s="438"/>
      <c r="BH15" s="438"/>
      <c r="BI15" s="438"/>
      <c r="BJ15" s="438"/>
      <c r="BK15" s="438"/>
      <c r="BL15" s="438"/>
      <c r="BM15" s="439"/>
      <c r="BN15" s="440">
        <v>3612875</v>
      </c>
      <c r="BO15" s="441"/>
      <c r="BP15" s="441"/>
      <c r="BQ15" s="441"/>
      <c r="BR15" s="441"/>
      <c r="BS15" s="441"/>
      <c r="BT15" s="441"/>
      <c r="BU15" s="442"/>
      <c r="BV15" s="440">
        <v>3469304</v>
      </c>
      <c r="BW15" s="441"/>
      <c r="BX15" s="441"/>
      <c r="BY15" s="441"/>
      <c r="BZ15" s="441"/>
      <c r="CA15" s="441"/>
      <c r="CB15" s="441"/>
      <c r="CC15" s="442"/>
      <c r="CD15" s="555" t="s">
        <v>140</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141</v>
      </c>
      <c r="M16" s="539"/>
      <c r="N16" s="539"/>
      <c r="O16" s="539"/>
      <c r="P16" s="539"/>
      <c r="Q16" s="540"/>
      <c r="R16" s="533" t="s">
        <v>142</v>
      </c>
      <c r="S16" s="534"/>
      <c r="T16" s="534"/>
      <c r="U16" s="534"/>
      <c r="V16" s="535"/>
      <c r="W16" s="551"/>
      <c r="X16" s="461"/>
      <c r="Y16" s="461"/>
      <c r="Z16" s="461"/>
      <c r="AA16" s="461"/>
      <c r="AB16" s="462"/>
      <c r="AC16" s="541">
        <v>24</v>
      </c>
      <c r="AD16" s="542"/>
      <c r="AE16" s="542"/>
      <c r="AF16" s="542"/>
      <c r="AG16" s="543"/>
      <c r="AH16" s="541">
        <v>23</v>
      </c>
      <c r="AI16" s="542"/>
      <c r="AJ16" s="542"/>
      <c r="AK16" s="542"/>
      <c r="AL16" s="544"/>
      <c r="AM16" s="514"/>
      <c r="AN16" s="419"/>
      <c r="AO16" s="419"/>
      <c r="AP16" s="419"/>
      <c r="AQ16" s="419"/>
      <c r="AR16" s="419"/>
      <c r="AS16" s="419"/>
      <c r="AT16" s="420"/>
      <c r="AU16" s="502"/>
      <c r="AV16" s="503"/>
      <c r="AW16" s="503"/>
      <c r="AX16" s="503"/>
      <c r="AY16" s="425" t="s">
        <v>143</v>
      </c>
      <c r="AZ16" s="426"/>
      <c r="BA16" s="426"/>
      <c r="BB16" s="426"/>
      <c r="BC16" s="426"/>
      <c r="BD16" s="426"/>
      <c r="BE16" s="426"/>
      <c r="BF16" s="426"/>
      <c r="BG16" s="426"/>
      <c r="BH16" s="426"/>
      <c r="BI16" s="426"/>
      <c r="BJ16" s="426"/>
      <c r="BK16" s="426"/>
      <c r="BL16" s="426"/>
      <c r="BM16" s="427"/>
      <c r="BN16" s="445">
        <v>6155579</v>
      </c>
      <c r="BO16" s="446"/>
      <c r="BP16" s="446"/>
      <c r="BQ16" s="446"/>
      <c r="BR16" s="446"/>
      <c r="BS16" s="446"/>
      <c r="BT16" s="446"/>
      <c r="BU16" s="447"/>
      <c r="BV16" s="445">
        <v>6187093</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144</v>
      </c>
      <c r="N17" s="531"/>
      <c r="O17" s="531"/>
      <c r="P17" s="531"/>
      <c r="Q17" s="532"/>
      <c r="R17" s="533" t="s">
        <v>145</v>
      </c>
      <c r="S17" s="534"/>
      <c r="T17" s="534"/>
      <c r="U17" s="534"/>
      <c r="V17" s="535"/>
      <c r="W17" s="536" t="s">
        <v>146</v>
      </c>
      <c r="X17" s="458"/>
      <c r="Y17" s="458"/>
      <c r="Z17" s="458"/>
      <c r="AA17" s="458"/>
      <c r="AB17" s="459"/>
      <c r="AC17" s="421">
        <v>9880</v>
      </c>
      <c r="AD17" s="422"/>
      <c r="AE17" s="422"/>
      <c r="AF17" s="422"/>
      <c r="AG17" s="423"/>
      <c r="AH17" s="421">
        <v>10258</v>
      </c>
      <c r="AI17" s="422"/>
      <c r="AJ17" s="422"/>
      <c r="AK17" s="422"/>
      <c r="AL17" s="424"/>
      <c r="AM17" s="514"/>
      <c r="AN17" s="419"/>
      <c r="AO17" s="419"/>
      <c r="AP17" s="419"/>
      <c r="AQ17" s="419"/>
      <c r="AR17" s="419"/>
      <c r="AS17" s="419"/>
      <c r="AT17" s="420"/>
      <c r="AU17" s="502"/>
      <c r="AV17" s="503"/>
      <c r="AW17" s="503"/>
      <c r="AX17" s="503"/>
      <c r="AY17" s="425" t="s">
        <v>147</v>
      </c>
      <c r="AZ17" s="426"/>
      <c r="BA17" s="426"/>
      <c r="BB17" s="426"/>
      <c r="BC17" s="426"/>
      <c r="BD17" s="426"/>
      <c r="BE17" s="426"/>
      <c r="BF17" s="426"/>
      <c r="BG17" s="426"/>
      <c r="BH17" s="426"/>
      <c r="BI17" s="426"/>
      <c r="BJ17" s="426"/>
      <c r="BK17" s="426"/>
      <c r="BL17" s="426"/>
      <c r="BM17" s="427"/>
      <c r="BN17" s="445">
        <v>4579833</v>
      </c>
      <c r="BO17" s="446"/>
      <c r="BP17" s="446"/>
      <c r="BQ17" s="446"/>
      <c r="BR17" s="446"/>
      <c r="BS17" s="446"/>
      <c r="BT17" s="446"/>
      <c r="BU17" s="447"/>
      <c r="BV17" s="445">
        <v>4373700</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148</v>
      </c>
      <c r="C18" s="508"/>
      <c r="D18" s="508"/>
      <c r="E18" s="509"/>
      <c r="F18" s="509"/>
      <c r="G18" s="509"/>
      <c r="H18" s="509"/>
      <c r="I18" s="509"/>
      <c r="J18" s="509"/>
      <c r="K18" s="509"/>
      <c r="L18" s="510">
        <v>121.58</v>
      </c>
      <c r="M18" s="510"/>
      <c r="N18" s="510"/>
      <c r="O18" s="510"/>
      <c r="P18" s="510"/>
      <c r="Q18" s="510"/>
      <c r="R18" s="511"/>
      <c r="S18" s="511"/>
      <c r="T18" s="511"/>
      <c r="U18" s="511"/>
      <c r="V18" s="512"/>
      <c r="W18" s="526"/>
      <c r="X18" s="527"/>
      <c r="Y18" s="527"/>
      <c r="Z18" s="527"/>
      <c r="AA18" s="527"/>
      <c r="AB18" s="537"/>
      <c r="AC18" s="409">
        <v>60.6</v>
      </c>
      <c r="AD18" s="410"/>
      <c r="AE18" s="410"/>
      <c r="AF18" s="410"/>
      <c r="AG18" s="513"/>
      <c r="AH18" s="409">
        <v>60.4</v>
      </c>
      <c r="AI18" s="410"/>
      <c r="AJ18" s="410"/>
      <c r="AK18" s="410"/>
      <c r="AL18" s="411"/>
      <c r="AM18" s="514"/>
      <c r="AN18" s="419"/>
      <c r="AO18" s="419"/>
      <c r="AP18" s="419"/>
      <c r="AQ18" s="419"/>
      <c r="AR18" s="419"/>
      <c r="AS18" s="419"/>
      <c r="AT18" s="420"/>
      <c r="AU18" s="502"/>
      <c r="AV18" s="503"/>
      <c r="AW18" s="503"/>
      <c r="AX18" s="503"/>
      <c r="AY18" s="425" t="s">
        <v>149</v>
      </c>
      <c r="AZ18" s="426"/>
      <c r="BA18" s="426"/>
      <c r="BB18" s="426"/>
      <c r="BC18" s="426"/>
      <c r="BD18" s="426"/>
      <c r="BE18" s="426"/>
      <c r="BF18" s="426"/>
      <c r="BG18" s="426"/>
      <c r="BH18" s="426"/>
      <c r="BI18" s="426"/>
      <c r="BJ18" s="426"/>
      <c r="BK18" s="426"/>
      <c r="BL18" s="426"/>
      <c r="BM18" s="427"/>
      <c r="BN18" s="445">
        <v>6447197</v>
      </c>
      <c r="BO18" s="446"/>
      <c r="BP18" s="446"/>
      <c r="BQ18" s="446"/>
      <c r="BR18" s="446"/>
      <c r="BS18" s="446"/>
      <c r="BT18" s="446"/>
      <c r="BU18" s="447"/>
      <c r="BV18" s="445">
        <v>6400315</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150</v>
      </c>
      <c r="C19" s="508"/>
      <c r="D19" s="508"/>
      <c r="E19" s="509"/>
      <c r="F19" s="509"/>
      <c r="G19" s="509"/>
      <c r="H19" s="509"/>
      <c r="I19" s="509"/>
      <c r="J19" s="509"/>
      <c r="K19" s="509"/>
      <c r="L19" s="515">
        <v>271</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151</v>
      </c>
      <c r="AZ19" s="426"/>
      <c r="BA19" s="426"/>
      <c r="BB19" s="426"/>
      <c r="BC19" s="426"/>
      <c r="BD19" s="426"/>
      <c r="BE19" s="426"/>
      <c r="BF19" s="426"/>
      <c r="BG19" s="426"/>
      <c r="BH19" s="426"/>
      <c r="BI19" s="426"/>
      <c r="BJ19" s="426"/>
      <c r="BK19" s="426"/>
      <c r="BL19" s="426"/>
      <c r="BM19" s="427"/>
      <c r="BN19" s="445">
        <v>8285565</v>
      </c>
      <c r="BO19" s="446"/>
      <c r="BP19" s="446"/>
      <c r="BQ19" s="446"/>
      <c r="BR19" s="446"/>
      <c r="BS19" s="446"/>
      <c r="BT19" s="446"/>
      <c r="BU19" s="447"/>
      <c r="BV19" s="445">
        <v>8133572</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152</v>
      </c>
      <c r="C20" s="508"/>
      <c r="D20" s="508"/>
      <c r="E20" s="509"/>
      <c r="F20" s="509"/>
      <c r="G20" s="509"/>
      <c r="H20" s="509"/>
      <c r="I20" s="509"/>
      <c r="J20" s="509"/>
      <c r="K20" s="509"/>
      <c r="L20" s="515">
        <v>11356</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153</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154</v>
      </c>
      <c r="C22" s="475"/>
      <c r="D22" s="476"/>
      <c r="E22" s="483" t="s">
        <v>1</v>
      </c>
      <c r="F22" s="458"/>
      <c r="G22" s="458"/>
      <c r="H22" s="458"/>
      <c r="I22" s="458"/>
      <c r="J22" s="458"/>
      <c r="K22" s="459"/>
      <c r="L22" s="483" t="s">
        <v>155</v>
      </c>
      <c r="M22" s="458"/>
      <c r="N22" s="458"/>
      <c r="O22" s="458"/>
      <c r="P22" s="459"/>
      <c r="Q22" s="468" t="s">
        <v>156</v>
      </c>
      <c r="R22" s="469"/>
      <c r="S22" s="469"/>
      <c r="T22" s="469"/>
      <c r="U22" s="469"/>
      <c r="V22" s="484"/>
      <c r="W22" s="486" t="s">
        <v>157</v>
      </c>
      <c r="X22" s="475"/>
      <c r="Y22" s="476"/>
      <c r="Z22" s="483" t="s">
        <v>1</v>
      </c>
      <c r="AA22" s="458"/>
      <c r="AB22" s="458"/>
      <c r="AC22" s="458"/>
      <c r="AD22" s="458"/>
      <c r="AE22" s="458"/>
      <c r="AF22" s="458"/>
      <c r="AG22" s="459"/>
      <c r="AH22" s="457" t="s">
        <v>158</v>
      </c>
      <c r="AI22" s="458"/>
      <c r="AJ22" s="458"/>
      <c r="AK22" s="458"/>
      <c r="AL22" s="459"/>
      <c r="AM22" s="457" t="s">
        <v>159</v>
      </c>
      <c r="AN22" s="463"/>
      <c r="AO22" s="463"/>
      <c r="AP22" s="463"/>
      <c r="AQ22" s="463"/>
      <c r="AR22" s="464"/>
      <c r="AS22" s="468" t="s">
        <v>156</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160</v>
      </c>
      <c r="AZ23" s="438"/>
      <c r="BA23" s="438"/>
      <c r="BB23" s="438"/>
      <c r="BC23" s="438"/>
      <c r="BD23" s="438"/>
      <c r="BE23" s="438"/>
      <c r="BF23" s="438"/>
      <c r="BG23" s="438"/>
      <c r="BH23" s="438"/>
      <c r="BI23" s="438"/>
      <c r="BJ23" s="438"/>
      <c r="BK23" s="438"/>
      <c r="BL23" s="438"/>
      <c r="BM23" s="439"/>
      <c r="BN23" s="445">
        <v>9851976</v>
      </c>
      <c r="BO23" s="446"/>
      <c r="BP23" s="446"/>
      <c r="BQ23" s="446"/>
      <c r="BR23" s="446"/>
      <c r="BS23" s="446"/>
      <c r="BT23" s="446"/>
      <c r="BU23" s="447"/>
      <c r="BV23" s="445">
        <v>9672836</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161</v>
      </c>
      <c r="F24" s="419"/>
      <c r="G24" s="419"/>
      <c r="H24" s="419"/>
      <c r="I24" s="419"/>
      <c r="J24" s="419"/>
      <c r="K24" s="420"/>
      <c r="L24" s="421">
        <v>1</v>
      </c>
      <c r="M24" s="422"/>
      <c r="N24" s="422"/>
      <c r="O24" s="422"/>
      <c r="P24" s="423"/>
      <c r="Q24" s="421">
        <v>8240</v>
      </c>
      <c r="R24" s="422"/>
      <c r="S24" s="422"/>
      <c r="T24" s="422"/>
      <c r="U24" s="422"/>
      <c r="V24" s="423"/>
      <c r="W24" s="487"/>
      <c r="X24" s="478"/>
      <c r="Y24" s="479"/>
      <c r="Z24" s="418" t="s">
        <v>162</v>
      </c>
      <c r="AA24" s="419"/>
      <c r="AB24" s="419"/>
      <c r="AC24" s="419"/>
      <c r="AD24" s="419"/>
      <c r="AE24" s="419"/>
      <c r="AF24" s="419"/>
      <c r="AG24" s="420"/>
      <c r="AH24" s="421">
        <v>252</v>
      </c>
      <c r="AI24" s="422"/>
      <c r="AJ24" s="422"/>
      <c r="AK24" s="422"/>
      <c r="AL24" s="423"/>
      <c r="AM24" s="421">
        <v>754488</v>
      </c>
      <c r="AN24" s="422"/>
      <c r="AO24" s="422"/>
      <c r="AP24" s="422"/>
      <c r="AQ24" s="422"/>
      <c r="AR24" s="423"/>
      <c r="AS24" s="421">
        <v>2994</v>
      </c>
      <c r="AT24" s="422"/>
      <c r="AU24" s="422"/>
      <c r="AV24" s="422"/>
      <c r="AW24" s="422"/>
      <c r="AX24" s="424"/>
      <c r="AY24" s="412" t="s">
        <v>163</v>
      </c>
      <c r="AZ24" s="413"/>
      <c r="BA24" s="413"/>
      <c r="BB24" s="413"/>
      <c r="BC24" s="413"/>
      <c r="BD24" s="413"/>
      <c r="BE24" s="413"/>
      <c r="BF24" s="413"/>
      <c r="BG24" s="413"/>
      <c r="BH24" s="413"/>
      <c r="BI24" s="413"/>
      <c r="BJ24" s="413"/>
      <c r="BK24" s="413"/>
      <c r="BL24" s="413"/>
      <c r="BM24" s="414"/>
      <c r="BN24" s="445">
        <v>9282284</v>
      </c>
      <c r="BO24" s="446"/>
      <c r="BP24" s="446"/>
      <c r="BQ24" s="446"/>
      <c r="BR24" s="446"/>
      <c r="BS24" s="446"/>
      <c r="BT24" s="446"/>
      <c r="BU24" s="447"/>
      <c r="BV24" s="445">
        <v>9061864</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164</v>
      </c>
      <c r="F25" s="419"/>
      <c r="G25" s="419"/>
      <c r="H25" s="419"/>
      <c r="I25" s="419"/>
      <c r="J25" s="419"/>
      <c r="K25" s="420"/>
      <c r="L25" s="421">
        <v>1</v>
      </c>
      <c r="M25" s="422"/>
      <c r="N25" s="422"/>
      <c r="O25" s="422"/>
      <c r="P25" s="423"/>
      <c r="Q25" s="421">
        <v>6340</v>
      </c>
      <c r="R25" s="422"/>
      <c r="S25" s="422"/>
      <c r="T25" s="422"/>
      <c r="U25" s="422"/>
      <c r="V25" s="423"/>
      <c r="W25" s="487"/>
      <c r="X25" s="478"/>
      <c r="Y25" s="479"/>
      <c r="Z25" s="418" t="s">
        <v>165</v>
      </c>
      <c r="AA25" s="419"/>
      <c r="AB25" s="419"/>
      <c r="AC25" s="419"/>
      <c r="AD25" s="419"/>
      <c r="AE25" s="419"/>
      <c r="AF25" s="419"/>
      <c r="AG25" s="420"/>
      <c r="AH25" s="421">
        <v>50</v>
      </c>
      <c r="AI25" s="422"/>
      <c r="AJ25" s="422"/>
      <c r="AK25" s="422"/>
      <c r="AL25" s="423"/>
      <c r="AM25" s="421">
        <v>136750</v>
      </c>
      <c r="AN25" s="422"/>
      <c r="AO25" s="422"/>
      <c r="AP25" s="422"/>
      <c r="AQ25" s="422"/>
      <c r="AR25" s="423"/>
      <c r="AS25" s="421">
        <v>2735</v>
      </c>
      <c r="AT25" s="422"/>
      <c r="AU25" s="422"/>
      <c r="AV25" s="422"/>
      <c r="AW25" s="422"/>
      <c r="AX25" s="424"/>
      <c r="AY25" s="437" t="s">
        <v>166</v>
      </c>
      <c r="AZ25" s="438"/>
      <c r="BA25" s="438"/>
      <c r="BB25" s="438"/>
      <c r="BC25" s="438"/>
      <c r="BD25" s="438"/>
      <c r="BE25" s="438"/>
      <c r="BF25" s="438"/>
      <c r="BG25" s="438"/>
      <c r="BH25" s="438"/>
      <c r="BI25" s="438"/>
      <c r="BJ25" s="438"/>
      <c r="BK25" s="438"/>
      <c r="BL25" s="438"/>
      <c r="BM25" s="439"/>
      <c r="BN25" s="440">
        <v>4947219</v>
      </c>
      <c r="BO25" s="441"/>
      <c r="BP25" s="441"/>
      <c r="BQ25" s="441"/>
      <c r="BR25" s="441"/>
      <c r="BS25" s="441"/>
      <c r="BT25" s="441"/>
      <c r="BU25" s="442"/>
      <c r="BV25" s="440">
        <v>654716</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167</v>
      </c>
      <c r="F26" s="419"/>
      <c r="G26" s="419"/>
      <c r="H26" s="419"/>
      <c r="I26" s="419"/>
      <c r="J26" s="419"/>
      <c r="K26" s="420"/>
      <c r="L26" s="421">
        <v>1</v>
      </c>
      <c r="M26" s="422"/>
      <c r="N26" s="422"/>
      <c r="O26" s="422"/>
      <c r="P26" s="423"/>
      <c r="Q26" s="421">
        <v>5600</v>
      </c>
      <c r="R26" s="422"/>
      <c r="S26" s="422"/>
      <c r="T26" s="422"/>
      <c r="U26" s="422"/>
      <c r="V26" s="423"/>
      <c r="W26" s="487"/>
      <c r="X26" s="478"/>
      <c r="Y26" s="479"/>
      <c r="Z26" s="418" t="s">
        <v>168</v>
      </c>
      <c r="AA26" s="500"/>
      <c r="AB26" s="500"/>
      <c r="AC26" s="500"/>
      <c r="AD26" s="500"/>
      <c r="AE26" s="500"/>
      <c r="AF26" s="500"/>
      <c r="AG26" s="501"/>
      <c r="AH26" s="421" t="s">
        <v>121</v>
      </c>
      <c r="AI26" s="422"/>
      <c r="AJ26" s="422"/>
      <c r="AK26" s="422"/>
      <c r="AL26" s="423"/>
      <c r="AM26" s="421" t="s">
        <v>121</v>
      </c>
      <c r="AN26" s="422"/>
      <c r="AO26" s="422"/>
      <c r="AP26" s="422"/>
      <c r="AQ26" s="422"/>
      <c r="AR26" s="423"/>
      <c r="AS26" s="421" t="s">
        <v>121</v>
      </c>
      <c r="AT26" s="422"/>
      <c r="AU26" s="422"/>
      <c r="AV26" s="422"/>
      <c r="AW26" s="422"/>
      <c r="AX26" s="424"/>
      <c r="AY26" s="454" t="s">
        <v>169</v>
      </c>
      <c r="AZ26" s="455"/>
      <c r="BA26" s="455"/>
      <c r="BB26" s="455"/>
      <c r="BC26" s="455"/>
      <c r="BD26" s="455"/>
      <c r="BE26" s="455"/>
      <c r="BF26" s="455"/>
      <c r="BG26" s="455"/>
      <c r="BH26" s="455"/>
      <c r="BI26" s="455"/>
      <c r="BJ26" s="455"/>
      <c r="BK26" s="455"/>
      <c r="BL26" s="455"/>
      <c r="BM26" s="456"/>
      <c r="BN26" s="445" t="s">
        <v>121</v>
      </c>
      <c r="BO26" s="446"/>
      <c r="BP26" s="446"/>
      <c r="BQ26" s="446"/>
      <c r="BR26" s="446"/>
      <c r="BS26" s="446"/>
      <c r="BT26" s="446"/>
      <c r="BU26" s="447"/>
      <c r="BV26" s="445" t="s">
        <v>129</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170</v>
      </c>
      <c r="F27" s="419"/>
      <c r="G27" s="419"/>
      <c r="H27" s="419"/>
      <c r="I27" s="419"/>
      <c r="J27" s="419"/>
      <c r="K27" s="420"/>
      <c r="L27" s="421">
        <v>1</v>
      </c>
      <c r="M27" s="422"/>
      <c r="N27" s="422"/>
      <c r="O27" s="422"/>
      <c r="P27" s="423"/>
      <c r="Q27" s="421">
        <v>3540</v>
      </c>
      <c r="R27" s="422"/>
      <c r="S27" s="422"/>
      <c r="T27" s="422"/>
      <c r="U27" s="422"/>
      <c r="V27" s="423"/>
      <c r="W27" s="487"/>
      <c r="X27" s="478"/>
      <c r="Y27" s="479"/>
      <c r="Z27" s="418" t="s">
        <v>171</v>
      </c>
      <c r="AA27" s="419"/>
      <c r="AB27" s="419"/>
      <c r="AC27" s="419"/>
      <c r="AD27" s="419"/>
      <c r="AE27" s="419"/>
      <c r="AF27" s="419"/>
      <c r="AG27" s="420"/>
      <c r="AH27" s="421">
        <v>13</v>
      </c>
      <c r="AI27" s="422"/>
      <c r="AJ27" s="422"/>
      <c r="AK27" s="422"/>
      <c r="AL27" s="423"/>
      <c r="AM27" s="421">
        <v>45162</v>
      </c>
      <c r="AN27" s="422"/>
      <c r="AO27" s="422"/>
      <c r="AP27" s="422"/>
      <c r="AQ27" s="422"/>
      <c r="AR27" s="423"/>
      <c r="AS27" s="421">
        <v>3474</v>
      </c>
      <c r="AT27" s="422"/>
      <c r="AU27" s="422"/>
      <c r="AV27" s="422"/>
      <c r="AW27" s="422"/>
      <c r="AX27" s="424"/>
      <c r="AY27" s="451" t="s">
        <v>172</v>
      </c>
      <c r="AZ27" s="452"/>
      <c r="BA27" s="452"/>
      <c r="BB27" s="452"/>
      <c r="BC27" s="452"/>
      <c r="BD27" s="452"/>
      <c r="BE27" s="452"/>
      <c r="BF27" s="452"/>
      <c r="BG27" s="452"/>
      <c r="BH27" s="452"/>
      <c r="BI27" s="452"/>
      <c r="BJ27" s="452"/>
      <c r="BK27" s="452"/>
      <c r="BL27" s="452"/>
      <c r="BM27" s="453"/>
      <c r="BN27" s="448" t="s">
        <v>121</v>
      </c>
      <c r="BO27" s="449"/>
      <c r="BP27" s="449"/>
      <c r="BQ27" s="449"/>
      <c r="BR27" s="449"/>
      <c r="BS27" s="449"/>
      <c r="BT27" s="449"/>
      <c r="BU27" s="450"/>
      <c r="BV27" s="448">
        <v>148456</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173</v>
      </c>
      <c r="F28" s="419"/>
      <c r="G28" s="419"/>
      <c r="H28" s="419"/>
      <c r="I28" s="419"/>
      <c r="J28" s="419"/>
      <c r="K28" s="420"/>
      <c r="L28" s="421">
        <v>1</v>
      </c>
      <c r="M28" s="422"/>
      <c r="N28" s="422"/>
      <c r="O28" s="422"/>
      <c r="P28" s="423"/>
      <c r="Q28" s="421">
        <v>3180</v>
      </c>
      <c r="R28" s="422"/>
      <c r="S28" s="422"/>
      <c r="T28" s="422"/>
      <c r="U28" s="422"/>
      <c r="V28" s="423"/>
      <c r="W28" s="487"/>
      <c r="X28" s="478"/>
      <c r="Y28" s="479"/>
      <c r="Z28" s="418" t="s">
        <v>174</v>
      </c>
      <c r="AA28" s="419"/>
      <c r="AB28" s="419"/>
      <c r="AC28" s="419"/>
      <c r="AD28" s="419"/>
      <c r="AE28" s="419"/>
      <c r="AF28" s="419"/>
      <c r="AG28" s="420"/>
      <c r="AH28" s="421" t="s">
        <v>121</v>
      </c>
      <c r="AI28" s="422"/>
      <c r="AJ28" s="422"/>
      <c r="AK28" s="422"/>
      <c r="AL28" s="423"/>
      <c r="AM28" s="421" t="s">
        <v>121</v>
      </c>
      <c r="AN28" s="422"/>
      <c r="AO28" s="422"/>
      <c r="AP28" s="422"/>
      <c r="AQ28" s="422"/>
      <c r="AR28" s="423"/>
      <c r="AS28" s="421" t="s">
        <v>121</v>
      </c>
      <c r="AT28" s="422"/>
      <c r="AU28" s="422"/>
      <c r="AV28" s="422"/>
      <c r="AW28" s="422"/>
      <c r="AX28" s="424"/>
      <c r="AY28" s="428" t="s">
        <v>175</v>
      </c>
      <c r="AZ28" s="429"/>
      <c r="BA28" s="429"/>
      <c r="BB28" s="430"/>
      <c r="BC28" s="437" t="s">
        <v>41</v>
      </c>
      <c r="BD28" s="438"/>
      <c r="BE28" s="438"/>
      <c r="BF28" s="438"/>
      <c r="BG28" s="438"/>
      <c r="BH28" s="438"/>
      <c r="BI28" s="438"/>
      <c r="BJ28" s="438"/>
      <c r="BK28" s="438"/>
      <c r="BL28" s="438"/>
      <c r="BM28" s="439"/>
      <c r="BN28" s="440">
        <v>1955100</v>
      </c>
      <c r="BO28" s="441"/>
      <c r="BP28" s="441"/>
      <c r="BQ28" s="441"/>
      <c r="BR28" s="441"/>
      <c r="BS28" s="441"/>
      <c r="BT28" s="441"/>
      <c r="BU28" s="442"/>
      <c r="BV28" s="440">
        <v>2178566</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176</v>
      </c>
      <c r="F29" s="419"/>
      <c r="G29" s="419"/>
      <c r="H29" s="419"/>
      <c r="I29" s="419"/>
      <c r="J29" s="419"/>
      <c r="K29" s="420"/>
      <c r="L29" s="421">
        <v>14</v>
      </c>
      <c r="M29" s="422"/>
      <c r="N29" s="422"/>
      <c r="O29" s="422"/>
      <c r="P29" s="423"/>
      <c r="Q29" s="421">
        <v>3100</v>
      </c>
      <c r="R29" s="422"/>
      <c r="S29" s="422"/>
      <c r="T29" s="422"/>
      <c r="U29" s="422"/>
      <c r="V29" s="423"/>
      <c r="W29" s="488"/>
      <c r="X29" s="489"/>
      <c r="Y29" s="490"/>
      <c r="Z29" s="418" t="s">
        <v>177</v>
      </c>
      <c r="AA29" s="419"/>
      <c r="AB29" s="419"/>
      <c r="AC29" s="419"/>
      <c r="AD29" s="419"/>
      <c r="AE29" s="419"/>
      <c r="AF29" s="419"/>
      <c r="AG29" s="420"/>
      <c r="AH29" s="421">
        <v>265</v>
      </c>
      <c r="AI29" s="422"/>
      <c r="AJ29" s="422"/>
      <c r="AK29" s="422"/>
      <c r="AL29" s="423"/>
      <c r="AM29" s="421">
        <v>799650</v>
      </c>
      <c r="AN29" s="422"/>
      <c r="AO29" s="422"/>
      <c r="AP29" s="422"/>
      <c r="AQ29" s="422"/>
      <c r="AR29" s="423"/>
      <c r="AS29" s="421">
        <v>3018</v>
      </c>
      <c r="AT29" s="422"/>
      <c r="AU29" s="422"/>
      <c r="AV29" s="422"/>
      <c r="AW29" s="422"/>
      <c r="AX29" s="424"/>
      <c r="AY29" s="431"/>
      <c r="AZ29" s="432"/>
      <c r="BA29" s="432"/>
      <c r="BB29" s="433"/>
      <c r="BC29" s="425" t="s">
        <v>178</v>
      </c>
      <c r="BD29" s="426"/>
      <c r="BE29" s="426"/>
      <c r="BF29" s="426"/>
      <c r="BG29" s="426"/>
      <c r="BH29" s="426"/>
      <c r="BI29" s="426"/>
      <c r="BJ29" s="426"/>
      <c r="BK29" s="426"/>
      <c r="BL29" s="426"/>
      <c r="BM29" s="427"/>
      <c r="BN29" s="445">
        <v>185263</v>
      </c>
      <c r="BO29" s="446"/>
      <c r="BP29" s="446"/>
      <c r="BQ29" s="446"/>
      <c r="BR29" s="446"/>
      <c r="BS29" s="446"/>
      <c r="BT29" s="446"/>
      <c r="BU29" s="447"/>
      <c r="BV29" s="445">
        <v>135236</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179</v>
      </c>
      <c r="X30" s="498"/>
      <c r="Y30" s="498"/>
      <c r="Z30" s="498"/>
      <c r="AA30" s="498"/>
      <c r="AB30" s="498"/>
      <c r="AC30" s="498"/>
      <c r="AD30" s="498"/>
      <c r="AE30" s="498"/>
      <c r="AF30" s="498"/>
      <c r="AG30" s="499"/>
      <c r="AH30" s="409">
        <v>97.8</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2097185</v>
      </c>
      <c r="BO30" s="449"/>
      <c r="BP30" s="449"/>
      <c r="BQ30" s="449"/>
      <c r="BR30" s="449"/>
      <c r="BS30" s="449"/>
      <c r="BT30" s="449"/>
      <c r="BU30" s="450"/>
      <c r="BV30" s="448">
        <v>1623220</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186</v>
      </c>
      <c r="D33" s="408"/>
      <c r="E33" s="407" t="s">
        <v>187</v>
      </c>
      <c r="F33" s="407"/>
      <c r="G33" s="407"/>
      <c r="H33" s="407"/>
      <c r="I33" s="407"/>
      <c r="J33" s="407"/>
      <c r="K33" s="407"/>
      <c r="L33" s="407"/>
      <c r="M33" s="407"/>
      <c r="N33" s="407"/>
      <c r="O33" s="407"/>
      <c r="P33" s="407"/>
      <c r="Q33" s="407"/>
      <c r="R33" s="407"/>
      <c r="S33" s="407"/>
      <c r="T33" s="195"/>
      <c r="U33" s="408" t="s">
        <v>188</v>
      </c>
      <c r="V33" s="408"/>
      <c r="W33" s="407" t="s">
        <v>189</v>
      </c>
      <c r="X33" s="407"/>
      <c r="Y33" s="407"/>
      <c r="Z33" s="407"/>
      <c r="AA33" s="407"/>
      <c r="AB33" s="407"/>
      <c r="AC33" s="407"/>
      <c r="AD33" s="407"/>
      <c r="AE33" s="407"/>
      <c r="AF33" s="407"/>
      <c r="AG33" s="407"/>
      <c r="AH33" s="407"/>
      <c r="AI33" s="407"/>
      <c r="AJ33" s="407"/>
      <c r="AK33" s="407"/>
      <c r="AL33" s="195"/>
      <c r="AM33" s="408" t="s">
        <v>188</v>
      </c>
      <c r="AN33" s="408"/>
      <c r="AO33" s="407" t="s">
        <v>187</v>
      </c>
      <c r="AP33" s="407"/>
      <c r="AQ33" s="407"/>
      <c r="AR33" s="407"/>
      <c r="AS33" s="407"/>
      <c r="AT33" s="407"/>
      <c r="AU33" s="407"/>
      <c r="AV33" s="407"/>
      <c r="AW33" s="407"/>
      <c r="AX33" s="407"/>
      <c r="AY33" s="407"/>
      <c r="AZ33" s="407"/>
      <c r="BA33" s="407"/>
      <c r="BB33" s="407"/>
      <c r="BC33" s="407"/>
      <c r="BD33" s="196"/>
      <c r="BE33" s="407" t="s">
        <v>190</v>
      </c>
      <c r="BF33" s="407"/>
      <c r="BG33" s="407" t="s">
        <v>191</v>
      </c>
      <c r="BH33" s="407"/>
      <c r="BI33" s="407"/>
      <c r="BJ33" s="407"/>
      <c r="BK33" s="407"/>
      <c r="BL33" s="407"/>
      <c r="BM33" s="407"/>
      <c r="BN33" s="407"/>
      <c r="BO33" s="407"/>
      <c r="BP33" s="407"/>
      <c r="BQ33" s="407"/>
      <c r="BR33" s="407"/>
      <c r="BS33" s="407"/>
      <c r="BT33" s="407"/>
      <c r="BU33" s="407"/>
      <c r="BV33" s="196"/>
      <c r="BW33" s="408" t="s">
        <v>190</v>
      </c>
      <c r="BX33" s="408"/>
      <c r="BY33" s="407" t="s">
        <v>192</v>
      </c>
      <c r="BZ33" s="407"/>
      <c r="CA33" s="407"/>
      <c r="CB33" s="407"/>
      <c r="CC33" s="407"/>
      <c r="CD33" s="407"/>
      <c r="CE33" s="407"/>
      <c r="CF33" s="407"/>
      <c r="CG33" s="407"/>
      <c r="CH33" s="407"/>
      <c r="CI33" s="407"/>
      <c r="CJ33" s="407"/>
      <c r="CK33" s="407"/>
      <c r="CL33" s="407"/>
      <c r="CM33" s="407"/>
      <c r="CN33" s="195"/>
      <c r="CO33" s="408" t="s">
        <v>186</v>
      </c>
      <c r="CP33" s="408"/>
      <c r="CQ33" s="407" t="s">
        <v>193</v>
      </c>
      <c r="CR33" s="407"/>
      <c r="CS33" s="407"/>
      <c r="CT33" s="407"/>
      <c r="CU33" s="407"/>
      <c r="CV33" s="407"/>
      <c r="CW33" s="407"/>
      <c r="CX33" s="407"/>
      <c r="CY33" s="407"/>
      <c r="CZ33" s="407"/>
      <c r="DA33" s="407"/>
      <c r="DB33" s="407"/>
      <c r="DC33" s="407"/>
      <c r="DD33" s="407"/>
      <c r="DE33" s="407"/>
      <c r="DF33" s="195"/>
      <c r="DG33" s="406" t="s">
        <v>194</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IF('各会計、関係団体の財政状況及び健全化判断比率'!B33="","",'各会計、関係団体の財政状況及び健全化判断比率'!B33)</f>
        <v>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茨城県市町村総合事務組合（一般会計）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18</v>
      </c>
      <c r="CP34" s="404"/>
      <c r="CQ34" s="403" t="str">
        <f>IF('各会計、関係団体の財政状況及び健全化判断比率'!BS7="","",'各会計、関係団体の財政状況及び健全化判断比率'!BS7)</f>
        <v>茨城町農業公社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f t="shared" ref="AM35:AM43" si="0">IF(AO35="","",AM34+1)</f>
        <v>6</v>
      </c>
      <c r="AN35" s="404"/>
      <c r="AO35" s="403" t="str">
        <f>IF('各会計、関係団体の財政状況及び健全化判断比率'!B32="","",'各会計、関係団体の財政状況及び健全化判断比率'!B32)</f>
        <v>工業用水道事業会計</v>
      </c>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IF('各会計、関係団体の財政状況及び健全化判断比率'!B34="","",'各会計、関係団体の財政状況及び健全化判断比率'!B34)</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茨城県市町村総合事務組合（県民交通災害共済事業特別会計）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後期高齢者医療保険特別会計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茨城美野里環境組合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茨城地方広域環境事務組合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茨城租税債権管理機構</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茨城県後期高齢者医療広域連合（一般会計）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茨城県後期高齢者医療広域連合（後期高齢者医療特別会計）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水戸地方農業共済事務組合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17</v>
      </c>
      <c r="BX42" s="404"/>
      <c r="BY42" s="403" t="str">
        <f>IF('各会計、関係団体の財政状況及び健全化判断比率'!B76="","",'各会計、関係団体の財政状況及び健全化判断比率'!B76)</f>
        <v>霞台厚生施設組合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C9mLLqqUz0kQfX2SCuSwU4UJUajTeXXzqxDaSehbpHhH2LjlajET4/QUQUS1HmM5DK3gsTPiFyxsLIof3cUqtA==" saltValue="uS4KDWGRnTQG+eOyAjvC5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election activeCell="E26" sqref="E26:K2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538</v>
      </c>
      <c r="G33" s="29" t="s">
        <v>539</v>
      </c>
      <c r="H33" s="29" t="s">
        <v>540</v>
      </c>
      <c r="I33" s="29" t="s">
        <v>541</v>
      </c>
      <c r="J33" s="30" t="s">
        <v>542</v>
      </c>
      <c r="K33" s="22"/>
      <c r="L33" s="22"/>
      <c r="M33" s="22"/>
      <c r="N33" s="22"/>
      <c r="O33" s="22"/>
      <c r="P33" s="22"/>
    </row>
    <row r="34" spans="1:16" ht="39" customHeight="1">
      <c r="A34" s="22"/>
      <c r="B34" s="31"/>
      <c r="C34" s="1224" t="s">
        <v>548</v>
      </c>
      <c r="D34" s="1224"/>
      <c r="E34" s="1225"/>
      <c r="F34" s="32">
        <v>6.22</v>
      </c>
      <c r="G34" s="33">
        <v>6.91</v>
      </c>
      <c r="H34" s="33">
        <v>8.5299999999999994</v>
      </c>
      <c r="I34" s="33">
        <v>9.14</v>
      </c>
      <c r="J34" s="34">
        <v>10.119999999999999</v>
      </c>
      <c r="K34" s="22"/>
      <c r="L34" s="22"/>
      <c r="M34" s="22"/>
      <c r="N34" s="22"/>
      <c r="O34" s="22"/>
      <c r="P34" s="22"/>
    </row>
    <row r="35" spans="1:16" ht="39" customHeight="1">
      <c r="A35" s="22"/>
      <c r="B35" s="35"/>
      <c r="C35" s="1218" t="s">
        <v>549</v>
      </c>
      <c r="D35" s="1219"/>
      <c r="E35" s="1220"/>
      <c r="F35" s="36">
        <v>5.36</v>
      </c>
      <c r="G35" s="37">
        <v>5.85</v>
      </c>
      <c r="H35" s="37">
        <v>6.96</v>
      </c>
      <c r="I35" s="37">
        <v>4.1900000000000004</v>
      </c>
      <c r="J35" s="38">
        <v>5.29</v>
      </c>
      <c r="K35" s="22"/>
      <c r="L35" s="22"/>
      <c r="M35" s="22"/>
      <c r="N35" s="22"/>
      <c r="O35" s="22"/>
      <c r="P35" s="22"/>
    </row>
    <row r="36" spans="1:16" ht="39" customHeight="1">
      <c r="A36" s="22"/>
      <c r="B36" s="35"/>
      <c r="C36" s="1218" t="s">
        <v>550</v>
      </c>
      <c r="D36" s="1219"/>
      <c r="E36" s="1220"/>
      <c r="F36" s="36">
        <v>4.51</v>
      </c>
      <c r="G36" s="37">
        <v>2.04</v>
      </c>
      <c r="H36" s="37">
        <v>1.86</v>
      </c>
      <c r="I36" s="37">
        <v>1.78</v>
      </c>
      <c r="J36" s="38">
        <v>1.4</v>
      </c>
      <c r="K36" s="22"/>
      <c r="L36" s="22"/>
      <c r="M36" s="22"/>
      <c r="N36" s="22"/>
      <c r="O36" s="22"/>
      <c r="P36" s="22"/>
    </row>
    <row r="37" spans="1:16" ht="39" customHeight="1">
      <c r="A37" s="22"/>
      <c r="B37" s="35"/>
      <c r="C37" s="1218" t="s">
        <v>551</v>
      </c>
      <c r="D37" s="1219"/>
      <c r="E37" s="1220"/>
      <c r="F37" s="36">
        <v>1.0900000000000001</v>
      </c>
      <c r="G37" s="37">
        <v>1.1499999999999999</v>
      </c>
      <c r="H37" s="37">
        <v>1.18</v>
      </c>
      <c r="I37" s="37">
        <v>1.24</v>
      </c>
      <c r="J37" s="38">
        <v>1.29</v>
      </c>
      <c r="K37" s="22"/>
      <c r="L37" s="22"/>
      <c r="M37" s="22"/>
      <c r="N37" s="22"/>
      <c r="O37" s="22"/>
      <c r="P37" s="22"/>
    </row>
    <row r="38" spans="1:16" ht="39" customHeight="1">
      <c r="A38" s="22"/>
      <c r="B38" s="35"/>
      <c r="C38" s="1218" t="s">
        <v>552</v>
      </c>
      <c r="D38" s="1219"/>
      <c r="E38" s="1220"/>
      <c r="F38" s="36">
        <v>0.85</v>
      </c>
      <c r="G38" s="37">
        <v>1.1599999999999999</v>
      </c>
      <c r="H38" s="37">
        <v>1.43</v>
      </c>
      <c r="I38" s="37">
        <v>0.79</v>
      </c>
      <c r="J38" s="38">
        <v>1.17</v>
      </c>
      <c r="K38" s="22"/>
      <c r="L38" s="22"/>
      <c r="M38" s="22"/>
      <c r="N38" s="22"/>
      <c r="O38" s="22"/>
      <c r="P38" s="22"/>
    </row>
    <row r="39" spans="1:16" ht="39" customHeight="1">
      <c r="A39" s="22"/>
      <c r="B39" s="35"/>
      <c r="C39" s="1218" t="s">
        <v>553</v>
      </c>
      <c r="D39" s="1219"/>
      <c r="E39" s="1220"/>
      <c r="F39" s="36">
        <v>0.1</v>
      </c>
      <c r="G39" s="37">
        <v>0.12</v>
      </c>
      <c r="H39" s="37">
        <v>0.11</v>
      </c>
      <c r="I39" s="37">
        <v>7.0000000000000007E-2</v>
      </c>
      <c r="J39" s="38">
        <v>0.12</v>
      </c>
      <c r="K39" s="22"/>
      <c r="L39" s="22"/>
      <c r="M39" s="22"/>
      <c r="N39" s="22"/>
      <c r="O39" s="22"/>
      <c r="P39" s="22"/>
    </row>
    <row r="40" spans="1:16" ht="39" customHeight="1">
      <c r="A40" s="22"/>
      <c r="B40" s="35"/>
      <c r="C40" s="1218" t="s">
        <v>554</v>
      </c>
      <c r="D40" s="1219"/>
      <c r="E40" s="1220"/>
      <c r="F40" s="36">
        <v>0.04</v>
      </c>
      <c r="G40" s="37">
        <v>7.0000000000000007E-2</v>
      </c>
      <c r="H40" s="37">
        <v>0.09</v>
      </c>
      <c r="I40" s="37">
        <v>0.1</v>
      </c>
      <c r="J40" s="38">
        <v>0.06</v>
      </c>
      <c r="K40" s="22"/>
      <c r="L40" s="22"/>
      <c r="M40" s="22"/>
      <c r="N40" s="22"/>
      <c r="O40" s="22"/>
      <c r="P40" s="22"/>
    </row>
    <row r="41" spans="1:16" ht="39" customHeight="1">
      <c r="A41" s="22"/>
      <c r="B41" s="35"/>
      <c r="C41" s="1218" t="s">
        <v>555</v>
      </c>
      <c r="D41" s="1219"/>
      <c r="E41" s="1220"/>
      <c r="F41" s="36">
        <v>0.02</v>
      </c>
      <c r="G41" s="37">
        <v>0</v>
      </c>
      <c r="H41" s="37">
        <v>0.01</v>
      </c>
      <c r="I41" s="37">
        <v>0</v>
      </c>
      <c r="J41" s="38">
        <v>0.02</v>
      </c>
      <c r="K41" s="22"/>
      <c r="L41" s="22"/>
      <c r="M41" s="22"/>
      <c r="N41" s="22"/>
      <c r="O41" s="22"/>
      <c r="P41" s="22"/>
    </row>
    <row r="42" spans="1:16" ht="39" customHeight="1">
      <c r="A42" s="22"/>
      <c r="B42" s="39"/>
      <c r="C42" s="1218" t="s">
        <v>556</v>
      </c>
      <c r="D42" s="1219"/>
      <c r="E42" s="1220"/>
      <c r="F42" s="36" t="s">
        <v>495</v>
      </c>
      <c r="G42" s="37" t="s">
        <v>495</v>
      </c>
      <c r="H42" s="37" t="s">
        <v>495</v>
      </c>
      <c r="I42" s="37" t="s">
        <v>495</v>
      </c>
      <c r="J42" s="38" t="s">
        <v>495</v>
      </c>
      <c r="K42" s="22"/>
      <c r="L42" s="22"/>
      <c r="M42" s="22"/>
      <c r="N42" s="22"/>
      <c r="O42" s="22"/>
      <c r="P42" s="22"/>
    </row>
    <row r="43" spans="1:16" ht="39" customHeight="1" thickBot="1">
      <c r="A43" s="22"/>
      <c r="B43" s="40"/>
      <c r="C43" s="1221" t="s">
        <v>557</v>
      </c>
      <c r="D43" s="1222"/>
      <c r="E43" s="1223"/>
      <c r="F43" s="41" t="s">
        <v>495</v>
      </c>
      <c r="G43" s="42" t="s">
        <v>495</v>
      </c>
      <c r="H43" s="42" t="s">
        <v>495</v>
      </c>
      <c r="I43" s="42" t="s">
        <v>495</v>
      </c>
      <c r="J43" s="43" t="s">
        <v>495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8BtoeaNjkBJQtDKlkA4nqyGLxLgWGRDKYRYZ20KdibZrfscYLInpjFHSxwVSHp96scETs7rcIVSSNV7dILOdsg==" saltValue="eYYNCbLrpC78yFEOXz+f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election activeCell="E26" sqref="E26:K2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538</v>
      </c>
      <c r="L44" s="56" t="s">
        <v>539</v>
      </c>
      <c r="M44" s="56" t="s">
        <v>540</v>
      </c>
      <c r="N44" s="56" t="s">
        <v>541</v>
      </c>
      <c r="O44" s="57" t="s">
        <v>542</v>
      </c>
      <c r="P44" s="48"/>
      <c r="Q44" s="48"/>
      <c r="R44" s="48"/>
      <c r="S44" s="48"/>
      <c r="T44" s="48"/>
      <c r="U44" s="48"/>
    </row>
    <row r="45" spans="1:21" ht="30.75" customHeight="1">
      <c r="A45" s="48"/>
      <c r="B45" s="1234" t="s">
        <v>11</v>
      </c>
      <c r="C45" s="1235"/>
      <c r="D45" s="58"/>
      <c r="E45" s="1240" t="s">
        <v>12</v>
      </c>
      <c r="F45" s="1240"/>
      <c r="G45" s="1240"/>
      <c r="H45" s="1240"/>
      <c r="I45" s="1240"/>
      <c r="J45" s="1241"/>
      <c r="K45" s="59">
        <v>881</v>
      </c>
      <c r="L45" s="60">
        <v>908</v>
      </c>
      <c r="M45" s="60">
        <v>802</v>
      </c>
      <c r="N45" s="60">
        <v>834</v>
      </c>
      <c r="O45" s="61">
        <v>823</v>
      </c>
      <c r="P45" s="48"/>
      <c r="Q45" s="48"/>
      <c r="R45" s="48"/>
      <c r="S45" s="48"/>
      <c r="T45" s="48"/>
      <c r="U45" s="48"/>
    </row>
    <row r="46" spans="1:21" ht="30.75" customHeight="1">
      <c r="A46" s="48"/>
      <c r="B46" s="1236"/>
      <c r="C46" s="1237"/>
      <c r="D46" s="62"/>
      <c r="E46" s="1228" t="s">
        <v>13</v>
      </c>
      <c r="F46" s="1228"/>
      <c r="G46" s="1228"/>
      <c r="H46" s="1228"/>
      <c r="I46" s="1228"/>
      <c r="J46" s="1229"/>
      <c r="K46" s="63" t="s">
        <v>495</v>
      </c>
      <c r="L46" s="64" t="s">
        <v>495</v>
      </c>
      <c r="M46" s="64" t="s">
        <v>495</v>
      </c>
      <c r="N46" s="64" t="s">
        <v>495</v>
      </c>
      <c r="O46" s="65" t="s">
        <v>495</v>
      </c>
      <c r="P46" s="48"/>
      <c r="Q46" s="48"/>
      <c r="R46" s="48"/>
      <c r="S46" s="48"/>
      <c r="T46" s="48"/>
      <c r="U46" s="48"/>
    </row>
    <row r="47" spans="1:21" ht="30.75" customHeight="1">
      <c r="A47" s="48"/>
      <c r="B47" s="1236"/>
      <c r="C47" s="1237"/>
      <c r="D47" s="62"/>
      <c r="E47" s="1228" t="s">
        <v>14</v>
      </c>
      <c r="F47" s="1228"/>
      <c r="G47" s="1228"/>
      <c r="H47" s="1228"/>
      <c r="I47" s="1228"/>
      <c r="J47" s="1229"/>
      <c r="K47" s="63" t="s">
        <v>495</v>
      </c>
      <c r="L47" s="64" t="s">
        <v>495</v>
      </c>
      <c r="M47" s="64" t="s">
        <v>495</v>
      </c>
      <c r="N47" s="64" t="s">
        <v>495</v>
      </c>
      <c r="O47" s="65" t="s">
        <v>495</v>
      </c>
      <c r="P47" s="48"/>
      <c r="Q47" s="48"/>
      <c r="R47" s="48"/>
      <c r="S47" s="48"/>
      <c r="T47" s="48"/>
      <c r="U47" s="48"/>
    </row>
    <row r="48" spans="1:21" ht="30.75" customHeight="1">
      <c r="A48" s="48"/>
      <c r="B48" s="1236"/>
      <c r="C48" s="1237"/>
      <c r="D48" s="62"/>
      <c r="E48" s="1228" t="s">
        <v>15</v>
      </c>
      <c r="F48" s="1228"/>
      <c r="G48" s="1228"/>
      <c r="H48" s="1228"/>
      <c r="I48" s="1228"/>
      <c r="J48" s="1229"/>
      <c r="K48" s="63">
        <v>455</v>
      </c>
      <c r="L48" s="64">
        <v>507</v>
      </c>
      <c r="M48" s="64">
        <v>530</v>
      </c>
      <c r="N48" s="64">
        <v>539</v>
      </c>
      <c r="O48" s="65">
        <v>538</v>
      </c>
      <c r="P48" s="48"/>
      <c r="Q48" s="48"/>
      <c r="R48" s="48"/>
      <c r="S48" s="48"/>
      <c r="T48" s="48"/>
      <c r="U48" s="48"/>
    </row>
    <row r="49" spans="1:21" ht="30.75" customHeight="1">
      <c r="A49" s="48"/>
      <c r="B49" s="1236"/>
      <c r="C49" s="1237"/>
      <c r="D49" s="62"/>
      <c r="E49" s="1228" t="s">
        <v>16</v>
      </c>
      <c r="F49" s="1228"/>
      <c r="G49" s="1228"/>
      <c r="H49" s="1228"/>
      <c r="I49" s="1228"/>
      <c r="J49" s="1229"/>
      <c r="K49" s="63" t="s">
        <v>495</v>
      </c>
      <c r="L49" s="64" t="s">
        <v>495</v>
      </c>
      <c r="M49" s="64" t="s">
        <v>495</v>
      </c>
      <c r="N49" s="64" t="s">
        <v>495</v>
      </c>
      <c r="O49" s="65" t="s">
        <v>495</v>
      </c>
      <c r="P49" s="48"/>
      <c r="Q49" s="48"/>
      <c r="R49" s="48"/>
      <c r="S49" s="48"/>
      <c r="T49" s="48"/>
      <c r="U49" s="48"/>
    </row>
    <row r="50" spans="1:21" ht="30.75" customHeight="1">
      <c r="A50" s="48"/>
      <c r="B50" s="1236"/>
      <c r="C50" s="1237"/>
      <c r="D50" s="62"/>
      <c r="E50" s="1228" t="s">
        <v>17</v>
      </c>
      <c r="F50" s="1228"/>
      <c r="G50" s="1228"/>
      <c r="H50" s="1228"/>
      <c r="I50" s="1228"/>
      <c r="J50" s="1229"/>
      <c r="K50" s="63" t="s">
        <v>495</v>
      </c>
      <c r="L50" s="64" t="s">
        <v>495</v>
      </c>
      <c r="M50" s="64" t="s">
        <v>495</v>
      </c>
      <c r="N50" s="64" t="s">
        <v>495</v>
      </c>
      <c r="O50" s="65" t="s">
        <v>495</v>
      </c>
      <c r="P50" s="48"/>
      <c r="Q50" s="48"/>
      <c r="R50" s="48"/>
      <c r="S50" s="48"/>
      <c r="T50" s="48"/>
      <c r="U50" s="48"/>
    </row>
    <row r="51" spans="1:21" ht="30.75" customHeight="1">
      <c r="A51" s="48"/>
      <c r="B51" s="1238"/>
      <c r="C51" s="1239"/>
      <c r="D51" s="66"/>
      <c r="E51" s="1228" t="s">
        <v>18</v>
      </c>
      <c r="F51" s="1228"/>
      <c r="G51" s="1228"/>
      <c r="H51" s="1228"/>
      <c r="I51" s="1228"/>
      <c r="J51" s="1229"/>
      <c r="K51" s="63" t="s">
        <v>495</v>
      </c>
      <c r="L51" s="64" t="s">
        <v>495</v>
      </c>
      <c r="M51" s="64" t="s">
        <v>495</v>
      </c>
      <c r="N51" s="64" t="s">
        <v>495</v>
      </c>
      <c r="O51" s="65" t="s">
        <v>495</v>
      </c>
      <c r="P51" s="48"/>
      <c r="Q51" s="48"/>
      <c r="R51" s="48"/>
      <c r="S51" s="48"/>
      <c r="T51" s="48"/>
      <c r="U51" s="48"/>
    </row>
    <row r="52" spans="1:21" ht="30.75" customHeight="1">
      <c r="A52" s="48"/>
      <c r="B52" s="1226" t="s">
        <v>19</v>
      </c>
      <c r="C52" s="1227"/>
      <c r="D52" s="66"/>
      <c r="E52" s="1228" t="s">
        <v>20</v>
      </c>
      <c r="F52" s="1228"/>
      <c r="G52" s="1228"/>
      <c r="H52" s="1228"/>
      <c r="I52" s="1228"/>
      <c r="J52" s="1229"/>
      <c r="K52" s="63">
        <v>772</v>
      </c>
      <c r="L52" s="64">
        <v>808</v>
      </c>
      <c r="M52" s="64">
        <v>795</v>
      </c>
      <c r="N52" s="64">
        <v>820</v>
      </c>
      <c r="O52" s="65">
        <v>862</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564</v>
      </c>
      <c r="L53" s="69">
        <v>607</v>
      </c>
      <c r="M53" s="69">
        <v>537</v>
      </c>
      <c r="N53" s="69">
        <v>553</v>
      </c>
      <c r="O53" s="70">
        <v>499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rrcQn9xeR6OuhI81nrpzblNWZCnmHxqRj7vUOQpPl/PKpvNHw7e2pCLucNUPNMe07nk/Xw/yltqy/gNSPZPEqA==" saltValue="xI3/L2J40t0n5S6fQOzDM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election activeCell="E26" sqref="E26:K26"/>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538</v>
      </c>
      <c r="J40" s="79" t="s">
        <v>539</v>
      </c>
      <c r="K40" s="79" t="s">
        <v>540</v>
      </c>
      <c r="L40" s="79" t="s">
        <v>541</v>
      </c>
      <c r="M40" s="80" t="s">
        <v>542</v>
      </c>
    </row>
    <row r="41" spans="2:13" ht="27.75" customHeight="1">
      <c r="B41" s="1254" t="s">
        <v>24</v>
      </c>
      <c r="C41" s="1255"/>
      <c r="D41" s="81"/>
      <c r="E41" s="1256" t="s">
        <v>25</v>
      </c>
      <c r="F41" s="1256"/>
      <c r="G41" s="1256"/>
      <c r="H41" s="1257"/>
      <c r="I41" s="82">
        <v>9297</v>
      </c>
      <c r="J41" s="83">
        <v>9603</v>
      </c>
      <c r="K41" s="83">
        <v>9916</v>
      </c>
      <c r="L41" s="83">
        <v>9673</v>
      </c>
      <c r="M41" s="84">
        <v>9852</v>
      </c>
    </row>
    <row r="42" spans="2:13" ht="27.75" customHeight="1">
      <c r="B42" s="1244"/>
      <c r="C42" s="1245"/>
      <c r="D42" s="85"/>
      <c r="E42" s="1248" t="s">
        <v>26</v>
      </c>
      <c r="F42" s="1248"/>
      <c r="G42" s="1248"/>
      <c r="H42" s="1249"/>
      <c r="I42" s="86">
        <v>247</v>
      </c>
      <c r="J42" s="87">
        <v>222</v>
      </c>
      <c r="K42" s="87">
        <v>165</v>
      </c>
      <c r="L42" s="87">
        <v>140</v>
      </c>
      <c r="M42" s="88">
        <v>687</v>
      </c>
    </row>
    <row r="43" spans="2:13" ht="27.75" customHeight="1">
      <c r="B43" s="1244"/>
      <c r="C43" s="1245"/>
      <c r="D43" s="85"/>
      <c r="E43" s="1248" t="s">
        <v>27</v>
      </c>
      <c r="F43" s="1248"/>
      <c r="G43" s="1248"/>
      <c r="H43" s="1249"/>
      <c r="I43" s="86">
        <v>7769</v>
      </c>
      <c r="J43" s="87">
        <v>7464</v>
      </c>
      <c r="K43" s="87">
        <v>7289</v>
      </c>
      <c r="L43" s="87">
        <v>7128</v>
      </c>
      <c r="M43" s="88">
        <v>6833</v>
      </c>
    </row>
    <row r="44" spans="2:13" ht="27.75" customHeight="1">
      <c r="B44" s="1244"/>
      <c r="C44" s="1245"/>
      <c r="D44" s="85"/>
      <c r="E44" s="1248" t="s">
        <v>28</v>
      </c>
      <c r="F44" s="1248"/>
      <c r="G44" s="1248"/>
      <c r="H44" s="1249"/>
      <c r="I44" s="86" t="s">
        <v>495</v>
      </c>
      <c r="J44" s="87" t="s">
        <v>495</v>
      </c>
      <c r="K44" s="87" t="s">
        <v>495</v>
      </c>
      <c r="L44" s="87" t="s">
        <v>495</v>
      </c>
      <c r="M44" s="88" t="s">
        <v>495</v>
      </c>
    </row>
    <row r="45" spans="2:13" ht="27.75" customHeight="1">
      <c r="B45" s="1244"/>
      <c r="C45" s="1245"/>
      <c r="D45" s="85"/>
      <c r="E45" s="1248" t="s">
        <v>29</v>
      </c>
      <c r="F45" s="1248"/>
      <c r="G45" s="1248"/>
      <c r="H45" s="1249"/>
      <c r="I45" s="86">
        <v>2412</v>
      </c>
      <c r="J45" s="87">
        <v>2153</v>
      </c>
      <c r="K45" s="87">
        <v>1941</v>
      </c>
      <c r="L45" s="87">
        <v>1959</v>
      </c>
      <c r="M45" s="88">
        <v>1823</v>
      </c>
    </row>
    <row r="46" spans="2:13" ht="27.75" customHeight="1">
      <c r="B46" s="1244"/>
      <c r="C46" s="1245"/>
      <c r="D46" s="89"/>
      <c r="E46" s="1248" t="s">
        <v>30</v>
      </c>
      <c r="F46" s="1248"/>
      <c r="G46" s="1248"/>
      <c r="H46" s="1249"/>
      <c r="I46" s="86">
        <v>4</v>
      </c>
      <c r="J46" s="87">
        <v>5</v>
      </c>
      <c r="K46" s="87">
        <v>6</v>
      </c>
      <c r="L46" s="87">
        <v>5</v>
      </c>
      <c r="M46" s="88" t="s">
        <v>495</v>
      </c>
    </row>
    <row r="47" spans="2:13" ht="27.75" customHeight="1">
      <c r="B47" s="1244"/>
      <c r="C47" s="1245"/>
      <c r="D47" s="90"/>
      <c r="E47" s="1258" t="s">
        <v>31</v>
      </c>
      <c r="F47" s="1259"/>
      <c r="G47" s="1259"/>
      <c r="H47" s="1260"/>
      <c r="I47" s="86" t="s">
        <v>495</v>
      </c>
      <c r="J47" s="87" t="s">
        <v>495</v>
      </c>
      <c r="K47" s="87" t="s">
        <v>495</v>
      </c>
      <c r="L47" s="87" t="s">
        <v>495</v>
      </c>
      <c r="M47" s="88" t="s">
        <v>495</v>
      </c>
    </row>
    <row r="48" spans="2:13" ht="27.75" customHeight="1">
      <c r="B48" s="1244"/>
      <c r="C48" s="1245"/>
      <c r="D48" s="85"/>
      <c r="E48" s="1248" t="s">
        <v>32</v>
      </c>
      <c r="F48" s="1248"/>
      <c r="G48" s="1248"/>
      <c r="H48" s="1249"/>
      <c r="I48" s="86" t="s">
        <v>495</v>
      </c>
      <c r="J48" s="87" t="s">
        <v>495</v>
      </c>
      <c r="K48" s="87" t="s">
        <v>495</v>
      </c>
      <c r="L48" s="87" t="s">
        <v>495</v>
      </c>
      <c r="M48" s="88" t="s">
        <v>495</v>
      </c>
    </row>
    <row r="49" spans="2:13" ht="27.75" customHeight="1">
      <c r="B49" s="1246"/>
      <c r="C49" s="1247"/>
      <c r="D49" s="85"/>
      <c r="E49" s="1248" t="s">
        <v>33</v>
      </c>
      <c r="F49" s="1248"/>
      <c r="G49" s="1248"/>
      <c r="H49" s="1249"/>
      <c r="I49" s="86" t="s">
        <v>495</v>
      </c>
      <c r="J49" s="87" t="s">
        <v>495</v>
      </c>
      <c r="K49" s="87" t="s">
        <v>495</v>
      </c>
      <c r="L49" s="87" t="s">
        <v>495</v>
      </c>
      <c r="M49" s="88" t="s">
        <v>495</v>
      </c>
    </row>
    <row r="50" spans="2:13" ht="27.75" customHeight="1">
      <c r="B50" s="1242" t="s">
        <v>34</v>
      </c>
      <c r="C50" s="1243"/>
      <c r="D50" s="91"/>
      <c r="E50" s="1248" t="s">
        <v>35</v>
      </c>
      <c r="F50" s="1248"/>
      <c r="G50" s="1248"/>
      <c r="H50" s="1249"/>
      <c r="I50" s="86">
        <v>3705</v>
      </c>
      <c r="J50" s="87">
        <v>3617</v>
      </c>
      <c r="K50" s="87">
        <v>3863</v>
      </c>
      <c r="L50" s="87">
        <v>4203</v>
      </c>
      <c r="M50" s="88">
        <v>4390</v>
      </c>
    </row>
    <row r="51" spans="2:13" ht="27.75" customHeight="1">
      <c r="B51" s="1244"/>
      <c r="C51" s="1245"/>
      <c r="D51" s="85"/>
      <c r="E51" s="1248" t="s">
        <v>36</v>
      </c>
      <c r="F51" s="1248"/>
      <c r="G51" s="1248"/>
      <c r="H51" s="1249"/>
      <c r="I51" s="86">
        <v>215</v>
      </c>
      <c r="J51" s="87">
        <v>179</v>
      </c>
      <c r="K51" s="87">
        <v>142</v>
      </c>
      <c r="L51" s="87">
        <v>114</v>
      </c>
      <c r="M51" s="88">
        <v>85</v>
      </c>
    </row>
    <row r="52" spans="2:13" ht="27.75" customHeight="1">
      <c r="B52" s="1246"/>
      <c r="C52" s="1247"/>
      <c r="D52" s="85"/>
      <c r="E52" s="1248" t="s">
        <v>37</v>
      </c>
      <c r="F52" s="1248"/>
      <c r="G52" s="1248"/>
      <c r="H52" s="1249"/>
      <c r="I52" s="86">
        <v>10382</v>
      </c>
      <c r="J52" s="87">
        <v>10388</v>
      </c>
      <c r="K52" s="87">
        <v>10438</v>
      </c>
      <c r="L52" s="87">
        <v>10209</v>
      </c>
      <c r="M52" s="88">
        <v>10149</v>
      </c>
    </row>
    <row r="53" spans="2:13" ht="27.75" customHeight="1" thickBot="1">
      <c r="B53" s="1250" t="s">
        <v>21</v>
      </c>
      <c r="C53" s="1251"/>
      <c r="D53" s="92"/>
      <c r="E53" s="1252" t="s">
        <v>38</v>
      </c>
      <c r="F53" s="1252"/>
      <c r="G53" s="1252"/>
      <c r="H53" s="1253"/>
      <c r="I53" s="93">
        <v>5428</v>
      </c>
      <c r="J53" s="94">
        <v>5264</v>
      </c>
      <c r="K53" s="94">
        <v>4873</v>
      </c>
      <c r="L53" s="94">
        <v>4379</v>
      </c>
      <c r="M53" s="95">
        <v>4571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V/i8LYifMlCS1RU/3tgPovWOQ3jZtG+POMZYV/l/v7MX1zy8ldHi+GZ36ox4XT8uJRxcaVM9ULWwPe5brRojKA==" saltValue="w9feZuOfbw+aFd5pCdGAt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8" orientation="landscape"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31" zoomScale="75" zoomScaleNormal="75" zoomScaleSheetLayoutView="100" workbookViewId="0">
      <selection activeCell="E26" sqref="E26:K26"/>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540</v>
      </c>
      <c r="G54" s="104" t="s">
        <v>541</v>
      </c>
      <c r="H54" s="105" t="s">
        <v>542</v>
      </c>
    </row>
    <row r="55" spans="2:8" ht="52.5" customHeight="1">
      <c r="B55" s="106"/>
      <c r="C55" s="1269" t="s">
        <v>41</v>
      </c>
      <c r="D55" s="1269"/>
      <c r="E55" s="1270"/>
      <c r="F55" s="107">
        <v>1913</v>
      </c>
      <c r="G55" s="107">
        <v>2179</v>
      </c>
      <c r="H55" s="108">
        <v>1955</v>
      </c>
    </row>
    <row r="56" spans="2:8" ht="52.5" customHeight="1">
      <c r="B56" s="109"/>
      <c r="C56" s="1271" t="s">
        <v>42</v>
      </c>
      <c r="D56" s="1271"/>
      <c r="E56" s="1272"/>
      <c r="F56" s="110">
        <v>135</v>
      </c>
      <c r="G56" s="110">
        <v>135</v>
      </c>
      <c r="H56" s="111">
        <v>185</v>
      </c>
    </row>
    <row r="57" spans="2:8" ht="53.25" customHeight="1">
      <c r="B57" s="109"/>
      <c r="C57" s="1273" t="s">
        <v>43</v>
      </c>
      <c r="D57" s="1273"/>
      <c r="E57" s="1274"/>
      <c r="F57" s="112">
        <v>1531</v>
      </c>
      <c r="G57" s="112">
        <v>1623</v>
      </c>
      <c r="H57" s="113">
        <v>2097</v>
      </c>
    </row>
    <row r="58" spans="2:8" ht="45.75" customHeight="1">
      <c r="B58" s="114"/>
      <c r="C58" s="1261" t="s">
        <v>570</v>
      </c>
      <c r="D58" s="1262"/>
      <c r="E58" s="1263"/>
      <c r="F58" s="115">
        <v>841</v>
      </c>
      <c r="G58" s="115">
        <v>857</v>
      </c>
      <c r="H58" s="116">
        <v>1266</v>
      </c>
    </row>
    <row r="59" spans="2:8" ht="45.75" customHeight="1">
      <c r="B59" s="114"/>
      <c r="C59" s="1261" t="s">
        <v>571</v>
      </c>
      <c r="D59" s="1262"/>
      <c r="E59" s="1263"/>
      <c r="F59" s="115">
        <v>300</v>
      </c>
      <c r="G59" s="115">
        <v>300</v>
      </c>
      <c r="H59" s="116">
        <v>300</v>
      </c>
    </row>
    <row r="60" spans="2:8" ht="45.75" customHeight="1">
      <c r="B60" s="114"/>
      <c r="C60" s="1261" t="s">
        <v>572</v>
      </c>
      <c r="D60" s="1262"/>
      <c r="E60" s="1263"/>
      <c r="F60" s="115">
        <v>203</v>
      </c>
      <c r="G60" s="115">
        <v>203</v>
      </c>
      <c r="H60" s="116">
        <v>203</v>
      </c>
    </row>
    <row r="61" spans="2:8" ht="45.75" customHeight="1">
      <c r="B61" s="114"/>
      <c r="C61" s="1261" t="s">
        <v>573</v>
      </c>
      <c r="D61" s="1262"/>
      <c r="E61" s="1263"/>
      <c r="F61" s="115">
        <v>128</v>
      </c>
      <c r="G61" s="115">
        <v>137</v>
      </c>
      <c r="H61" s="116">
        <v>149</v>
      </c>
    </row>
    <row r="62" spans="2:8" ht="45.75" customHeight="1" thickBot="1">
      <c r="B62" s="117"/>
      <c r="C62" s="1264" t="s">
        <v>574</v>
      </c>
      <c r="D62" s="1265"/>
      <c r="E62" s="1266"/>
      <c r="F62" s="118">
        <v>15</v>
      </c>
      <c r="G62" s="118">
        <v>45</v>
      </c>
      <c r="H62" s="119">
        <v>83</v>
      </c>
    </row>
    <row r="63" spans="2:8" ht="52.5" customHeight="1" thickBot="1">
      <c r="B63" s="120"/>
      <c r="C63" s="1267" t="s">
        <v>44</v>
      </c>
      <c r="D63" s="1267"/>
      <c r="E63" s="1268"/>
      <c r="F63" s="121">
        <v>3579</v>
      </c>
      <c r="G63" s="121">
        <v>3937</v>
      </c>
      <c r="H63" s="122">
        <v>4238</v>
      </c>
    </row>
    <row r="64" spans="2:8" ht="15" customHeight="1"/>
    <row r="65" ht="0" hidden="1" customHeight="1"/>
    <row r="66" ht="0" hidden="1" customHeight="1"/>
  </sheetData>
  <sheetProtection algorithmName="SHA-512" hashValue="olcf4vRIc4wudSTPQszW8R1/2Ak+7/4I+KoSDbBgRnuT0KwK625687S3uc35j6w9Ov+Iu4KT/BxK546ltBlMBA==" saltValue="5T/U9K6entMOTLisvGwl8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1" orientation="landscape"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Y34" zoomScale="75" zoomScaleNormal="75" zoomScaleSheetLayoutView="55" workbookViewId="0">
      <selection activeCell="E26" sqref="E26:K26"/>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579</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579</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7" t="s">
        <v>591</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582</v>
      </c>
    </row>
    <row r="50" spans="1:109">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538</v>
      </c>
      <c r="BQ50" s="1290"/>
      <c r="BR50" s="1290"/>
      <c r="BS50" s="1290"/>
      <c r="BT50" s="1290"/>
      <c r="BU50" s="1290"/>
      <c r="BV50" s="1290"/>
      <c r="BW50" s="1290"/>
      <c r="BX50" s="1290" t="s">
        <v>539</v>
      </c>
      <c r="BY50" s="1290"/>
      <c r="BZ50" s="1290"/>
      <c r="CA50" s="1290"/>
      <c r="CB50" s="1290"/>
      <c r="CC50" s="1290"/>
      <c r="CD50" s="1290"/>
      <c r="CE50" s="1290"/>
      <c r="CF50" s="1290" t="s">
        <v>540</v>
      </c>
      <c r="CG50" s="1290"/>
      <c r="CH50" s="1290"/>
      <c r="CI50" s="1290"/>
      <c r="CJ50" s="1290"/>
      <c r="CK50" s="1290"/>
      <c r="CL50" s="1290"/>
      <c r="CM50" s="1290"/>
      <c r="CN50" s="1290" t="s">
        <v>541</v>
      </c>
      <c r="CO50" s="1290"/>
      <c r="CP50" s="1290"/>
      <c r="CQ50" s="1290"/>
      <c r="CR50" s="1290"/>
      <c r="CS50" s="1290"/>
      <c r="CT50" s="1290"/>
      <c r="CU50" s="1290"/>
      <c r="CV50" s="1290" t="s">
        <v>542</v>
      </c>
      <c r="CW50" s="1290"/>
      <c r="CX50" s="1290"/>
      <c r="CY50" s="1290"/>
      <c r="CZ50" s="1290"/>
      <c r="DA50" s="1290"/>
      <c r="DB50" s="1290"/>
      <c r="DC50" s="1290"/>
    </row>
    <row r="51" spans="1:109" ht="13.5" customHeight="1">
      <c r="B51" s="374"/>
      <c r="G51" s="1291"/>
      <c r="H51" s="1291"/>
      <c r="I51" s="1294"/>
      <c r="J51" s="1294"/>
      <c r="K51" s="1292"/>
      <c r="L51" s="1292"/>
      <c r="M51" s="1292"/>
      <c r="N51" s="1292"/>
      <c r="AM51" s="383"/>
      <c r="AN51" s="1293" t="s">
        <v>583</v>
      </c>
      <c r="AO51" s="1293"/>
      <c r="AP51" s="1293"/>
      <c r="AQ51" s="1293"/>
      <c r="AR51" s="1293"/>
      <c r="AS51" s="1293"/>
      <c r="AT51" s="1293"/>
      <c r="AU51" s="1293"/>
      <c r="AV51" s="1293"/>
      <c r="AW51" s="1293"/>
      <c r="AX51" s="1293"/>
      <c r="AY51" s="1293"/>
      <c r="AZ51" s="1293"/>
      <c r="BA51" s="1293"/>
      <c r="BB51" s="1293" t="s">
        <v>584</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6">
        <v>71.8</v>
      </c>
      <c r="CG51" s="1276"/>
      <c r="CH51" s="1276"/>
      <c r="CI51" s="1276"/>
      <c r="CJ51" s="1276"/>
      <c r="CK51" s="1276"/>
      <c r="CL51" s="1276"/>
      <c r="CM51" s="1276"/>
      <c r="CN51" s="1276">
        <v>64.8</v>
      </c>
      <c r="CO51" s="1276"/>
      <c r="CP51" s="1276"/>
      <c r="CQ51" s="1276"/>
      <c r="CR51" s="1276"/>
      <c r="CS51" s="1276"/>
      <c r="CT51" s="1276"/>
      <c r="CU51" s="1276"/>
      <c r="CV51" s="1276">
        <v>67.7</v>
      </c>
      <c r="CW51" s="1276"/>
      <c r="CX51" s="1276"/>
      <c r="CY51" s="1276"/>
      <c r="CZ51" s="1276"/>
      <c r="DA51" s="1276"/>
      <c r="DB51" s="1276"/>
      <c r="DC51" s="1276"/>
    </row>
    <row r="52" spans="1:109">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585</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6">
        <v>52.6</v>
      </c>
      <c r="CG53" s="1276"/>
      <c r="CH53" s="1276"/>
      <c r="CI53" s="1276"/>
      <c r="CJ53" s="1276"/>
      <c r="CK53" s="1276"/>
      <c r="CL53" s="1276"/>
      <c r="CM53" s="1276"/>
      <c r="CN53" s="1276">
        <v>54.4</v>
      </c>
      <c r="CO53" s="1276"/>
      <c r="CP53" s="1276"/>
      <c r="CQ53" s="1276"/>
      <c r="CR53" s="1276"/>
      <c r="CS53" s="1276"/>
      <c r="CT53" s="1276"/>
      <c r="CU53" s="1276"/>
      <c r="CV53" s="1276">
        <v>55.9</v>
      </c>
      <c r="CW53" s="1276"/>
      <c r="CX53" s="1276"/>
      <c r="CY53" s="1276"/>
      <c r="CZ53" s="1276"/>
      <c r="DA53" s="1276"/>
      <c r="DB53" s="1276"/>
      <c r="DC53" s="1276"/>
    </row>
    <row r="54" spans="1:109">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382"/>
      <c r="B55" s="374"/>
      <c r="G55" s="1286"/>
      <c r="H55" s="1286"/>
      <c r="I55" s="1286"/>
      <c r="J55" s="1286"/>
      <c r="K55" s="1292"/>
      <c r="L55" s="1292"/>
      <c r="M55" s="1292"/>
      <c r="N55" s="1292"/>
      <c r="AN55" s="1290" t="s">
        <v>586</v>
      </c>
      <c r="AO55" s="1290"/>
      <c r="AP55" s="1290"/>
      <c r="AQ55" s="1290"/>
      <c r="AR55" s="1290"/>
      <c r="AS55" s="1290"/>
      <c r="AT55" s="1290"/>
      <c r="AU55" s="1290"/>
      <c r="AV55" s="1290"/>
      <c r="AW55" s="1290"/>
      <c r="AX55" s="1290"/>
      <c r="AY55" s="1290"/>
      <c r="AZ55" s="1290"/>
      <c r="BA55" s="1290"/>
      <c r="BB55" s="1293" t="s">
        <v>584</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6">
        <v>20.2</v>
      </c>
      <c r="CG55" s="1276"/>
      <c r="CH55" s="1276"/>
      <c r="CI55" s="1276"/>
      <c r="CJ55" s="1276"/>
      <c r="CK55" s="1276"/>
      <c r="CL55" s="1276"/>
      <c r="CM55" s="1276"/>
      <c r="CN55" s="1276">
        <v>15.5</v>
      </c>
      <c r="CO55" s="1276"/>
      <c r="CP55" s="1276"/>
      <c r="CQ55" s="1276"/>
      <c r="CR55" s="1276"/>
      <c r="CS55" s="1276"/>
      <c r="CT55" s="1276"/>
      <c r="CU55" s="1276"/>
      <c r="CV55" s="1276">
        <v>14</v>
      </c>
      <c r="CW55" s="1276"/>
      <c r="CX55" s="1276"/>
      <c r="CY55" s="1276"/>
      <c r="CZ55" s="1276"/>
      <c r="DA55" s="1276"/>
      <c r="DB55" s="1276"/>
      <c r="DC55" s="1276"/>
    </row>
    <row r="56" spans="1:109">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585</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6">
        <v>54.5</v>
      </c>
      <c r="CG57" s="1276"/>
      <c r="CH57" s="1276"/>
      <c r="CI57" s="1276"/>
      <c r="CJ57" s="1276"/>
      <c r="CK57" s="1276"/>
      <c r="CL57" s="1276"/>
      <c r="CM57" s="1276"/>
      <c r="CN57" s="1276">
        <v>57.7</v>
      </c>
      <c r="CO57" s="1276"/>
      <c r="CP57" s="1276"/>
      <c r="CQ57" s="1276"/>
      <c r="CR57" s="1276"/>
      <c r="CS57" s="1276"/>
      <c r="CT57" s="1276"/>
      <c r="CU57" s="1276"/>
      <c r="CV57" s="1276">
        <v>57</v>
      </c>
      <c r="CW57" s="1276"/>
      <c r="CX57" s="1276"/>
      <c r="CY57" s="1276"/>
      <c r="CZ57" s="1276"/>
      <c r="DA57" s="1276"/>
      <c r="DB57" s="1276"/>
      <c r="DC57" s="1276"/>
      <c r="DD57" s="387"/>
      <c r="DE57" s="386"/>
    </row>
    <row r="58" spans="1:109" s="382" customFormat="1">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587</v>
      </c>
    </row>
    <row r="64" spans="1:109">
      <c r="B64" s="374"/>
      <c r="G64" s="381"/>
      <c r="I64" s="394"/>
      <c r="J64" s="394"/>
      <c r="K64" s="394"/>
      <c r="L64" s="394"/>
      <c r="M64" s="394"/>
      <c r="N64" s="395"/>
      <c r="AM64" s="381"/>
      <c r="AN64" s="381" t="s">
        <v>581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7" t="s">
        <v>592</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582</v>
      </c>
    </row>
    <row r="72" spans="2:107">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538</v>
      </c>
      <c r="BQ72" s="1290"/>
      <c r="BR72" s="1290"/>
      <c r="BS72" s="1290"/>
      <c r="BT72" s="1290"/>
      <c r="BU72" s="1290"/>
      <c r="BV72" s="1290"/>
      <c r="BW72" s="1290"/>
      <c r="BX72" s="1290" t="s">
        <v>539</v>
      </c>
      <c r="BY72" s="1290"/>
      <c r="BZ72" s="1290"/>
      <c r="CA72" s="1290"/>
      <c r="CB72" s="1290"/>
      <c r="CC72" s="1290"/>
      <c r="CD72" s="1290"/>
      <c r="CE72" s="1290"/>
      <c r="CF72" s="1290" t="s">
        <v>540</v>
      </c>
      <c r="CG72" s="1290"/>
      <c r="CH72" s="1290"/>
      <c r="CI72" s="1290"/>
      <c r="CJ72" s="1290"/>
      <c r="CK72" s="1290"/>
      <c r="CL72" s="1290"/>
      <c r="CM72" s="1290"/>
      <c r="CN72" s="1290" t="s">
        <v>541</v>
      </c>
      <c r="CO72" s="1290"/>
      <c r="CP72" s="1290"/>
      <c r="CQ72" s="1290"/>
      <c r="CR72" s="1290"/>
      <c r="CS72" s="1290"/>
      <c r="CT72" s="1290"/>
      <c r="CU72" s="1290"/>
      <c r="CV72" s="1290" t="s">
        <v>542</v>
      </c>
      <c r="CW72" s="1290"/>
      <c r="CX72" s="1290"/>
      <c r="CY72" s="1290"/>
      <c r="CZ72" s="1290"/>
      <c r="DA72" s="1290"/>
      <c r="DB72" s="1290"/>
      <c r="DC72" s="1290"/>
    </row>
    <row r="73" spans="2:107">
      <c r="B73" s="374"/>
      <c r="G73" s="1291"/>
      <c r="H73" s="1291"/>
      <c r="I73" s="1291"/>
      <c r="J73" s="1291"/>
      <c r="K73" s="1296"/>
      <c r="L73" s="1296"/>
      <c r="M73" s="1296"/>
      <c r="N73" s="1296"/>
      <c r="AM73" s="383"/>
      <c r="AN73" s="1293" t="s">
        <v>583</v>
      </c>
      <c r="AO73" s="1293"/>
      <c r="AP73" s="1293"/>
      <c r="AQ73" s="1293"/>
      <c r="AR73" s="1293"/>
      <c r="AS73" s="1293"/>
      <c r="AT73" s="1293"/>
      <c r="AU73" s="1293"/>
      <c r="AV73" s="1293"/>
      <c r="AW73" s="1293"/>
      <c r="AX73" s="1293"/>
      <c r="AY73" s="1293"/>
      <c r="AZ73" s="1293"/>
      <c r="BA73" s="1293"/>
      <c r="BB73" s="1293" t="s">
        <v>584</v>
      </c>
      <c r="BC73" s="1293"/>
      <c r="BD73" s="1293"/>
      <c r="BE73" s="1293"/>
      <c r="BF73" s="1293"/>
      <c r="BG73" s="1293"/>
      <c r="BH73" s="1293"/>
      <c r="BI73" s="1293"/>
      <c r="BJ73" s="1293"/>
      <c r="BK73" s="1293"/>
      <c r="BL73" s="1293"/>
      <c r="BM73" s="1293"/>
      <c r="BN73" s="1293"/>
      <c r="BO73" s="1293"/>
      <c r="BP73" s="1276">
        <v>81.8</v>
      </c>
      <c r="BQ73" s="1276"/>
      <c r="BR73" s="1276"/>
      <c r="BS73" s="1276"/>
      <c r="BT73" s="1276"/>
      <c r="BU73" s="1276"/>
      <c r="BV73" s="1276"/>
      <c r="BW73" s="1276"/>
      <c r="BX73" s="1276">
        <v>80.2</v>
      </c>
      <c r="BY73" s="1276"/>
      <c r="BZ73" s="1276"/>
      <c r="CA73" s="1276"/>
      <c r="CB73" s="1276"/>
      <c r="CC73" s="1276"/>
      <c r="CD73" s="1276"/>
      <c r="CE73" s="1276"/>
      <c r="CF73" s="1276">
        <v>71.8</v>
      </c>
      <c r="CG73" s="1276"/>
      <c r="CH73" s="1276"/>
      <c r="CI73" s="1276"/>
      <c r="CJ73" s="1276"/>
      <c r="CK73" s="1276"/>
      <c r="CL73" s="1276"/>
      <c r="CM73" s="1276"/>
      <c r="CN73" s="1276">
        <v>64.8</v>
      </c>
      <c r="CO73" s="1276"/>
      <c r="CP73" s="1276"/>
      <c r="CQ73" s="1276"/>
      <c r="CR73" s="1276"/>
      <c r="CS73" s="1276"/>
      <c r="CT73" s="1276"/>
      <c r="CU73" s="1276"/>
      <c r="CV73" s="1276">
        <v>67.7</v>
      </c>
      <c r="CW73" s="1276"/>
      <c r="CX73" s="1276"/>
      <c r="CY73" s="1276"/>
      <c r="CZ73" s="1276"/>
      <c r="DA73" s="1276"/>
      <c r="DB73" s="1276"/>
      <c r="DC73" s="1276"/>
    </row>
    <row r="74" spans="2:107">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588</v>
      </c>
      <c r="BC75" s="1293"/>
      <c r="BD75" s="1293"/>
      <c r="BE75" s="1293"/>
      <c r="BF75" s="1293"/>
      <c r="BG75" s="1293"/>
      <c r="BH75" s="1293"/>
      <c r="BI75" s="1293"/>
      <c r="BJ75" s="1293"/>
      <c r="BK75" s="1293"/>
      <c r="BL75" s="1293"/>
      <c r="BM75" s="1293"/>
      <c r="BN75" s="1293"/>
      <c r="BO75" s="1293"/>
      <c r="BP75" s="1276">
        <v>9.3000000000000007</v>
      </c>
      <c r="BQ75" s="1276"/>
      <c r="BR75" s="1276"/>
      <c r="BS75" s="1276"/>
      <c r="BT75" s="1276"/>
      <c r="BU75" s="1276"/>
      <c r="BV75" s="1276"/>
      <c r="BW75" s="1276"/>
      <c r="BX75" s="1276">
        <v>9</v>
      </c>
      <c r="BY75" s="1276"/>
      <c r="BZ75" s="1276"/>
      <c r="CA75" s="1276"/>
      <c r="CB75" s="1276"/>
      <c r="CC75" s="1276"/>
      <c r="CD75" s="1276"/>
      <c r="CE75" s="1276"/>
      <c r="CF75" s="1276">
        <v>8.5</v>
      </c>
      <c r="CG75" s="1276"/>
      <c r="CH75" s="1276"/>
      <c r="CI75" s="1276"/>
      <c r="CJ75" s="1276"/>
      <c r="CK75" s="1276"/>
      <c r="CL75" s="1276"/>
      <c r="CM75" s="1276"/>
      <c r="CN75" s="1276">
        <v>8.4</v>
      </c>
      <c r="CO75" s="1276"/>
      <c r="CP75" s="1276"/>
      <c r="CQ75" s="1276"/>
      <c r="CR75" s="1276"/>
      <c r="CS75" s="1276"/>
      <c r="CT75" s="1276"/>
      <c r="CU75" s="1276"/>
      <c r="CV75" s="1276">
        <v>7.8</v>
      </c>
      <c r="CW75" s="1276"/>
      <c r="CX75" s="1276"/>
      <c r="CY75" s="1276"/>
      <c r="CZ75" s="1276"/>
      <c r="DA75" s="1276"/>
      <c r="DB75" s="1276"/>
      <c r="DC75" s="1276"/>
    </row>
    <row r="76" spans="2:107">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374"/>
      <c r="G77" s="1286"/>
      <c r="H77" s="1286"/>
      <c r="I77" s="1286"/>
      <c r="J77" s="1286"/>
      <c r="K77" s="1296"/>
      <c r="L77" s="1296"/>
      <c r="M77" s="1296"/>
      <c r="N77" s="1296"/>
      <c r="AN77" s="1290" t="s">
        <v>586</v>
      </c>
      <c r="AO77" s="1290"/>
      <c r="AP77" s="1290"/>
      <c r="AQ77" s="1290"/>
      <c r="AR77" s="1290"/>
      <c r="AS77" s="1290"/>
      <c r="AT77" s="1290"/>
      <c r="AU77" s="1290"/>
      <c r="AV77" s="1290"/>
      <c r="AW77" s="1290"/>
      <c r="AX77" s="1290"/>
      <c r="AY77" s="1290"/>
      <c r="AZ77" s="1290"/>
      <c r="BA77" s="1290"/>
      <c r="BB77" s="1293" t="s">
        <v>584</v>
      </c>
      <c r="BC77" s="1293"/>
      <c r="BD77" s="1293"/>
      <c r="BE77" s="1293"/>
      <c r="BF77" s="1293"/>
      <c r="BG77" s="1293"/>
      <c r="BH77" s="1293"/>
      <c r="BI77" s="1293"/>
      <c r="BJ77" s="1293"/>
      <c r="BK77" s="1293"/>
      <c r="BL77" s="1293"/>
      <c r="BM77" s="1293"/>
      <c r="BN77" s="1293"/>
      <c r="BO77" s="1293"/>
      <c r="BP77" s="1276">
        <v>22.3</v>
      </c>
      <c r="BQ77" s="1276"/>
      <c r="BR77" s="1276"/>
      <c r="BS77" s="1276"/>
      <c r="BT77" s="1276"/>
      <c r="BU77" s="1276"/>
      <c r="BV77" s="1276"/>
      <c r="BW77" s="1276"/>
      <c r="BX77" s="1276">
        <v>20.3</v>
      </c>
      <c r="BY77" s="1276"/>
      <c r="BZ77" s="1276"/>
      <c r="CA77" s="1276"/>
      <c r="CB77" s="1276"/>
      <c r="CC77" s="1276"/>
      <c r="CD77" s="1276"/>
      <c r="CE77" s="1276"/>
      <c r="CF77" s="1276">
        <v>20.2</v>
      </c>
      <c r="CG77" s="1276"/>
      <c r="CH77" s="1276"/>
      <c r="CI77" s="1276"/>
      <c r="CJ77" s="1276"/>
      <c r="CK77" s="1276"/>
      <c r="CL77" s="1276"/>
      <c r="CM77" s="1276"/>
      <c r="CN77" s="1276">
        <v>15.5</v>
      </c>
      <c r="CO77" s="1276"/>
      <c r="CP77" s="1276"/>
      <c r="CQ77" s="1276"/>
      <c r="CR77" s="1276"/>
      <c r="CS77" s="1276"/>
      <c r="CT77" s="1276"/>
      <c r="CU77" s="1276"/>
      <c r="CV77" s="1276">
        <v>14</v>
      </c>
      <c r="CW77" s="1276"/>
      <c r="CX77" s="1276"/>
      <c r="CY77" s="1276"/>
      <c r="CZ77" s="1276"/>
      <c r="DA77" s="1276"/>
      <c r="DB77" s="1276"/>
      <c r="DC77" s="1276"/>
    </row>
    <row r="78" spans="2:107">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588</v>
      </c>
      <c r="BC79" s="1293"/>
      <c r="BD79" s="1293"/>
      <c r="BE79" s="1293"/>
      <c r="BF79" s="1293"/>
      <c r="BG79" s="1293"/>
      <c r="BH79" s="1293"/>
      <c r="BI79" s="1293"/>
      <c r="BJ79" s="1293"/>
      <c r="BK79" s="1293"/>
      <c r="BL79" s="1293"/>
      <c r="BM79" s="1293"/>
      <c r="BN79" s="1293"/>
      <c r="BO79" s="1293"/>
      <c r="BP79" s="1276">
        <v>8.5</v>
      </c>
      <c r="BQ79" s="1276"/>
      <c r="BR79" s="1276"/>
      <c r="BS79" s="1276"/>
      <c r="BT79" s="1276"/>
      <c r="BU79" s="1276"/>
      <c r="BV79" s="1276"/>
      <c r="BW79" s="1276"/>
      <c r="BX79" s="1276">
        <v>7.7</v>
      </c>
      <c r="BY79" s="1276"/>
      <c r="BZ79" s="1276"/>
      <c r="CA79" s="1276"/>
      <c r="CB79" s="1276"/>
      <c r="CC79" s="1276"/>
      <c r="CD79" s="1276"/>
      <c r="CE79" s="1276"/>
      <c r="CF79" s="1276">
        <v>7.1</v>
      </c>
      <c r="CG79" s="1276"/>
      <c r="CH79" s="1276"/>
      <c r="CI79" s="1276"/>
      <c r="CJ79" s="1276"/>
      <c r="CK79" s="1276"/>
      <c r="CL79" s="1276"/>
      <c r="CM79" s="1276"/>
      <c r="CN79" s="1276">
        <v>6.6</v>
      </c>
      <c r="CO79" s="1276"/>
      <c r="CP79" s="1276"/>
      <c r="CQ79" s="1276"/>
      <c r="CR79" s="1276"/>
      <c r="CS79" s="1276"/>
      <c r="CT79" s="1276"/>
      <c r="CU79" s="1276"/>
      <c r="CV79" s="1276">
        <v>6.5</v>
      </c>
      <c r="CW79" s="1276"/>
      <c r="CX79" s="1276"/>
      <c r="CY79" s="1276"/>
      <c r="CZ79" s="1276"/>
      <c r="DA79" s="1276"/>
      <c r="DB79" s="1276"/>
      <c r="DC79" s="1276"/>
    </row>
    <row r="80" spans="2:107">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DqDd+gOyXZBi1SwjUj2+r+w7z8fWMheHQCgnYbO00z3go0UvfckYzeiPMczU8PISVoSCti5fCiNMoOh1l0qyfw==" saltValue="XcxJleRS+CJYSmvTzK21w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pageMargins left="0" right="0" top="0.39370078740157483" bottom="0.39370078740157483" header="0.19685039370078741" footer="0.19685039370078741"/>
  <pageSetup paperSize="9" scale="49" orientation="landscape"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7" zoomScale="75" zoomScaleNormal="75" zoomScaleSheetLayoutView="70" workbookViewId="0">
      <selection activeCell="E26" sqref="E26:K26"/>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5LXbuK32O+HQMNDYeWQ8JgIgb5UHxeDY3AFJh8v8daypeWYgzb9v8Jzpd/AZzhu4JZhYsKQU/Baug7HXhmXtg==" saltValue="aep1WJn5lSWvcmKC6oKgRg=="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7" zoomScale="75" zoomScaleNormal="75" zoomScaleSheetLayoutView="55" workbookViewId="0">
      <selection activeCell="E26" sqref="E26:K26"/>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4x7KnrwzeYBe42hHGk0t+386vcNV9MVNPZrMm/vZTXIaxprNkuZi26blgEHJTKu6MEKtFM7O3eqPhIB30bG5Ng==" saltValue="lXpjDfpb261+WLByUH9pJQ=="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535</v>
      </c>
      <c r="G2" s="136"/>
      <c r="H2" s="137"/>
    </row>
    <row r="3" spans="1:8">
      <c r="A3" s="133" t="s">
        <v>528</v>
      </c>
      <c r="B3" s="138"/>
      <c r="C3" s="139"/>
      <c r="D3" s="140">
        <v>70248</v>
      </c>
      <c r="E3" s="141"/>
      <c r="F3" s="142">
        <v>53270</v>
      </c>
      <c r="G3" s="143"/>
      <c r="H3" s="144"/>
    </row>
    <row r="4" spans="1:8">
      <c r="A4" s="145"/>
      <c r="B4" s="146"/>
      <c r="C4" s="147"/>
      <c r="D4" s="148">
        <v>28879</v>
      </c>
      <c r="E4" s="149"/>
      <c r="F4" s="150">
        <v>24316</v>
      </c>
      <c r="G4" s="151"/>
      <c r="H4" s="152"/>
    </row>
    <row r="5" spans="1:8">
      <c r="A5" s="133" t="s">
        <v>530</v>
      </c>
      <c r="B5" s="138"/>
      <c r="C5" s="139"/>
      <c r="D5" s="140">
        <v>56803</v>
      </c>
      <c r="E5" s="141"/>
      <c r="F5" s="142">
        <v>53292</v>
      </c>
      <c r="G5" s="143"/>
      <c r="H5" s="144"/>
    </row>
    <row r="6" spans="1:8">
      <c r="A6" s="145"/>
      <c r="B6" s="146"/>
      <c r="C6" s="147"/>
      <c r="D6" s="148">
        <v>27622</v>
      </c>
      <c r="E6" s="149"/>
      <c r="F6" s="150">
        <v>28900</v>
      </c>
      <c r="G6" s="151"/>
      <c r="H6" s="152"/>
    </row>
    <row r="7" spans="1:8">
      <c r="A7" s="133" t="s">
        <v>531</v>
      </c>
      <c r="B7" s="138"/>
      <c r="C7" s="139"/>
      <c r="D7" s="140">
        <v>44043</v>
      </c>
      <c r="E7" s="141"/>
      <c r="F7" s="142">
        <v>56894</v>
      </c>
      <c r="G7" s="143"/>
      <c r="H7" s="144"/>
    </row>
    <row r="8" spans="1:8">
      <c r="A8" s="145"/>
      <c r="B8" s="146"/>
      <c r="C8" s="147"/>
      <c r="D8" s="148">
        <v>26982</v>
      </c>
      <c r="E8" s="149"/>
      <c r="F8" s="150">
        <v>32548</v>
      </c>
      <c r="G8" s="151"/>
      <c r="H8" s="152"/>
    </row>
    <row r="9" spans="1:8">
      <c r="A9" s="133" t="s">
        <v>532</v>
      </c>
      <c r="B9" s="138"/>
      <c r="C9" s="139"/>
      <c r="D9" s="140">
        <v>31409</v>
      </c>
      <c r="E9" s="141"/>
      <c r="F9" s="142">
        <v>57122</v>
      </c>
      <c r="G9" s="143"/>
      <c r="H9" s="144"/>
    </row>
    <row r="10" spans="1:8">
      <c r="A10" s="145"/>
      <c r="B10" s="146"/>
      <c r="C10" s="147"/>
      <c r="D10" s="148">
        <v>19381</v>
      </c>
      <c r="E10" s="149"/>
      <c r="F10" s="150">
        <v>36191</v>
      </c>
      <c r="G10" s="151"/>
      <c r="H10" s="152"/>
    </row>
    <row r="11" spans="1:8">
      <c r="A11" s="133" t="s">
        <v>533</v>
      </c>
      <c r="B11" s="138"/>
      <c r="C11" s="139"/>
      <c r="D11" s="140">
        <v>37548</v>
      </c>
      <c r="E11" s="141"/>
      <c r="F11" s="142">
        <v>53655</v>
      </c>
      <c r="G11" s="143"/>
      <c r="H11" s="144"/>
    </row>
    <row r="12" spans="1:8">
      <c r="A12" s="145"/>
      <c r="B12" s="146"/>
      <c r="C12" s="153"/>
      <c r="D12" s="148">
        <v>20577</v>
      </c>
      <c r="E12" s="149"/>
      <c r="F12" s="150">
        <v>32719</v>
      </c>
      <c r="G12" s="151"/>
      <c r="H12" s="152"/>
    </row>
    <row r="13" spans="1:8">
      <c r="A13" s="133"/>
      <c r="B13" s="138"/>
      <c r="C13" s="154"/>
      <c r="D13" s="155">
        <v>48010</v>
      </c>
      <c r="E13" s="156"/>
      <c r="F13" s="157">
        <v>54847</v>
      </c>
      <c r="G13" s="158"/>
      <c r="H13" s="144"/>
    </row>
    <row r="14" spans="1:8">
      <c r="A14" s="145"/>
      <c r="B14" s="146"/>
      <c r="C14" s="147"/>
      <c r="D14" s="148">
        <v>24688</v>
      </c>
      <c r="E14" s="149"/>
      <c r="F14" s="150">
        <v>30935</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5.36</v>
      </c>
      <c r="C19" s="159">
        <f>ROUND(VALUE(SUBSTITUTE(実質収支比率等に係る経年分析!G$48,"▲","-")),2)</f>
        <v>5.86</v>
      </c>
      <c r="D19" s="159">
        <f>ROUND(VALUE(SUBSTITUTE(実質収支比率等に係る経年分析!H$48,"▲","-")),2)</f>
        <v>6.96</v>
      </c>
      <c r="E19" s="159">
        <f>ROUND(VALUE(SUBSTITUTE(実質収支比率等に係る経年分析!I$48,"▲","-")),2)</f>
        <v>4.1900000000000004</v>
      </c>
      <c r="F19" s="159">
        <f>ROUND(VALUE(SUBSTITUTE(実質収支比率等に係る経年分析!J$48,"▲","-")),2)</f>
        <v>5.3</v>
      </c>
    </row>
    <row r="20" spans="1:11">
      <c r="A20" s="159" t="s">
        <v>48</v>
      </c>
      <c r="B20" s="159">
        <f>ROUND(VALUE(SUBSTITUTE(実質収支比率等に係る経年分析!F$47,"▲","-")),2)</f>
        <v>27.09</v>
      </c>
      <c r="C20" s="159">
        <f>ROUND(VALUE(SUBSTITUTE(実質収支比率等に係る経年分析!G$47,"▲","-")),2)</f>
        <v>26.87</v>
      </c>
      <c r="D20" s="159">
        <f>ROUND(VALUE(SUBSTITUTE(実質収支比率等に係る経年分析!H$47,"▲","-")),2)</f>
        <v>25.36</v>
      </c>
      <c r="E20" s="159">
        <f>ROUND(VALUE(SUBSTITUTE(実質収支比率等に係る経年分析!I$47,"▲","-")),2)</f>
        <v>28.89</v>
      </c>
      <c r="F20" s="159">
        <f>ROUND(VALUE(SUBSTITUTE(実質収支比率等に係る経年分析!J$47,"▲","-")),2)</f>
        <v>25.79</v>
      </c>
    </row>
    <row r="21" spans="1:11">
      <c r="A21" s="159" t="s">
        <v>49</v>
      </c>
      <c r="B21" s="159">
        <f>IF(ISNUMBER(VALUE(SUBSTITUTE(実質収支比率等に係る経年分析!F$49,"▲","-"))),ROUND(VALUE(SUBSTITUTE(実質収支比率等に係る経年分析!F$49,"▲","-")),2),NA())</f>
        <v>-0.68</v>
      </c>
      <c r="C21" s="159">
        <f>IF(ISNUMBER(VALUE(SUBSTITUTE(実質収支比率等に係る経年分析!G$49,"▲","-"))),ROUND(VALUE(SUBSTITUTE(実質収支比率等に係る経年分析!G$49,"▲","-")),2),NA())</f>
        <v>-2.15</v>
      </c>
      <c r="D21" s="159">
        <f>IF(ISNUMBER(VALUE(SUBSTITUTE(実質収支比率等に係る経年分析!H$49,"▲","-"))),ROUND(VALUE(SUBSTITUTE(実質収支比率等に係る経年分析!H$49,"▲","-")),2),NA())</f>
        <v>-2.3199999999999998</v>
      </c>
      <c r="E21" s="159">
        <f>IF(ISNUMBER(VALUE(SUBSTITUTE(実質収支比率等に係る経年分析!I$49,"▲","-"))),ROUND(VALUE(SUBSTITUTE(実質収支比率等に係る経年分析!I$49,"▲","-")),2),NA())</f>
        <v>-2.76</v>
      </c>
      <c r="F21" s="159">
        <f>IF(ISNUMBER(VALUE(SUBSTITUTE(実質収支比率等に係る経年分析!J$49,"▲","-"))),ROUND(VALUE(SUBSTITUTE(実質収支比率等に係る経年分析!J$49,"▲","-")),2),NA())</f>
        <v>-1.82</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後期高齢者医療保険特別会計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0.02</v>
      </c>
    </row>
    <row r="30" spans="1:11">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7.0000000000000007E-2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0.09</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0.06</v>
      </c>
    </row>
    <row r="31" spans="1:11">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7.0000000000000007E-2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0.12</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0.85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1.1599999999999999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1.43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0.79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1.17</v>
      </c>
    </row>
    <row r="33" spans="1:16">
      <c r="A33" s="160" t="str">
        <f>IF(連結実質赤字比率に係る赤字・黒字の構成分析!C$37="",NA(),連結実質赤字比率に係る赤字・黒字の構成分析!C$37)</f>
        <v>工業用水道事業会計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1.0900000000000001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1.1499999999999999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1.18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1.24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1.29</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4.51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2.04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1.86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1.78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1.4</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5.36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5.85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6.96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4.1900000000000004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5.29</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6.22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6.91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8.5299999999999994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9.14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10.119999999999999</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772</v>
      </c>
      <c r="E42" s="161"/>
      <c r="F42" s="161"/>
      <c r="G42" s="161">
        <f>'実質公債費比率（分子）の構造'!L$52</f>
        <v>808</v>
      </c>
      <c r="H42" s="161"/>
      <c r="I42" s="161"/>
      <c r="J42" s="161">
        <f>'実質公債費比率（分子）の構造'!M$52</f>
        <v>795</v>
      </c>
      <c r="K42" s="161"/>
      <c r="L42" s="161"/>
      <c r="M42" s="161">
        <f>'実質公債費比率（分子）の構造'!N$52</f>
        <v>820</v>
      </c>
      <c r="N42" s="161"/>
      <c r="O42" s="161"/>
      <c r="P42" s="161">
        <f>'実質公債費比率（分子）の構造'!O$52</f>
        <v>862</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60</v>
      </c>
      <c r="B46" s="161">
        <f>'実質公債費比率（分子）の構造'!K$48</f>
        <v>455</v>
      </c>
      <c r="C46" s="161"/>
      <c r="D46" s="161"/>
      <c r="E46" s="161">
        <f>'実質公債費比率（分子）の構造'!L$48</f>
        <v>507</v>
      </c>
      <c r="F46" s="161"/>
      <c r="G46" s="161"/>
      <c r="H46" s="161">
        <f>'実質公債費比率（分子）の構造'!M$48</f>
        <v>530</v>
      </c>
      <c r="I46" s="161"/>
      <c r="J46" s="161"/>
      <c r="K46" s="161">
        <f>'実質公債費比率（分子）の構造'!N$48</f>
        <v>539</v>
      </c>
      <c r="L46" s="161"/>
      <c r="M46" s="161"/>
      <c r="N46" s="161">
        <f>'実質公債費比率（分子）の構造'!O$48</f>
        <v>538</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881</v>
      </c>
      <c r="C49" s="161"/>
      <c r="D49" s="161"/>
      <c r="E49" s="161">
        <f>'実質公債費比率（分子）の構造'!L$45</f>
        <v>908</v>
      </c>
      <c r="F49" s="161"/>
      <c r="G49" s="161"/>
      <c r="H49" s="161">
        <f>'実質公債費比率（分子）の構造'!M$45</f>
        <v>802</v>
      </c>
      <c r="I49" s="161"/>
      <c r="J49" s="161"/>
      <c r="K49" s="161">
        <f>'実質公債費比率（分子）の構造'!N$45</f>
        <v>834</v>
      </c>
      <c r="L49" s="161"/>
      <c r="M49" s="161"/>
      <c r="N49" s="161">
        <f>'実質公債費比率（分子）の構造'!O$45</f>
        <v>823</v>
      </c>
      <c r="O49" s="161"/>
      <c r="P49" s="161"/>
    </row>
    <row r="50" spans="1:16">
      <c r="A50" s="161" t="s">
        <v>64</v>
      </c>
      <c r="B50" s="161" t="e">
        <f>NA()</f>
        <v>#N/A</v>
      </c>
      <c r="C50" s="161">
        <f>IF(ISNUMBER('実質公債費比率（分子）の構造'!K$53),'実質公債費比率（分子）の構造'!K$53,NA())</f>
        <v>564</v>
      </c>
      <c r="D50" s="161" t="e">
        <f>NA()</f>
        <v>#N/A</v>
      </c>
      <c r="E50" s="161" t="e">
        <f>NA()</f>
        <v>#N/A</v>
      </c>
      <c r="F50" s="161">
        <f>IF(ISNUMBER('実質公債費比率（分子）の構造'!L$53),'実質公債費比率（分子）の構造'!L$53,NA())</f>
        <v>607</v>
      </c>
      <c r="G50" s="161" t="e">
        <f>NA()</f>
        <v>#N/A</v>
      </c>
      <c r="H50" s="161" t="e">
        <f>NA()</f>
        <v>#N/A</v>
      </c>
      <c r="I50" s="161">
        <f>IF(ISNUMBER('実質公債費比率（分子）の構造'!M$53),'実質公債費比率（分子）の構造'!M$53,NA())</f>
        <v>537</v>
      </c>
      <c r="J50" s="161" t="e">
        <f>NA()</f>
        <v>#N/A</v>
      </c>
      <c r="K50" s="161" t="e">
        <f>NA()</f>
        <v>#N/A</v>
      </c>
      <c r="L50" s="161">
        <f>IF(ISNUMBER('実質公債費比率（分子）の構造'!N$53),'実質公債費比率（分子）の構造'!N$53,NA())</f>
        <v>553</v>
      </c>
      <c r="M50" s="161" t="e">
        <f>NA()</f>
        <v>#N/A</v>
      </c>
      <c r="N50" s="161" t="e">
        <f>NA()</f>
        <v>#N/A</v>
      </c>
      <c r="O50" s="161">
        <f>IF(ISNUMBER('実質公債費比率（分子）の構造'!O$53),'実質公債費比率（分子）の構造'!O$53,NA())</f>
        <v>499</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10382</v>
      </c>
      <c r="E56" s="160"/>
      <c r="F56" s="160"/>
      <c r="G56" s="160">
        <f>'将来負担比率（分子）の構造'!J$52</f>
        <v>10388</v>
      </c>
      <c r="H56" s="160"/>
      <c r="I56" s="160"/>
      <c r="J56" s="160">
        <f>'将来負担比率（分子）の構造'!K$52</f>
        <v>10438</v>
      </c>
      <c r="K56" s="160"/>
      <c r="L56" s="160"/>
      <c r="M56" s="160">
        <f>'将来負担比率（分子）の構造'!L$52</f>
        <v>10209</v>
      </c>
      <c r="N56" s="160"/>
      <c r="O56" s="160"/>
      <c r="P56" s="160">
        <f>'将来負担比率（分子）の構造'!M$52</f>
        <v>10149</v>
      </c>
    </row>
    <row r="57" spans="1:16">
      <c r="A57" s="160" t="s">
        <v>36</v>
      </c>
      <c r="B57" s="160"/>
      <c r="C57" s="160"/>
      <c r="D57" s="160">
        <f>'将来負担比率（分子）の構造'!I$51</f>
        <v>215</v>
      </c>
      <c r="E57" s="160"/>
      <c r="F57" s="160"/>
      <c r="G57" s="160">
        <f>'将来負担比率（分子）の構造'!J$51</f>
        <v>179</v>
      </c>
      <c r="H57" s="160"/>
      <c r="I57" s="160"/>
      <c r="J57" s="160">
        <f>'将来負担比率（分子）の構造'!K$51</f>
        <v>142</v>
      </c>
      <c r="K57" s="160"/>
      <c r="L57" s="160"/>
      <c r="M57" s="160">
        <f>'将来負担比率（分子）の構造'!L$51</f>
        <v>114</v>
      </c>
      <c r="N57" s="160"/>
      <c r="O57" s="160"/>
      <c r="P57" s="160">
        <f>'将来負担比率（分子）の構造'!M$51</f>
        <v>85</v>
      </c>
    </row>
    <row r="58" spans="1:16">
      <c r="A58" s="160" t="s">
        <v>35</v>
      </c>
      <c r="B58" s="160"/>
      <c r="C58" s="160"/>
      <c r="D58" s="160">
        <f>'将来負担比率（分子）の構造'!I$50</f>
        <v>3705</v>
      </c>
      <c r="E58" s="160"/>
      <c r="F58" s="160"/>
      <c r="G58" s="160">
        <f>'将来負担比率（分子）の構造'!J$50</f>
        <v>3617</v>
      </c>
      <c r="H58" s="160"/>
      <c r="I58" s="160"/>
      <c r="J58" s="160">
        <f>'将来負担比率（分子）の構造'!K$50</f>
        <v>3863</v>
      </c>
      <c r="K58" s="160"/>
      <c r="L58" s="160"/>
      <c r="M58" s="160">
        <f>'将来負担比率（分子）の構造'!L$50</f>
        <v>4203</v>
      </c>
      <c r="N58" s="160"/>
      <c r="O58" s="160"/>
      <c r="P58" s="160">
        <f>'将来負担比率（分子）の構造'!M$50</f>
        <v>4390</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4</v>
      </c>
      <c r="C61" s="160"/>
      <c r="D61" s="160"/>
      <c r="E61" s="160">
        <f>'将来負担比率（分子）の構造'!J$46</f>
        <v>5</v>
      </c>
      <c r="F61" s="160"/>
      <c r="G61" s="160"/>
      <c r="H61" s="160">
        <f>'将来負担比率（分子）の構造'!K$46</f>
        <v>6</v>
      </c>
      <c r="I61" s="160"/>
      <c r="J61" s="160"/>
      <c r="K61" s="160">
        <f>'将来負担比率（分子）の構造'!L$46</f>
        <v>5</v>
      </c>
      <c r="L61" s="160"/>
      <c r="M61" s="160"/>
      <c r="N61" s="160" t="str">
        <f>'将来負担比率（分子）の構造'!M$46</f>
        <v>-</v>
      </c>
      <c r="O61" s="160"/>
      <c r="P61" s="160"/>
    </row>
    <row r="62" spans="1:16">
      <c r="A62" s="160" t="s">
        <v>29</v>
      </c>
      <c r="B62" s="160">
        <f>'将来負担比率（分子）の構造'!I$45</f>
        <v>2412</v>
      </c>
      <c r="C62" s="160"/>
      <c r="D62" s="160"/>
      <c r="E62" s="160">
        <f>'将来負担比率（分子）の構造'!J$45</f>
        <v>2153</v>
      </c>
      <c r="F62" s="160"/>
      <c r="G62" s="160"/>
      <c r="H62" s="160">
        <f>'将来負担比率（分子）の構造'!K$45</f>
        <v>1941</v>
      </c>
      <c r="I62" s="160"/>
      <c r="J62" s="160"/>
      <c r="K62" s="160">
        <f>'将来負担比率（分子）の構造'!L$45</f>
        <v>1959</v>
      </c>
      <c r="L62" s="160"/>
      <c r="M62" s="160"/>
      <c r="N62" s="160">
        <f>'将来負担比率（分子）の構造'!M$45</f>
        <v>1823</v>
      </c>
      <c r="O62" s="160"/>
      <c r="P62" s="160"/>
    </row>
    <row r="63" spans="1:16">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7769</v>
      </c>
      <c r="C64" s="160"/>
      <c r="D64" s="160"/>
      <c r="E64" s="160">
        <f>'将来負担比率（分子）の構造'!J$43</f>
        <v>7464</v>
      </c>
      <c r="F64" s="160"/>
      <c r="G64" s="160"/>
      <c r="H64" s="160">
        <f>'将来負担比率（分子）の構造'!K$43</f>
        <v>7289</v>
      </c>
      <c r="I64" s="160"/>
      <c r="J64" s="160"/>
      <c r="K64" s="160">
        <f>'将来負担比率（分子）の構造'!L$43</f>
        <v>7128</v>
      </c>
      <c r="L64" s="160"/>
      <c r="M64" s="160"/>
      <c r="N64" s="160">
        <f>'将来負担比率（分子）の構造'!M$43</f>
        <v>6833</v>
      </c>
      <c r="O64" s="160"/>
      <c r="P64" s="160"/>
    </row>
    <row r="65" spans="1:16">
      <c r="A65" s="160" t="s">
        <v>26</v>
      </c>
      <c r="B65" s="160">
        <f>'将来負担比率（分子）の構造'!I$42</f>
        <v>247</v>
      </c>
      <c r="C65" s="160"/>
      <c r="D65" s="160"/>
      <c r="E65" s="160">
        <f>'将来負担比率（分子）の構造'!J$42</f>
        <v>222</v>
      </c>
      <c r="F65" s="160"/>
      <c r="G65" s="160"/>
      <c r="H65" s="160">
        <f>'将来負担比率（分子）の構造'!K$42</f>
        <v>165</v>
      </c>
      <c r="I65" s="160"/>
      <c r="J65" s="160"/>
      <c r="K65" s="160">
        <f>'将来負担比率（分子）の構造'!L$42</f>
        <v>140</v>
      </c>
      <c r="L65" s="160"/>
      <c r="M65" s="160"/>
      <c r="N65" s="160">
        <f>'将来負担比率（分子）の構造'!M$42</f>
        <v>687</v>
      </c>
      <c r="O65" s="160"/>
      <c r="P65" s="160"/>
    </row>
    <row r="66" spans="1:16">
      <c r="A66" s="160" t="s">
        <v>25</v>
      </c>
      <c r="B66" s="160">
        <f>'将来負担比率（分子）の構造'!I$41</f>
        <v>9297</v>
      </c>
      <c r="C66" s="160"/>
      <c r="D66" s="160"/>
      <c r="E66" s="160">
        <f>'将来負担比率（分子）の構造'!J$41</f>
        <v>9603</v>
      </c>
      <c r="F66" s="160"/>
      <c r="G66" s="160"/>
      <c r="H66" s="160">
        <f>'将来負担比率（分子）の構造'!K$41</f>
        <v>9916</v>
      </c>
      <c r="I66" s="160"/>
      <c r="J66" s="160"/>
      <c r="K66" s="160">
        <f>'将来負担比率（分子）の構造'!L$41</f>
        <v>9673</v>
      </c>
      <c r="L66" s="160"/>
      <c r="M66" s="160"/>
      <c r="N66" s="160">
        <f>'将来負担比率（分子）の構造'!M$41</f>
        <v>9852</v>
      </c>
      <c r="O66" s="160"/>
      <c r="P66" s="160"/>
    </row>
    <row r="67" spans="1:16">
      <c r="A67" s="160" t="s">
        <v>68</v>
      </c>
      <c r="B67" s="160" t="e">
        <f>NA()</f>
        <v>#N/A</v>
      </c>
      <c r="C67" s="160">
        <f>IF(ISNUMBER('将来負担比率（分子）の構造'!I$53), IF('将来負担比率（分子）の構造'!I$53 &lt; 0, 0, '将来負担比率（分子）の構造'!I$53), NA())</f>
        <v>5428</v>
      </c>
      <c r="D67" s="160" t="e">
        <f>NA()</f>
        <v>#N/A</v>
      </c>
      <c r="E67" s="160" t="e">
        <f>NA()</f>
        <v>#N/A</v>
      </c>
      <c r="F67" s="160">
        <f>IF(ISNUMBER('将来負担比率（分子）の構造'!J$53), IF('将来負担比率（分子）の構造'!J$53 &lt; 0, 0, '将来負担比率（分子）の構造'!J$53), NA())</f>
        <v>5264</v>
      </c>
      <c r="G67" s="160" t="e">
        <f>NA()</f>
        <v>#N/A</v>
      </c>
      <c r="H67" s="160" t="e">
        <f>NA()</f>
        <v>#N/A</v>
      </c>
      <c r="I67" s="160">
        <f>IF(ISNUMBER('将来負担比率（分子）の構造'!K$53), IF('将来負担比率（分子）の構造'!K$53 &lt; 0, 0, '将来負担比率（分子）の構造'!K$53), NA())</f>
        <v>4873</v>
      </c>
      <c r="J67" s="160" t="e">
        <f>NA()</f>
        <v>#N/A</v>
      </c>
      <c r="K67" s="160" t="e">
        <f>NA()</f>
        <v>#N/A</v>
      </c>
      <c r="L67" s="160">
        <f>IF(ISNUMBER('将来負担比率（分子）の構造'!L$53), IF('将来負担比率（分子）の構造'!L$53 &lt; 0, 0, '将来負担比率（分子）の構造'!L$53), NA())</f>
        <v>4379</v>
      </c>
      <c r="M67" s="160" t="e">
        <f>NA()</f>
        <v>#N/A</v>
      </c>
      <c r="N67" s="160" t="e">
        <f>NA()</f>
        <v>#N/A</v>
      </c>
      <c r="O67" s="160">
        <f>IF(ISNUMBER('将来負担比率（分子）の構造'!M$53), IF('将来負担比率（分子）の構造'!M$53 &lt; 0, 0, '将来負担比率（分子）の構造'!M$53), NA())</f>
        <v>4571</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1913</v>
      </c>
      <c r="C72" s="164">
        <f>基金残高に係る経年分析!G55</f>
        <v>2179</v>
      </c>
      <c r="D72" s="164">
        <f>基金残高に係る経年分析!H55</f>
        <v>1955</v>
      </c>
    </row>
    <row r="73" spans="1:16">
      <c r="A73" s="163" t="s">
        <v>71</v>
      </c>
      <c r="B73" s="164">
        <f>基金残高に係る経年分析!F56</f>
        <v>135</v>
      </c>
      <c r="C73" s="164">
        <f>基金残高に係る経年分析!G56</f>
        <v>135</v>
      </c>
      <c r="D73" s="164">
        <f>基金残高に係る経年分析!H56</f>
        <v>185</v>
      </c>
    </row>
    <row r="74" spans="1:16">
      <c r="A74" s="163" t="s">
        <v>72</v>
      </c>
      <c r="B74" s="164">
        <f>基金残高に係る経年分析!F57</f>
        <v>1531</v>
      </c>
      <c r="C74" s="164">
        <f>基金残高に係る経年分析!G57</f>
        <v>1623</v>
      </c>
      <c r="D74" s="164">
        <f>基金残高に係る経年分析!H57</f>
        <v>2097</v>
      </c>
    </row>
  </sheetData>
  <sheetProtection algorithmName="SHA-512" hashValue="GF3DzxvTKgL5xsKguqgwe+Ipw2YT+WEPw6u5re8Omohhsn4NWa4lU52q8Lnn0Ns1iK1vYcE/dwtd5jCqeBPW7w==" saltValue="B/tp7A4ybRcyyEekuLVzS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B1" zoomScale="75" zoomScaleNormal="75" workbookViewId="0">
      <selection activeCell="E26" sqref="E26:K26"/>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204</v>
      </c>
      <c r="DI1" s="774"/>
      <c r="DJ1" s="774"/>
      <c r="DK1" s="774"/>
      <c r="DL1" s="774"/>
      <c r="DM1" s="774"/>
      <c r="DN1" s="775"/>
      <c r="DO1" s="205"/>
      <c r="DP1" s="773" t="s">
        <v>205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210</v>
      </c>
      <c r="S4" s="716"/>
      <c r="T4" s="716"/>
      <c r="U4" s="716"/>
      <c r="V4" s="716"/>
      <c r="W4" s="716"/>
      <c r="X4" s="716"/>
      <c r="Y4" s="717"/>
      <c r="Z4" s="715" t="s">
        <v>211</v>
      </c>
      <c r="AA4" s="716"/>
      <c r="AB4" s="716"/>
      <c r="AC4" s="717"/>
      <c r="AD4" s="715" t="s">
        <v>212</v>
      </c>
      <c r="AE4" s="716"/>
      <c r="AF4" s="716"/>
      <c r="AG4" s="716"/>
      <c r="AH4" s="716"/>
      <c r="AI4" s="716"/>
      <c r="AJ4" s="716"/>
      <c r="AK4" s="717"/>
      <c r="AL4" s="715" t="s">
        <v>211</v>
      </c>
      <c r="AM4" s="716"/>
      <c r="AN4" s="716"/>
      <c r="AO4" s="717"/>
      <c r="AP4" s="776" t="s">
        <v>213</v>
      </c>
      <c r="AQ4" s="776"/>
      <c r="AR4" s="776"/>
      <c r="AS4" s="776"/>
      <c r="AT4" s="776"/>
      <c r="AU4" s="776"/>
      <c r="AV4" s="776"/>
      <c r="AW4" s="776"/>
      <c r="AX4" s="776"/>
      <c r="AY4" s="776"/>
      <c r="AZ4" s="776"/>
      <c r="BA4" s="776"/>
      <c r="BB4" s="776"/>
      <c r="BC4" s="776"/>
      <c r="BD4" s="776"/>
      <c r="BE4" s="776"/>
      <c r="BF4" s="776"/>
      <c r="BG4" s="776" t="s">
        <v>214</v>
      </c>
      <c r="BH4" s="776"/>
      <c r="BI4" s="776"/>
      <c r="BJ4" s="776"/>
      <c r="BK4" s="776"/>
      <c r="BL4" s="776"/>
      <c r="BM4" s="776"/>
      <c r="BN4" s="776"/>
      <c r="BO4" s="776" t="s">
        <v>211</v>
      </c>
      <c r="BP4" s="776"/>
      <c r="BQ4" s="776"/>
      <c r="BR4" s="776"/>
      <c r="BS4" s="776" t="s">
        <v>215</v>
      </c>
      <c r="BT4" s="776"/>
      <c r="BU4" s="776"/>
      <c r="BV4" s="776"/>
      <c r="BW4" s="776"/>
      <c r="BX4" s="776"/>
      <c r="BY4" s="776"/>
      <c r="BZ4" s="776"/>
      <c r="CA4" s="776"/>
      <c r="CB4" s="776"/>
      <c r="CD4" s="758" t="s">
        <v>216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217</v>
      </c>
      <c r="C5" s="741"/>
      <c r="D5" s="741"/>
      <c r="E5" s="741"/>
      <c r="F5" s="741"/>
      <c r="G5" s="741"/>
      <c r="H5" s="741"/>
      <c r="I5" s="741"/>
      <c r="J5" s="741"/>
      <c r="K5" s="741"/>
      <c r="L5" s="741"/>
      <c r="M5" s="741"/>
      <c r="N5" s="741"/>
      <c r="O5" s="741"/>
      <c r="P5" s="741"/>
      <c r="Q5" s="742"/>
      <c r="R5" s="706">
        <v>3762923</v>
      </c>
      <c r="S5" s="707"/>
      <c r="T5" s="707"/>
      <c r="U5" s="707"/>
      <c r="V5" s="707"/>
      <c r="W5" s="707"/>
      <c r="X5" s="707"/>
      <c r="Y5" s="753"/>
      <c r="Z5" s="771">
        <v>31.6</v>
      </c>
      <c r="AA5" s="771"/>
      <c r="AB5" s="771"/>
      <c r="AC5" s="771"/>
      <c r="AD5" s="772">
        <v>3762923</v>
      </c>
      <c r="AE5" s="772"/>
      <c r="AF5" s="772"/>
      <c r="AG5" s="772"/>
      <c r="AH5" s="772"/>
      <c r="AI5" s="772"/>
      <c r="AJ5" s="772"/>
      <c r="AK5" s="772"/>
      <c r="AL5" s="754">
        <v>52.8</v>
      </c>
      <c r="AM5" s="723"/>
      <c r="AN5" s="723"/>
      <c r="AO5" s="755"/>
      <c r="AP5" s="740" t="s">
        <v>218</v>
      </c>
      <c r="AQ5" s="741"/>
      <c r="AR5" s="741"/>
      <c r="AS5" s="741"/>
      <c r="AT5" s="741"/>
      <c r="AU5" s="741"/>
      <c r="AV5" s="741"/>
      <c r="AW5" s="741"/>
      <c r="AX5" s="741"/>
      <c r="AY5" s="741"/>
      <c r="AZ5" s="741"/>
      <c r="BA5" s="741"/>
      <c r="BB5" s="741"/>
      <c r="BC5" s="741"/>
      <c r="BD5" s="741"/>
      <c r="BE5" s="741"/>
      <c r="BF5" s="742"/>
      <c r="BG5" s="641">
        <v>3762923</v>
      </c>
      <c r="BH5" s="644"/>
      <c r="BI5" s="644"/>
      <c r="BJ5" s="644"/>
      <c r="BK5" s="644"/>
      <c r="BL5" s="644"/>
      <c r="BM5" s="644"/>
      <c r="BN5" s="645"/>
      <c r="BO5" s="703">
        <v>100</v>
      </c>
      <c r="BP5" s="703"/>
      <c r="BQ5" s="703"/>
      <c r="BR5" s="703"/>
      <c r="BS5" s="704" t="s">
        <v>121</v>
      </c>
      <c r="BT5" s="704"/>
      <c r="BU5" s="704"/>
      <c r="BV5" s="704"/>
      <c r="BW5" s="704"/>
      <c r="BX5" s="704"/>
      <c r="BY5" s="704"/>
      <c r="BZ5" s="704"/>
      <c r="CA5" s="704"/>
      <c r="CB5" s="745"/>
      <c r="CD5" s="758" t="s">
        <v>213</v>
      </c>
      <c r="CE5" s="759"/>
      <c r="CF5" s="759"/>
      <c r="CG5" s="759"/>
      <c r="CH5" s="759"/>
      <c r="CI5" s="759"/>
      <c r="CJ5" s="759"/>
      <c r="CK5" s="759"/>
      <c r="CL5" s="759"/>
      <c r="CM5" s="759"/>
      <c r="CN5" s="759"/>
      <c r="CO5" s="759"/>
      <c r="CP5" s="759"/>
      <c r="CQ5" s="760"/>
      <c r="CR5" s="758" t="s">
        <v>219</v>
      </c>
      <c r="CS5" s="759"/>
      <c r="CT5" s="759"/>
      <c r="CU5" s="759"/>
      <c r="CV5" s="759"/>
      <c r="CW5" s="759"/>
      <c r="CX5" s="759"/>
      <c r="CY5" s="760"/>
      <c r="CZ5" s="758" t="s">
        <v>211</v>
      </c>
      <c r="DA5" s="759"/>
      <c r="DB5" s="759"/>
      <c r="DC5" s="760"/>
      <c r="DD5" s="758" t="s">
        <v>220</v>
      </c>
      <c r="DE5" s="759"/>
      <c r="DF5" s="759"/>
      <c r="DG5" s="759"/>
      <c r="DH5" s="759"/>
      <c r="DI5" s="759"/>
      <c r="DJ5" s="759"/>
      <c r="DK5" s="759"/>
      <c r="DL5" s="759"/>
      <c r="DM5" s="759"/>
      <c r="DN5" s="759"/>
      <c r="DO5" s="759"/>
      <c r="DP5" s="760"/>
      <c r="DQ5" s="758" t="s">
        <v>221</v>
      </c>
      <c r="DR5" s="759"/>
      <c r="DS5" s="759"/>
      <c r="DT5" s="759"/>
      <c r="DU5" s="759"/>
      <c r="DV5" s="759"/>
      <c r="DW5" s="759"/>
      <c r="DX5" s="759"/>
      <c r="DY5" s="759"/>
      <c r="DZ5" s="759"/>
      <c r="EA5" s="759"/>
      <c r="EB5" s="759"/>
      <c r="EC5" s="760"/>
    </row>
    <row r="6" spans="2:143" ht="11.25" customHeight="1">
      <c r="B6" s="638" t="s">
        <v>222</v>
      </c>
      <c r="C6" s="639"/>
      <c r="D6" s="639"/>
      <c r="E6" s="639"/>
      <c r="F6" s="639"/>
      <c r="G6" s="639"/>
      <c r="H6" s="639"/>
      <c r="I6" s="639"/>
      <c r="J6" s="639"/>
      <c r="K6" s="639"/>
      <c r="L6" s="639"/>
      <c r="M6" s="639"/>
      <c r="N6" s="639"/>
      <c r="O6" s="639"/>
      <c r="P6" s="639"/>
      <c r="Q6" s="640"/>
      <c r="R6" s="641">
        <v>176209</v>
      </c>
      <c r="S6" s="644"/>
      <c r="T6" s="644"/>
      <c r="U6" s="644"/>
      <c r="V6" s="644"/>
      <c r="W6" s="644"/>
      <c r="X6" s="644"/>
      <c r="Y6" s="645"/>
      <c r="Z6" s="703">
        <v>1.5</v>
      </c>
      <c r="AA6" s="703"/>
      <c r="AB6" s="703"/>
      <c r="AC6" s="703"/>
      <c r="AD6" s="704">
        <v>176209</v>
      </c>
      <c r="AE6" s="704"/>
      <c r="AF6" s="704"/>
      <c r="AG6" s="704"/>
      <c r="AH6" s="704"/>
      <c r="AI6" s="704"/>
      <c r="AJ6" s="704"/>
      <c r="AK6" s="704"/>
      <c r="AL6" s="646">
        <v>2.5</v>
      </c>
      <c r="AM6" s="647"/>
      <c r="AN6" s="647"/>
      <c r="AO6" s="705"/>
      <c r="AP6" s="638" t="s">
        <v>223</v>
      </c>
      <c r="AQ6" s="639"/>
      <c r="AR6" s="639"/>
      <c r="AS6" s="639"/>
      <c r="AT6" s="639"/>
      <c r="AU6" s="639"/>
      <c r="AV6" s="639"/>
      <c r="AW6" s="639"/>
      <c r="AX6" s="639"/>
      <c r="AY6" s="639"/>
      <c r="AZ6" s="639"/>
      <c r="BA6" s="639"/>
      <c r="BB6" s="639"/>
      <c r="BC6" s="639"/>
      <c r="BD6" s="639"/>
      <c r="BE6" s="639"/>
      <c r="BF6" s="640"/>
      <c r="BG6" s="641">
        <v>3762923</v>
      </c>
      <c r="BH6" s="644"/>
      <c r="BI6" s="644"/>
      <c r="BJ6" s="644"/>
      <c r="BK6" s="644"/>
      <c r="BL6" s="644"/>
      <c r="BM6" s="644"/>
      <c r="BN6" s="645"/>
      <c r="BO6" s="703">
        <v>100</v>
      </c>
      <c r="BP6" s="703"/>
      <c r="BQ6" s="703"/>
      <c r="BR6" s="703"/>
      <c r="BS6" s="704" t="s">
        <v>224</v>
      </c>
      <c r="BT6" s="704"/>
      <c r="BU6" s="704"/>
      <c r="BV6" s="704"/>
      <c r="BW6" s="704"/>
      <c r="BX6" s="704"/>
      <c r="BY6" s="704"/>
      <c r="BZ6" s="704"/>
      <c r="CA6" s="704"/>
      <c r="CB6" s="745"/>
      <c r="CD6" s="712" t="s">
        <v>225</v>
      </c>
      <c r="CE6" s="713"/>
      <c r="CF6" s="713"/>
      <c r="CG6" s="713"/>
      <c r="CH6" s="713"/>
      <c r="CI6" s="713"/>
      <c r="CJ6" s="713"/>
      <c r="CK6" s="713"/>
      <c r="CL6" s="713"/>
      <c r="CM6" s="713"/>
      <c r="CN6" s="713"/>
      <c r="CO6" s="713"/>
      <c r="CP6" s="713"/>
      <c r="CQ6" s="714"/>
      <c r="CR6" s="641">
        <v>126152</v>
      </c>
      <c r="CS6" s="644"/>
      <c r="CT6" s="644"/>
      <c r="CU6" s="644"/>
      <c r="CV6" s="644"/>
      <c r="CW6" s="644"/>
      <c r="CX6" s="644"/>
      <c r="CY6" s="645"/>
      <c r="CZ6" s="754">
        <v>1.1000000000000001</v>
      </c>
      <c r="DA6" s="723"/>
      <c r="DB6" s="723"/>
      <c r="DC6" s="757"/>
      <c r="DD6" s="649" t="s">
        <v>224</v>
      </c>
      <c r="DE6" s="644"/>
      <c r="DF6" s="644"/>
      <c r="DG6" s="644"/>
      <c r="DH6" s="644"/>
      <c r="DI6" s="644"/>
      <c r="DJ6" s="644"/>
      <c r="DK6" s="644"/>
      <c r="DL6" s="644"/>
      <c r="DM6" s="644"/>
      <c r="DN6" s="644"/>
      <c r="DO6" s="644"/>
      <c r="DP6" s="645"/>
      <c r="DQ6" s="649">
        <v>126152</v>
      </c>
      <c r="DR6" s="644"/>
      <c r="DS6" s="644"/>
      <c r="DT6" s="644"/>
      <c r="DU6" s="644"/>
      <c r="DV6" s="644"/>
      <c r="DW6" s="644"/>
      <c r="DX6" s="644"/>
      <c r="DY6" s="644"/>
      <c r="DZ6" s="644"/>
      <c r="EA6" s="644"/>
      <c r="EB6" s="644"/>
      <c r="EC6" s="684"/>
    </row>
    <row r="7" spans="2:143" ht="11.25" customHeight="1">
      <c r="B7" s="638" t="s">
        <v>226</v>
      </c>
      <c r="C7" s="639"/>
      <c r="D7" s="639"/>
      <c r="E7" s="639"/>
      <c r="F7" s="639"/>
      <c r="G7" s="639"/>
      <c r="H7" s="639"/>
      <c r="I7" s="639"/>
      <c r="J7" s="639"/>
      <c r="K7" s="639"/>
      <c r="L7" s="639"/>
      <c r="M7" s="639"/>
      <c r="N7" s="639"/>
      <c r="O7" s="639"/>
      <c r="P7" s="639"/>
      <c r="Q7" s="640"/>
      <c r="R7" s="641">
        <v>5006</v>
      </c>
      <c r="S7" s="644"/>
      <c r="T7" s="644"/>
      <c r="U7" s="644"/>
      <c r="V7" s="644"/>
      <c r="W7" s="644"/>
      <c r="X7" s="644"/>
      <c r="Y7" s="645"/>
      <c r="Z7" s="703">
        <v>0</v>
      </c>
      <c r="AA7" s="703"/>
      <c r="AB7" s="703"/>
      <c r="AC7" s="703"/>
      <c r="AD7" s="704">
        <v>5006</v>
      </c>
      <c r="AE7" s="704"/>
      <c r="AF7" s="704"/>
      <c r="AG7" s="704"/>
      <c r="AH7" s="704"/>
      <c r="AI7" s="704"/>
      <c r="AJ7" s="704"/>
      <c r="AK7" s="704"/>
      <c r="AL7" s="646">
        <v>0.1</v>
      </c>
      <c r="AM7" s="647"/>
      <c r="AN7" s="647"/>
      <c r="AO7" s="705"/>
      <c r="AP7" s="638" t="s">
        <v>227</v>
      </c>
      <c r="AQ7" s="639"/>
      <c r="AR7" s="639"/>
      <c r="AS7" s="639"/>
      <c r="AT7" s="639"/>
      <c r="AU7" s="639"/>
      <c r="AV7" s="639"/>
      <c r="AW7" s="639"/>
      <c r="AX7" s="639"/>
      <c r="AY7" s="639"/>
      <c r="AZ7" s="639"/>
      <c r="BA7" s="639"/>
      <c r="BB7" s="639"/>
      <c r="BC7" s="639"/>
      <c r="BD7" s="639"/>
      <c r="BE7" s="639"/>
      <c r="BF7" s="640"/>
      <c r="BG7" s="641">
        <v>1634993</v>
      </c>
      <c r="BH7" s="644"/>
      <c r="BI7" s="644"/>
      <c r="BJ7" s="644"/>
      <c r="BK7" s="644"/>
      <c r="BL7" s="644"/>
      <c r="BM7" s="644"/>
      <c r="BN7" s="645"/>
      <c r="BO7" s="703">
        <v>43.5</v>
      </c>
      <c r="BP7" s="703"/>
      <c r="BQ7" s="703"/>
      <c r="BR7" s="703"/>
      <c r="BS7" s="704" t="s">
        <v>121</v>
      </c>
      <c r="BT7" s="704"/>
      <c r="BU7" s="704"/>
      <c r="BV7" s="704"/>
      <c r="BW7" s="704"/>
      <c r="BX7" s="704"/>
      <c r="BY7" s="704"/>
      <c r="BZ7" s="704"/>
      <c r="CA7" s="704"/>
      <c r="CB7" s="745"/>
      <c r="CD7" s="685" t="s">
        <v>228</v>
      </c>
      <c r="CE7" s="682"/>
      <c r="CF7" s="682"/>
      <c r="CG7" s="682"/>
      <c r="CH7" s="682"/>
      <c r="CI7" s="682"/>
      <c r="CJ7" s="682"/>
      <c r="CK7" s="682"/>
      <c r="CL7" s="682"/>
      <c r="CM7" s="682"/>
      <c r="CN7" s="682"/>
      <c r="CO7" s="682"/>
      <c r="CP7" s="682"/>
      <c r="CQ7" s="683"/>
      <c r="CR7" s="641">
        <v>1560729</v>
      </c>
      <c r="CS7" s="644"/>
      <c r="CT7" s="644"/>
      <c r="CU7" s="644"/>
      <c r="CV7" s="644"/>
      <c r="CW7" s="644"/>
      <c r="CX7" s="644"/>
      <c r="CY7" s="645"/>
      <c r="CZ7" s="703">
        <v>13.6</v>
      </c>
      <c r="DA7" s="703"/>
      <c r="DB7" s="703"/>
      <c r="DC7" s="703"/>
      <c r="DD7" s="649">
        <v>30991</v>
      </c>
      <c r="DE7" s="644"/>
      <c r="DF7" s="644"/>
      <c r="DG7" s="644"/>
      <c r="DH7" s="644"/>
      <c r="DI7" s="644"/>
      <c r="DJ7" s="644"/>
      <c r="DK7" s="644"/>
      <c r="DL7" s="644"/>
      <c r="DM7" s="644"/>
      <c r="DN7" s="644"/>
      <c r="DO7" s="644"/>
      <c r="DP7" s="645"/>
      <c r="DQ7" s="649">
        <v>1235948</v>
      </c>
      <c r="DR7" s="644"/>
      <c r="DS7" s="644"/>
      <c r="DT7" s="644"/>
      <c r="DU7" s="644"/>
      <c r="DV7" s="644"/>
      <c r="DW7" s="644"/>
      <c r="DX7" s="644"/>
      <c r="DY7" s="644"/>
      <c r="DZ7" s="644"/>
      <c r="EA7" s="644"/>
      <c r="EB7" s="644"/>
      <c r="EC7" s="684"/>
    </row>
    <row r="8" spans="2:143" ht="11.25" customHeight="1">
      <c r="B8" s="638" t="s">
        <v>229</v>
      </c>
      <c r="C8" s="639"/>
      <c r="D8" s="639"/>
      <c r="E8" s="639"/>
      <c r="F8" s="639"/>
      <c r="G8" s="639"/>
      <c r="H8" s="639"/>
      <c r="I8" s="639"/>
      <c r="J8" s="639"/>
      <c r="K8" s="639"/>
      <c r="L8" s="639"/>
      <c r="M8" s="639"/>
      <c r="N8" s="639"/>
      <c r="O8" s="639"/>
      <c r="P8" s="639"/>
      <c r="Q8" s="640"/>
      <c r="R8" s="641">
        <v>15182</v>
      </c>
      <c r="S8" s="644"/>
      <c r="T8" s="644"/>
      <c r="U8" s="644"/>
      <c r="V8" s="644"/>
      <c r="W8" s="644"/>
      <c r="X8" s="644"/>
      <c r="Y8" s="645"/>
      <c r="Z8" s="703">
        <v>0.1</v>
      </c>
      <c r="AA8" s="703"/>
      <c r="AB8" s="703"/>
      <c r="AC8" s="703"/>
      <c r="AD8" s="704">
        <v>15182</v>
      </c>
      <c r="AE8" s="704"/>
      <c r="AF8" s="704"/>
      <c r="AG8" s="704"/>
      <c r="AH8" s="704"/>
      <c r="AI8" s="704"/>
      <c r="AJ8" s="704"/>
      <c r="AK8" s="704"/>
      <c r="AL8" s="646">
        <v>0.2</v>
      </c>
      <c r="AM8" s="647"/>
      <c r="AN8" s="647"/>
      <c r="AO8" s="705"/>
      <c r="AP8" s="638" t="s">
        <v>230</v>
      </c>
      <c r="AQ8" s="639"/>
      <c r="AR8" s="639"/>
      <c r="AS8" s="639"/>
      <c r="AT8" s="639"/>
      <c r="AU8" s="639"/>
      <c r="AV8" s="639"/>
      <c r="AW8" s="639"/>
      <c r="AX8" s="639"/>
      <c r="AY8" s="639"/>
      <c r="AZ8" s="639"/>
      <c r="BA8" s="639"/>
      <c r="BB8" s="639"/>
      <c r="BC8" s="639"/>
      <c r="BD8" s="639"/>
      <c r="BE8" s="639"/>
      <c r="BF8" s="640"/>
      <c r="BG8" s="641">
        <v>57419</v>
      </c>
      <c r="BH8" s="644"/>
      <c r="BI8" s="644"/>
      <c r="BJ8" s="644"/>
      <c r="BK8" s="644"/>
      <c r="BL8" s="644"/>
      <c r="BM8" s="644"/>
      <c r="BN8" s="645"/>
      <c r="BO8" s="703">
        <v>1.5</v>
      </c>
      <c r="BP8" s="703"/>
      <c r="BQ8" s="703"/>
      <c r="BR8" s="703"/>
      <c r="BS8" s="649" t="s">
        <v>224</v>
      </c>
      <c r="BT8" s="644"/>
      <c r="BU8" s="644"/>
      <c r="BV8" s="644"/>
      <c r="BW8" s="644"/>
      <c r="BX8" s="644"/>
      <c r="BY8" s="644"/>
      <c r="BZ8" s="644"/>
      <c r="CA8" s="644"/>
      <c r="CB8" s="684"/>
      <c r="CD8" s="685" t="s">
        <v>231</v>
      </c>
      <c r="CE8" s="682"/>
      <c r="CF8" s="682"/>
      <c r="CG8" s="682"/>
      <c r="CH8" s="682"/>
      <c r="CI8" s="682"/>
      <c r="CJ8" s="682"/>
      <c r="CK8" s="682"/>
      <c r="CL8" s="682"/>
      <c r="CM8" s="682"/>
      <c r="CN8" s="682"/>
      <c r="CO8" s="682"/>
      <c r="CP8" s="682"/>
      <c r="CQ8" s="683"/>
      <c r="CR8" s="641">
        <v>3799772</v>
      </c>
      <c r="CS8" s="644"/>
      <c r="CT8" s="644"/>
      <c r="CU8" s="644"/>
      <c r="CV8" s="644"/>
      <c r="CW8" s="644"/>
      <c r="CX8" s="644"/>
      <c r="CY8" s="645"/>
      <c r="CZ8" s="703">
        <v>33.200000000000003</v>
      </c>
      <c r="DA8" s="703"/>
      <c r="DB8" s="703"/>
      <c r="DC8" s="703"/>
      <c r="DD8" s="649">
        <v>52315</v>
      </c>
      <c r="DE8" s="644"/>
      <c r="DF8" s="644"/>
      <c r="DG8" s="644"/>
      <c r="DH8" s="644"/>
      <c r="DI8" s="644"/>
      <c r="DJ8" s="644"/>
      <c r="DK8" s="644"/>
      <c r="DL8" s="644"/>
      <c r="DM8" s="644"/>
      <c r="DN8" s="644"/>
      <c r="DO8" s="644"/>
      <c r="DP8" s="645"/>
      <c r="DQ8" s="649">
        <v>1916307</v>
      </c>
      <c r="DR8" s="644"/>
      <c r="DS8" s="644"/>
      <c r="DT8" s="644"/>
      <c r="DU8" s="644"/>
      <c r="DV8" s="644"/>
      <c r="DW8" s="644"/>
      <c r="DX8" s="644"/>
      <c r="DY8" s="644"/>
      <c r="DZ8" s="644"/>
      <c r="EA8" s="644"/>
      <c r="EB8" s="644"/>
      <c r="EC8" s="684"/>
    </row>
    <row r="9" spans="2:143" ht="11.25" customHeight="1">
      <c r="B9" s="638" t="s">
        <v>232</v>
      </c>
      <c r="C9" s="639"/>
      <c r="D9" s="639"/>
      <c r="E9" s="639"/>
      <c r="F9" s="639"/>
      <c r="G9" s="639"/>
      <c r="H9" s="639"/>
      <c r="I9" s="639"/>
      <c r="J9" s="639"/>
      <c r="K9" s="639"/>
      <c r="L9" s="639"/>
      <c r="M9" s="639"/>
      <c r="N9" s="639"/>
      <c r="O9" s="639"/>
      <c r="P9" s="639"/>
      <c r="Q9" s="640"/>
      <c r="R9" s="641">
        <v>15073</v>
      </c>
      <c r="S9" s="644"/>
      <c r="T9" s="644"/>
      <c r="U9" s="644"/>
      <c r="V9" s="644"/>
      <c r="W9" s="644"/>
      <c r="X9" s="644"/>
      <c r="Y9" s="645"/>
      <c r="Z9" s="703">
        <v>0.1</v>
      </c>
      <c r="AA9" s="703"/>
      <c r="AB9" s="703"/>
      <c r="AC9" s="703"/>
      <c r="AD9" s="704">
        <v>15073</v>
      </c>
      <c r="AE9" s="704"/>
      <c r="AF9" s="704"/>
      <c r="AG9" s="704"/>
      <c r="AH9" s="704"/>
      <c r="AI9" s="704"/>
      <c r="AJ9" s="704"/>
      <c r="AK9" s="704"/>
      <c r="AL9" s="646">
        <v>0.2</v>
      </c>
      <c r="AM9" s="647"/>
      <c r="AN9" s="647"/>
      <c r="AO9" s="705"/>
      <c r="AP9" s="638" t="s">
        <v>233</v>
      </c>
      <c r="AQ9" s="639"/>
      <c r="AR9" s="639"/>
      <c r="AS9" s="639"/>
      <c r="AT9" s="639"/>
      <c r="AU9" s="639"/>
      <c r="AV9" s="639"/>
      <c r="AW9" s="639"/>
      <c r="AX9" s="639"/>
      <c r="AY9" s="639"/>
      <c r="AZ9" s="639"/>
      <c r="BA9" s="639"/>
      <c r="BB9" s="639"/>
      <c r="BC9" s="639"/>
      <c r="BD9" s="639"/>
      <c r="BE9" s="639"/>
      <c r="BF9" s="640"/>
      <c r="BG9" s="641">
        <v>1352681</v>
      </c>
      <c r="BH9" s="644"/>
      <c r="BI9" s="644"/>
      <c r="BJ9" s="644"/>
      <c r="BK9" s="644"/>
      <c r="BL9" s="644"/>
      <c r="BM9" s="644"/>
      <c r="BN9" s="645"/>
      <c r="BO9" s="703">
        <v>35.9</v>
      </c>
      <c r="BP9" s="703"/>
      <c r="BQ9" s="703"/>
      <c r="BR9" s="703"/>
      <c r="BS9" s="649" t="s">
        <v>121</v>
      </c>
      <c r="BT9" s="644"/>
      <c r="BU9" s="644"/>
      <c r="BV9" s="644"/>
      <c r="BW9" s="644"/>
      <c r="BX9" s="644"/>
      <c r="BY9" s="644"/>
      <c r="BZ9" s="644"/>
      <c r="CA9" s="644"/>
      <c r="CB9" s="684"/>
      <c r="CD9" s="685" t="s">
        <v>234</v>
      </c>
      <c r="CE9" s="682"/>
      <c r="CF9" s="682"/>
      <c r="CG9" s="682"/>
      <c r="CH9" s="682"/>
      <c r="CI9" s="682"/>
      <c r="CJ9" s="682"/>
      <c r="CK9" s="682"/>
      <c r="CL9" s="682"/>
      <c r="CM9" s="682"/>
      <c r="CN9" s="682"/>
      <c r="CO9" s="682"/>
      <c r="CP9" s="682"/>
      <c r="CQ9" s="683"/>
      <c r="CR9" s="641">
        <v>794934</v>
      </c>
      <c r="CS9" s="644"/>
      <c r="CT9" s="644"/>
      <c r="CU9" s="644"/>
      <c r="CV9" s="644"/>
      <c r="CW9" s="644"/>
      <c r="CX9" s="644"/>
      <c r="CY9" s="645"/>
      <c r="CZ9" s="703">
        <v>6.9</v>
      </c>
      <c r="DA9" s="703"/>
      <c r="DB9" s="703"/>
      <c r="DC9" s="703"/>
      <c r="DD9" s="649">
        <v>27363</v>
      </c>
      <c r="DE9" s="644"/>
      <c r="DF9" s="644"/>
      <c r="DG9" s="644"/>
      <c r="DH9" s="644"/>
      <c r="DI9" s="644"/>
      <c r="DJ9" s="644"/>
      <c r="DK9" s="644"/>
      <c r="DL9" s="644"/>
      <c r="DM9" s="644"/>
      <c r="DN9" s="644"/>
      <c r="DO9" s="644"/>
      <c r="DP9" s="645"/>
      <c r="DQ9" s="649">
        <v>702248</v>
      </c>
      <c r="DR9" s="644"/>
      <c r="DS9" s="644"/>
      <c r="DT9" s="644"/>
      <c r="DU9" s="644"/>
      <c r="DV9" s="644"/>
      <c r="DW9" s="644"/>
      <c r="DX9" s="644"/>
      <c r="DY9" s="644"/>
      <c r="DZ9" s="644"/>
      <c r="EA9" s="644"/>
      <c r="EB9" s="644"/>
      <c r="EC9" s="684"/>
    </row>
    <row r="10" spans="2:143" ht="11.25" customHeight="1">
      <c r="B10" s="638" t="s">
        <v>235</v>
      </c>
      <c r="C10" s="639"/>
      <c r="D10" s="639"/>
      <c r="E10" s="639"/>
      <c r="F10" s="639"/>
      <c r="G10" s="639"/>
      <c r="H10" s="639"/>
      <c r="I10" s="639"/>
      <c r="J10" s="639"/>
      <c r="K10" s="639"/>
      <c r="L10" s="639"/>
      <c r="M10" s="639"/>
      <c r="N10" s="639"/>
      <c r="O10" s="639"/>
      <c r="P10" s="639"/>
      <c r="Q10" s="640"/>
      <c r="R10" s="641" t="s">
        <v>121</v>
      </c>
      <c r="S10" s="644"/>
      <c r="T10" s="644"/>
      <c r="U10" s="644"/>
      <c r="V10" s="644"/>
      <c r="W10" s="644"/>
      <c r="X10" s="644"/>
      <c r="Y10" s="645"/>
      <c r="Z10" s="703" t="s">
        <v>121</v>
      </c>
      <c r="AA10" s="703"/>
      <c r="AB10" s="703"/>
      <c r="AC10" s="703"/>
      <c r="AD10" s="704" t="s">
        <v>224</v>
      </c>
      <c r="AE10" s="704"/>
      <c r="AF10" s="704"/>
      <c r="AG10" s="704"/>
      <c r="AH10" s="704"/>
      <c r="AI10" s="704"/>
      <c r="AJ10" s="704"/>
      <c r="AK10" s="704"/>
      <c r="AL10" s="646" t="s">
        <v>121</v>
      </c>
      <c r="AM10" s="647"/>
      <c r="AN10" s="647"/>
      <c r="AO10" s="705"/>
      <c r="AP10" s="638" t="s">
        <v>236</v>
      </c>
      <c r="AQ10" s="639"/>
      <c r="AR10" s="639"/>
      <c r="AS10" s="639"/>
      <c r="AT10" s="639"/>
      <c r="AU10" s="639"/>
      <c r="AV10" s="639"/>
      <c r="AW10" s="639"/>
      <c r="AX10" s="639"/>
      <c r="AY10" s="639"/>
      <c r="AZ10" s="639"/>
      <c r="BA10" s="639"/>
      <c r="BB10" s="639"/>
      <c r="BC10" s="639"/>
      <c r="BD10" s="639"/>
      <c r="BE10" s="639"/>
      <c r="BF10" s="640"/>
      <c r="BG10" s="641">
        <v>95796</v>
      </c>
      <c r="BH10" s="644"/>
      <c r="BI10" s="644"/>
      <c r="BJ10" s="644"/>
      <c r="BK10" s="644"/>
      <c r="BL10" s="644"/>
      <c r="BM10" s="644"/>
      <c r="BN10" s="645"/>
      <c r="BO10" s="703">
        <v>2.5</v>
      </c>
      <c r="BP10" s="703"/>
      <c r="BQ10" s="703"/>
      <c r="BR10" s="703"/>
      <c r="BS10" s="649" t="s">
        <v>121</v>
      </c>
      <c r="BT10" s="644"/>
      <c r="BU10" s="644"/>
      <c r="BV10" s="644"/>
      <c r="BW10" s="644"/>
      <c r="BX10" s="644"/>
      <c r="BY10" s="644"/>
      <c r="BZ10" s="644"/>
      <c r="CA10" s="644"/>
      <c r="CB10" s="684"/>
      <c r="CD10" s="685" t="s">
        <v>237</v>
      </c>
      <c r="CE10" s="682"/>
      <c r="CF10" s="682"/>
      <c r="CG10" s="682"/>
      <c r="CH10" s="682"/>
      <c r="CI10" s="682"/>
      <c r="CJ10" s="682"/>
      <c r="CK10" s="682"/>
      <c r="CL10" s="682"/>
      <c r="CM10" s="682"/>
      <c r="CN10" s="682"/>
      <c r="CO10" s="682"/>
      <c r="CP10" s="682"/>
      <c r="CQ10" s="683"/>
      <c r="CR10" s="641">
        <v>44</v>
      </c>
      <c r="CS10" s="644"/>
      <c r="CT10" s="644"/>
      <c r="CU10" s="644"/>
      <c r="CV10" s="644"/>
      <c r="CW10" s="644"/>
      <c r="CX10" s="644"/>
      <c r="CY10" s="645"/>
      <c r="CZ10" s="703">
        <v>0</v>
      </c>
      <c r="DA10" s="703"/>
      <c r="DB10" s="703"/>
      <c r="DC10" s="703"/>
      <c r="DD10" s="649" t="s">
        <v>224</v>
      </c>
      <c r="DE10" s="644"/>
      <c r="DF10" s="644"/>
      <c r="DG10" s="644"/>
      <c r="DH10" s="644"/>
      <c r="DI10" s="644"/>
      <c r="DJ10" s="644"/>
      <c r="DK10" s="644"/>
      <c r="DL10" s="644"/>
      <c r="DM10" s="644"/>
      <c r="DN10" s="644"/>
      <c r="DO10" s="644"/>
      <c r="DP10" s="645"/>
      <c r="DQ10" s="649">
        <v>44</v>
      </c>
      <c r="DR10" s="644"/>
      <c r="DS10" s="644"/>
      <c r="DT10" s="644"/>
      <c r="DU10" s="644"/>
      <c r="DV10" s="644"/>
      <c r="DW10" s="644"/>
      <c r="DX10" s="644"/>
      <c r="DY10" s="644"/>
      <c r="DZ10" s="644"/>
      <c r="EA10" s="644"/>
      <c r="EB10" s="644"/>
      <c r="EC10" s="684"/>
    </row>
    <row r="11" spans="2:143" ht="11.25" customHeight="1">
      <c r="B11" s="638" t="s">
        <v>238</v>
      </c>
      <c r="C11" s="639"/>
      <c r="D11" s="639"/>
      <c r="E11" s="639"/>
      <c r="F11" s="639"/>
      <c r="G11" s="639"/>
      <c r="H11" s="639"/>
      <c r="I11" s="639"/>
      <c r="J11" s="639"/>
      <c r="K11" s="639"/>
      <c r="L11" s="639"/>
      <c r="M11" s="639"/>
      <c r="N11" s="639"/>
      <c r="O11" s="639"/>
      <c r="P11" s="639"/>
      <c r="Q11" s="640"/>
      <c r="R11" s="641" t="s">
        <v>121</v>
      </c>
      <c r="S11" s="644"/>
      <c r="T11" s="644"/>
      <c r="U11" s="644"/>
      <c r="V11" s="644"/>
      <c r="W11" s="644"/>
      <c r="X11" s="644"/>
      <c r="Y11" s="645"/>
      <c r="Z11" s="703" t="s">
        <v>121</v>
      </c>
      <c r="AA11" s="703"/>
      <c r="AB11" s="703"/>
      <c r="AC11" s="703"/>
      <c r="AD11" s="704" t="s">
        <v>224</v>
      </c>
      <c r="AE11" s="704"/>
      <c r="AF11" s="704"/>
      <c r="AG11" s="704"/>
      <c r="AH11" s="704"/>
      <c r="AI11" s="704"/>
      <c r="AJ11" s="704"/>
      <c r="AK11" s="704"/>
      <c r="AL11" s="646" t="s">
        <v>224</v>
      </c>
      <c r="AM11" s="647"/>
      <c r="AN11" s="647"/>
      <c r="AO11" s="705"/>
      <c r="AP11" s="638" t="s">
        <v>239</v>
      </c>
      <c r="AQ11" s="639"/>
      <c r="AR11" s="639"/>
      <c r="AS11" s="639"/>
      <c r="AT11" s="639"/>
      <c r="AU11" s="639"/>
      <c r="AV11" s="639"/>
      <c r="AW11" s="639"/>
      <c r="AX11" s="639"/>
      <c r="AY11" s="639"/>
      <c r="AZ11" s="639"/>
      <c r="BA11" s="639"/>
      <c r="BB11" s="639"/>
      <c r="BC11" s="639"/>
      <c r="BD11" s="639"/>
      <c r="BE11" s="639"/>
      <c r="BF11" s="640"/>
      <c r="BG11" s="641">
        <v>129097</v>
      </c>
      <c r="BH11" s="644"/>
      <c r="BI11" s="644"/>
      <c r="BJ11" s="644"/>
      <c r="BK11" s="644"/>
      <c r="BL11" s="644"/>
      <c r="BM11" s="644"/>
      <c r="BN11" s="645"/>
      <c r="BO11" s="703">
        <v>3.4</v>
      </c>
      <c r="BP11" s="703"/>
      <c r="BQ11" s="703"/>
      <c r="BR11" s="703"/>
      <c r="BS11" s="649" t="s">
        <v>224</v>
      </c>
      <c r="BT11" s="644"/>
      <c r="BU11" s="644"/>
      <c r="BV11" s="644"/>
      <c r="BW11" s="644"/>
      <c r="BX11" s="644"/>
      <c r="BY11" s="644"/>
      <c r="BZ11" s="644"/>
      <c r="CA11" s="644"/>
      <c r="CB11" s="684"/>
      <c r="CD11" s="685" t="s">
        <v>240</v>
      </c>
      <c r="CE11" s="682"/>
      <c r="CF11" s="682"/>
      <c r="CG11" s="682"/>
      <c r="CH11" s="682"/>
      <c r="CI11" s="682"/>
      <c r="CJ11" s="682"/>
      <c r="CK11" s="682"/>
      <c r="CL11" s="682"/>
      <c r="CM11" s="682"/>
      <c r="CN11" s="682"/>
      <c r="CO11" s="682"/>
      <c r="CP11" s="682"/>
      <c r="CQ11" s="683"/>
      <c r="CR11" s="641">
        <v>737612</v>
      </c>
      <c r="CS11" s="644"/>
      <c r="CT11" s="644"/>
      <c r="CU11" s="644"/>
      <c r="CV11" s="644"/>
      <c r="CW11" s="644"/>
      <c r="CX11" s="644"/>
      <c r="CY11" s="645"/>
      <c r="CZ11" s="703">
        <v>6.4</v>
      </c>
      <c r="DA11" s="703"/>
      <c r="DB11" s="703"/>
      <c r="DC11" s="703"/>
      <c r="DD11" s="649">
        <v>12074</v>
      </c>
      <c r="DE11" s="644"/>
      <c r="DF11" s="644"/>
      <c r="DG11" s="644"/>
      <c r="DH11" s="644"/>
      <c r="DI11" s="644"/>
      <c r="DJ11" s="644"/>
      <c r="DK11" s="644"/>
      <c r="DL11" s="644"/>
      <c r="DM11" s="644"/>
      <c r="DN11" s="644"/>
      <c r="DO11" s="644"/>
      <c r="DP11" s="645"/>
      <c r="DQ11" s="649">
        <v>543737</v>
      </c>
      <c r="DR11" s="644"/>
      <c r="DS11" s="644"/>
      <c r="DT11" s="644"/>
      <c r="DU11" s="644"/>
      <c r="DV11" s="644"/>
      <c r="DW11" s="644"/>
      <c r="DX11" s="644"/>
      <c r="DY11" s="644"/>
      <c r="DZ11" s="644"/>
      <c r="EA11" s="644"/>
      <c r="EB11" s="644"/>
      <c r="EC11" s="684"/>
    </row>
    <row r="12" spans="2:143" ht="11.25" customHeight="1">
      <c r="B12" s="638" t="s">
        <v>241</v>
      </c>
      <c r="C12" s="639"/>
      <c r="D12" s="639"/>
      <c r="E12" s="639"/>
      <c r="F12" s="639"/>
      <c r="G12" s="639"/>
      <c r="H12" s="639"/>
      <c r="I12" s="639"/>
      <c r="J12" s="639"/>
      <c r="K12" s="639"/>
      <c r="L12" s="639"/>
      <c r="M12" s="639"/>
      <c r="N12" s="639"/>
      <c r="O12" s="639"/>
      <c r="P12" s="639"/>
      <c r="Q12" s="640"/>
      <c r="R12" s="641">
        <v>530687</v>
      </c>
      <c r="S12" s="644"/>
      <c r="T12" s="644"/>
      <c r="U12" s="644"/>
      <c r="V12" s="644"/>
      <c r="W12" s="644"/>
      <c r="X12" s="644"/>
      <c r="Y12" s="645"/>
      <c r="Z12" s="703">
        <v>4.5</v>
      </c>
      <c r="AA12" s="703"/>
      <c r="AB12" s="703"/>
      <c r="AC12" s="703"/>
      <c r="AD12" s="704">
        <v>530687</v>
      </c>
      <c r="AE12" s="704"/>
      <c r="AF12" s="704"/>
      <c r="AG12" s="704"/>
      <c r="AH12" s="704"/>
      <c r="AI12" s="704"/>
      <c r="AJ12" s="704"/>
      <c r="AK12" s="704"/>
      <c r="AL12" s="646">
        <v>7.4</v>
      </c>
      <c r="AM12" s="647"/>
      <c r="AN12" s="647"/>
      <c r="AO12" s="705"/>
      <c r="AP12" s="638" t="s">
        <v>242</v>
      </c>
      <c r="AQ12" s="639"/>
      <c r="AR12" s="639"/>
      <c r="AS12" s="639"/>
      <c r="AT12" s="639"/>
      <c r="AU12" s="639"/>
      <c r="AV12" s="639"/>
      <c r="AW12" s="639"/>
      <c r="AX12" s="639"/>
      <c r="AY12" s="639"/>
      <c r="AZ12" s="639"/>
      <c r="BA12" s="639"/>
      <c r="BB12" s="639"/>
      <c r="BC12" s="639"/>
      <c r="BD12" s="639"/>
      <c r="BE12" s="639"/>
      <c r="BF12" s="640"/>
      <c r="BG12" s="641">
        <v>1742912</v>
      </c>
      <c r="BH12" s="644"/>
      <c r="BI12" s="644"/>
      <c r="BJ12" s="644"/>
      <c r="BK12" s="644"/>
      <c r="BL12" s="644"/>
      <c r="BM12" s="644"/>
      <c r="BN12" s="645"/>
      <c r="BO12" s="703">
        <v>46.3</v>
      </c>
      <c r="BP12" s="703"/>
      <c r="BQ12" s="703"/>
      <c r="BR12" s="703"/>
      <c r="BS12" s="649" t="s">
        <v>121</v>
      </c>
      <c r="BT12" s="644"/>
      <c r="BU12" s="644"/>
      <c r="BV12" s="644"/>
      <c r="BW12" s="644"/>
      <c r="BX12" s="644"/>
      <c r="BY12" s="644"/>
      <c r="BZ12" s="644"/>
      <c r="CA12" s="644"/>
      <c r="CB12" s="684"/>
      <c r="CD12" s="685" t="s">
        <v>243</v>
      </c>
      <c r="CE12" s="682"/>
      <c r="CF12" s="682"/>
      <c r="CG12" s="682"/>
      <c r="CH12" s="682"/>
      <c r="CI12" s="682"/>
      <c r="CJ12" s="682"/>
      <c r="CK12" s="682"/>
      <c r="CL12" s="682"/>
      <c r="CM12" s="682"/>
      <c r="CN12" s="682"/>
      <c r="CO12" s="682"/>
      <c r="CP12" s="682"/>
      <c r="CQ12" s="683"/>
      <c r="CR12" s="641">
        <v>172955</v>
      </c>
      <c r="CS12" s="644"/>
      <c r="CT12" s="644"/>
      <c r="CU12" s="644"/>
      <c r="CV12" s="644"/>
      <c r="CW12" s="644"/>
      <c r="CX12" s="644"/>
      <c r="CY12" s="645"/>
      <c r="CZ12" s="703">
        <v>1.5</v>
      </c>
      <c r="DA12" s="703"/>
      <c r="DB12" s="703"/>
      <c r="DC12" s="703"/>
      <c r="DD12" s="649">
        <v>9288</v>
      </c>
      <c r="DE12" s="644"/>
      <c r="DF12" s="644"/>
      <c r="DG12" s="644"/>
      <c r="DH12" s="644"/>
      <c r="DI12" s="644"/>
      <c r="DJ12" s="644"/>
      <c r="DK12" s="644"/>
      <c r="DL12" s="644"/>
      <c r="DM12" s="644"/>
      <c r="DN12" s="644"/>
      <c r="DO12" s="644"/>
      <c r="DP12" s="645"/>
      <c r="DQ12" s="649">
        <v>133658</v>
      </c>
      <c r="DR12" s="644"/>
      <c r="DS12" s="644"/>
      <c r="DT12" s="644"/>
      <c r="DU12" s="644"/>
      <c r="DV12" s="644"/>
      <c r="DW12" s="644"/>
      <c r="DX12" s="644"/>
      <c r="DY12" s="644"/>
      <c r="DZ12" s="644"/>
      <c r="EA12" s="644"/>
      <c r="EB12" s="644"/>
      <c r="EC12" s="684"/>
    </row>
    <row r="13" spans="2:143" ht="11.25" customHeight="1">
      <c r="B13" s="638" t="s">
        <v>244</v>
      </c>
      <c r="C13" s="639"/>
      <c r="D13" s="639"/>
      <c r="E13" s="639"/>
      <c r="F13" s="639"/>
      <c r="G13" s="639"/>
      <c r="H13" s="639"/>
      <c r="I13" s="639"/>
      <c r="J13" s="639"/>
      <c r="K13" s="639"/>
      <c r="L13" s="639"/>
      <c r="M13" s="639"/>
      <c r="N13" s="639"/>
      <c r="O13" s="639"/>
      <c r="P13" s="639"/>
      <c r="Q13" s="640"/>
      <c r="R13" s="641">
        <v>12673</v>
      </c>
      <c r="S13" s="644"/>
      <c r="T13" s="644"/>
      <c r="U13" s="644"/>
      <c r="V13" s="644"/>
      <c r="W13" s="644"/>
      <c r="X13" s="644"/>
      <c r="Y13" s="645"/>
      <c r="Z13" s="703">
        <v>0.1</v>
      </c>
      <c r="AA13" s="703"/>
      <c r="AB13" s="703"/>
      <c r="AC13" s="703"/>
      <c r="AD13" s="704">
        <v>12673</v>
      </c>
      <c r="AE13" s="704"/>
      <c r="AF13" s="704"/>
      <c r="AG13" s="704"/>
      <c r="AH13" s="704"/>
      <c r="AI13" s="704"/>
      <c r="AJ13" s="704"/>
      <c r="AK13" s="704"/>
      <c r="AL13" s="646">
        <v>0.2</v>
      </c>
      <c r="AM13" s="647"/>
      <c r="AN13" s="647"/>
      <c r="AO13" s="705"/>
      <c r="AP13" s="638" t="s">
        <v>245</v>
      </c>
      <c r="AQ13" s="639"/>
      <c r="AR13" s="639"/>
      <c r="AS13" s="639"/>
      <c r="AT13" s="639"/>
      <c r="AU13" s="639"/>
      <c r="AV13" s="639"/>
      <c r="AW13" s="639"/>
      <c r="AX13" s="639"/>
      <c r="AY13" s="639"/>
      <c r="AZ13" s="639"/>
      <c r="BA13" s="639"/>
      <c r="BB13" s="639"/>
      <c r="BC13" s="639"/>
      <c r="BD13" s="639"/>
      <c r="BE13" s="639"/>
      <c r="BF13" s="640"/>
      <c r="BG13" s="641">
        <v>1729060</v>
      </c>
      <c r="BH13" s="644"/>
      <c r="BI13" s="644"/>
      <c r="BJ13" s="644"/>
      <c r="BK13" s="644"/>
      <c r="BL13" s="644"/>
      <c r="BM13" s="644"/>
      <c r="BN13" s="645"/>
      <c r="BO13" s="703">
        <v>45.9</v>
      </c>
      <c r="BP13" s="703"/>
      <c r="BQ13" s="703"/>
      <c r="BR13" s="703"/>
      <c r="BS13" s="649" t="s">
        <v>224</v>
      </c>
      <c r="BT13" s="644"/>
      <c r="BU13" s="644"/>
      <c r="BV13" s="644"/>
      <c r="BW13" s="644"/>
      <c r="BX13" s="644"/>
      <c r="BY13" s="644"/>
      <c r="BZ13" s="644"/>
      <c r="CA13" s="644"/>
      <c r="CB13" s="684"/>
      <c r="CD13" s="685" t="s">
        <v>246</v>
      </c>
      <c r="CE13" s="682"/>
      <c r="CF13" s="682"/>
      <c r="CG13" s="682"/>
      <c r="CH13" s="682"/>
      <c r="CI13" s="682"/>
      <c r="CJ13" s="682"/>
      <c r="CK13" s="682"/>
      <c r="CL13" s="682"/>
      <c r="CM13" s="682"/>
      <c r="CN13" s="682"/>
      <c r="CO13" s="682"/>
      <c r="CP13" s="682"/>
      <c r="CQ13" s="683"/>
      <c r="CR13" s="641">
        <v>1045998</v>
      </c>
      <c r="CS13" s="644"/>
      <c r="CT13" s="644"/>
      <c r="CU13" s="644"/>
      <c r="CV13" s="644"/>
      <c r="CW13" s="644"/>
      <c r="CX13" s="644"/>
      <c r="CY13" s="645"/>
      <c r="CZ13" s="703">
        <v>9.1</v>
      </c>
      <c r="DA13" s="703"/>
      <c r="DB13" s="703"/>
      <c r="DC13" s="703"/>
      <c r="DD13" s="649">
        <v>343030</v>
      </c>
      <c r="DE13" s="644"/>
      <c r="DF13" s="644"/>
      <c r="DG13" s="644"/>
      <c r="DH13" s="644"/>
      <c r="DI13" s="644"/>
      <c r="DJ13" s="644"/>
      <c r="DK13" s="644"/>
      <c r="DL13" s="644"/>
      <c r="DM13" s="644"/>
      <c r="DN13" s="644"/>
      <c r="DO13" s="644"/>
      <c r="DP13" s="645"/>
      <c r="DQ13" s="649">
        <v>870471</v>
      </c>
      <c r="DR13" s="644"/>
      <c r="DS13" s="644"/>
      <c r="DT13" s="644"/>
      <c r="DU13" s="644"/>
      <c r="DV13" s="644"/>
      <c r="DW13" s="644"/>
      <c r="DX13" s="644"/>
      <c r="DY13" s="644"/>
      <c r="DZ13" s="644"/>
      <c r="EA13" s="644"/>
      <c r="EB13" s="644"/>
      <c r="EC13" s="684"/>
    </row>
    <row r="14" spans="2:143" ht="11.25" customHeight="1">
      <c r="B14" s="638" t="s">
        <v>247</v>
      </c>
      <c r="C14" s="639"/>
      <c r="D14" s="639"/>
      <c r="E14" s="639"/>
      <c r="F14" s="639"/>
      <c r="G14" s="639"/>
      <c r="H14" s="639"/>
      <c r="I14" s="639"/>
      <c r="J14" s="639"/>
      <c r="K14" s="639"/>
      <c r="L14" s="639"/>
      <c r="M14" s="639"/>
      <c r="N14" s="639"/>
      <c r="O14" s="639"/>
      <c r="P14" s="639"/>
      <c r="Q14" s="640"/>
      <c r="R14" s="641" t="s">
        <v>121</v>
      </c>
      <c r="S14" s="644"/>
      <c r="T14" s="644"/>
      <c r="U14" s="644"/>
      <c r="V14" s="644"/>
      <c r="W14" s="644"/>
      <c r="X14" s="644"/>
      <c r="Y14" s="645"/>
      <c r="Z14" s="703" t="s">
        <v>224</v>
      </c>
      <c r="AA14" s="703"/>
      <c r="AB14" s="703"/>
      <c r="AC14" s="703"/>
      <c r="AD14" s="704" t="s">
        <v>121</v>
      </c>
      <c r="AE14" s="704"/>
      <c r="AF14" s="704"/>
      <c r="AG14" s="704"/>
      <c r="AH14" s="704"/>
      <c r="AI14" s="704"/>
      <c r="AJ14" s="704"/>
      <c r="AK14" s="704"/>
      <c r="AL14" s="646" t="s">
        <v>121</v>
      </c>
      <c r="AM14" s="647"/>
      <c r="AN14" s="647"/>
      <c r="AO14" s="705"/>
      <c r="AP14" s="638" t="s">
        <v>248</v>
      </c>
      <c r="AQ14" s="639"/>
      <c r="AR14" s="639"/>
      <c r="AS14" s="639"/>
      <c r="AT14" s="639"/>
      <c r="AU14" s="639"/>
      <c r="AV14" s="639"/>
      <c r="AW14" s="639"/>
      <c r="AX14" s="639"/>
      <c r="AY14" s="639"/>
      <c r="AZ14" s="639"/>
      <c r="BA14" s="639"/>
      <c r="BB14" s="639"/>
      <c r="BC14" s="639"/>
      <c r="BD14" s="639"/>
      <c r="BE14" s="639"/>
      <c r="BF14" s="640"/>
      <c r="BG14" s="641">
        <v>107568</v>
      </c>
      <c r="BH14" s="644"/>
      <c r="BI14" s="644"/>
      <c r="BJ14" s="644"/>
      <c r="BK14" s="644"/>
      <c r="BL14" s="644"/>
      <c r="BM14" s="644"/>
      <c r="BN14" s="645"/>
      <c r="BO14" s="703">
        <v>2.9</v>
      </c>
      <c r="BP14" s="703"/>
      <c r="BQ14" s="703"/>
      <c r="BR14" s="703"/>
      <c r="BS14" s="649" t="s">
        <v>121</v>
      </c>
      <c r="BT14" s="644"/>
      <c r="BU14" s="644"/>
      <c r="BV14" s="644"/>
      <c r="BW14" s="644"/>
      <c r="BX14" s="644"/>
      <c r="BY14" s="644"/>
      <c r="BZ14" s="644"/>
      <c r="CA14" s="644"/>
      <c r="CB14" s="684"/>
      <c r="CD14" s="685" t="s">
        <v>249</v>
      </c>
      <c r="CE14" s="682"/>
      <c r="CF14" s="682"/>
      <c r="CG14" s="682"/>
      <c r="CH14" s="682"/>
      <c r="CI14" s="682"/>
      <c r="CJ14" s="682"/>
      <c r="CK14" s="682"/>
      <c r="CL14" s="682"/>
      <c r="CM14" s="682"/>
      <c r="CN14" s="682"/>
      <c r="CO14" s="682"/>
      <c r="CP14" s="682"/>
      <c r="CQ14" s="683"/>
      <c r="CR14" s="641">
        <v>565438</v>
      </c>
      <c r="CS14" s="644"/>
      <c r="CT14" s="644"/>
      <c r="CU14" s="644"/>
      <c r="CV14" s="644"/>
      <c r="CW14" s="644"/>
      <c r="CX14" s="644"/>
      <c r="CY14" s="645"/>
      <c r="CZ14" s="703">
        <v>4.9000000000000004</v>
      </c>
      <c r="DA14" s="703"/>
      <c r="DB14" s="703"/>
      <c r="DC14" s="703"/>
      <c r="DD14" s="649">
        <v>151775</v>
      </c>
      <c r="DE14" s="644"/>
      <c r="DF14" s="644"/>
      <c r="DG14" s="644"/>
      <c r="DH14" s="644"/>
      <c r="DI14" s="644"/>
      <c r="DJ14" s="644"/>
      <c r="DK14" s="644"/>
      <c r="DL14" s="644"/>
      <c r="DM14" s="644"/>
      <c r="DN14" s="644"/>
      <c r="DO14" s="644"/>
      <c r="DP14" s="645"/>
      <c r="DQ14" s="649">
        <v>462943</v>
      </c>
      <c r="DR14" s="644"/>
      <c r="DS14" s="644"/>
      <c r="DT14" s="644"/>
      <c r="DU14" s="644"/>
      <c r="DV14" s="644"/>
      <c r="DW14" s="644"/>
      <c r="DX14" s="644"/>
      <c r="DY14" s="644"/>
      <c r="DZ14" s="644"/>
      <c r="EA14" s="644"/>
      <c r="EB14" s="644"/>
      <c r="EC14" s="684"/>
    </row>
    <row r="15" spans="2:143" ht="11.25" customHeight="1">
      <c r="B15" s="638" t="s">
        <v>250</v>
      </c>
      <c r="C15" s="639"/>
      <c r="D15" s="639"/>
      <c r="E15" s="639"/>
      <c r="F15" s="639"/>
      <c r="G15" s="639"/>
      <c r="H15" s="639"/>
      <c r="I15" s="639"/>
      <c r="J15" s="639"/>
      <c r="K15" s="639"/>
      <c r="L15" s="639"/>
      <c r="M15" s="639"/>
      <c r="N15" s="639"/>
      <c r="O15" s="639"/>
      <c r="P15" s="639"/>
      <c r="Q15" s="640"/>
      <c r="R15" s="641">
        <v>47982</v>
      </c>
      <c r="S15" s="644"/>
      <c r="T15" s="644"/>
      <c r="U15" s="644"/>
      <c r="V15" s="644"/>
      <c r="W15" s="644"/>
      <c r="X15" s="644"/>
      <c r="Y15" s="645"/>
      <c r="Z15" s="703">
        <v>0.4</v>
      </c>
      <c r="AA15" s="703"/>
      <c r="AB15" s="703"/>
      <c r="AC15" s="703"/>
      <c r="AD15" s="704">
        <v>47982</v>
      </c>
      <c r="AE15" s="704"/>
      <c r="AF15" s="704"/>
      <c r="AG15" s="704"/>
      <c r="AH15" s="704"/>
      <c r="AI15" s="704"/>
      <c r="AJ15" s="704"/>
      <c r="AK15" s="704"/>
      <c r="AL15" s="646">
        <v>0.7</v>
      </c>
      <c r="AM15" s="647"/>
      <c r="AN15" s="647"/>
      <c r="AO15" s="705"/>
      <c r="AP15" s="638" t="s">
        <v>251</v>
      </c>
      <c r="AQ15" s="639"/>
      <c r="AR15" s="639"/>
      <c r="AS15" s="639"/>
      <c r="AT15" s="639"/>
      <c r="AU15" s="639"/>
      <c r="AV15" s="639"/>
      <c r="AW15" s="639"/>
      <c r="AX15" s="639"/>
      <c r="AY15" s="639"/>
      <c r="AZ15" s="639"/>
      <c r="BA15" s="639"/>
      <c r="BB15" s="639"/>
      <c r="BC15" s="639"/>
      <c r="BD15" s="639"/>
      <c r="BE15" s="639"/>
      <c r="BF15" s="640"/>
      <c r="BG15" s="641">
        <v>277450</v>
      </c>
      <c r="BH15" s="644"/>
      <c r="BI15" s="644"/>
      <c r="BJ15" s="644"/>
      <c r="BK15" s="644"/>
      <c r="BL15" s="644"/>
      <c r="BM15" s="644"/>
      <c r="BN15" s="645"/>
      <c r="BO15" s="703">
        <v>7.4</v>
      </c>
      <c r="BP15" s="703"/>
      <c r="BQ15" s="703"/>
      <c r="BR15" s="703"/>
      <c r="BS15" s="649" t="s">
        <v>224</v>
      </c>
      <c r="BT15" s="644"/>
      <c r="BU15" s="644"/>
      <c r="BV15" s="644"/>
      <c r="BW15" s="644"/>
      <c r="BX15" s="644"/>
      <c r="BY15" s="644"/>
      <c r="BZ15" s="644"/>
      <c r="CA15" s="644"/>
      <c r="CB15" s="684"/>
      <c r="CD15" s="685" t="s">
        <v>252</v>
      </c>
      <c r="CE15" s="682"/>
      <c r="CF15" s="682"/>
      <c r="CG15" s="682"/>
      <c r="CH15" s="682"/>
      <c r="CI15" s="682"/>
      <c r="CJ15" s="682"/>
      <c r="CK15" s="682"/>
      <c r="CL15" s="682"/>
      <c r="CM15" s="682"/>
      <c r="CN15" s="682"/>
      <c r="CO15" s="682"/>
      <c r="CP15" s="682"/>
      <c r="CQ15" s="683"/>
      <c r="CR15" s="641">
        <v>1793450</v>
      </c>
      <c r="CS15" s="644"/>
      <c r="CT15" s="644"/>
      <c r="CU15" s="644"/>
      <c r="CV15" s="644"/>
      <c r="CW15" s="644"/>
      <c r="CX15" s="644"/>
      <c r="CY15" s="645"/>
      <c r="CZ15" s="703">
        <v>15.7</v>
      </c>
      <c r="DA15" s="703"/>
      <c r="DB15" s="703"/>
      <c r="DC15" s="703"/>
      <c r="DD15" s="649">
        <v>612321</v>
      </c>
      <c r="DE15" s="644"/>
      <c r="DF15" s="644"/>
      <c r="DG15" s="644"/>
      <c r="DH15" s="644"/>
      <c r="DI15" s="644"/>
      <c r="DJ15" s="644"/>
      <c r="DK15" s="644"/>
      <c r="DL15" s="644"/>
      <c r="DM15" s="644"/>
      <c r="DN15" s="644"/>
      <c r="DO15" s="644"/>
      <c r="DP15" s="645"/>
      <c r="DQ15" s="649">
        <v>1020597</v>
      </c>
      <c r="DR15" s="644"/>
      <c r="DS15" s="644"/>
      <c r="DT15" s="644"/>
      <c r="DU15" s="644"/>
      <c r="DV15" s="644"/>
      <c r="DW15" s="644"/>
      <c r="DX15" s="644"/>
      <c r="DY15" s="644"/>
      <c r="DZ15" s="644"/>
      <c r="EA15" s="644"/>
      <c r="EB15" s="644"/>
      <c r="EC15" s="684"/>
    </row>
    <row r="16" spans="2:143" ht="11.25" customHeight="1">
      <c r="B16" s="638" t="s">
        <v>253</v>
      </c>
      <c r="C16" s="639"/>
      <c r="D16" s="639"/>
      <c r="E16" s="639"/>
      <c r="F16" s="639"/>
      <c r="G16" s="639"/>
      <c r="H16" s="639"/>
      <c r="I16" s="639"/>
      <c r="J16" s="639"/>
      <c r="K16" s="639"/>
      <c r="L16" s="639"/>
      <c r="M16" s="639"/>
      <c r="N16" s="639"/>
      <c r="O16" s="639"/>
      <c r="P16" s="639"/>
      <c r="Q16" s="640"/>
      <c r="R16" s="641" t="s">
        <v>224</v>
      </c>
      <c r="S16" s="644"/>
      <c r="T16" s="644"/>
      <c r="U16" s="644"/>
      <c r="V16" s="644"/>
      <c r="W16" s="644"/>
      <c r="X16" s="644"/>
      <c r="Y16" s="645"/>
      <c r="Z16" s="703" t="s">
        <v>121</v>
      </c>
      <c r="AA16" s="703"/>
      <c r="AB16" s="703"/>
      <c r="AC16" s="703"/>
      <c r="AD16" s="704" t="s">
        <v>121</v>
      </c>
      <c r="AE16" s="704"/>
      <c r="AF16" s="704"/>
      <c r="AG16" s="704"/>
      <c r="AH16" s="704"/>
      <c r="AI16" s="704"/>
      <c r="AJ16" s="704"/>
      <c r="AK16" s="704"/>
      <c r="AL16" s="646" t="s">
        <v>121</v>
      </c>
      <c r="AM16" s="647"/>
      <c r="AN16" s="647"/>
      <c r="AO16" s="705"/>
      <c r="AP16" s="638" t="s">
        <v>254</v>
      </c>
      <c r="AQ16" s="639"/>
      <c r="AR16" s="639"/>
      <c r="AS16" s="639"/>
      <c r="AT16" s="639"/>
      <c r="AU16" s="639"/>
      <c r="AV16" s="639"/>
      <c r="AW16" s="639"/>
      <c r="AX16" s="639"/>
      <c r="AY16" s="639"/>
      <c r="AZ16" s="639"/>
      <c r="BA16" s="639"/>
      <c r="BB16" s="639"/>
      <c r="BC16" s="639"/>
      <c r="BD16" s="639"/>
      <c r="BE16" s="639"/>
      <c r="BF16" s="640"/>
      <c r="BG16" s="641" t="s">
        <v>121</v>
      </c>
      <c r="BH16" s="644"/>
      <c r="BI16" s="644"/>
      <c r="BJ16" s="644"/>
      <c r="BK16" s="644"/>
      <c r="BL16" s="644"/>
      <c r="BM16" s="644"/>
      <c r="BN16" s="645"/>
      <c r="BO16" s="703" t="s">
        <v>224</v>
      </c>
      <c r="BP16" s="703"/>
      <c r="BQ16" s="703"/>
      <c r="BR16" s="703"/>
      <c r="BS16" s="649" t="s">
        <v>121</v>
      </c>
      <c r="BT16" s="644"/>
      <c r="BU16" s="644"/>
      <c r="BV16" s="644"/>
      <c r="BW16" s="644"/>
      <c r="BX16" s="644"/>
      <c r="BY16" s="644"/>
      <c r="BZ16" s="644"/>
      <c r="CA16" s="644"/>
      <c r="CB16" s="684"/>
      <c r="CD16" s="685" t="s">
        <v>255</v>
      </c>
      <c r="CE16" s="682"/>
      <c r="CF16" s="682"/>
      <c r="CG16" s="682"/>
      <c r="CH16" s="682"/>
      <c r="CI16" s="682"/>
      <c r="CJ16" s="682"/>
      <c r="CK16" s="682"/>
      <c r="CL16" s="682"/>
      <c r="CM16" s="682"/>
      <c r="CN16" s="682"/>
      <c r="CO16" s="682"/>
      <c r="CP16" s="682"/>
      <c r="CQ16" s="683"/>
      <c r="CR16" s="641">
        <v>36786</v>
      </c>
      <c r="CS16" s="644"/>
      <c r="CT16" s="644"/>
      <c r="CU16" s="644"/>
      <c r="CV16" s="644"/>
      <c r="CW16" s="644"/>
      <c r="CX16" s="644"/>
      <c r="CY16" s="645"/>
      <c r="CZ16" s="703">
        <v>0.3</v>
      </c>
      <c r="DA16" s="703"/>
      <c r="DB16" s="703"/>
      <c r="DC16" s="703"/>
      <c r="DD16" s="649" t="s">
        <v>224</v>
      </c>
      <c r="DE16" s="644"/>
      <c r="DF16" s="644"/>
      <c r="DG16" s="644"/>
      <c r="DH16" s="644"/>
      <c r="DI16" s="644"/>
      <c r="DJ16" s="644"/>
      <c r="DK16" s="644"/>
      <c r="DL16" s="644"/>
      <c r="DM16" s="644"/>
      <c r="DN16" s="644"/>
      <c r="DO16" s="644"/>
      <c r="DP16" s="645"/>
      <c r="DQ16" s="649">
        <v>36786</v>
      </c>
      <c r="DR16" s="644"/>
      <c r="DS16" s="644"/>
      <c r="DT16" s="644"/>
      <c r="DU16" s="644"/>
      <c r="DV16" s="644"/>
      <c r="DW16" s="644"/>
      <c r="DX16" s="644"/>
      <c r="DY16" s="644"/>
      <c r="DZ16" s="644"/>
      <c r="EA16" s="644"/>
      <c r="EB16" s="644"/>
      <c r="EC16" s="684"/>
    </row>
    <row r="17" spans="2:133" ht="11.25" customHeight="1">
      <c r="B17" s="638" t="s">
        <v>256</v>
      </c>
      <c r="C17" s="639"/>
      <c r="D17" s="639"/>
      <c r="E17" s="639"/>
      <c r="F17" s="639"/>
      <c r="G17" s="639"/>
      <c r="H17" s="639"/>
      <c r="I17" s="639"/>
      <c r="J17" s="639"/>
      <c r="K17" s="639"/>
      <c r="L17" s="639"/>
      <c r="M17" s="639"/>
      <c r="N17" s="639"/>
      <c r="O17" s="639"/>
      <c r="P17" s="639"/>
      <c r="Q17" s="640"/>
      <c r="R17" s="641">
        <v>13758</v>
      </c>
      <c r="S17" s="644"/>
      <c r="T17" s="644"/>
      <c r="U17" s="644"/>
      <c r="V17" s="644"/>
      <c r="W17" s="644"/>
      <c r="X17" s="644"/>
      <c r="Y17" s="645"/>
      <c r="Z17" s="703">
        <v>0.1</v>
      </c>
      <c r="AA17" s="703"/>
      <c r="AB17" s="703"/>
      <c r="AC17" s="703"/>
      <c r="AD17" s="704">
        <v>13758</v>
      </c>
      <c r="AE17" s="704"/>
      <c r="AF17" s="704"/>
      <c r="AG17" s="704"/>
      <c r="AH17" s="704"/>
      <c r="AI17" s="704"/>
      <c r="AJ17" s="704"/>
      <c r="AK17" s="704"/>
      <c r="AL17" s="646">
        <v>0.2</v>
      </c>
      <c r="AM17" s="647"/>
      <c r="AN17" s="647"/>
      <c r="AO17" s="705"/>
      <c r="AP17" s="638" t="s">
        <v>257</v>
      </c>
      <c r="AQ17" s="639"/>
      <c r="AR17" s="639"/>
      <c r="AS17" s="639"/>
      <c r="AT17" s="639"/>
      <c r="AU17" s="639"/>
      <c r="AV17" s="639"/>
      <c r="AW17" s="639"/>
      <c r="AX17" s="639"/>
      <c r="AY17" s="639"/>
      <c r="AZ17" s="639"/>
      <c r="BA17" s="639"/>
      <c r="BB17" s="639"/>
      <c r="BC17" s="639"/>
      <c r="BD17" s="639"/>
      <c r="BE17" s="639"/>
      <c r="BF17" s="640"/>
      <c r="BG17" s="641" t="s">
        <v>121</v>
      </c>
      <c r="BH17" s="644"/>
      <c r="BI17" s="644"/>
      <c r="BJ17" s="644"/>
      <c r="BK17" s="644"/>
      <c r="BL17" s="644"/>
      <c r="BM17" s="644"/>
      <c r="BN17" s="645"/>
      <c r="BO17" s="703" t="s">
        <v>121</v>
      </c>
      <c r="BP17" s="703"/>
      <c r="BQ17" s="703"/>
      <c r="BR17" s="703"/>
      <c r="BS17" s="649" t="s">
        <v>224</v>
      </c>
      <c r="BT17" s="644"/>
      <c r="BU17" s="644"/>
      <c r="BV17" s="644"/>
      <c r="BW17" s="644"/>
      <c r="BX17" s="644"/>
      <c r="BY17" s="644"/>
      <c r="BZ17" s="644"/>
      <c r="CA17" s="644"/>
      <c r="CB17" s="684"/>
      <c r="CD17" s="685" t="s">
        <v>258</v>
      </c>
      <c r="CE17" s="682"/>
      <c r="CF17" s="682"/>
      <c r="CG17" s="682"/>
      <c r="CH17" s="682"/>
      <c r="CI17" s="682"/>
      <c r="CJ17" s="682"/>
      <c r="CK17" s="682"/>
      <c r="CL17" s="682"/>
      <c r="CM17" s="682"/>
      <c r="CN17" s="682"/>
      <c r="CO17" s="682"/>
      <c r="CP17" s="682"/>
      <c r="CQ17" s="683"/>
      <c r="CR17" s="641">
        <v>822741</v>
      </c>
      <c r="CS17" s="644"/>
      <c r="CT17" s="644"/>
      <c r="CU17" s="644"/>
      <c r="CV17" s="644"/>
      <c r="CW17" s="644"/>
      <c r="CX17" s="644"/>
      <c r="CY17" s="645"/>
      <c r="CZ17" s="703">
        <v>7.2</v>
      </c>
      <c r="DA17" s="703"/>
      <c r="DB17" s="703"/>
      <c r="DC17" s="703"/>
      <c r="DD17" s="649" t="s">
        <v>224</v>
      </c>
      <c r="DE17" s="644"/>
      <c r="DF17" s="644"/>
      <c r="DG17" s="644"/>
      <c r="DH17" s="644"/>
      <c r="DI17" s="644"/>
      <c r="DJ17" s="644"/>
      <c r="DK17" s="644"/>
      <c r="DL17" s="644"/>
      <c r="DM17" s="644"/>
      <c r="DN17" s="644"/>
      <c r="DO17" s="644"/>
      <c r="DP17" s="645"/>
      <c r="DQ17" s="649">
        <v>790671</v>
      </c>
      <c r="DR17" s="644"/>
      <c r="DS17" s="644"/>
      <c r="DT17" s="644"/>
      <c r="DU17" s="644"/>
      <c r="DV17" s="644"/>
      <c r="DW17" s="644"/>
      <c r="DX17" s="644"/>
      <c r="DY17" s="644"/>
      <c r="DZ17" s="644"/>
      <c r="EA17" s="644"/>
      <c r="EB17" s="644"/>
      <c r="EC17" s="684"/>
    </row>
    <row r="18" spans="2:133" ht="11.25" customHeight="1">
      <c r="B18" s="638" t="s">
        <v>259</v>
      </c>
      <c r="C18" s="639"/>
      <c r="D18" s="639"/>
      <c r="E18" s="639"/>
      <c r="F18" s="639"/>
      <c r="G18" s="639"/>
      <c r="H18" s="639"/>
      <c r="I18" s="639"/>
      <c r="J18" s="639"/>
      <c r="K18" s="639"/>
      <c r="L18" s="639"/>
      <c r="M18" s="639"/>
      <c r="N18" s="639"/>
      <c r="O18" s="639"/>
      <c r="P18" s="639"/>
      <c r="Q18" s="640"/>
      <c r="R18" s="641">
        <v>2704919</v>
      </c>
      <c r="S18" s="644"/>
      <c r="T18" s="644"/>
      <c r="U18" s="644"/>
      <c r="V18" s="644"/>
      <c r="W18" s="644"/>
      <c r="X18" s="644"/>
      <c r="Y18" s="645"/>
      <c r="Z18" s="703">
        <v>22.7</v>
      </c>
      <c r="AA18" s="703"/>
      <c r="AB18" s="703"/>
      <c r="AC18" s="703"/>
      <c r="AD18" s="704">
        <v>2539613</v>
      </c>
      <c r="AE18" s="704"/>
      <c r="AF18" s="704"/>
      <c r="AG18" s="704"/>
      <c r="AH18" s="704"/>
      <c r="AI18" s="704"/>
      <c r="AJ18" s="704"/>
      <c r="AK18" s="704"/>
      <c r="AL18" s="646">
        <v>35.6</v>
      </c>
      <c r="AM18" s="647"/>
      <c r="AN18" s="647"/>
      <c r="AO18" s="705"/>
      <c r="AP18" s="638" t="s">
        <v>260</v>
      </c>
      <c r="AQ18" s="639"/>
      <c r="AR18" s="639"/>
      <c r="AS18" s="639"/>
      <c r="AT18" s="639"/>
      <c r="AU18" s="639"/>
      <c r="AV18" s="639"/>
      <c r="AW18" s="639"/>
      <c r="AX18" s="639"/>
      <c r="AY18" s="639"/>
      <c r="AZ18" s="639"/>
      <c r="BA18" s="639"/>
      <c r="BB18" s="639"/>
      <c r="BC18" s="639"/>
      <c r="BD18" s="639"/>
      <c r="BE18" s="639"/>
      <c r="BF18" s="640"/>
      <c r="BG18" s="641" t="s">
        <v>224</v>
      </c>
      <c r="BH18" s="644"/>
      <c r="BI18" s="644"/>
      <c r="BJ18" s="644"/>
      <c r="BK18" s="644"/>
      <c r="BL18" s="644"/>
      <c r="BM18" s="644"/>
      <c r="BN18" s="645"/>
      <c r="BO18" s="703" t="s">
        <v>121</v>
      </c>
      <c r="BP18" s="703"/>
      <c r="BQ18" s="703"/>
      <c r="BR18" s="703"/>
      <c r="BS18" s="649" t="s">
        <v>224</v>
      </c>
      <c r="BT18" s="644"/>
      <c r="BU18" s="644"/>
      <c r="BV18" s="644"/>
      <c r="BW18" s="644"/>
      <c r="BX18" s="644"/>
      <c r="BY18" s="644"/>
      <c r="BZ18" s="644"/>
      <c r="CA18" s="644"/>
      <c r="CB18" s="684"/>
      <c r="CD18" s="685" t="s">
        <v>261</v>
      </c>
      <c r="CE18" s="682"/>
      <c r="CF18" s="682"/>
      <c r="CG18" s="682"/>
      <c r="CH18" s="682"/>
      <c r="CI18" s="682"/>
      <c r="CJ18" s="682"/>
      <c r="CK18" s="682"/>
      <c r="CL18" s="682"/>
      <c r="CM18" s="682"/>
      <c r="CN18" s="682"/>
      <c r="CO18" s="682"/>
      <c r="CP18" s="682"/>
      <c r="CQ18" s="683"/>
      <c r="CR18" s="641" t="s">
        <v>121</v>
      </c>
      <c r="CS18" s="644"/>
      <c r="CT18" s="644"/>
      <c r="CU18" s="644"/>
      <c r="CV18" s="644"/>
      <c r="CW18" s="644"/>
      <c r="CX18" s="644"/>
      <c r="CY18" s="645"/>
      <c r="CZ18" s="703" t="s">
        <v>121</v>
      </c>
      <c r="DA18" s="703"/>
      <c r="DB18" s="703"/>
      <c r="DC18" s="703"/>
      <c r="DD18" s="649" t="s">
        <v>224</v>
      </c>
      <c r="DE18" s="644"/>
      <c r="DF18" s="644"/>
      <c r="DG18" s="644"/>
      <c r="DH18" s="644"/>
      <c r="DI18" s="644"/>
      <c r="DJ18" s="644"/>
      <c r="DK18" s="644"/>
      <c r="DL18" s="644"/>
      <c r="DM18" s="644"/>
      <c r="DN18" s="644"/>
      <c r="DO18" s="644"/>
      <c r="DP18" s="645"/>
      <c r="DQ18" s="649" t="s">
        <v>224</v>
      </c>
      <c r="DR18" s="644"/>
      <c r="DS18" s="644"/>
      <c r="DT18" s="644"/>
      <c r="DU18" s="644"/>
      <c r="DV18" s="644"/>
      <c r="DW18" s="644"/>
      <c r="DX18" s="644"/>
      <c r="DY18" s="644"/>
      <c r="DZ18" s="644"/>
      <c r="EA18" s="644"/>
      <c r="EB18" s="644"/>
      <c r="EC18" s="684"/>
    </row>
    <row r="19" spans="2:133" ht="11.25" customHeight="1">
      <c r="B19" s="638" t="s">
        <v>262</v>
      </c>
      <c r="C19" s="639"/>
      <c r="D19" s="639"/>
      <c r="E19" s="639"/>
      <c r="F19" s="639"/>
      <c r="G19" s="639"/>
      <c r="H19" s="639"/>
      <c r="I19" s="639"/>
      <c r="J19" s="639"/>
      <c r="K19" s="639"/>
      <c r="L19" s="639"/>
      <c r="M19" s="639"/>
      <c r="N19" s="639"/>
      <c r="O19" s="639"/>
      <c r="P19" s="639"/>
      <c r="Q19" s="640"/>
      <c r="R19" s="641">
        <v>2539613</v>
      </c>
      <c r="S19" s="644"/>
      <c r="T19" s="644"/>
      <c r="U19" s="644"/>
      <c r="V19" s="644"/>
      <c r="W19" s="644"/>
      <c r="X19" s="644"/>
      <c r="Y19" s="645"/>
      <c r="Z19" s="703">
        <v>21.3</v>
      </c>
      <c r="AA19" s="703"/>
      <c r="AB19" s="703"/>
      <c r="AC19" s="703"/>
      <c r="AD19" s="704">
        <v>2539613</v>
      </c>
      <c r="AE19" s="704"/>
      <c r="AF19" s="704"/>
      <c r="AG19" s="704"/>
      <c r="AH19" s="704"/>
      <c r="AI19" s="704"/>
      <c r="AJ19" s="704"/>
      <c r="AK19" s="704"/>
      <c r="AL19" s="646">
        <v>35.6</v>
      </c>
      <c r="AM19" s="647"/>
      <c r="AN19" s="647"/>
      <c r="AO19" s="705"/>
      <c r="AP19" s="638" t="s">
        <v>263</v>
      </c>
      <c r="AQ19" s="639"/>
      <c r="AR19" s="639"/>
      <c r="AS19" s="639"/>
      <c r="AT19" s="639"/>
      <c r="AU19" s="639"/>
      <c r="AV19" s="639"/>
      <c r="AW19" s="639"/>
      <c r="AX19" s="639"/>
      <c r="AY19" s="639"/>
      <c r="AZ19" s="639"/>
      <c r="BA19" s="639"/>
      <c r="BB19" s="639"/>
      <c r="BC19" s="639"/>
      <c r="BD19" s="639"/>
      <c r="BE19" s="639"/>
      <c r="BF19" s="640"/>
      <c r="BG19" s="641" t="s">
        <v>121</v>
      </c>
      <c r="BH19" s="644"/>
      <c r="BI19" s="644"/>
      <c r="BJ19" s="644"/>
      <c r="BK19" s="644"/>
      <c r="BL19" s="644"/>
      <c r="BM19" s="644"/>
      <c r="BN19" s="645"/>
      <c r="BO19" s="703" t="s">
        <v>121</v>
      </c>
      <c r="BP19" s="703"/>
      <c r="BQ19" s="703"/>
      <c r="BR19" s="703"/>
      <c r="BS19" s="649" t="s">
        <v>121</v>
      </c>
      <c r="BT19" s="644"/>
      <c r="BU19" s="644"/>
      <c r="BV19" s="644"/>
      <c r="BW19" s="644"/>
      <c r="BX19" s="644"/>
      <c r="BY19" s="644"/>
      <c r="BZ19" s="644"/>
      <c r="CA19" s="644"/>
      <c r="CB19" s="684"/>
      <c r="CD19" s="685" t="s">
        <v>264</v>
      </c>
      <c r="CE19" s="682"/>
      <c r="CF19" s="682"/>
      <c r="CG19" s="682"/>
      <c r="CH19" s="682"/>
      <c r="CI19" s="682"/>
      <c r="CJ19" s="682"/>
      <c r="CK19" s="682"/>
      <c r="CL19" s="682"/>
      <c r="CM19" s="682"/>
      <c r="CN19" s="682"/>
      <c r="CO19" s="682"/>
      <c r="CP19" s="682"/>
      <c r="CQ19" s="683"/>
      <c r="CR19" s="641" t="s">
        <v>121</v>
      </c>
      <c r="CS19" s="644"/>
      <c r="CT19" s="644"/>
      <c r="CU19" s="644"/>
      <c r="CV19" s="644"/>
      <c r="CW19" s="644"/>
      <c r="CX19" s="644"/>
      <c r="CY19" s="645"/>
      <c r="CZ19" s="703" t="s">
        <v>224</v>
      </c>
      <c r="DA19" s="703"/>
      <c r="DB19" s="703"/>
      <c r="DC19" s="703"/>
      <c r="DD19" s="649" t="s">
        <v>224</v>
      </c>
      <c r="DE19" s="644"/>
      <c r="DF19" s="644"/>
      <c r="DG19" s="644"/>
      <c r="DH19" s="644"/>
      <c r="DI19" s="644"/>
      <c r="DJ19" s="644"/>
      <c r="DK19" s="644"/>
      <c r="DL19" s="644"/>
      <c r="DM19" s="644"/>
      <c r="DN19" s="644"/>
      <c r="DO19" s="644"/>
      <c r="DP19" s="645"/>
      <c r="DQ19" s="649" t="s">
        <v>121</v>
      </c>
      <c r="DR19" s="644"/>
      <c r="DS19" s="644"/>
      <c r="DT19" s="644"/>
      <c r="DU19" s="644"/>
      <c r="DV19" s="644"/>
      <c r="DW19" s="644"/>
      <c r="DX19" s="644"/>
      <c r="DY19" s="644"/>
      <c r="DZ19" s="644"/>
      <c r="EA19" s="644"/>
      <c r="EB19" s="644"/>
      <c r="EC19" s="684"/>
    </row>
    <row r="20" spans="2:133" ht="11.25" customHeight="1">
      <c r="B20" s="638" t="s">
        <v>265</v>
      </c>
      <c r="C20" s="639"/>
      <c r="D20" s="639"/>
      <c r="E20" s="639"/>
      <c r="F20" s="639"/>
      <c r="G20" s="639"/>
      <c r="H20" s="639"/>
      <c r="I20" s="639"/>
      <c r="J20" s="639"/>
      <c r="K20" s="639"/>
      <c r="L20" s="639"/>
      <c r="M20" s="639"/>
      <c r="N20" s="639"/>
      <c r="O20" s="639"/>
      <c r="P20" s="639"/>
      <c r="Q20" s="640"/>
      <c r="R20" s="641">
        <v>109260</v>
      </c>
      <c r="S20" s="644"/>
      <c r="T20" s="644"/>
      <c r="U20" s="644"/>
      <c r="V20" s="644"/>
      <c r="W20" s="644"/>
      <c r="X20" s="644"/>
      <c r="Y20" s="645"/>
      <c r="Z20" s="703">
        <v>0.9</v>
      </c>
      <c r="AA20" s="703"/>
      <c r="AB20" s="703"/>
      <c r="AC20" s="703"/>
      <c r="AD20" s="704" t="s">
        <v>121</v>
      </c>
      <c r="AE20" s="704"/>
      <c r="AF20" s="704"/>
      <c r="AG20" s="704"/>
      <c r="AH20" s="704"/>
      <c r="AI20" s="704"/>
      <c r="AJ20" s="704"/>
      <c r="AK20" s="704"/>
      <c r="AL20" s="646" t="s">
        <v>224</v>
      </c>
      <c r="AM20" s="647"/>
      <c r="AN20" s="647"/>
      <c r="AO20" s="705"/>
      <c r="AP20" s="638" t="s">
        <v>266</v>
      </c>
      <c r="AQ20" s="639"/>
      <c r="AR20" s="639"/>
      <c r="AS20" s="639"/>
      <c r="AT20" s="639"/>
      <c r="AU20" s="639"/>
      <c r="AV20" s="639"/>
      <c r="AW20" s="639"/>
      <c r="AX20" s="639"/>
      <c r="AY20" s="639"/>
      <c r="AZ20" s="639"/>
      <c r="BA20" s="639"/>
      <c r="BB20" s="639"/>
      <c r="BC20" s="639"/>
      <c r="BD20" s="639"/>
      <c r="BE20" s="639"/>
      <c r="BF20" s="640"/>
      <c r="BG20" s="641" t="s">
        <v>121</v>
      </c>
      <c r="BH20" s="644"/>
      <c r="BI20" s="644"/>
      <c r="BJ20" s="644"/>
      <c r="BK20" s="644"/>
      <c r="BL20" s="644"/>
      <c r="BM20" s="644"/>
      <c r="BN20" s="645"/>
      <c r="BO20" s="703" t="s">
        <v>121</v>
      </c>
      <c r="BP20" s="703"/>
      <c r="BQ20" s="703"/>
      <c r="BR20" s="703"/>
      <c r="BS20" s="649" t="s">
        <v>224</v>
      </c>
      <c r="BT20" s="644"/>
      <c r="BU20" s="644"/>
      <c r="BV20" s="644"/>
      <c r="BW20" s="644"/>
      <c r="BX20" s="644"/>
      <c r="BY20" s="644"/>
      <c r="BZ20" s="644"/>
      <c r="CA20" s="644"/>
      <c r="CB20" s="684"/>
      <c r="CD20" s="685" t="s">
        <v>267</v>
      </c>
      <c r="CE20" s="682"/>
      <c r="CF20" s="682"/>
      <c r="CG20" s="682"/>
      <c r="CH20" s="682"/>
      <c r="CI20" s="682"/>
      <c r="CJ20" s="682"/>
      <c r="CK20" s="682"/>
      <c r="CL20" s="682"/>
      <c r="CM20" s="682"/>
      <c r="CN20" s="682"/>
      <c r="CO20" s="682"/>
      <c r="CP20" s="682"/>
      <c r="CQ20" s="683"/>
      <c r="CR20" s="641">
        <v>11456611</v>
      </c>
      <c r="CS20" s="644"/>
      <c r="CT20" s="644"/>
      <c r="CU20" s="644"/>
      <c r="CV20" s="644"/>
      <c r="CW20" s="644"/>
      <c r="CX20" s="644"/>
      <c r="CY20" s="645"/>
      <c r="CZ20" s="703">
        <v>100</v>
      </c>
      <c r="DA20" s="703"/>
      <c r="DB20" s="703"/>
      <c r="DC20" s="703"/>
      <c r="DD20" s="649">
        <v>1239157</v>
      </c>
      <c r="DE20" s="644"/>
      <c r="DF20" s="644"/>
      <c r="DG20" s="644"/>
      <c r="DH20" s="644"/>
      <c r="DI20" s="644"/>
      <c r="DJ20" s="644"/>
      <c r="DK20" s="644"/>
      <c r="DL20" s="644"/>
      <c r="DM20" s="644"/>
      <c r="DN20" s="644"/>
      <c r="DO20" s="644"/>
      <c r="DP20" s="645"/>
      <c r="DQ20" s="649">
        <v>7839562</v>
      </c>
      <c r="DR20" s="644"/>
      <c r="DS20" s="644"/>
      <c r="DT20" s="644"/>
      <c r="DU20" s="644"/>
      <c r="DV20" s="644"/>
      <c r="DW20" s="644"/>
      <c r="DX20" s="644"/>
      <c r="DY20" s="644"/>
      <c r="DZ20" s="644"/>
      <c r="EA20" s="644"/>
      <c r="EB20" s="644"/>
      <c r="EC20" s="684"/>
    </row>
    <row r="21" spans="2:133" ht="11.25" customHeight="1">
      <c r="B21" s="638" t="s">
        <v>268</v>
      </c>
      <c r="C21" s="639"/>
      <c r="D21" s="639"/>
      <c r="E21" s="639"/>
      <c r="F21" s="639"/>
      <c r="G21" s="639"/>
      <c r="H21" s="639"/>
      <c r="I21" s="639"/>
      <c r="J21" s="639"/>
      <c r="K21" s="639"/>
      <c r="L21" s="639"/>
      <c r="M21" s="639"/>
      <c r="N21" s="639"/>
      <c r="O21" s="639"/>
      <c r="P21" s="639"/>
      <c r="Q21" s="640"/>
      <c r="R21" s="641">
        <v>56046</v>
      </c>
      <c r="S21" s="644"/>
      <c r="T21" s="644"/>
      <c r="U21" s="644"/>
      <c r="V21" s="644"/>
      <c r="W21" s="644"/>
      <c r="X21" s="644"/>
      <c r="Y21" s="645"/>
      <c r="Z21" s="703">
        <v>0.5</v>
      </c>
      <c r="AA21" s="703"/>
      <c r="AB21" s="703"/>
      <c r="AC21" s="703"/>
      <c r="AD21" s="704" t="s">
        <v>121</v>
      </c>
      <c r="AE21" s="704"/>
      <c r="AF21" s="704"/>
      <c r="AG21" s="704"/>
      <c r="AH21" s="704"/>
      <c r="AI21" s="704"/>
      <c r="AJ21" s="704"/>
      <c r="AK21" s="704"/>
      <c r="AL21" s="646" t="s">
        <v>224</v>
      </c>
      <c r="AM21" s="647"/>
      <c r="AN21" s="647"/>
      <c r="AO21" s="705"/>
      <c r="AP21" s="749" t="s">
        <v>269</v>
      </c>
      <c r="AQ21" s="756"/>
      <c r="AR21" s="756"/>
      <c r="AS21" s="756"/>
      <c r="AT21" s="756"/>
      <c r="AU21" s="756"/>
      <c r="AV21" s="756"/>
      <c r="AW21" s="756"/>
      <c r="AX21" s="756"/>
      <c r="AY21" s="756"/>
      <c r="AZ21" s="756"/>
      <c r="BA21" s="756"/>
      <c r="BB21" s="756"/>
      <c r="BC21" s="756"/>
      <c r="BD21" s="756"/>
      <c r="BE21" s="756"/>
      <c r="BF21" s="751"/>
      <c r="BG21" s="641" t="s">
        <v>224</v>
      </c>
      <c r="BH21" s="644"/>
      <c r="BI21" s="644"/>
      <c r="BJ21" s="644"/>
      <c r="BK21" s="644"/>
      <c r="BL21" s="644"/>
      <c r="BM21" s="644"/>
      <c r="BN21" s="645"/>
      <c r="BO21" s="703" t="s">
        <v>121</v>
      </c>
      <c r="BP21" s="703"/>
      <c r="BQ21" s="703"/>
      <c r="BR21" s="703"/>
      <c r="BS21" s="649" t="s">
        <v>121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270</v>
      </c>
      <c r="C22" s="639"/>
      <c r="D22" s="639"/>
      <c r="E22" s="639"/>
      <c r="F22" s="639"/>
      <c r="G22" s="639"/>
      <c r="H22" s="639"/>
      <c r="I22" s="639"/>
      <c r="J22" s="639"/>
      <c r="K22" s="639"/>
      <c r="L22" s="639"/>
      <c r="M22" s="639"/>
      <c r="N22" s="639"/>
      <c r="O22" s="639"/>
      <c r="P22" s="639"/>
      <c r="Q22" s="640"/>
      <c r="R22" s="641">
        <v>7284412</v>
      </c>
      <c r="S22" s="644"/>
      <c r="T22" s="644"/>
      <c r="U22" s="644"/>
      <c r="V22" s="644"/>
      <c r="W22" s="644"/>
      <c r="X22" s="644"/>
      <c r="Y22" s="645"/>
      <c r="Z22" s="703">
        <v>61.2</v>
      </c>
      <c r="AA22" s="703"/>
      <c r="AB22" s="703"/>
      <c r="AC22" s="703"/>
      <c r="AD22" s="704">
        <v>7119106</v>
      </c>
      <c r="AE22" s="704"/>
      <c r="AF22" s="704"/>
      <c r="AG22" s="704"/>
      <c r="AH22" s="704"/>
      <c r="AI22" s="704"/>
      <c r="AJ22" s="704"/>
      <c r="AK22" s="704"/>
      <c r="AL22" s="646">
        <v>99.8</v>
      </c>
      <c r="AM22" s="647"/>
      <c r="AN22" s="647"/>
      <c r="AO22" s="705"/>
      <c r="AP22" s="749" t="s">
        <v>271</v>
      </c>
      <c r="AQ22" s="756"/>
      <c r="AR22" s="756"/>
      <c r="AS22" s="756"/>
      <c r="AT22" s="756"/>
      <c r="AU22" s="756"/>
      <c r="AV22" s="756"/>
      <c r="AW22" s="756"/>
      <c r="AX22" s="756"/>
      <c r="AY22" s="756"/>
      <c r="AZ22" s="756"/>
      <c r="BA22" s="756"/>
      <c r="BB22" s="756"/>
      <c r="BC22" s="756"/>
      <c r="BD22" s="756"/>
      <c r="BE22" s="756"/>
      <c r="BF22" s="751"/>
      <c r="BG22" s="641" t="s">
        <v>224</v>
      </c>
      <c r="BH22" s="644"/>
      <c r="BI22" s="644"/>
      <c r="BJ22" s="644"/>
      <c r="BK22" s="644"/>
      <c r="BL22" s="644"/>
      <c r="BM22" s="644"/>
      <c r="BN22" s="645"/>
      <c r="BO22" s="703" t="s">
        <v>121</v>
      </c>
      <c r="BP22" s="703"/>
      <c r="BQ22" s="703"/>
      <c r="BR22" s="703"/>
      <c r="BS22" s="649" t="s">
        <v>121</v>
      </c>
      <c r="BT22" s="644"/>
      <c r="BU22" s="644"/>
      <c r="BV22" s="644"/>
      <c r="BW22" s="644"/>
      <c r="BX22" s="644"/>
      <c r="BY22" s="644"/>
      <c r="BZ22" s="644"/>
      <c r="CA22" s="644"/>
      <c r="CB22" s="684"/>
      <c r="CD22" s="758" t="s">
        <v>272</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273</v>
      </c>
      <c r="C23" s="639"/>
      <c r="D23" s="639"/>
      <c r="E23" s="639"/>
      <c r="F23" s="639"/>
      <c r="G23" s="639"/>
      <c r="H23" s="639"/>
      <c r="I23" s="639"/>
      <c r="J23" s="639"/>
      <c r="K23" s="639"/>
      <c r="L23" s="639"/>
      <c r="M23" s="639"/>
      <c r="N23" s="639"/>
      <c r="O23" s="639"/>
      <c r="P23" s="639"/>
      <c r="Q23" s="640"/>
      <c r="R23" s="641">
        <v>3448</v>
      </c>
      <c r="S23" s="644"/>
      <c r="T23" s="644"/>
      <c r="U23" s="644"/>
      <c r="V23" s="644"/>
      <c r="W23" s="644"/>
      <c r="X23" s="644"/>
      <c r="Y23" s="645"/>
      <c r="Z23" s="703">
        <v>0</v>
      </c>
      <c r="AA23" s="703"/>
      <c r="AB23" s="703"/>
      <c r="AC23" s="703"/>
      <c r="AD23" s="704">
        <v>3448</v>
      </c>
      <c r="AE23" s="704"/>
      <c r="AF23" s="704"/>
      <c r="AG23" s="704"/>
      <c r="AH23" s="704"/>
      <c r="AI23" s="704"/>
      <c r="AJ23" s="704"/>
      <c r="AK23" s="704"/>
      <c r="AL23" s="646">
        <v>0</v>
      </c>
      <c r="AM23" s="647"/>
      <c r="AN23" s="647"/>
      <c r="AO23" s="705"/>
      <c r="AP23" s="749" t="s">
        <v>274</v>
      </c>
      <c r="AQ23" s="756"/>
      <c r="AR23" s="756"/>
      <c r="AS23" s="756"/>
      <c r="AT23" s="756"/>
      <c r="AU23" s="756"/>
      <c r="AV23" s="756"/>
      <c r="AW23" s="756"/>
      <c r="AX23" s="756"/>
      <c r="AY23" s="756"/>
      <c r="AZ23" s="756"/>
      <c r="BA23" s="756"/>
      <c r="BB23" s="756"/>
      <c r="BC23" s="756"/>
      <c r="BD23" s="756"/>
      <c r="BE23" s="756"/>
      <c r="BF23" s="751"/>
      <c r="BG23" s="641" t="s">
        <v>121</v>
      </c>
      <c r="BH23" s="644"/>
      <c r="BI23" s="644"/>
      <c r="BJ23" s="644"/>
      <c r="BK23" s="644"/>
      <c r="BL23" s="644"/>
      <c r="BM23" s="644"/>
      <c r="BN23" s="645"/>
      <c r="BO23" s="703" t="s">
        <v>121</v>
      </c>
      <c r="BP23" s="703"/>
      <c r="BQ23" s="703"/>
      <c r="BR23" s="703"/>
      <c r="BS23" s="649" t="s">
        <v>121</v>
      </c>
      <c r="BT23" s="644"/>
      <c r="BU23" s="644"/>
      <c r="BV23" s="644"/>
      <c r="BW23" s="644"/>
      <c r="BX23" s="644"/>
      <c r="BY23" s="644"/>
      <c r="BZ23" s="644"/>
      <c r="CA23" s="644"/>
      <c r="CB23" s="684"/>
      <c r="CD23" s="758" t="s">
        <v>213</v>
      </c>
      <c r="CE23" s="759"/>
      <c r="CF23" s="759"/>
      <c r="CG23" s="759"/>
      <c r="CH23" s="759"/>
      <c r="CI23" s="759"/>
      <c r="CJ23" s="759"/>
      <c r="CK23" s="759"/>
      <c r="CL23" s="759"/>
      <c r="CM23" s="759"/>
      <c r="CN23" s="759"/>
      <c r="CO23" s="759"/>
      <c r="CP23" s="759"/>
      <c r="CQ23" s="760"/>
      <c r="CR23" s="758" t="s">
        <v>275</v>
      </c>
      <c r="CS23" s="759"/>
      <c r="CT23" s="759"/>
      <c r="CU23" s="759"/>
      <c r="CV23" s="759"/>
      <c r="CW23" s="759"/>
      <c r="CX23" s="759"/>
      <c r="CY23" s="760"/>
      <c r="CZ23" s="758" t="s">
        <v>276</v>
      </c>
      <c r="DA23" s="759"/>
      <c r="DB23" s="759"/>
      <c r="DC23" s="760"/>
      <c r="DD23" s="758" t="s">
        <v>277</v>
      </c>
      <c r="DE23" s="759"/>
      <c r="DF23" s="759"/>
      <c r="DG23" s="759"/>
      <c r="DH23" s="759"/>
      <c r="DI23" s="759"/>
      <c r="DJ23" s="759"/>
      <c r="DK23" s="760"/>
      <c r="DL23" s="767" t="s">
        <v>278</v>
      </c>
      <c r="DM23" s="768"/>
      <c r="DN23" s="768"/>
      <c r="DO23" s="768"/>
      <c r="DP23" s="768"/>
      <c r="DQ23" s="768"/>
      <c r="DR23" s="768"/>
      <c r="DS23" s="768"/>
      <c r="DT23" s="768"/>
      <c r="DU23" s="768"/>
      <c r="DV23" s="769"/>
      <c r="DW23" s="758" t="s">
        <v>279</v>
      </c>
      <c r="DX23" s="759"/>
      <c r="DY23" s="759"/>
      <c r="DZ23" s="759"/>
      <c r="EA23" s="759"/>
      <c r="EB23" s="759"/>
      <c r="EC23" s="760"/>
    </row>
    <row r="24" spans="2:133" ht="11.25" customHeight="1">
      <c r="B24" s="638" t="s">
        <v>280</v>
      </c>
      <c r="C24" s="639"/>
      <c r="D24" s="639"/>
      <c r="E24" s="639"/>
      <c r="F24" s="639"/>
      <c r="G24" s="639"/>
      <c r="H24" s="639"/>
      <c r="I24" s="639"/>
      <c r="J24" s="639"/>
      <c r="K24" s="639"/>
      <c r="L24" s="639"/>
      <c r="M24" s="639"/>
      <c r="N24" s="639"/>
      <c r="O24" s="639"/>
      <c r="P24" s="639"/>
      <c r="Q24" s="640"/>
      <c r="R24" s="641">
        <v>111987</v>
      </c>
      <c r="S24" s="644"/>
      <c r="T24" s="644"/>
      <c r="U24" s="644"/>
      <c r="V24" s="644"/>
      <c r="W24" s="644"/>
      <c r="X24" s="644"/>
      <c r="Y24" s="645"/>
      <c r="Z24" s="703">
        <v>0.9</v>
      </c>
      <c r="AA24" s="703"/>
      <c r="AB24" s="703"/>
      <c r="AC24" s="703"/>
      <c r="AD24" s="704" t="s">
        <v>121</v>
      </c>
      <c r="AE24" s="704"/>
      <c r="AF24" s="704"/>
      <c r="AG24" s="704"/>
      <c r="AH24" s="704"/>
      <c r="AI24" s="704"/>
      <c r="AJ24" s="704"/>
      <c r="AK24" s="704"/>
      <c r="AL24" s="646" t="s">
        <v>121</v>
      </c>
      <c r="AM24" s="647"/>
      <c r="AN24" s="647"/>
      <c r="AO24" s="705"/>
      <c r="AP24" s="749" t="s">
        <v>281</v>
      </c>
      <c r="AQ24" s="756"/>
      <c r="AR24" s="756"/>
      <c r="AS24" s="756"/>
      <c r="AT24" s="756"/>
      <c r="AU24" s="756"/>
      <c r="AV24" s="756"/>
      <c r="AW24" s="756"/>
      <c r="AX24" s="756"/>
      <c r="AY24" s="756"/>
      <c r="AZ24" s="756"/>
      <c r="BA24" s="756"/>
      <c r="BB24" s="756"/>
      <c r="BC24" s="756"/>
      <c r="BD24" s="756"/>
      <c r="BE24" s="756"/>
      <c r="BF24" s="751"/>
      <c r="BG24" s="641" t="s">
        <v>224</v>
      </c>
      <c r="BH24" s="644"/>
      <c r="BI24" s="644"/>
      <c r="BJ24" s="644"/>
      <c r="BK24" s="644"/>
      <c r="BL24" s="644"/>
      <c r="BM24" s="644"/>
      <c r="BN24" s="645"/>
      <c r="BO24" s="703" t="s">
        <v>224</v>
      </c>
      <c r="BP24" s="703"/>
      <c r="BQ24" s="703"/>
      <c r="BR24" s="703"/>
      <c r="BS24" s="649" t="s">
        <v>224</v>
      </c>
      <c r="BT24" s="644"/>
      <c r="BU24" s="644"/>
      <c r="BV24" s="644"/>
      <c r="BW24" s="644"/>
      <c r="BX24" s="644"/>
      <c r="BY24" s="644"/>
      <c r="BZ24" s="644"/>
      <c r="CA24" s="644"/>
      <c r="CB24" s="684"/>
      <c r="CD24" s="712" t="s">
        <v>282</v>
      </c>
      <c r="CE24" s="713"/>
      <c r="CF24" s="713"/>
      <c r="CG24" s="713"/>
      <c r="CH24" s="713"/>
      <c r="CI24" s="713"/>
      <c r="CJ24" s="713"/>
      <c r="CK24" s="713"/>
      <c r="CL24" s="713"/>
      <c r="CM24" s="713"/>
      <c r="CN24" s="713"/>
      <c r="CO24" s="713"/>
      <c r="CP24" s="713"/>
      <c r="CQ24" s="714"/>
      <c r="CR24" s="706">
        <v>5308726</v>
      </c>
      <c r="CS24" s="707"/>
      <c r="CT24" s="707"/>
      <c r="CU24" s="707"/>
      <c r="CV24" s="707"/>
      <c r="CW24" s="707"/>
      <c r="CX24" s="707"/>
      <c r="CY24" s="753"/>
      <c r="CZ24" s="754">
        <v>46.3</v>
      </c>
      <c r="DA24" s="723"/>
      <c r="DB24" s="723"/>
      <c r="DC24" s="757"/>
      <c r="DD24" s="752">
        <v>3595354</v>
      </c>
      <c r="DE24" s="707"/>
      <c r="DF24" s="707"/>
      <c r="DG24" s="707"/>
      <c r="DH24" s="707"/>
      <c r="DI24" s="707"/>
      <c r="DJ24" s="707"/>
      <c r="DK24" s="753"/>
      <c r="DL24" s="752">
        <v>3550875</v>
      </c>
      <c r="DM24" s="707"/>
      <c r="DN24" s="707"/>
      <c r="DO24" s="707"/>
      <c r="DP24" s="707"/>
      <c r="DQ24" s="707"/>
      <c r="DR24" s="707"/>
      <c r="DS24" s="707"/>
      <c r="DT24" s="707"/>
      <c r="DU24" s="707"/>
      <c r="DV24" s="753"/>
      <c r="DW24" s="754">
        <v>46.7</v>
      </c>
      <c r="DX24" s="723"/>
      <c r="DY24" s="723"/>
      <c r="DZ24" s="723"/>
      <c r="EA24" s="723"/>
      <c r="EB24" s="723"/>
      <c r="EC24" s="755"/>
    </row>
    <row r="25" spans="2:133" ht="11.25" customHeight="1">
      <c r="B25" s="638" t="s">
        <v>283</v>
      </c>
      <c r="C25" s="639"/>
      <c r="D25" s="639"/>
      <c r="E25" s="639"/>
      <c r="F25" s="639"/>
      <c r="G25" s="639"/>
      <c r="H25" s="639"/>
      <c r="I25" s="639"/>
      <c r="J25" s="639"/>
      <c r="K25" s="639"/>
      <c r="L25" s="639"/>
      <c r="M25" s="639"/>
      <c r="N25" s="639"/>
      <c r="O25" s="639"/>
      <c r="P25" s="639"/>
      <c r="Q25" s="640"/>
      <c r="R25" s="641">
        <v>118525</v>
      </c>
      <c r="S25" s="644"/>
      <c r="T25" s="644"/>
      <c r="U25" s="644"/>
      <c r="V25" s="644"/>
      <c r="W25" s="644"/>
      <c r="X25" s="644"/>
      <c r="Y25" s="645"/>
      <c r="Z25" s="703">
        <v>1</v>
      </c>
      <c r="AA25" s="703"/>
      <c r="AB25" s="703"/>
      <c r="AC25" s="703"/>
      <c r="AD25" s="704">
        <v>7842</v>
      </c>
      <c r="AE25" s="704"/>
      <c r="AF25" s="704"/>
      <c r="AG25" s="704"/>
      <c r="AH25" s="704"/>
      <c r="AI25" s="704"/>
      <c r="AJ25" s="704"/>
      <c r="AK25" s="704"/>
      <c r="AL25" s="646">
        <v>0.1</v>
      </c>
      <c r="AM25" s="647"/>
      <c r="AN25" s="647"/>
      <c r="AO25" s="705"/>
      <c r="AP25" s="749" t="s">
        <v>284</v>
      </c>
      <c r="AQ25" s="756"/>
      <c r="AR25" s="756"/>
      <c r="AS25" s="756"/>
      <c r="AT25" s="756"/>
      <c r="AU25" s="756"/>
      <c r="AV25" s="756"/>
      <c r="AW25" s="756"/>
      <c r="AX25" s="756"/>
      <c r="AY25" s="756"/>
      <c r="AZ25" s="756"/>
      <c r="BA25" s="756"/>
      <c r="BB25" s="756"/>
      <c r="BC25" s="756"/>
      <c r="BD25" s="756"/>
      <c r="BE25" s="756"/>
      <c r="BF25" s="751"/>
      <c r="BG25" s="641" t="s">
        <v>224</v>
      </c>
      <c r="BH25" s="644"/>
      <c r="BI25" s="644"/>
      <c r="BJ25" s="644"/>
      <c r="BK25" s="644"/>
      <c r="BL25" s="644"/>
      <c r="BM25" s="644"/>
      <c r="BN25" s="645"/>
      <c r="BO25" s="703" t="s">
        <v>224</v>
      </c>
      <c r="BP25" s="703"/>
      <c r="BQ25" s="703"/>
      <c r="BR25" s="703"/>
      <c r="BS25" s="649" t="s">
        <v>121</v>
      </c>
      <c r="BT25" s="644"/>
      <c r="BU25" s="644"/>
      <c r="BV25" s="644"/>
      <c r="BW25" s="644"/>
      <c r="BX25" s="644"/>
      <c r="BY25" s="644"/>
      <c r="BZ25" s="644"/>
      <c r="CA25" s="644"/>
      <c r="CB25" s="684"/>
      <c r="CD25" s="685" t="s">
        <v>285</v>
      </c>
      <c r="CE25" s="682"/>
      <c r="CF25" s="682"/>
      <c r="CG25" s="682"/>
      <c r="CH25" s="682"/>
      <c r="CI25" s="682"/>
      <c r="CJ25" s="682"/>
      <c r="CK25" s="682"/>
      <c r="CL25" s="682"/>
      <c r="CM25" s="682"/>
      <c r="CN25" s="682"/>
      <c r="CO25" s="682"/>
      <c r="CP25" s="682"/>
      <c r="CQ25" s="683"/>
      <c r="CR25" s="641">
        <v>2323983</v>
      </c>
      <c r="CS25" s="642"/>
      <c r="CT25" s="642"/>
      <c r="CU25" s="642"/>
      <c r="CV25" s="642"/>
      <c r="CW25" s="642"/>
      <c r="CX25" s="642"/>
      <c r="CY25" s="643"/>
      <c r="CZ25" s="646">
        <v>20.3</v>
      </c>
      <c r="DA25" s="675"/>
      <c r="DB25" s="675"/>
      <c r="DC25" s="676"/>
      <c r="DD25" s="649">
        <v>2217896</v>
      </c>
      <c r="DE25" s="642"/>
      <c r="DF25" s="642"/>
      <c r="DG25" s="642"/>
      <c r="DH25" s="642"/>
      <c r="DI25" s="642"/>
      <c r="DJ25" s="642"/>
      <c r="DK25" s="643"/>
      <c r="DL25" s="649">
        <v>2176842</v>
      </c>
      <c r="DM25" s="642"/>
      <c r="DN25" s="642"/>
      <c r="DO25" s="642"/>
      <c r="DP25" s="642"/>
      <c r="DQ25" s="642"/>
      <c r="DR25" s="642"/>
      <c r="DS25" s="642"/>
      <c r="DT25" s="642"/>
      <c r="DU25" s="642"/>
      <c r="DV25" s="643"/>
      <c r="DW25" s="646">
        <v>28.7</v>
      </c>
      <c r="DX25" s="675"/>
      <c r="DY25" s="675"/>
      <c r="DZ25" s="675"/>
      <c r="EA25" s="675"/>
      <c r="EB25" s="675"/>
      <c r="EC25" s="677"/>
    </row>
    <row r="26" spans="2:133" ht="11.25" customHeight="1">
      <c r="B26" s="638" t="s">
        <v>286</v>
      </c>
      <c r="C26" s="639"/>
      <c r="D26" s="639"/>
      <c r="E26" s="639"/>
      <c r="F26" s="639"/>
      <c r="G26" s="639"/>
      <c r="H26" s="639"/>
      <c r="I26" s="639"/>
      <c r="J26" s="639"/>
      <c r="K26" s="639"/>
      <c r="L26" s="639"/>
      <c r="M26" s="639"/>
      <c r="N26" s="639"/>
      <c r="O26" s="639"/>
      <c r="P26" s="639"/>
      <c r="Q26" s="640"/>
      <c r="R26" s="641">
        <v>48347</v>
      </c>
      <c r="S26" s="644"/>
      <c r="T26" s="644"/>
      <c r="U26" s="644"/>
      <c r="V26" s="644"/>
      <c r="W26" s="644"/>
      <c r="X26" s="644"/>
      <c r="Y26" s="645"/>
      <c r="Z26" s="703">
        <v>0.4</v>
      </c>
      <c r="AA26" s="703"/>
      <c r="AB26" s="703"/>
      <c r="AC26" s="703"/>
      <c r="AD26" s="704" t="s">
        <v>224</v>
      </c>
      <c r="AE26" s="704"/>
      <c r="AF26" s="704"/>
      <c r="AG26" s="704"/>
      <c r="AH26" s="704"/>
      <c r="AI26" s="704"/>
      <c r="AJ26" s="704"/>
      <c r="AK26" s="704"/>
      <c r="AL26" s="646" t="s">
        <v>224</v>
      </c>
      <c r="AM26" s="647"/>
      <c r="AN26" s="647"/>
      <c r="AO26" s="705"/>
      <c r="AP26" s="749" t="s">
        <v>287</v>
      </c>
      <c r="AQ26" s="750"/>
      <c r="AR26" s="750"/>
      <c r="AS26" s="750"/>
      <c r="AT26" s="750"/>
      <c r="AU26" s="750"/>
      <c r="AV26" s="750"/>
      <c r="AW26" s="750"/>
      <c r="AX26" s="750"/>
      <c r="AY26" s="750"/>
      <c r="AZ26" s="750"/>
      <c r="BA26" s="750"/>
      <c r="BB26" s="750"/>
      <c r="BC26" s="750"/>
      <c r="BD26" s="750"/>
      <c r="BE26" s="750"/>
      <c r="BF26" s="751"/>
      <c r="BG26" s="641" t="s">
        <v>224</v>
      </c>
      <c r="BH26" s="644"/>
      <c r="BI26" s="644"/>
      <c r="BJ26" s="644"/>
      <c r="BK26" s="644"/>
      <c r="BL26" s="644"/>
      <c r="BM26" s="644"/>
      <c r="BN26" s="645"/>
      <c r="BO26" s="703" t="s">
        <v>121</v>
      </c>
      <c r="BP26" s="703"/>
      <c r="BQ26" s="703"/>
      <c r="BR26" s="703"/>
      <c r="BS26" s="649" t="s">
        <v>121</v>
      </c>
      <c r="BT26" s="644"/>
      <c r="BU26" s="644"/>
      <c r="BV26" s="644"/>
      <c r="BW26" s="644"/>
      <c r="BX26" s="644"/>
      <c r="BY26" s="644"/>
      <c r="BZ26" s="644"/>
      <c r="CA26" s="644"/>
      <c r="CB26" s="684"/>
      <c r="CD26" s="685" t="s">
        <v>288</v>
      </c>
      <c r="CE26" s="682"/>
      <c r="CF26" s="682"/>
      <c r="CG26" s="682"/>
      <c r="CH26" s="682"/>
      <c r="CI26" s="682"/>
      <c r="CJ26" s="682"/>
      <c r="CK26" s="682"/>
      <c r="CL26" s="682"/>
      <c r="CM26" s="682"/>
      <c r="CN26" s="682"/>
      <c r="CO26" s="682"/>
      <c r="CP26" s="682"/>
      <c r="CQ26" s="683"/>
      <c r="CR26" s="641">
        <v>1477770</v>
      </c>
      <c r="CS26" s="644"/>
      <c r="CT26" s="644"/>
      <c r="CU26" s="644"/>
      <c r="CV26" s="644"/>
      <c r="CW26" s="644"/>
      <c r="CX26" s="644"/>
      <c r="CY26" s="645"/>
      <c r="CZ26" s="646">
        <v>12.9</v>
      </c>
      <c r="DA26" s="675"/>
      <c r="DB26" s="675"/>
      <c r="DC26" s="676"/>
      <c r="DD26" s="649">
        <v>1425100</v>
      </c>
      <c r="DE26" s="644"/>
      <c r="DF26" s="644"/>
      <c r="DG26" s="644"/>
      <c r="DH26" s="644"/>
      <c r="DI26" s="644"/>
      <c r="DJ26" s="644"/>
      <c r="DK26" s="645"/>
      <c r="DL26" s="649" t="s">
        <v>224</v>
      </c>
      <c r="DM26" s="644"/>
      <c r="DN26" s="644"/>
      <c r="DO26" s="644"/>
      <c r="DP26" s="644"/>
      <c r="DQ26" s="644"/>
      <c r="DR26" s="644"/>
      <c r="DS26" s="644"/>
      <c r="DT26" s="644"/>
      <c r="DU26" s="644"/>
      <c r="DV26" s="645"/>
      <c r="DW26" s="646" t="s">
        <v>121</v>
      </c>
      <c r="DX26" s="675"/>
      <c r="DY26" s="675"/>
      <c r="DZ26" s="675"/>
      <c r="EA26" s="675"/>
      <c r="EB26" s="675"/>
      <c r="EC26" s="677"/>
    </row>
    <row r="27" spans="2:133" ht="11.25" customHeight="1">
      <c r="B27" s="638" t="s">
        <v>289</v>
      </c>
      <c r="C27" s="639"/>
      <c r="D27" s="639"/>
      <c r="E27" s="639"/>
      <c r="F27" s="639"/>
      <c r="G27" s="639"/>
      <c r="H27" s="639"/>
      <c r="I27" s="639"/>
      <c r="J27" s="639"/>
      <c r="K27" s="639"/>
      <c r="L27" s="639"/>
      <c r="M27" s="639"/>
      <c r="N27" s="639"/>
      <c r="O27" s="639"/>
      <c r="P27" s="639"/>
      <c r="Q27" s="640"/>
      <c r="R27" s="641">
        <v>1472185</v>
      </c>
      <c r="S27" s="644"/>
      <c r="T27" s="644"/>
      <c r="U27" s="644"/>
      <c r="V27" s="644"/>
      <c r="W27" s="644"/>
      <c r="X27" s="644"/>
      <c r="Y27" s="645"/>
      <c r="Z27" s="703">
        <v>12.4</v>
      </c>
      <c r="AA27" s="703"/>
      <c r="AB27" s="703"/>
      <c r="AC27" s="703"/>
      <c r="AD27" s="704" t="s">
        <v>224</v>
      </c>
      <c r="AE27" s="704"/>
      <c r="AF27" s="704"/>
      <c r="AG27" s="704"/>
      <c r="AH27" s="704"/>
      <c r="AI27" s="704"/>
      <c r="AJ27" s="704"/>
      <c r="AK27" s="704"/>
      <c r="AL27" s="646" t="s">
        <v>121</v>
      </c>
      <c r="AM27" s="647"/>
      <c r="AN27" s="647"/>
      <c r="AO27" s="705"/>
      <c r="AP27" s="638" t="s">
        <v>290</v>
      </c>
      <c r="AQ27" s="639"/>
      <c r="AR27" s="639"/>
      <c r="AS27" s="639"/>
      <c r="AT27" s="639"/>
      <c r="AU27" s="639"/>
      <c r="AV27" s="639"/>
      <c r="AW27" s="639"/>
      <c r="AX27" s="639"/>
      <c r="AY27" s="639"/>
      <c r="AZ27" s="639"/>
      <c r="BA27" s="639"/>
      <c r="BB27" s="639"/>
      <c r="BC27" s="639"/>
      <c r="BD27" s="639"/>
      <c r="BE27" s="639"/>
      <c r="BF27" s="640"/>
      <c r="BG27" s="641">
        <v>3762923</v>
      </c>
      <c r="BH27" s="644"/>
      <c r="BI27" s="644"/>
      <c r="BJ27" s="644"/>
      <c r="BK27" s="644"/>
      <c r="BL27" s="644"/>
      <c r="BM27" s="644"/>
      <c r="BN27" s="645"/>
      <c r="BO27" s="703">
        <v>100</v>
      </c>
      <c r="BP27" s="703"/>
      <c r="BQ27" s="703"/>
      <c r="BR27" s="703"/>
      <c r="BS27" s="649" t="s">
        <v>121</v>
      </c>
      <c r="BT27" s="644"/>
      <c r="BU27" s="644"/>
      <c r="BV27" s="644"/>
      <c r="BW27" s="644"/>
      <c r="BX27" s="644"/>
      <c r="BY27" s="644"/>
      <c r="BZ27" s="644"/>
      <c r="CA27" s="644"/>
      <c r="CB27" s="684"/>
      <c r="CD27" s="685" t="s">
        <v>291</v>
      </c>
      <c r="CE27" s="682"/>
      <c r="CF27" s="682"/>
      <c r="CG27" s="682"/>
      <c r="CH27" s="682"/>
      <c r="CI27" s="682"/>
      <c r="CJ27" s="682"/>
      <c r="CK27" s="682"/>
      <c r="CL27" s="682"/>
      <c r="CM27" s="682"/>
      <c r="CN27" s="682"/>
      <c r="CO27" s="682"/>
      <c r="CP27" s="682"/>
      <c r="CQ27" s="683"/>
      <c r="CR27" s="641">
        <v>2162002</v>
      </c>
      <c r="CS27" s="642"/>
      <c r="CT27" s="642"/>
      <c r="CU27" s="642"/>
      <c r="CV27" s="642"/>
      <c r="CW27" s="642"/>
      <c r="CX27" s="642"/>
      <c r="CY27" s="643"/>
      <c r="CZ27" s="646">
        <v>18.899999999999999</v>
      </c>
      <c r="DA27" s="675"/>
      <c r="DB27" s="675"/>
      <c r="DC27" s="676"/>
      <c r="DD27" s="649">
        <v>586787</v>
      </c>
      <c r="DE27" s="642"/>
      <c r="DF27" s="642"/>
      <c r="DG27" s="642"/>
      <c r="DH27" s="642"/>
      <c r="DI27" s="642"/>
      <c r="DJ27" s="642"/>
      <c r="DK27" s="643"/>
      <c r="DL27" s="649">
        <v>583362</v>
      </c>
      <c r="DM27" s="642"/>
      <c r="DN27" s="642"/>
      <c r="DO27" s="642"/>
      <c r="DP27" s="642"/>
      <c r="DQ27" s="642"/>
      <c r="DR27" s="642"/>
      <c r="DS27" s="642"/>
      <c r="DT27" s="642"/>
      <c r="DU27" s="642"/>
      <c r="DV27" s="643"/>
      <c r="DW27" s="646">
        <v>7.7</v>
      </c>
      <c r="DX27" s="675"/>
      <c r="DY27" s="675"/>
      <c r="DZ27" s="675"/>
      <c r="EA27" s="675"/>
      <c r="EB27" s="675"/>
      <c r="EC27" s="677"/>
    </row>
    <row r="28" spans="2:133" ht="11.25" customHeight="1">
      <c r="B28" s="746" t="s">
        <v>292</v>
      </c>
      <c r="C28" s="747"/>
      <c r="D28" s="747"/>
      <c r="E28" s="747"/>
      <c r="F28" s="747"/>
      <c r="G28" s="747"/>
      <c r="H28" s="747"/>
      <c r="I28" s="747"/>
      <c r="J28" s="747"/>
      <c r="K28" s="747"/>
      <c r="L28" s="747"/>
      <c r="M28" s="747"/>
      <c r="N28" s="747"/>
      <c r="O28" s="747"/>
      <c r="P28" s="747"/>
      <c r="Q28" s="748"/>
      <c r="R28" s="641">
        <v>723</v>
      </c>
      <c r="S28" s="644"/>
      <c r="T28" s="644"/>
      <c r="U28" s="644"/>
      <c r="V28" s="644"/>
      <c r="W28" s="644"/>
      <c r="X28" s="644"/>
      <c r="Y28" s="645"/>
      <c r="Z28" s="703">
        <v>0</v>
      </c>
      <c r="AA28" s="703"/>
      <c r="AB28" s="703"/>
      <c r="AC28" s="703"/>
      <c r="AD28" s="704">
        <v>723</v>
      </c>
      <c r="AE28" s="704"/>
      <c r="AF28" s="704"/>
      <c r="AG28" s="704"/>
      <c r="AH28" s="704"/>
      <c r="AI28" s="704"/>
      <c r="AJ28" s="704"/>
      <c r="AK28" s="704"/>
      <c r="AL28" s="646">
        <v>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293</v>
      </c>
      <c r="CE28" s="682"/>
      <c r="CF28" s="682"/>
      <c r="CG28" s="682"/>
      <c r="CH28" s="682"/>
      <c r="CI28" s="682"/>
      <c r="CJ28" s="682"/>
      <c r="CK28" s="682"/>
      <c r="CL28" s="682"/>
      <c r="CM28" s="682"/>
      <c r="CN28" s="682"/>
      <c r="CO28" s="682"/>
      <c r="CP28" s="682"/>
      <c r="CQ28" s="683"/>
      <c r="CR28" s="641">
        <v>822741</v>
      </c>
      <c r="CS28" s="644"/>
      <c r="CT28" s="644"/>
      <c r="CU28" s="644"/>
      <c r="CV28" s="644"/>
      <c r="CW28" s="644"/>
      <c r="CX28" s="644"/>
      <c r="CY28" s="645"/>
      <c r="CZ28" s="646">
        <v>7.2</v>
      </c>
      <c r="DA28" s="675"/>
      <c r="DB28" s="675"/>
      <c r="DC28" s="676"/>
      <c r="DD28" s="649">
        <v>790671</v>
      </c>
      <c r="DE28" s="644"/>
      <c r="DF28" s="644"/>
      <c r="DG28" s="644"/>
      <c r="DH28" s="644"/>
      <c r="DI28" s="644"/>
      <c r="DJ28" s="644"/>
      <c r="DK28" s="645"/>
      <c r="DL28" s="649">
        <v>790671</v>
      </c>
      <c r="DM28" s="644"/>
      <c r="DN28" s="644"/>
      <c r="DO28" s="644"/>
      <c r="DP28" s="644"/>
      <c r="DQ28" s="644"/>
      <c r="DR28" s="644"/>
      <c r="DS28" s="644"/>
      <c r="DT28" s="644"/>
      <c r="DU28" s="644"/>
      <c r="DV28" s="645"/>
      <c r="DW28" s="646">
        <v>10.4</v>
      </c>
      <c r="DX28" s="675"/>
      <c r="DY28" s="675"/>
      <c r="DZ28" s="675"/>
      <c r="EA28" s="675"/>
      <c r="EB28" s="675"/>
      <c r="EC28" s="677"/>
    </row>
    <row r="29" spans="2:133" ht="11.25" customHeight="1">
      <c r="B29" s="638" t="s">
        <v>294</v>
      </c>
      <c r="C29" s="639"/>
      <c r="D29" s="639"/>
      <c r="E29" s="639"/>
      <c r="F29" s="639"/>
      <c r="G29" s="639"/>
      <c r="H29" s="639"/>
      <c r="I29" s="639"/>
      <c r="J29" s="639"/>
      <c r="K29" s="639"/>
      <c r="L29" s="639"/>
      <c r="M29" s="639"/>
      <c r="N29" s="639"/>
      <c r="O29" s="639"/>
      <c r="P29" s="639"/>
      <c r="Q29" s="640"/>
      <c r="R29" s="641">
        <v>994191</v>
      </c>
      <c r="S29" s="644"/>
      <c r="T29" s="644"/>
      <c r="U29" s="644"/>
      <c r="V29" s="644"/>
      <c r="W29" s="644"/>
      <c r="X29" s="644"/>
      <c r="Y29" s="645"/>
      <c r="Z29" s="703">
        <v>8.4</v>
      </c>
      <c r="AA29" s="703"/>
      <c r="AB29" s="703"/>
      <c r="AC29" s="703"/>
      <c r="AD29" s="704" t="s">
        <v>224</v>
      </c>
      <c r="AE29" s="704"/>
      <c r="AF29" s="704"/>
      <c r="AG29" s="704"/>
      <c r="AH29" s="704"/>
      <c r="AI29" s="704"/>
      <c r="AJ29" s="704"/>
      <c r="AK29" s="704"/>
      <c r="AL29" s="646" t="s">
        <v>121</v>
      </c>
      <c r="AM29" s="647"/>
      <c r="AN29" s="647"/>
      <c r="AO29" s="705"/>
      <c r="AP29" s="715" t="s">
        <v>213</v>
      </c>
      <c r="AQ29" s="716"/>
      <c r="AR29" s="716"/>
      <c r="AS29" s="716"/>
      <c r="AT29" s="716"/>
      <c r="AU29" s="716"/>
      <c r="AV29" s="716"/>
      <c r="AW29" s="716"/>
      <c r="AX29" s="716"/>
      <c r="AY29" s="716"/>
      <c r="AZ29" s="716"/>
      <c r="BA29" s="716"/>
      <c r="BB29" s="716"/>
      <c r="BC29" s="716"/>
      <c r="BD29" s="716"/>
      <c r="BE29" s="716"/>
      <c r="BF29" s="717"/>
      <c r="BG29" s="715" t="s">
        <v>295</v>
      </c>
      <c r="BH29" s="743"/>
      <c r="BI29" s="743"/>
      <c r="BJ29" s="743"/>
      <c r="BK29" s="743"/>
      <c r="BL29" s="743"/>
      <c r="BM29" s="743"/>
      <c r="BN29" s="743"/>
      <c r="BO29" s="743"/>
      <c r="BP29" s="743"/>
      <c r="BQ29" s="744"/>
      <c r="BR29" s="715" t="s">
        <v>296</v>
      </c>
      <c r="BS29" s="743"/>
      <c r="BT29" s="743"/>
      <c r="BU29" s="743"/>
      <c r="BV29" s="743"/>
      <c r="BW29" s="743"/>
      <c r="BX29" s="743"/>
      <c r="BY29" s="743"/>
      <c r="BZ29" s="743"/>
      <c r="CA29" s="743"/>
      <c r="CB29" s="744"/>
      <c r="CD29" s="725" t="s">
        <v>297</v>
      </c>
      <c r="CE29" s="726"/>
      <c r="CF29" s="685" t="s">
        <v>63</v>
      </c>
      <c r="CG29" s="682"/>
      <c r="CH29" s="682"/>
      <c r="CI29" s="682"/>
      <c r="CJ29" s="682"/>
      <c r="CK29" s="682"/>
      <c r="CL29" s="682"/>
      <c r="CM29" s="682"/>
      <c r="CN29" s="682"/>
      <c r="CO29" s="682"/>
      <c r="CP29" s="682"/>
      <c r="CQ29" s="683"/>
      <c r="CR29" s="641">
        <v>822741</v>
      </c>
      <c r="CS29" s="642"/>
      <c r="CT29" s="642"/>
      <c r="CU29" s="642"/>
      <c r="CV29" s="642"/>
      <c r="CW29" s="642"/>
      <c r="CX29" s="642"/>
      <c r="CY29" s="643"/>
      <c r="CZ29" s="646">
        <v>7.2</v>
      </c>
      <c r="DA29" s="675"/>
      <c r="DB29" s="675"/>
      <c r="DC29" s="676"/>
      <c r="DD29" s="649">
        <v>790671</v>
      </c>
      <c r="DE29" s="642"/>
      <c r="DF29" s="642"/>
      <c r="DG29" s="642"/>
      <c r="DH29" s="642"/>
      <c r="DI29" s="642"/>
      <c r="DJ29" s="642"/>
      <c r="DK29" s="643"/>
      <c r="DL29" s="649">
        <v>790671</v>
      </c>
      <c r="DM29" s="642"/>
      <c r="DN29" s="642"/>
      <c r="DO29" s="642"/>
      <c r="DP29" s="642"/>
      <c r="DQ29" s="642"/>
      <c r="DR29" s="642"/>
      <c r="DS29" s="642"/>
      <c r="DT29" s="642"/>
      <c r="DU29" s="642"/>
      <c r="DV29" s="643"/>
      <c r="DW29" s="646">
        <v>10.4</v>
      </c>
      <c r="DX29" s="675"/>
      <c r="DY29" s="675"/>
      <c r="DZ29" s="675"/>
      <c r="EA29" s="675"/>
      <c r="EB29" s="675"/>
      <c r="EC29" s="677"/>
    </row>
    <row r="30" spans="2:133" ht="11.25" customHeight="1">
      <c r="B30" s="638" t="s">
        <v>298</v>
      </c>
      <c r="C30" s="639"/>
      <c r="D30" s="639"/>
      <c r="E30" s="639"/>
      <c r="F30" s="639"/>
      <c r="G30" s="639"/>
      <c r="H30" s="639"/>
      <c r="I30" s="639"/>
      <c r="J30" s="639"/>
      <c r="K30" s="639"/>
      <c r="L30" s="639"/>
      <c r="M30" s="639"/>
      <c r="N30" s="639"/>
      <c r="O30" s="639"/>
      <c r="P30" s="639"/>
      <c r="Q30" s="640"/>
      <c r="R30" s="641">
        <v>4788</v>
      </c>
      <c r="S30" s="644"/>
      <c r="T30" s="644"/>
      <c r="U30" s="644"/>
      <c r="V30" s="644"/>
      <c r="W30" s="644"/>
      <c r="X30" s="644"/>
      <c r="Y30" s="645"/>
      <c r="Z30" s="703">
        <v>0</v>
      </c>
      <c r="AA30" s="703"/>
      <c r="AB30" s="703"/>
      <c r="AC30" s="703"/>
      <c r="AD30" s="704">
        <v>1953</v>
      </c>
      <c r="AE30" s="704"/>
      <c r="AF30" s="704"/>
      <c r="AG30" s="704"/>
      <c r="AH30" s="704"/>
      <c r="AI30" s="704"/>
      <c r="AJ30" s="704"/>
      <c r="AK30" s="704"/>
      <c r="AL30" s="646">
        <v>0</v>
      </c>
      <c r="AM30" s="647"/>
      <c r="AN30" s="647"/>
      <c r="AO30" s="705"/>
      <c r="AP30" s="731" t="s">
        <v>299</v>
      </c>
      <c r="AQ30" s="732"/>
      <c r="AR30" s="732"/>
      <c r="AS30" s="732"/>
      <c r="AT30" s="737" t="s">
        <v>300</v>
      </c>
      <c r="AU30" s="210"/>
      <c r="AV30" s="210"/>
      <c r="AW30" s="210"/>
      <c r="AX30" s="740" t="s">
        <v>177</v>
      </c>
      <c r="AY30" s="741"/>
      <c r="AZ30" s="741"/>
      <c r="BA30" s="741"/>
      <c r="BB30" s="741"/>
      <c r="BC30" s="741"/>
      <c r="BD30" s="741"/>
      <c r="BE30" s="741"/>
      <c r="BF30" s="742"/>
      <c r="BG30" s="721">
        <v>98.8</v>
      </c>
      <c r="BH30" s="722"/>
      <c r="BI30" s="722"/>
      <c r="BJ30" s="722"/>
      <c r="BK30" s="722"/>
      <c r="BL30" s="722"/>
      <c r="BM30" s="723">
        <v>96.2</v>
      </c>
      <c r="BN30" s="722"/>
      <c r="BO30" s="722"/>
      <c r="BP30" s="722"/>
      <c r="BQ30" s="724"/>
      <c r="BR30" s="721">
        <v>98.8</v>
      </c>
      <c r="BS30" s="722"/>
      <c r="BT30" s="722"/>
      <c r="BU30" s="722"/>
      <c r="BV30" s="722"/>
      <c r="BW30" s="722"/>
      <c r="BX30" s="723">
        <v>95.9</v>
      </c>
      <c r="BY30" s="722"/>
      <c r="BZ30" s="722"/>
      <c r="CA30" s="722"/>
      <c r="CB30" s="724"/>
      <c r="CD30" s="727"/>
      <c r="CE30" s="728"/>
      <c r="CF30" s="685" t="s">
        <v>301</v>
      </c>
      <c r="CG30" s="682"/>
      <c r="CH30" s="682"/>
      <c r="CI30" s="682"/>
      <c r="CJ30" s="682"/>
      <c r="CK30" s="682"/>
      <c r="CL30" s="682"/>
      <c r="CM30" s="682"/>
      <c r="CN30" s="682"/>
      <c r="CO30" s="682"/>
      <c r="CP30" s="682"/>
      <c r="CQ30" s="683"/>
      <c r="CR30" s="641">
        <v>740060</v>
      </c>
      <c r="CS30" s="644"/>
      <c r="CT30" s="644"/>
      <c r="CU30" s="644"/>
      <c r="CV30" s="644"/>
      <c r="CW30" s="644"/>
      <c r="CX30" s="644"/>
      <c r="CY30" s="645"/>
      <c r="CZ30" s="646">
        <v>6.5</v>
      </c>
      <c r="DA30" s="675"/>
      <c r="DB30" s="675"/>
      <c r="DC30" s="676"/>
      <c r="DD30" s="649">
        <v>710964</v>
      </c>
      <c r="DE30" s="644"/>
      <c r="DF30" s="644"/>
      <c r="DG30" s="644"/>
      <c r="DH30" s="644"/>
      <c r="DI30" s="644"/>
      <c r="DJ30" s="644"/>
      <c r="DK30" s="645"/>
      <c r="DL30" s="649">
        <v>710964</v>
      </c>
      <c r="DM30" s="644"/>
      <c r="DN30" s="644"/>
      <c r="DO30" s="644"/>
      <c r="DP30" s="644"/>
      <c r="DQ30" s="644"/>
      <c r="DR30" s="644"/>
      <c r="DS30" s="644"/>
      <c r="DT30" s="644"/>
      <c r="DU30" s="644"/>
      <c r="DV30" s="645"/>
      <c r="DW30" s="646">
        <v>9.4</v>
      </c>
      <c r="DX30" s="675"/>
      <c r="DY30" s="675"/>
      <c r="DZ30" s="675"/>
      <c r="EA30" s="675"/>
      <c r="EB30" s="675"/>
      <c r="EC30" s="677"/>
    </row>
    <row r="31" spans="2:133" ht="11.25" customHeight="1">
      <c r="B31" s="638" t="s">
        <v>302</v>
      </c>
      <c r="C31" s="639"/>
      <c r="D31" s="639"/>
      <c r="E31" s="639"/>
      <c r="F31" s="639"/>
      <c r="G31" s="639"/>
      <c r="H31" s="639"/>
      <c r="I31" s="639"/>
      <c r="J31" s="639"/>
      <c r="K31" s="639"/>
      <c r="L31" s="639"/>
      <c r="M31" s="639"/>
      <c r="N31" s="639"/>
      <c r="O31" s="639"/>
      <c r="P31" s="639"/>
      <c r="Q31" s="640"/>
      <c r="R31" s="641">
        <v>44691</v>
      </c>
      <c r="S31" s="644"/>
      <c r="T31" s="644"/>
      <c r="U31" s="644"/>
      <c r="V31" s="644"/>
      <c r="W31" s="644"/>
      <c r="X31" s="644"/>
      <c r="Y31" s="645"/>
      <c r="Z31" s="703">
        <v>0.4</v>
      </c>
      <c r="AA31" s="703"/>
      <c r="AB31" s="703"/>
      <c r="AC31" s="703"/>
      <c r="AD31" s="704" t="s">
        <v>121</v>
      </c>
      <c r="AE31" s="704"/>
      <c r="AF31" s="704"/>
      <c r="AG31" s="704"/>
      <c r="AH31" s="704"/>
      <c r="AI31" s="704"/>
      <c r="AJ31" s="704"/>
      <c r="AK31" s="704"/>
      <c r="AL31" s="646" t="s">
        <v>224</v>
      </c>
      <c r="AM31" s="647"/>
      <c r="AN31" s="647"/>
      <c r="AO31" s="705"/>
      <c r="AP31" s="733"/>
      <c r="AQ31" s="734"/>
      <c r="AR31" s="734"/>
      <c r="AS31" s="734"/>
      <c r="AT31" s="738"/>
      <c r="AU31" s="209" t="s">
        <v>303</v>
      </c>
      <c r="AV31" s="209"/>
      <c r="AW31" s="209"/>
      <c r="AX31" s="638" t="s">
        <v>304</v>
      </c>
      <c r="AY31" s="639"/>
      <c r="AZ31" s="639"/>
      <c r="BA31" s="639"/>
      <c r="BB31" s="639"/>
      <c r="BC31" s="639"/>
      <c r="BD31" s="639"/>
      <c r="BE31" s="639"/>
      <c r="BF31" s="640"/>
      <c r="BG31" s="719">
        <v>98.9</v>
      </c>
      <c r="BH31" s="642"/>
      <c r="BI31" s="642"/>
      <c r="BJ31" s="642"/>
      <c r="BK31" s="642"/>
      <c r="BL31" s="642"/>
      <c r="BM31" s="647">
        <v>97.1</v>
      </c>
      <c r="BN31" s="720"/>
      <c r="BO31" s="720"/>
      <c r="BP31" s="720"/>
      <c r="BQ31" s="681"/>
      <c r="BR31" s="719">
        <v>98.9</v>
      </c>
      <c r="BS31" s="642"/>
      <c r="BT31" s="642"/>
      <c r="BU31" s="642"/>
      <c r="BV31" s="642"/>
      <c r="BW31" s="642"/>
      <c r="BX31" s="647">
        <v>97</v>
      </c>
      <c r="BY31" s="720"/>
      <c r="BZ31" s="720"/>
      <c r="CA31" s="720"/>
      <c r="CB31" s="681"/>
      <c r="CD31" s="727"/>
      <c r="CE31" s="728"/>
      <c r="CF31" s="685" t="s">
        <v>305</v>
      </c>
      <c r="CG31" s="682"/>
      <c r="CH31" s="682"/>
      <c r="CI31" s="682"/>
      <c r="CJ31" s="682"/>
      <c r="CK31" s="682"/>
      <c r="CL31" s="682"/>
      <c r="CM31" s="682"/>
      <c r="CN31" s="682"/>
      <c r="CO31" s="682"/>
      <c r="CP31" s="682"/>
      <c r="CQ31" s="683"/>
      <c r="CR31" s="641">
        <v>82681</v>
      </c>
      <c r="CS31" s="642"/>
      <c r="CT31" s="642"/>
      <c r="CU31" s="642"/>
      <c r="CV31" s="642"/>
      <c r="CW31" s="642"/>
      <c r="CX31" s="642"/>
      <c r="CY31" s="643"/>
      <c r="CZ31" s="646">
        <v>0.7</v>
      </c>
      <c r="DA31" s="675"/>
      <c r="DB31" s="675"/>
      <c r="DC31" s="676"/>
      <c r="DD31" s="649">
        <v>79707</v>
      </c>
      <c r="DE31" s="642"/>
      <c r="DF31" s="642"/>
      <c r="DG31" s="642"/>
      <c r="DH31" s="642"/>
      <c r="DI31" s="642"/>
      <c r="DJ31" s="642"/>
      <c r="DK31" s="643"/>
      <c r="DL31" s="649">
        <v>79707</v>
      </c>
      <c r="DM31" s="642"/>
      <c r="DN31" s="642"/>
      <c r="DO31" s="642"/>
      <c r="DP31" s="642"/>
      <c r="DQ31" s="642"/>
      <c r="DR31" s="642"/>
      <c r="DS31" s="642"/>
      <c r="DT31" s="642"/>
      <c r="DU31" s="642"/>
      <c r="DV31" s="643"/>
      <c r="DW31" s="646">
        <v>1</v>
      </c>
      <c r="DX31" s="675"/>
      <c r="DY31" s="675"/>
      <c r="DZ31" s="675"/>
      <c r="EA31" s="675"/>
      <c r="EB31" s="675"/>
      <c r="EC31" s="677"/>
    </row>
    <row r="32" spans="2:133" ht="11.25" customHeight="1">
      <c r="B32" s="638" t="s">
        <v>306</v>
      </c>
      <c r="C32" s="639"/>
      <c r="D32" s="639"/>
      <c r="E32" s="639"/>
      <c r="F32" s="639"/>
      <c r="G32" s="639"/>
      <c r="H32" s="639"/>
      <c r="I32" s="639"/>
      <c r="J32" s="639"/>
      <c r="K32" s="639"/>
      <c r="L32" s="639"/>
      <c r="M32" s="639"/>
      <c r="N32" s="639"/>
      <c r="O32" s="639"/>
      <c r="P32" s="639"/>
      <c r="Q32" s="640"/>
      <c r="R32" s="641">
        <v>395925</v>
      </c>
      <c r="S32" s="644"/>
      <c r="T32" s="644"/>
      <c r="U32" s="644"/>
      <c r="V32" s="644"/>
      <c r="W32" s="644"/>
      <c r="X32" s="644"/>
      <c r="Y32" s="645"/>
      <c r="Z32" s="703">
        <v>3.3</v>
      </c>
      <c r="AA32" s="703"/>
      <c r="AB32" s="703"/>
      <c r="AC32" s="703"/>
      <c r="AD32" s="704" t="s">
        <v>121</v>
      </c>
      <c r="AE32" s="704"/>
      <c r="AF32" s="704"/>
      <c r="AG32" s="704"/>
      <c r="AH32" s="704"/>
      <c r="AI32" s="704"/>
      <c r="AJ32" s="704"/>
      <c r="AK32" s="704"/>
      <c r="AL32" s="646" t="s">
        <v>121</v>
      </c>
      <c r="AM32" s="647"/>
      <c r="AN32" s="647"/>
      <c r="AO32" s="705"/>
      <c r="AP32" s="735"/>
      <c r="AQ32" s="736"/>
      <c r="AR32" s="736"/>
      <c r="AS32" s="736"/>
      <c r="AT32" s="739"/>
      <c r="AU32" s="211"/>
      <c r="AV32" s="211"/>
      <c r="AW32" s="211"/>
      <c r="AX32" s="653" t="s">
        <v>307</v>
      </c>
      <c r="AY32" s="654"/>
      <c r="AZ32" s="654"/>
      <c r="BA32" s="654"/>
      <c r="BB32" s="654"/>
      <c r="BC32" s="654"/>
      <c r="BD32" s="654"/>
      <c r="BE32" s="654"/>
      <c r="BF32" s="655"/>
      <c r="BG32" s="718">
        <v>98.6</v>
      </c>
      <c r="BH32" s="657"/>
      <c r="BI32" s="657"/>
      <c r="BJ32" s="657"/>
      <c r="BK32" s="657"/>
      <c r="BL32" s="657"/>
      <c r="BM32" s="701">
        <v>95.2</v>
      </c>
      <c r="BN32" s="657"/>
      <c r="BO32" s="657"/>
      <c r="BP32" s="657"/>
      <c r="BQ32" s="694"/>
      <c r="BR32" s="718">
        <v>98.6</v>
      </c>
      <c r="BS32" s="657"/>
      <c r="BT32" s="657"/>
      <c r="BU32" s="657"/>
      <c r="BV32" s="657"/>
      <c r="BW32" s="657"/>
      <c r="BX32" s="701">
        <v>94.6</v>
      </c>
      <c r="BY32" s="657"/>
      <c r="BZ32" s="657"/>
      <c r="CA32" s="657"/>
      <c r="CB32" s="694"/>
      <c r="CD32" s="729"/>
      <c r="CE32" s="730"/>
      <c r="CF32" s="685" t="s">
        <v>308</v>
      </c>
      <c r="CG32" s="682"/>
      <c r="CH32" s="682"/>
      <c r="CI32" s="682"/>
      <c r="CJ32" s="682"/>
      <c r="CK32" s="682"/>
      <c r="CL32" s="682"/>
      <c r="CM32" s="682"/>
      <c r="CN32" s="682"/>
      <c r="CO32" s="682"/>
      <c r="CP32" s="682"/>
      <c r="CQ32" s="683"/>
      <c r="CR32" s="641" t="s">
        <v>224</v>
      </c>
      <c r="CS32" s="644"/>
      <c r="CT32" s="644"/>
      <c r="CU32" s="644"/>
      <c r="CV32" s="644"/>
      <c r="CW32" s="644"/>
      <c r="CX32" s="644"/>
      <c r="CY32" s="645"/>
      <c r="CZ32" s="646" t="s">
        <v>121</v>
      </c>
      <c r="DA32" s="675"/>
      <c r="DB32" s="675"/>
      <c r="DC32" s="676"/>
      <c r="DD32" s="649" t="s">
        <v>121</v>
      </c>
      <c r="DE32" s="644"/>
      <c r="DF32" s="644"/>
      <c r="DG32" s="644"/>
      <c r="DH32" s="644"/>
      <c r="DI32" s="644"/>
      <c r="DJ32" s="644"/>
      <c r="DK32" s="645"/>
      <c r="DL32" s="649" t="s">
        <v>121</v>
      </c>
      <c r="DM32" s="644"/>
      <c r="DN32" s="644"/>
      <c r="DO32" s="644"/>
      <c r="DP32" s="644"/>
      <c r="DQ32" s="644"/>
      <c r="DR32" s="644"/>
      <c r="DS32" s="644"/>
      <c r="DT32" s="644"/>
      <c r="DU32" s="644"/>
      <c r="DV32" s="645"/>
      <c r="DW32" s="646" t="s">
        <v>121</v>
      </c>
      <c r="DX32" s="675"/>
      <c r="DY32" s="675"/>
      <c r="DZ32" s="675"/>
      <c r="EA32" s="675"/>
      <c r="EB32" s="675"/>
      <c r="EC32" s="677"/>
    </row>
    <row r="33" spans="2:133" ht="11.25" customHeight="1">
      <c r="B33" s="638" t="s">
        <v>309</v>
      </c>
      <c r="C33" s="639"/>
      <c r="D33" s="639"/>
      <c r="E33" s="639"/>
      <c r="F33" s="639"/>
      <c r="G33" s="639"/>
      <c r="H33" s="639"/>
      <c r="I33" s="639"/>
      <c r="J33" s="639"/>
      <c r="K33" s="639"/>
      <c r="L33" s="639"/>
      <c r="M33" s="639"/>
      <c r="N33" s="639"/>
      <c r="O33" s="639"/>
      <c r="P33" s="639"/>
      <c r="Q33" s="640"/>
      <c r="R33" s="641">
        <v>222517</v>
      </c>
      <c r="S33" s="644"/>
      <c r="T33" s="644"/>
      <c r="U33" s="644"/>
      <c r="V33" s="644"/>
      <c r="W33" s="644"/>
      <c r="X33" s="644"/>
      <c r="Y33" s="645"/>
      <c r="Z33" s="703">
        <v>1.9</v>
      </c>
      <c r="AA33" s="703"/>
      <c r="AB33" s="703"/>
      <c r="AC33" s="703"/>
      <c r="AD33" s="704" t="s">
        <v>121</v>
      </c>
      <c r="AE33" s="704"/>
      <c r="AF33" s="704"/>
      <c r="AG33" s="704"/>
      <c r="AH33" s="704"/>
      <c r="AI33" s="704"/>
      <c r="AJ33" s="704"/>
      <c r="AK33" s="704"/>
      <c r="AL33" s="646" t="s">
        <v>121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310</v>
      </c>
      <c r="CE33" s="682"/>
      <c r="CF33" s="682"/>
      <c r="CG33" s="682"/>
      <c r="CH33" s="682"/>
      <c r="CI33" s="682"/>
      <c r="CJ33" s="682"/>
      <c r="CK33" s="682"/>
      <c r="CL33" s="682"/>
      <c r="CM33" s="682"/>
      <c r="CN33" s="682"/>
      <c r="CO33" s="682"/>
      <c r="CP33" s="682"/>
      <c r="CQ33" s="683"/>
      <c r="CR33" s="641">
        <v>4871942</v>
      </c>
      <c r="CS33" s="642"/>
      <c r="CT33" s="642"/>
      <c r="CU33" s="642"/>
      <c r="CV33" s="642"/>
      <c r="CW33" s="642"/>
      <c r="CX33" s="642"/>
      <c r="CY33" s="643"/>
      <c r="CZ33" s="646">
        <v>42.5</v>
      </c>
      <c r="DA33" s="675"/>
      <c r="DB33" s="675"/>
      <c r="DC33" s="676"/>
      <c r="DD33" s="649">
        <v>3725998</v>
      </c>
      <c r="DE33" s="642"/>
      <c r="DF33" s="642"/>
      <c r="DG33" s="642"/>
      <c r="DH33" s="642"/>
      <c r="DI33" s="642"/>
      <c r="DJ33" s="642"/>
      <c r="DK33" s="643"/>
      <c r="DL33" s="649">
        <v>2896322</v>
      </c>
      <c r="DM33" s="642"/>
      <c r="DN33" s="642"/>
      <c r="DO33" s="642"/>
      <c r="DP33" s="642"/>
      <c r="DQ33" s="642"/>
      <c r="DR33" s="642"/>
      <c r="DS33" s="642"/>
      <c r="DT33" s="642"/>
      <c r="DU33" s="642"/>
      <c r="DV33" s="643"/>
      <c r="DW33" s="646">
        <v>38.1</v>
      </c>
      <c r="DX33" s="675"/>
      <c r="DY33" s="675"/>
      <c r="DZ33" s="675"/>
      <c r="EA33" s="675"/>
      <c r="EB33" s="675"/>
      <c r="EC33" s="677"/>
    </row>
    <row r="34" spans="2:133" ht="11.25" customHeight="1">
      <c r="B34" s="638" t="s">
        <v>311</v>
      </c>
      <c r="C34" s="639"/>
      <c r="D34" s="639"/>
      <c r="E34" s="639"/>
      <c r="F34" s="639"/>
      <c r="G34" s="639"/>
      <c r="H34" s="639"/>
      <c r="I34" s="639"/>
      <c r="J34" s="639"/>
      <c r="K34" s="639"/>
      <c r="L34" s="639"/>
      <c r="M34" s="639"/>
      <c r="N34" s="639"/>
      <c r="O34" s="639"/>
      <c r="P34" s="639"/>
      <c r="Q34" s="640"/>
      <c r="R34" s="641">
        <v>281675</v>
      </c>
      <c r="S34" s="644"/>
      <c r="T34" s="644"/>
      <c r="U34" s="644"/>
      <c r="V34" s="644"/>
      <c r="W34" s="644"/>
      <c r="X34" s="644"/>
      <c r="Y34" s="645"/>
      <c r="Z34" s="703">
        <v>2.4</v>
      </c>
      <c r="AA34" s="703"/>
      <c r="AB34" s="703"/>
      <c r="AC34" s="703"/>
      <c r="AD34" s="704">
        <v>206</v>
      </c>
      <c r="AE34" s="704"/>
      <c r="AF34" s="704"/>
      <c r="AG34" s="704"/>
      <c r="AH34" s="704"/>
      <c r="AI34" s="704"/>
      <c r="AJ34" s="704"/>
      <c r="AK34" s="704"/>
      <c r="AL34" s="646">
        <v>0</v>
      </c>
      <c r="AM34" s="647"/>
      <c r="AN34" s="647"/>
      <c r="AO34" s="705"/>
      <c r="AP34" s="214"/>
      <c r="AQ34" s="715" t="s">
        <v>312</v>
      </c>
      <c r="AR34" s="716"/>
      <c r="AS34" s="716"/>
      <c r="AT34" s="716"/>
      <c r="AU34" s="716"/>
      <c r="AV34" s="716"/>
      <c r="AW34" s="716"/>
      <c r="AX34" s="716"/>
      <c r="AY34" s="716"/>
      <c r="AZ34" s="716"/>
      <c r="BA34" s="716"/>
      <c r="BB34" s="716"/>
      <c r="BC34" s="716"/>
      <c r="BD34" s="716"/>
      <c r="BE34" s="716"/>
      <c r="BF34" s="717"/>
      <c r="BG34" s="715" t="s">
        <v>313</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314</v>
      </c>
      <c r="CE34" s="682"/>
      <c r="CF34" s="682"/>
      <c r="CG34" s="682"/>
      <c r="CH34" s="682"/>
      <c r="CI34" s="682"/>
      <c r="CJ34" s="682"/>
      <c r="CK34" s="682"/>
      <c r="CL34" s="682"/>
      <c r="CM34" s="682"/>
      <c r="CN34" s="682"/>
      <c r="CO34" s="682"/>
      <c r="CP34" s="682"/>
      <c r="CQ34" s="683"/>
      <c r="CR34" s="641">
        <v>1383294</v>
      </c>
      <c r="CS34" s="644"/>
      <c r="CT34" s="644"/>
      <c r="CU34" s="644"/>
      <c r="CV34" s="644"/>
      <c r="CW34" s="644"/>
      <c r="CX34" s="644"/>
      <c r="CY34" s="645"/>
      <c r="CZ34" s="646">
        <v>12.1</v>
      </c>
      <c r="DA34" s="675"/>
      <c r="DB34" s="675"/>
      <c r="DC34" s="676"/>
      <c r="DD34" s="649">
        <v>993445</v>
      </c>
      <c r="DE34" s="644"/>
      <c r="DF34" s="644"/>
      <c r="DG34" s="644"/>
      <c r="DH34" s="644"/>
      <c r="DI34" s="644"/>
      <c r="DJ34" s="644"/>
      <c r="DK34" s="645"/>
      <c r="DL34" s="649">
        <v>869076</v>
      </c>
      <c r="DM34" s="644"/>
      <c r="DN34" s="644"/>
      <c r="DO34" s="644"/>
      <c r="DP34" s="644"/>
      <c r="DQ34" s="644"/>
      <c r="DR34" s="644"/>
      <c r="DS34" s="644"/>
      <c r="DT34" s="644"/>
      <c r="DU34" s="644"/>
      <c r="DV34" s="645"/>
      <c r="DW34" s="646">
        <v>11.4</v>
      </c>
      <c r="DX34" s="675"/>
      <c r="DY34" s="675"/>
      <c r="DZ34" s="675"/>
      <c r="EA34" s="675"/>
      <c r="EB34" s="675"/>
      <c r="EC34" s="677"/>
    </row>
    <row r="35" spans="2:133" ht="11.25" customHeight="1">
      <c r="B35" s="638" t="s">
        <v>315</v>
      </c>
      <c r="C35" s="639"/>
      <c r="D35" s="639"/>
      <c r="E35" s="639"/>
      <c r="F35" s="639"/>
      <c r="G35" s="639"/>
      <c r="H35" s="639"/>
      <c r="I35" s="639"/>
      <c r="J35" s="639"/>
      <c r="K35" s="639"/>
      <c r="L35" s="639"/>
      <c r="M35" s="639"/>
      <c r="N35" s="639"/>
      <c r="O35" s="639"/>
      <c r="P35" s="639"/>
      <c r="Q35" s="640"/>
      <c r="R35" s="641">
        <v>919200</v>
      </c>
      <c r="S35" s="644"/>
      <c r="T35" s="644"/>
      <c r="U35" s="644"/>
      <c r="V35" s="644"/>
      <c r="W35" s="644"/>
      <c r="X35" s="644"/>
      <c r="Y35" s="645"/>
      <c r="Z35" s="703">
        <v>7.7</v>
      </c>
      <c r="AA35" s="703"/>
      <c r="AB35" s="703"/>
      <c r="AC35" s="703"/>
      <c r="AD35" s="704" t="s">
        <v>224</v>
      </c>
      <c r="AE35" s="704"/>
      <c r="AF35" s="704"/>
      <c r="AG35" s="704"/>
      <c r="AH35" s="704"/>
      <c r="AI35" s="704"/>
      <c r="AJ35" s="704"/>
      <c r="AK35" s="704"/>
      <c r="AL35" s="646" t="s">
        <v>224</v>
      </c>
      <c r="AM35" s="647"/>
      <c r="AN35" s="647"/>
      <c r="AO35" s="705"/>
      <c r="AP35" s="214"/>
      <c r="AQ35" s="709" t="s">
        <v>316</v>
      </c>
      <c r="AR35" s="710"/>
      <c r="AS35" s="710"/>
      <c r="AT35" s="710"/>
      <c r="AU35" s="710"/>
      <c r="AV35" s="710"/>
      <c r="AW35" s="710"/>
      <c r="AX35" s="710"/>
      <c r="AY35" s="711"/>
      <c r="AZ35" s="706">
        <v>1947688</v>
      </c>
      <c r="BA35" s="707"/>
      <c r="BB35" s="707"/>
      <c r="BC35" s="707"/>
      <c r="BD35" s="707"/>
      <c r="BE35" s="707"/>
      <c r="BF35" s="708"/>
      <c r="BG35" s="712" t="s">
        <v>317</v>
      </c>
      <c r="BH35" s="713"/>
      <c r="BI35" s="713"/>
      <c r="BJ35" s="713"/>
      <c r="BK35" s="713"/>
      <c r="BL35" s="713"/>
      <c r="BM35" s="713"/>
      <c r="BN35" s="713"/>
      <c r="BO35" s="713"/>
      <c r="BP35" s="713"/>
      <c r="BQ35" s="713"/>
      <c r="BR35" s="713"/>
      <c r="BS35" s="713"/>
      <c r="BT35" s="713"/>
      <c r="BU35" s="714"/>
      <c r="BV35" s="706">
        <v>106595</v>
      </c>
      <c r="BW35" s="707"/>
      <c r="BX35" s="707"/>
      <c r="BY35" s="707"/>
      <c r="BZ35" s="707"/>
      <c r="CA35" s="707"/>
      <c r="CB35" s="708"/>
      <c r="CD35" s="685" t="s">
        <v>318</v>
      </c>
      <c r="CE35" s="682"/>
      <c r="CF35" s="682"/>
      <c r="CG35" s="682"/>
      <c r="CH35" s="682"/>
      <c r="CI35" s="682"/>
      <c r="CJ35" s="682"/>
      <c r="CK35" s="682"/>
      <c r="CL35" s="682"/>
      <c r="CM35" s="682"/>
      <c r="CN35" s="682"/>
      <c r="CO35" s="682"/>
      <c r="CP35" s="682"/>
      <c r="CQ35" s="683"/>
      <c r="CR35" s="641">
        <v>36627</v>
      </c>
      <c r="CS35" s="642"/>
      <c r="CT35" s="642"/>
      <c r="CU35" s="642"/>
      <c r="CV35" s="642"/>
      <c r="CW35" s="642"/>
      <c r="CX35" s="642"/>
      <c r="CY35" s="643"/>
      <c r="CZ35" s="646">
        <v>0.3</v>
      </c>
      <c r="DA35" s="675"/>
      <c r="DB35" s="675"/>
      <c r="DC35" s="676"/>
      <c r="DD35" s="649">
        <v>27071</v>
      </c>
      <c r="DE35" s="642"/>
      <c r="DF35" s="642"/>
      <c r="DG35" s="642"/>
      <c r="DH35" s="642"/>
      <c r="DI35" s="642"/>
      <c r="DJ35" s="642"/>
      <c r="DK35" s="643"/>
      <c r="DL35" s="649">
        <v>26616</v>
      </c>
      <c r="DM35" s="642"/>
      <c r="DN35" s="642"/>
      <c r="DO35" s="642"/>
      <c r="DP35" s="642"/>
      <c r="DQ35" s="642"/>
      <c r="DR35" s="642"/>
      <c r="DS35" s="642"/>
      <c r="DT35" s="642"/>
      <c r="DU35" s="642"/>
      <c r="DV35" s="643"/>
      <c r="DW35" s="646">
        <v>0.4</v>
      </c>
      <c r="DX35" s="675"/>
      <c r="DY35" s="675"/>
      <c r="DZ35" s="675"/>
      <c r="EA35" s="675"/>
      <c r="EB35" s="675"/>
      <c r="EC35" s="677"/>
    </row>
    <row r="36" spans="2:133" ht="11.25" customHeight="1">
      <c r="B36" s="638" t="s">
        <v>319</v>
      </c>
      <c r="C36" s="639"/>
      <c r="D36" s="639"/>
      <c r="E36" s="639"/>
      <c r="F36" s="639"/>
      <c r="G36" s="639"/>
      <c r="H36" s="639"/>
      <c r="I36" s="639"/>
      <c r="J36" s="639"/>
      <c r="K36" s="639"/>
      <c r="L36" s="639"/>
      <c r="M36" s="639"/>
      <c r="N36" s="639"/>
      <c r="O36" s="639"/>
      <c r="P36" s="639"/>
      <c r="Q36" s="640"/>
      <c r="R36" s="641" t="s">
        <v>224</v>
      </c>
      <c r="S36" s="644"/>
      <c r="T36" s="644"/>
      <c r="U36" s="644"/>
      <c r="V36" s="644"/>
      <c r="W36" s="644"/>
      <c r="X36" s="644"/>
      <c r="Y36" s="645"/>
      <c r="Z36" s="703" t="s">
        <v>224</v>
      </c>
      <c r="AA36" s="703"/>
      <c r="AB36" s="703"/>
      <c r="AC36" s="703"/>
      <c r="AD36" s="704" t="s">
        <v>224</v>
      </c>
      <c r="AE36" s="704"/>
      <c r="AF36" s="704"/>
      <c r="AG36" s="704"/>
      <c r="AH36" s="704"/>
      <c r="AI36" s="704"/>
      <c r="AJ36" s="704"/>
      <c r="AK36" s="704"/>
      <c r="AL36" s="646" t="s">
        <v>121</v>
      </c>
      <c r="AM36" s="647"/>
      <c r="AN36" s="647"/>
      <c r="AO36" s="705"/>
      <c r="AQ36" s="678" t="s">
        <v>320</v>
      </c>
      <c r="AR36" s="679"/>
      <c r="AS36" s="679"/>
      <c r="AT36" s="679"/>
      <c r="AU36" s="679"/>
      <c r="AV36" s="679"/>
      <c r="AW36" s="679"/>
      <c r="AX36" s="679"/>
      <c r="AY36" s="680"/>
      <c r="AZ36" s="641">
        <v>608708</v>
      </c>
      <c r="BA36" s="644"/>
      <c r="BB36" s="644"/>
      <c r="BC36" s="644"/>
      <c r="BD36" s="642"/>
      <c r="BE36" s="642"/>
      <c r="BF36" s="681"/>
      <c r="BG36" s="685" t="s">
        <v>321</v>
      </c>
      <c r="BH36" s="682"/>
      <c r="BI36" s="682"/>
      <c r="BJ36" s="682"/>
      <c r="BK36" s="682"/>
      <c r="BL36" s="682"/>
      <c r="BM36" s="682"/>
      <c r="BN36" s="682"/>
      <c r="BO36" s="682"/>
      <c r="BP36" s="682"/>
      <c r="BQ36" s="682"/>
      <c r="BR36" s="682"/>
      <c r="BS36" s="682"/>
      <c r="BT36" s="682"/>
      <c r="BU36" s="683"/>
      <c r="BV36" s="641">
        <v>77035</v>
      </c>
      <c r="BW36" s="644"/>
      <c r="BX36" s="644"/>
      <c r="BY36" s="644"/>
      <c r="BZ36" s="644"/>
      <c r="CA36" s="644"/>
      <c r="CB36" s="684"/>
      <c r="CD36" s="685" t="s">
        <v>322</v>
      </c>
      <c r="CE36" s="682"/>
      <c r="CF36" s="682"/>
      <c r="CG36" s="682"/>
      <c r="CH36" s="682"/>
      <c r="CI36" s="682"/>
      <c r="CJ36" s="682"/>
      <c r="CK36" s="682"/>
      <c r="CL36" s="682"/>
      <c r="CM36" s="682"/>
      <c r="CN36" s="682"/>
      <c r="CO36" s="682"/>
      <c r="CP36" s="682"/>
      <c r="CQ36" s="683"/>
      <c r="CR36" s="641">
        <v>1139909</v>
      </c>
      <c r="CS36" s="644"/>
      <c r="CT36" s="644"/>
      <c r="CU36" s="644"/>
      <c r="CV36" s="644"/>
      <c r="CW36" s="644"/>
      <c r="CX36" s="644"/>
      <c r="CY36" s="645"/>
      <c r="CZ36" s="646">
        <v>9.9</v>
      </c>
      <c r="DA36" s="675"/>
      <c r="DB36" s="675"/>
      <c r="DC36" s="676"/>
      <c r="DD36" s="649">
        <v>821808</v>
      </c>
      <c r="DE36" s="644"/>
      <c r="DF36" s="644"/>
      <c r="DG36" s="644"/>
      <c r="DH36" s="644"/>
      <c r="DI36" s="644"/>
      <c r="DJ36" s="644"/>
      <c r="DK36" s="645"/>
      <c r="DL36" s="649">
        <v>502930</v>
      </c>
      <c r="DM36" s="644"/>
      <c r="DN36" s="644"/>
      <c r="DO36" s="644"/>
      <c r="DP36" s="644"/>
      <c r="DQ36" s="644"/>
      <c r="DR36" s="644"/>
      <c r="DS36" s="644"/>
      <c r="DT36" s="644"/>
      <c r="DU36" s="644"/>
      <c r="DV36" s="645"/>
      <c r="DW36" s="646">
        <v>6.6</v>
      </c>
      <c r="DX36" s="675"/>
      <c r="DY36" s="675"/>
      <c r="DZ36" s="675"/>
      <c r="EA36" s="675"/>
      <c r="EB36" s="675"/>
      <c r="EC36" s="677"/>
    </row>
    <row r="37" spans="2:133" ht="11.25" customHeight="1">
      <c r="B37" s="638" t="s">
        <v>323</v>
      </c>
      <c r="C37" s="639"/>
      <c r="D37" s="639"/>
      <c r="E37" s="639"/>
      <c r="F37" s="639"/>
      <c r="G37" s="639"/>
      <c r="H37" s="639"/>
      <c r="I37" s="639"/>
      <c r="J37" s="639"/>
      <c r="K37" s="639"/>
      <c r="L37" s="639"/>
      <c r="M37" s="639"/>
      <c r="N37" s="639"/>
      <c r="O37" s="639"/>
      <c r="P37" s="639"/>
      <c r="Q37" s="640"/>
      <c r="R37" s="641">
        <v>462700</v>
      </c>
      <c r="S37" s="644"/>
      <c r="T37" s="644"/>
      <c r="U37" s="644"/>
      <c r="V37" s="644"/>
      <c r="W37" s="644"/>
      <c r="X37" s="644"/>
      <c r="Y37" s="645"/>
      <c r="Z37" s="703">
        <v>3.9</v>
      </c>
      <c r="AA37" s="703"/>
      <c r="AB37" s="703"/>
      <c r="AC37" s="703"/>
      <c r="AD37" s="704" t="s">
        <v>121</v>
      </c>
      <c r="AE37" s="704"/>
      <c r="AF37" s="704"/>
      <c r="AG37" s="704"/>
      <c r="AH37" s="704"/>
      <c r="AI37" s="704"/>
      <c r="AJ37" s="704"/>
      <c r="AK37" s="704"/>
      <c r="AL37" s="646" t="s">
        <v>121</v>
      </c>
      <c r="AM37" s="647"/>
      <c r="AN37" s="647"/>
      <c r="AO37" s="705"/>
      <c r="AQ37" s="678" t="s">
        <v>324</v>
      </c>
      <c r="AR37" s="679"/>
      <c r="AS37" s="679"/>
      <c r="AT37" s="679"/>
      <c r="AU37" s="679"/>
      <c r="AV37" s="679"/>
      <c r="AW37" s="679"/>
      <c r="AX37" s="679"/>
      <c r="AY37" s="680"/>
      <c r="AZ37" s="641">
        <v>73407</v>
      </c>
      <c r="BA37" s="644"/>
      <c r="BB37" s="644"/>
      <c r="BC37" s="644"/>
      <c r="BD37" s="642"/>
      <c r="BE37" s="642"/>
      <c r="BF37" s="681"/>
      <c r="BG37" s="685" t="s">
        <v>325</v>
      </c>
      <c r="BH37" s="682"/>
      <c r="BI37" s="682"/>
      <c r="BJ37" s="682"/>
      <c r="BK37" s="682"/>
      <c r="BL37" s="682"/>
      <c r="BM37" s="682"/>
      <c r="BN37" s="682"/>
      <c r="BO37" s="682"/>
      <c r="BP37" s="682"/>
      <c r="BQ37" s="682"/>
      <c r="BR37" s="682"/>
      <c r="BS37" s="682"/>
      <c r="BT37" s="682"/>
      <c r="BU37" s="683"/>
      <c r="BV37" s="641">
        <v>5457</v>
      </c>
      <c r="BW37" s="644"/>
      <c r="BX37" s="644"/>
      <c r="BY37" s="644"/>
      <c r="BZ37" s="644"/>
      <c r="CA37" s="644"/>
      <c r="CB37" s="684"/>
      <c r="CD37" s="685" t="s">
        <v>326</v>
      </c>
      <c r="CE37" s="682"/>
      <c r="CF37" s="682"/>
      <c r="CG37" s="682"/>
      <c r="CH37" s="682"/>
      <c r="CI37" s="682"/>
      <c r="CJ37" s="682"/>
      <c r="CK37" s="682"/>
      <c r="CL37" s="682"/>
      <c r="CM37" s="682"/>
      <c r="CN37" s="682"/>
      <c r="CO37" s="682"/>
      <c r="CP37" s="682"/>
      <c r="CQ37" s="683"/>
      <c r="CR37" s="641">
        <v>364875</v>
      </c>
      <c r="CS37" s="642"/>
      <c r="CT37" s="642"/>
      <c r="CU37" s="642"/>
      <c r="CV37" s="642"/>
      <c r="CW37" s="642"/>
      <c r="CX37" s="642"/>
      <c r="CY37" s="643"/>
      <c r="CZ37" s="646">
        <v>3.2</v>
      </c>
      <c r="DA37" s="675"/>
      <c r="DB37" s="675"/>
      <c r="DC37" s="676"/>
      <c r="DD37" s="649">
        <v>363807</v>
      </c>
      <c r="DE37" s="642"/>
      <c r="DF37" s="642"/>
      <c r="DG37" s="642"/>
      <c r="DH37" s="642"/>
      <c r="DI37" s="642"/>
      <c r="DJ37" s="642"/>
      <c r="DK37" s="643"/>
      <c r="DL37" s="649">
        <v>278758</v>
      </c>
      <c r="DM37" s="642"/>
      <c r="DN37" s="642"/>
      <c r="DO37" s="642"/>
      <c r="DP37" s="642"/>
      <c r="DQ37" s="642"/>
      <c r="DR37" s="642"/>
      <c r="DS37" s="642"/>
      <c r="DT37" s="642"/>
      <c r="DU37" s="642"/>
      <c r="DV37" s="643"/>
      <c r="DW37" s="646">
        <v>3.7</v>
      </c>
      <c r="DX37" s="675"/>
      <c r="DY37" s="675"/>
      <c r="DZ37" s="675"/>
      <c r="EA37" s="675"/>
      <c r="EB37" s="675"/>
      <c r="EC37" s="677"/>
    </row>
    <row r="38" spans="2:133" ht="11.25" customHeight="1">
      <c r="B38" s="653" t="s">
        <v>327</v>
      </c>
      <c r="C38" s="654"/>
      <c r="D38" s="654"/>
      <c r="E38" s="654"/>
      <c r="F38" s="654"/>
      <c r="G38" s="654"/>
      <c r="H38" s="654"/>
      <c r="I38" s="654"/>
      <c r="J38" s="654"/>
      <c r="K38" s="654"/>
      <c r="L38" s="654"/>
      <c r="M38" s="654"/>
      <c r="N38" s="654"/>
      <c r="O38" s="654"/>
      <c r="P38" s="654"/>
      <c r="Q38" s="655"/>
      <c r="R38" s="656">
        <v>11902614</v>
      </c>
      <c r="S38" s="693"/>
      <c r="T38" s="693"/>
      <c r="U38" s="693"/>
      <c r="V38" s="693"/>
      <c r="W38" s="693"/>
      <c r="X38" s="693"/>
      <c r="Y38" s="698"/>
      <c r="Z38" s="699">
        <v>100</v>
      </c>
      <c r="AA38" s="699"/>
      <c r="AB38" s="699"/>
      <c r="AC38" s="699"/>
      <c r="AD38" s="700">
        <v>7133278</v>
      </c>
      <c r="AE38" s="700"/>
      <c r="AF38" s="700"/>
      <c r="AG38" s="700"/>
      <c r="AH38" s="700"/>
      <c r="AI38" s="700"/>
      <c r="AJ38" s="700"/>
      <c r="AK38" s="700"/>
      <c r="AL38" s="659">
        <v>100</v>
      </c>
      <c r="AM38" s="701"/>
      <c r="AN38" s="701"/>
      <c r="AO38" s="702"/>
      <c r="AQ38" s="678" t="s">
        <v>328</v>
      </c>
      <c r="AR38" s="679"/>
      <c r="AS38" s="679"/>
      <c r="AT38" s="679"/>
      <c r="AU38" s="679"/>
      <c r="AV38" s="679"/>
      <c r="AW38" s="679"/>
      <c r="AX38" s="679"/>
      <c r="AY38" s="680"/>
      <c r="AZ38" s="641">
        <v>4759</v>
      </c>
      <c r="BA38" s="644"/>
      <c r="BB38" s="644"/>
      <c r="BC38" s="644"/>
      <c r="BD38" s="642"/>
      <c r="BE38" s="642"/>
      <c r="BF38" s="681"/>
      <c r="BG38" s="685" t="s">
        <v>329</v>
      </c>
      <c r="BH38" s="682"/>
      <c r="BI38" s="682"/>
      <c r="BJ38" s="682"/>
      <c r="BK38" s="682"/>
      <c r="BL38" s="682"/>
      <c r="BM38" s="682"/>
      <c r="BN38" s="682"/>
      <c r="BO38" s="682"/>
      <c r="BP38" s="682"/>
      <c r="BQ38" s="682"/>
      <c r="BR38" s="682"/>
      <c r="BS38" s="682"/>
      <c r="BT38" s="682"/>
      <c r="BU38" s="683"/>
      <c r="BV38" s="641">
        <v>9642</v>
      </c>
      <c r="BW38" s="644"/>
      <c r="BX38" s="644"/>
      <c r="BY38" s="644"/>
      <c r="BZ38" s="644"/>
      <c r="CA38" s="644"/>
      <c r="CB38" s="684"/>
      <c r="CD38" s="685" t="s">
        <v>330</v>
      </c>
      <c r="CE38" s="682"/>
      <c r="CF38" s="682"/>
      <c r="CG38" s="682"/>
      <c r="CH38" s="682"/>
      <c r="CI38" s="682"/>
      <c r="CJ38" s="682"/>
      <c r="CK38" s="682"/>
      <c r="CL38" s="682"/>
      <c r="CM38" s="682"/>
      <c r="CN38" s="682"/>
      <c r="CO38" s="682"/>
      <c r="CP38" s="682"/>
      <c r="CQ38" s="683"/>
      <c r="CR38" s="641">
        <v>1840542</v>
      </c>
      <c r="CS38" s="644"/>
      <c r="CT38" s="644"/>
      <c r="CU38" s="644"/>
      <c r="CV38" s="644"/>
      <c r="CW38" s="644"/>
      <c r="CX38" s="644"/>
      <c r="CY38" s="645"/>
      <c r="CZ38" s="646">
        <v>16.100000000000001</v>
      </c>
      <c r="DA38" s="675"/>
      <c r="DB38" s="675"/>
      <c r="DC38" s="676"/>
      <c r="DD38" s="649">
        <v>1627352</v>
      </c>
      <c r="DE38" s="644"/>
      <c r="DF38" s="644"/>
      <c r="DG38" s="644"/>
      <c r="DH38" s="644"/>
      <c r="DI38" s="644"/>
      <c r="DJ38" s="644"/>
      <c r="DK38" s="645"/>
      <c r="DL38" s="649">
        <v>1485700</v>
      </c>
      <c r="DM38" s="644"/>
      <c r="DN38" s="644"/>
      <c r="DO38" s="644"/>
      <c r="DP38" s="644"/>
      <c r="DQ38" s="644"/>
      <c r="DR38" s="644"/>
      <c r="DS38" s="644"/>
      <c r="DT38" s="644"/>
      <c r="DU38" s="644"/>
      <c r="DV38" s="645"/>
      <c r="DW38" s="646">
        <v>19.600000000000001</v>
      </c>
      <c r="DX38" s="675"/>
      <c r="DY38" s="675"/>
      <c r="DZ38" s="675"/>
      <c r="EA38" s="675"/>
      <c r="EB38" s="675"/>
      <c r="EC38" s="677"/>
    </row>
    <row r="39" spans="2:133" ht="11.25" customHeight="1">
      <c r="AQ39" s="678" t="s">
        <v>331</v>
      </c>
      <c r="AR39" s="679"/>
      <c r="AS39" s="679"/>
      <c r="AT39" s="679"/>
      <c r="AU39" s="679"/>
      <c r="AV39" s="679"/>
      <c r="AW39" s="679"/>
      <c r="AX39" s="679"/>
      <c r="AY39" s="680"/>
      <c r="AZ39" s="641" t="s">
        <v>121</v>
      </c>
      <c r="BA39" s="644"/>
      <c r="BB39" s="644"/>
      <c r="BC39" s="644"/>
      <c r="BD39" s="642"/>
      <c r="BE39" s="642"/>
      <c r="BF39" s="681"/>
      <c r="BG39" s="686" t="s">
        <v>332</v>
      </c>
      <c r="BH39" s="687"/>
      <c r="BI39" s="687"/>
      <c r="BJ39" s="687"/>
      <c r="BK39" s="687"/>
      <c r="BL39" s="215"/>
      <c r="BM39" s="682" t="s">
        <v>333</v>
      </c>
      <c r="BN39" s="682"/>
      <c r="BO39" s="682"/>
      <c r="BP39" s="682"/>
      <c r="BQ39" s="682"/>
      <c r="BR39" s="682"/>
      <c r="BS39" s="682"/>
      <c r="BT39" s="682"/>
      <c r="BU39" s="683"/>
      <c r="BV39" s="641">
        <v>97</v>
      </c>
      <c r="BW39" s="644"/>
      <c r="BX39" s="644"/>
      <c r="BY39" s="644"/>
      <c r="BZ39" s="644"/>
      <c r="CA39" s="644"/>
      <c r="CB39" s="684"/>
      <c r="CD39" s="685" t="s">
        <v>334</v>
      </c>
      <c r="CE39" s="682"/>
      <c r="CF39" s="682"/>
      <c r="CG39" s="682"/>
      <c r="CH39" s="682"/>
      <c r="CI39" s="682"/>
      <c r="CJ39" s="682"/>
      <c r="CK39" s="682"/>
      <c r="CL39" s="682"/>
      <c r="CM39" s="682"/>
      <c r="CN39" s="682"/>
      <c r="CO39" s="682"/>
      <c r="CP39" s="682"/>
      <c r="CQ39" s="683"/>
      <c r="CR39" s="641">
        <v>387970</v>
      </c>
      <c r="CS39" s="642"/>
      <c r="CT39" s="642"/>
      <c r="CU39" s="642"/>
      <c r="CV39" s="642"/>
      <c r="CW39" s="642"/>
      <c r="CX39" s="642"/>
      <c r="CY39" s="643"/>
      <c r="CZ39" s="646">
        <v>3.4</v>
      </c>
      <c r="DA39" s="675"/>
      <c r="DB39" s="675"/>
      <c r="DC39" s="676"/>
      <c r="DD39" s="649">
        <v>172722</v>
      </c>
      <c r="DE39" s="642"/>
      <c r="DF39" s="642"/>
      <c r="DG39" s="642"/>
      <c r="DH39" s="642"/>
      <c r="DI39" s="642"/>
      <c r="DJ39" s="642"/>
      <c r="DK39" s="643"/>
      <c r="DL39" s="649" t="s">
        <v>121</v>
      </c>
      <c r="DM39" s="642"/>
      <c r="DN39" s="642"/>
      <c r="DO39" s="642"/>
      <c r="DP39" s="642"/>
      <c r="DQ39" s="642"/>
      <c r="DR39" s="642"/>
      <c r="DS39" s="642"/>
      <c r="DT39" s="642"/>
      <c r="DU39" s="642"/>
      <c r="DV39" s="643"/>
      <c r="DW39" s="646" t="s">
        <v>121</v>
      </c>
      <c r="DX39" s="675"/>
      <c r="DY39" s="675"/>
      <c r="DZ39" s="675"/>
      <c r="EA39" s="675"/>
      <c r="EB39" s="675"/>
      <c r="EC39" s="677"/>
    </row>
    <row r="40" spans="2:133" ht="11.25" customHeight="1">
      <c r="AQ40" s="678" t="s">
        <v>335</v>
      </c>
      <c r="AR40" s="679"/>
      <c r="AS40" s="679"/>
      <c r="AT40" s="679"/>
      <c r="AU40" s="679"/>
      <c r="AV40" s="679"/>
      <c r="AW40" s="679"/>
      <c r="AX40" s="679"/>
      <c r="AY40" s="680"/>
      <c r="AZ40" s="641">
        <v>274632</v>
      </c>
      <c r="BA40" s="644"/>
      <c r="BB40" s="644"/>
      <c r="BC40" s="644"/>
      <c r="BD40" s="642"/>
      <c r="BE40" s="642"/>
      <c r="BF40" s="681"/>
      <c r="BG40" s="686"/>
      <c r="BH40" s="687"/>
      <c r="BI40" s="687"/>
      <c r="BJ40" s="687"/>
      <c r="BK40" s="687"/>
      <c r="BL40" s="215"/>
      <c r="BM40" s="682" t="s">
        <v>336</v>
      </c>
      <c r="BN40" s="682"/>
      <c r="BO40" s="682"/>
      <c r="BP40" s="682"/>
      <c r="BQ40" s="682"/>
      <c r="BR40" s="682"/>
      <c r="BS40" s="682"/>
      <c r="BT40" s="682"/>
      <c r="BU40" s="683"/>
      <c r="BV40" s="641">
        <v>113</v>
      </c>
      <c r="BW40" s="644"/>
      <c r="BX40" s="644"/>
      <c r="BY40" s="644"/>
      <c r="BZ40" s="644"/>
      <c r="CA40" s="644"/>
      <c r="CB40" s="684"/>
      <c r="CD40" s="685" t="s">
        <v>337</v>
      </c>
      <c r="CE40" s="682"/>
      <c r="CF40" s="682"/>
      <c r="CG40" s="682"/>
      <c r="CH40" s="682"/>
      <c r="CI40" s="682"/>
      <c r="CJ40" s="682"/>
      <c r="CK40" s="682"/>
      <c r="CL40" s="682"/>
      <c r="CM40" s="682"/>
      <c r="CN40" s="682"/>
      <c r="CO40" s="682"/>
      <c r="CP40" s="682"/>
      <c r="CQ40" s="683"/>
      <c r="CR40" s="641">
        <v>83600</v>
      </c>
      <c r="CS40" s="644"/>
      <c r="CT40" s="644"/>
      <c r="CU40" s="644"/>
      <c r="CV40" s="644"/>
      <c r="CW40" s="644"/>
      <c r="CX40" s="644"/>
      <c r="CY40" s="645"/>
      <c r="CZ40" s="646">
        <v>0.7</v>
      </c>
      <c r="DA40" s="675"/>
      <c r="DB40" s="675"/>
      <c r="DC40" s="676"/>
      <c r="DD40" s="649">
        <v>83600</v>
      </c>
      <c r="DE40" s="644"/>
      <c r="DF40" s="644"/>
      <c r="DG40" s="644"/>
      <c r="DH40" s="644"/>
      <c r="DI40" s="644"/>
      <c r="DJ40" s="644"/>
      <c r="DK40" s="645"/>
      <c r="DL40" s="649">
        <v>12000</v>
      </c>
      <c r="DM40" s="644"/>
      <c r="DN40" s="644"/>
      <c r="DO40" s="644"/>
      <c r="DP40" s="644"/>
      <c r="DQ40" s="644"/>
      <c r="DR40" s="644"/>
      <c r="DS40" s="644"/>
      <c r="DT40" s="644"/>
      <c r="DU40" s="644"/>
      <c r="DV40" s="645"/>
      <c r="DW40" s="646">
        <v>0.2</v>
      </c>
      <c r="DX40" s="675"/>
      <c r="DY40" s="675"/>
      <c r="DZ40" s="675"/>
      <c r="EA40" s="675"/>
      <c r="EB40" s="675"/>
      <c r="EC40" s="677"/>
    </row>
    <row r="41" spans="2:133" ht="11.25" customHeight="1">
      <c r="AQ41" s="690" t="s">
        <v>338</v>
      </c>
      <c r="AR41" s="691"/>
      <c r="AS41" s="691"/>
      <c r="AT41" s="691"/>
      <c r="AU41" s="691"/>
      <c r="AV41" s="691"/>
      <c r="AW41" s="691"/>
      <c r="AX41" s="691"/>
      <c r="AY41" s="692"/>
      <c r="AZ41" s="656">
        <v>986182</v>
      </c>
      <c r="BA41" s="693"/>
      <c r="BB41" s="693"/>
      <c r="BC41" s="693"/>
      <c r="BD41" s="657"/>
      <c r="BE41" s="657"/>
      <c r="BF41" s="694"/>
      <c r="BG41" s="688"/>
      <c r="BH41" s="689"/>
      <c r="BI41" s="689"/>
      <c r="BJ41" s="689"/>
      <c r="BK41" s="689"/>
      <c r="BL41" s="216"/>
      <c r="BM41" s="695" t="s">
        <v>339</v>
      </c>
      <c r="BN41" s="695"/>
      <c r="BO41" s="695"/>
      <c r="BP41" s="695"/>
      <c r="BQ41" s="695"/>
      <c r="BR41" s="695"/>
      <c r="BS41" s="695"/>
      <c r="BT41" s="695"/>
      <c r="BU41" s="696"/>
      <c r="BV41" s="656">
        <v>281</v>
      </c>
      <c r="BW41" s="693"/>
      <c r="BX41" s="693"/>
      <c r="BY41" s="693"/>
      <c r="BZ41" s="693"/>
      <c r="CA41" s="693"/>
      <c r="CB41" s="697"/>
      <c r="CD41" s="685" t="s">
        <v>340</v>
      </c>
      <c r="CE41" s="682"/>
      <c r="CF41" s="682"/>
      <c r="CG41" s="682"/>
      <c r="CH41" s="682"/>
      <c r="CI41" s="682"/>
      <c r="CJ41" s="682"/>
      <c r="CK41" s="682"/>
      <c r="CL41" s="682"/>
      <c r="CM41" s="682"/>
      <c r="CN41" s="682"/>
      <c r="CO41" s="682"/>
      <c r="CP41" s="682"/>
      <c r="CQ41" s="683"/>
      <c r="CR41" s="641" t="s">
        <v>121</v>
      </c>
      <c r="CS41" s="642"/>
      <c r="CT41" s="642"/>
      <c r="CU41" s="642"/>
      <c r="CV41" s="642"/>
      <c r="CW41" s="642"/>
      <c r="CX41" s="642"/>
      <c r="CY41" s="643"/>
      <c r="CZ41" s="646" t="s">
        <v>224</v>
      </c>
      <c r="DA41" s="675"/>
      <c r="DB41" s="675"/>
      <c r="DC41" s="676"/>
      <c r="DD41" s="649" t="s">
        <v>121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342</v>
      </c>
      <c r="CE42" s="639"/>
      <c r="CF42" s="639"/>
      <c r="CG42" s="639"/>
      <c r="CH42" s="639"/>
      <c r="CI42" s="639"/>
      <c r="CJ42" s="639"/>
      <c r="CK42" s="639"/>
      <c r="CL42" s="639"/>
      <c r="CM42" s="639"/>
      <c r="CN42" s="639"/>
      <c r="CO42" s="639"/>
      <c r="CP42" s="639"/>
      <c r="CQ42" s="640"/>
      <c r="CR42" s="641">
        <v>1275943</v>
      </c>
      <c r="CS42" s="644"/>
      <c r="CT42" s="644"/>
      <c r="CU42" s="644"/>
      <c r="CV42" s="644"/>
      <c r="CW42" s="644"/>
      <c r="CX42" s="644"/>
      <c r="CY42" s="645"/>
      <c r="CZ42" s="646">
        <v>11.1</v>
      </c>
      <c r="DA42" s="647"/>
      <c r="DB42" s="647"/>
      <c r="DC42" s="648"/>
      <c r="DD42" s="649">
        <v>518210</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344</v>
      </c>
      <c r="CE43" s="639"/>
      <c r="CF43" s="639"/>
      <c r="CG43" s="639"/>
      <c r="CH43" s="639"/>
      <c r="CI43" s="639"/>
      <c r="CJ43" s="639"/>
      <c r="CK43" s="639"/>
      <c r="CL43" s="639"/>
      <c r="CM43" s="639"/>
      <c r="CN43" s="639"/>
      <c r="CO43" s="639"/>
      <c r="CP43" s="639"/>
      <c r="CQ43" s="640"/>
      <c r="CR43" s="641">
        <v>54895</v>
      </c>
      <c r="CS43" s="642"/>
      <c r="CT43" s="642"/>
      <c r="CU43" s="642"/>
      <c r="CV43" s="642"/>
      <c r="CW43" s="642"/>
      <c r="CX43" s="642"/>
      <c r="CY43" s="643"/>
      <c r="CZ43" s="646">
        <v>0.5</v>
      </c>
      <c r="DA43" s="675"/>
      <c r="DB43" s="675"/>
      <c r="DC43" s="676"/>
      <c r="DD43" s="649">
        <v>54895</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345</v>
      </c>
      <c r="CD44" s="669" t="s">
        <v>297</v>
      </c>
      <c r="CE44" s="670"/>
      <c r="CF44" s="638" t="s">
        <v>346</v>
      </c>
      <c r="CG44" s="639"/>
      <c r="CH44" s="639"/>
      <c r="CI44" s="639"/>
      <c r="CJ44" s="639"/>
      <c r="CK44" s="639"/>
      <c r="CL44" s="639"/>
      <c r="CM44" s="639"/>
      <c r="CN44" s="639"/>
      <c r="CO44" s="639"/>
      <c r="CP44" s="639"/>
      <c r="CQ44" s="640"/>
      <c r="CR44" s="641">
        <v>1239157</v>
      </c>
      <c r="CS44" s="644"/>
      <c r="CT44" s="644"/>
      <c r="CU44" s="644"/>
      <c r="CV44" s="644"/>
      <c r="CW44" s="644"/>
      <c r="CX44" s="644"/>
      <c r="CY44" s="645"/>
      <c r="CZ44" s="646">
        <v>10.8</v>
      </c>
      <c r="DA44" s="647"/>
      <c r="DB44" s="647"/>
      <c r="DC44" s="648"/>
      <c r="DD44" s="649">
        <v>481424</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347</v>
      </c>
      <c r="CG45" s="639"/>
      <c r="CH45" s="639"/>
      <c r="CI45" s="639"/>
      <c r="CJ45" s="639"/>
      <c r="CK45" s="639"/>
      <c r="CL45" s="639"/>
      <c r="CM45" s="639"/>
      <c r="CN45" s="639"/>
      <c r="CO45" s="639"/>
      <c r="CP45" s="639"/>
      <c r="CQ45" s="640"/>
      <c r="CR45" s="641">
        <v>553923</v>
      </c>
      <c r="CS45" s="642"/>
      <c r="CT45" s="642"/>
      <c r="CU45" s="642"/>
      <c r="CV45" s="642"/>
      <c r="CW45" s="642"/>
      <c r="CX45" s="642"/>
      <c r="CY45" s="643"/>
      <c r="CZ45" s="646">
        <v>4.8</v>
      </c>
      <c r="DA45" s="675"/>
      <c r="DB45" s="675"/>
      <c r="DC45" s="676"/>
      <c r="DD45" s="649">
        <v>74985</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348</v>
      </c>
      <c r="CG46" s="639"/>
      <c r="CH46" s="639"/>
      <c r="CI46" s="639"/>
      <c r="CJ46" s="639"/>
      <c r="CK46" s="639"/>
      <c r="CL46" s="639"/>
      <c r="CM46" s="639"/>
      <c r="CN46" s="639"/>
      <c r="CO46" s="639"/>
      <c r="CP46" s="639"/>
      <c r="CQ46" s="640"/>
      <c r="CR46" s="641">
        <v>679095</v>
      </c>
      <c r="CS46" s="644"/>
      <c r="CT46" s="644"/>
      <c r="CU46" s="644"/>
      <c r="CV46" s="644"/>
      <c r="CW46" s="644"/>
      <c r="CX46" s="644"/>
      <c r="CY46" s="645"/>
      <c r="CZ46" s="646">
        <v>5.9</v>
      </c>
      <c r="DA46" s="647"/>
      <c r="DB46" s="647"/>
      <c r="DC46" s="648"/>
      <c r="DD46" s="649">
        <v>400300</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349</v>
      </c>
      <c r="CG47" s="639"/>
      <c r="CH47" s="639"/>
      <c r="CI47" s="639"/>
      <c r="CJ47" s="639"/>
      <c r="CK47" s="639"/>
      <c r="CL47" s="639"/>
      <c r="CM47" s="639"/>
      <c r="CN47" s="639"/>
      <c r="CO47" s="639"/>
      <c r="CP47" s="639"/>
      <c r="CQ47" s="640"/>
      <c r="CR47" s="641">
        <v>36786</v>
      </c>
      <c r="CS47" s="642"/>
      <c r="CT47" s="642"/>
      <c r="CU47" s="642"/>
      <c r="CV47" s="642"/>
      <c r="CW47" s="642"/>
      <c r="CX47" s="642"/>
      <c r="CY47" s="643"/>
      <c r="CZ47" s="646">
        <v>0.3</v>
      </c>
      <c r="DA47" s="675"/>
      <c r="DB47" s="675"/>
      <c r="DC47" s="676"/>
      <c r="DD47" s="649">
        <v>36786</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350</v>
      </c>
      <c r="CG48" s="639"/>
      <c r="CH48" s="639"/>
      <c r="CI48" s="639"/>
      <c r="CJ48" s="639"/>
      <c r="CK48" s="639"/>
      <c r="CL48" s="639"/>
      <c r="CM48" s="639"/>
      <c r="CN48" s="639"/>
      <c r="CO48" s="639"/>
      <c r="CP48" s="639"/>
      <c r="CQ48" s="640"/>
      <c r="CR48" s="641" t="s">
        <v>224</v>
      </c>
      <c r="CS48" s="644"/>
      <c r="CT48" s="644"/>
      <c r="CU48" s="644"/>
      <c r="CV48" s="644"/>
      <c r="CW48" s="644"/>
      <c r="CX48" s="644"/>
      <c r="CY48" s="645"/>
      <c r="CZ48" s="646" t="s">
        <v>121</v>
      </c>
      <c r="DA48" s="647"/>
      <c r="DB48" s="647"/>
      <c r="DC48" s="648"/>
      <c r="DD48" s="649" t="s">
        <v>121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351</v>
      </c>
      <c r="CE49" s="654"/>
      <c r="CF49" s="654"/>
      <c r="CG49" s="654"/>
      <c r="CH49" s="654"/>
      <c r="CI49" s="654"/>
      <c r="CJ49" s="654"/>
      <c r="CK49" s="654"/>
      <c r="CL49" s="654"/>
      <c r="CM49" s="654"/>
      <c r="CN49" s="654"/>
      <c r="CO49" s="654"/>
      <c r="CP49" s="654"/>
      <c r="CQ49" s="655"/>
      <c r="CR49" s="656">
        <v>11456611</v>
      </c>
      <c r="CS49" s="657"/>
      <c r="CT49" s="657"/>
      <c r="CU49" s="657"/>
      <c r="CV49" s="657"/>
      <c r="CW49" s="657"/>
      <c r="CX49" s="657"/>
      <c r="CY49" s="658"/>
      <c r="CZ49" s="659">
        <v>100</v>
      </c>
      <c r="DA49" s="660"/>
      <c r="DB49" s="660"/>
      <c r="DC49" s="661"/>
      <c r="DD49" s="662">
        <v>7839562</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HWYqVJetzhXc95PZbj3xyHs82vVEVGvlm80grWvBptVXUxfRbt8sQNcRJywECgqUm1vbos5pM4GLqWNqBoJDRA==" saltValue="yy6kkaq2xT2tj3NG7WON8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B1" zoomScale="75" zoomScaleNormal="75" zoomScaleSheetLayoutView="70" workbookViewId="0">
      <selection activeCell="A26" sqref="A26:P27"/>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353</v>
      </c>
      <c r="DK2" s="1180"/>
      <c r="DL2" s="1180"/>
      <c r="DM2" s="1180"/>
      <c r="DN2" s="1180"/>
      <c r="DO2" s="1181"/>
      <c r="DP2" s="229"/>
      <c r="DQ2" s="1179" t="s">
        <v>354</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355</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357</v>
      </c>
      <c r="B5" s="1065"/>
      <c r="C5" s="1065"/>
      <c r="D5" s="1065"/>
      <c r="E5" s="1065"/>
      <c r="F5" s="1065"/>
      <c r="G5" s="1065"/>
      <c r="H5" s="1065"/>
      <c r="I5" s="1065"/>
      <c r="J5" s="1065"/>
      <c r="K5" s="1065"/>
      <c r="L5" s="1065"/>
      <c r="M5" s="1065"/>
      <c r="N5" s="1065"/>
      <c r="O5" s="1065"/>
      <c r="P5" s="1066"/>
      <c r="Q5" s="1070" t="s">
        <v>358</v>
      </c>
      <c r="R5" s="1071"/>
      <c r="S5" s="1071"/>
      <c r="T5" s="1071"/>
      <c r="U5" s="1072"/>
      <c r="V5" s="1070" t="s">
        <v>359</v>
      </c>
      <c r="W5" s="1071"/>
      <c r="X5" s="1071"/>
      <c r="Y5" s="1071"/>
      <c r="Z5" s="1072"/>
      <c r="AA5" s="1070" t="s">
        <v>360</v>
      </c>
      <c r="AB5" s="1071"/>
      <c r="AC5" s="1071"/>
      <c r="AD5" s="1071"/>
      <c r="AE5" s="1071"/>
      <c r="AF5" s="1182" t="s">
        <v>361</v>
      </c>
      <c r="AG5" s="1071"/>
      <c r="AH5" s="1071"/>
      <c r="AI5" s="1071"/>
      <c r="AJ5" s="1086"/>
      <c r="AK5" s="1071" t="s">
        <v>362</v>
      </c>
      <c r="AL5" s="1071"/>
      <c r="AM5" s="1071"/>
      <c r="AN5" s="1071"/>
      <c r="AO5" s="1072"/>
      <c r="AP5" s="1070" t="s">
        <v>363</v>
      </c>
      <c r="AQ5" s="1071"/>
      <c r="AR5" s="1071"/>
      <c r="AS5" s="1071"/>
      <c r="AT5" s="1072"/>
      <c r="AU5" s="1070" t="s">
        <v>364</v>
      </c>
      <c r="AV5" s="1071"/>
      <c r="AW5" s="1071"/>
      <c r="AX5" s="1071"/>
      <c r="AY5" s="1086"/>
      <c r="AZ5" s="236"/>
      <c r="BA5" s="236"/>
      <c r="BB5" s="236"/>
      <c r="BC5" s="236"/>
      <c r="BD5" s="236"/>
      <c r="BE5" s="237"/>
      <c r="BF5" s="237"/>
      <c r="BG5" s="237"/>
      <c r="BH5" s="237"/>
      <c r="BI5" s="237"/>
      <c r="BJ5" s="237"/>
      <c r="BK5" s="237"/>
      <c r="BL5" s="237"/>
      <c r="BM5" s="237"/>
      <c r="BN5" s="237"/>
      <c r="BO5" s="237"/>
      <c r="BP5" s="237"/>
      <c r="BQ5" s="1064" t="s">
        <v>365</v>
      </c>
      <c r="BR5" s="1065"/>
      <c r="BS5" s="1065"/>
      <c r="BT5" s="1065"/>
      <c r="BU5" s="1065"/>
      <c r="BV5" s="1065"/>
      <c r="BW5" s="1065"/>
      <c r="BX5" s="1065"/>
      <c r="BY5" s="1065"/>
      <c r="BZ5" s="1065"/>
      <c r="CA5" s="1065"/>
      <c r="CB5" s="1065"/>
      <c r="CC5" s="1065"/>
      <c r="CD5" s="1065"/>
      <c r="CE5" s="1065"/>
      <c r="CF5" s="1065"/>
      <c r="CG5" s="1066"/>
      <c r="CH5" s="1070" t="s">
        <v>366</v>
      </c>
      <c r="CI5" s="1071"/>
      <c r="CJ5" s="1071"/>
      <c r="CK5" s="1071"/>
      <c r="CL5" s="1072"/>
      <c r="CM5" s="1070" t="s">
        <v>367</v>
      </c>
      <c r="CN5" s="1071"/>
      <c r="CO5" s="1071"/>
      <c r="CP5" s="1071"/>
      <c r="CQ5" s="1072"/>
      <c r="CR5" s="1070" t="s">
        <v>368</v>
      </c>
      <c r="CS5" s="1071"/>
      <c r="CT5" s="1071"/>
      <c r="CU5" s="1071"/>
      <c r="CV5" s="1072"/>
      <c r="CW5" s="1070" t="s">
        <v>369</v>
      </c>
      <c r="CX5" s="1071"/>
      <c r="CY5" s="1071"/>
      <c r="CZ5" s="1071"/>
      <c r="DA5" s="1072"/>
      <c r="DB5" s="1070" t="s">
        <v>370</v>
      </c>
      <c r="DC5" s="1071"/>
      <c r="DD5" s="1071"/>
      <c r="DE5" s="1071"/>
      <c r="DF5" s="1072"/>
      <c r="DG5" s="1167" t="s">
        <v>371</v>
      </c>
      <c r="DH5" s="1168"/>
      <c r="DI5" s="1168"/>
      <c r="DJ5" s="1168"/>
      <c r="DK5" s="1169"/>
      <c r="DL5" s="1167" t="s">
        <v>372</v>
      </c>
      <c r="DM5" s="1168"/>
      <c r="DN5" s="1168"/>
      <c r="DO5" s="1168"/>
      <c r="DP5" s="1169"/>
      <c r="DQ5" s="1070" t="s">
        <v>373</v>
      </c>
      <c r="DR5" s="1071"/>
      <c r="DS5" s="1071"/>
      <c r="DT5" s="1071"/>
      <c r="DU5" s="1072"/>
      <c r="DV5" s="1070" t="s">
        <v>364</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374</v>
      </c>
      <c r="C7" s="1120"/>
      <c r="D7" s="1120"/>
      <c r="E7" s="1120"/>
      <c r="F7" s="1120"/>
      <c r="G7" s="1120"/>
      <c r="H7" s="1120"/>
      <c r="I7" s="1120"/>
      <c r="J7" s="1120"/>
      <c r="K7" s="1120"/>
      <c r="L7" s="1120"/>
      <c r="M7" s="1120"/>
      <c r="N7" s="1120"/>
      <c r="O7" s="1120"/>
      <c r="P7" s="1121"/>
      <c r="Q7" s="1173">
        <v>11911</v>
      </c>
      <c r="R7" s="1174"/>
      <c r="S7" s="1174"/>
      <c r="T7" s="1174"/>
      <c r="U7" s="1174"/>
      <c r="V7" s="1174">
        <v>11465</v>
      </c>
      <c r="W7" s="1174"/>
      <c r="X7" s="1174"/>
      <c r="Y7" s="1174"/>
      <c r="Z7" s="1174"/>
      <c r="AA7" s="1174">
        <v>446</v>
      </c>
      <c r="AB7" s="1174"/>
      <c r="AC7" s="1174"/>
      <c r="AD7" s="1174"/>
      <c r="AE7" s="1175"/>
      <c r="AF7" s="1176">
        <v>402</v>
      </c>
      <c r="AG7" s="1177"/>
      <c r="AH7" s="1177"/>
      <c r="AI7" s="1177"/>
      <c r="AJ7" s="1178"/>
      <c r="AK7" s="1160">
        <v>396</v>
      </c>
      <c r="AL7" s="1161"/>
      <c r="AM7" s="1161"/>
      <c r="AN7" s="1161"/>
      <c r="AO7" s="1161"/>
      <c r="AP7" s="1161">
        <v>9852</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558</v>
      </c>
      <c r="BT7" s="1165"/>
      <c r="BU7" s="1165"/>
      <c r="BV7" s="1165"/>
      <c r="BW7" s="1165"/>
      <c r="BX7" s="1165"/>
      <c r="BY7" s="1165"/>
      <c r="BZ7" s="1165"/>
      <c r="CA7" s="1165"/>
      <c r="CB7" s="1165"/>
      <c r="CC7" s="1165"/>
      <c r="CD7" s="1165"/>
      <c r="CE7" s="1165"/>
      <c r="CF7" s="1165"/>
      <c r="CG7" s="1166"/>
      <c r="CH7" s="1157">
        <v>2</v>
      </c>
      <c r="CI7" s="1158"/>
      <c r="CJ7" s="1158"/>
      <c r="CK7" s="1158"/>
      <c r="CL7" s="1159"/>
      <c r="CM7" s="1157">
        <v>7</v>
      </c>
      <c r="CN7" s="1158"/>
      <c r="CO7" s="1158"/>
      <c r="CP7" s="1158"/>
      <c r="CQ7" s="1159"/>
      <c r="CR7" s="1157">
        <v>3</v>
      </c>
      <c r="CS7" s="1158"/>
      <c r="CT7" s="1158"/>
      <c r="CU7" s="1158"/>
      <c r="CV7" s="1159"/>
      <c r="CW7" s="1157">
        <v>3</v>
      </c>
      <c r="CX7" s="1158"/>
      <c r="CY7" s="1158"/>
      <c r="CZ7" s="1158"/>
      <c r="DA7" s="1159"/>
      <c r="DB7" s="1157" t="s">
        <v>567</v>
      </c>
      <c r="DC7" s="1158"/>
      <c r="DD7" s="1158"/>
      <c r="DE7" s="1158"/>
      <c r="DF7" s="1159"/>
      <c r="DG7" s="1157" t="s">
        <v>567</v>
      </c>
      <c r="DH7" s="1158"/>
      <c r="DI7" s="1158"/>
      <c r="DJ7" s="1158"/>
      <c r="DK7" s="1159"/>
      <c r="DL7" s="1157" t="s">
        <v>568</v>
      </c>
      <c r="DM7" s="1158"/>
      <c r="DN7" s="1158"/>
      <c r="DO7" s="1158"/>
      <c r="DP7" s="1159"/>
      <c r="DQ7" s="1157" t="s">
        <v>568</v>
      </c>
      <c r="DR7" s="1158"/>
      <c r="DS7" s="1158"/>
      <c r="DT7" s="1158"/>
      <c r="DU7" s="1159"/>
      <c r="DV7" s="1184"/>
      <c r="DW7" s="1185"/>
      <c r="DX7" s="1185"/>
      <c r="DY7" s="1185"/>
      <c r="DZ7" s="1186"/>
      <c r="EA7" s="234"/>
    </row>
    <row r="8" spans="1:131" s="235" customFormat="1" ht="26.2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375</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376</v>
      </c>
      <c r="B23" s="1013" t="s">
        <v>377</v>
      </c>
      <c r="C23" s="1014"/>
      <c r="D23" s="1014"/>
      <c r="E23" s="1014"/>
      <c r="F23" s="1014"/>
      <c r="G23" s="1014"/>
      <c r="H23" s="1014"/>
      <c r="I23" s="1014"/>
      <c r="J23" s="1014"/>
      <c r="K23" s="1014"/>
      <c r="L23" s="1014"/>
      <c r="M23" s="1014"/>
      <c r="N23" s="1014"/>
      <c r="O23" s="1014"/>
      <c r="P23" s="1015"/>
      <c r="Q23" s="1137">
        <v>11911</v>
      </c>
      <c r="R23" s="1138"/>
      <c r="S23" s="1138"/>
      <c r="T23" s="1138"/>
      <c r="U23" s="1138"/>
      <c r="V23" s="1138">
        <v>11465</v>
      </c>
      <c r="W23" s="1138"/>
      <c r="X23" s="1138"/>
      <c r="Y23" s="1138"/>
      <c r="Z23" s="1138"/>
      <c r="AA23" s="1138">
        <v>446</v>
      </c>
      <c r="AB23" s="1138"/>
      <c r="AC23" s="1138"/>
      <c r="AD23" s="1138"/>
      <c r="AE23" s="1139"/>
      <c r="AF23" s="1140">
        <v>402</v>
      </c>
      <c r="AG23" s="1138"/>
      <c r="AH23" s="1138"/>
      <c r="AI23" s="1138"/>
      <c r="AJ23" s="1141"/>
      <c r="AK23" s="1142"/>
      <c r="AL23" s="1143"/>
      <c r="AM23" s="1143"/>
      <c r="AN23" s="1143"/>
      <c r="AO23" s="1143"/>
      <c r="AP23" s="1138">
        <v>9852</v>
      </c>
      <c r="AQ23" s="1138"/>
      <c r="AR23" s="1138"/>
      <c r="AS23" s="1138"/>
      <c r="AT23" s="1138"/>
      <c r="AU23" s="1144"/>
      <c r="AV23" s="1144"/>
      <c r="AW23" s="1144"/>
      <c r="AX23" s="1144"/>
      <c r="AY23" s="1145"/>
      <c r="AZ23" s="1134">
        <v>-5.29</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379</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380</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357</v>
      </c>
      <c r="B26" s="1065"/>
      <c r="C26" s="1065"/>
      <c r="D26" s="1065"/>
      <c r="E26" s="1065"/>
      <c r="F26" s="1065"/>
      <c r="G26" s="1065"/>
      <c r="H26" s="1065"/>
      <c r="I26" s="1065"/>
      <c r="J26" s="1065"/>
      <c r="K26" s="1065"/>
      <c r="L26" s="1065"/>
      <c r="M26" s="1065"/>
      <c r="N26" s="1065"/>
      <c r="O26" s="1065"/>
      <c r="P26" s="1066"/>
      <c r="Q26" s="1070" t="s">
        <v>381</v>
      </c>
      <c r="R26" s="1071"/>
      <c r="S26" s="1071"/>
      <c r="T26" s="1071"/>
      <c r="U26" s="1072"/>
      <c r="V26" s="1070" t="s">
        <v>382</v>
      </c>
      <c r="W26" s="1071"/>
      <c r="X26" s="1071"/>
      <c r="Y26" s="1071"/>
      <c r="Z26" s="1072"/>
      <c r="AA26" s="1070" t="s">
        <v>383</v>
      </c>
      <c r="AB26" s="1071"/>
      <c r="AC26" s="1071"/>
      <c r="AD26" s="1071"/>
      <c r="AE26" s="1071"/>
      <c r="AF26" s="1128" t="s">
        <v>384</v>
      </c>
      <c r="AG26" s="1077"/>
      <c r="AH26" s="1077"/>
      <c r="AI26" s="1077"/>
      <c r="AJ26" s="1129"/>
      <c r="AK26" s="1071" t="s">
        <v>385</v>
      </c>
      <c r="AL26" s="1071"/>
      <c r="AM26" s="1071"/>
      <c r="AN26" s="1071"/>
      <c r="AO26" s="1072"/>
      <c r="AP26" s="1070" t="s">
        <v>386</v>
      </c>
      <c r="AQ26" s="1071"/>
      <c r="AR26" s="1071"/>
      <c r="AS26" s="1071"/>
      <c r="AT26" s="1072"/>
      <c r="AU26" s="1070" t="s">
        <v>387</v>
      </c>
      <c r="AV26" s="1071"/>
      <c r="AW26" s="1071"/>
      <c r="AX26" s="1071"/>
      <c r="AY26" s="1072"/>
      <c r="AZ26" s="1070" t="s">
        <v>388</v>
      </c>
      <c r="BA26" s="1071"/>
      <c r="BB26" s="1071"/>
      <c r="BC26" s="1071"/>
      <c r="BD26" s="1072"/>
      <c r="BE26" s="1070" t="s">
        <v>364</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389</v>
      </c>
      <c r="C28" s="1120"/>
      <c r="D28" s="1120"/>
      <c r="E28" s="1120"/>
      <c r="F28" s="1120"/>
      <c r="G28" s="1120"/>
      <c r="H28" s="1120"/>
      <c r="I28" s="1120"/>
      <c r="J28" s="1120"/>
      <c r="K28" s="1120"/>
      <c r="L28" s="1120"/>
      <c r="M28" s="1120"/>
      <c r="N28" s="1120"/>
      <c r="O28" s="1120"/>
      <c r="P28" s="1121"/>
      <c r="Q28" s="1122">
        <v>4752</v>
      </c>
      <c r="R28" s="1123"/>
      <c r="S28" s="1123"/>
      <c r="T28" s="1123"/>
      <c r="U28" s="1123"/>
      <c r="V28" s="1123">
        <v>4646</v>
      </c>
      <c r="W28" s="1123"/>
      <c r="X28" s="1123"/>
      <c r="Y28" s="1123"/>
      <c r="Z28" s="1123"/>
      <c r="AA28" s="1123">
        <v>107</v>
      </c>
      <c r="AB28" s="1123"/>
      <c r="AC28" s="1123"/>
      <c r="AD28" s="1123"/>
      <c r="AE28" s="1124"/>
      <c r="AF28" s="1125">
        <v>107</v>
      </c>
      <c r="AG28" s="1123"/>
      <c r="AH28" s="1123"/>
      <c r="AI28" s="1123"/>
      <c r="AJ28" s="1126"/>
      <c r="AK28" s="1127">
        <v>347</v>
      </c>
      <c r="AL28" s="1115"/>
      <c r="AM28" s="1115"/>
      <c r="AN28" s="1115"/>
      <c r="AO28" s="1115"/>
      <c r="AP28" s="1115" t="s">
        <v>576</v>
      </c>
      <c r="AQ28" s="1115"/>
      <c r="AR28" s="1115"/>
      <c r="AS28" s="1115"/>
      <c r="AT28" s="1115"/>
      <c r="AU28" s="1115" t="s">
        <v>576</v>
      </c>
      <c r="AV28" s="1115"/>
      <c r="AW28" s="1115"/>
      <c r="AX28" s="1115"/>
      <c r="AY28" s="1115"/>
      <c r="AZ28" s="1116" t="s">
        <v>576</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390</v>
      </c>
      <c r="C29" s="1107"/>
      <c r="D29" s="1107"/>
      <c r="E29" s="1107"/>
      <c r="F29" s="1107"/>
      <c r="G29" s="1107"/>
      <c r="H29" s="1107"/>
      <c r="I29" s="1107"/>
      <c r="J29" s="1107"/>
      <c r="K29" s="1107"/>
      <c r="L29" s="1107"/>
      <c r="M29" s="1107"/>
      <c r="N29" s="1107"/>
      <c r="O29" s="1107"/>
      <c r="P29" s="1108"/>
      <c r="Q29" s="1112">
        <v>3135</v>
      </c>
      <c r="R29" s="1113"/>
      <c r="S29" s="1113"/>
      <c r="T29" s="1113"/>
      <c r="U29" s="1113"/>
      <c r="V29" s="1113">
        <v>3045</v>
      </c>
      <c r="W29" s="1113"/>
      <c r="X29" s="1113"/>
      <c r="Y29" s="1113"/>
      <c r="Z29" s="1113"/>
      <c r="AA29" s="1113">
        <v>89</v>
      </c>
      <c r="AB29" s="1113"/>
      <c r="AC29" s="1113"/>
      <c r="AD29" s="1113"/>
      <c r="AE29" s="1114"/>
      <c r="AF29" s="1088">
        <v>89</v>
      </c>
      <c r="AG29" s="1089"/>
      <c r="AH29" s="1089"/>
      <c r="AI29" s="1089"/>
      <c r="AJ29" s="1090"/>
      <c r="AK29" s="1049">
        <v>482</v>
      </c>
      <c r="AL29" s="1040"/>
      <c r="AM29" s="1040"/>
      <c r="AN29" s="1040"/>
      <c r="AO29" s="1040"/>
      <c r="AP29" s="1040" t="s">
        <v>576</v>
      </c>
      <c r="AQ29" s="1040"/>
      <c r="AR29" s="1040"/>
      <c r="AS29" s="1040"/>
      <c r="AT29" s="1040"/>
      <c r="AU29" s="1040" t="s">
        <v>576</v>
      </c>
      <c r="AV29" s="1040"/>
      <c r="AW29" s="1040"/>
      <c r="AX29" s="1040"/>
      <c r="AY29" s="1040"/>
      <c r="AZ29" s="1111" t="s">
        <v>576</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391</v>
      </c>
      <c r="C30" s="1107"/>
      <c r="D30" s="1107"/>
      <c r="E30" s="1107"/>
      <c r="F30" s="1107"/>
      <c r="G30" s="1107"/>
      <c r="H30" s="1107"/>
      <c r="I30" s="1107"/>
      <c r="J30" s="1107"/>
      <c r="K30" s="1107"/>
      <c r="L30" s="1107"/>
      <c r="M30" s="1107"/>
      <c r="N30" s="1107"/>
      <c r="O30" s="1107"/>
      <c r="P30" s="1108"/>
      <c r="Q30" s="1112">
        <v>329</v>
      </c>
      <c r="R30" s="1113"/>
      <c r="S30" s="1113"/>
      <c r="T30" s="1113"/>
      <c r="U30" s="1113"/>
      <c r="V30" s="1113">
        <v>326</v>
      </c>
      <c r="W30" s="1113"/>
      <c r="X30" s="1113"/>
      <c r="Y30" s="1113"/>
      <c r="Z30" s="1113"/>
      <c r="AA30" s="1113">
        <v>2</v>
      </c>
      <c r="AB30" s="1113"/>
      <c r="AC30" s="1113"/>
      <c r="AD30" s="1113"/>
      <c r="AE30" s="1114"/>
      <c r="AF30" s="1088">
        <v>2</v>
      </c>
      <c r="AG30" s="1089"/>
      <c r="AH30" s="1089"/>
      <c r="AI30" s="1089"/>
      <c r="AJ30" s="1090"/>
      <c r="AK30" s="1049">
        <v>110</v>
      </c>
      <c r="AL30" s="1040"/>
      <c r="AM30" s="1040"/>
      <c r="AN30" s="1040"/>
      <c r="AO30" s="1040"/>
      <c r="AP30" s="1040" t="s">
        <v>576</v>
      </c>
      <c r="AQ30" s="1040"/>
      <c r="AR30" s="1040"/>
      <c r="AS30" s="1040"/>
      <c r="AT30" s="1040"/>
      <c r="AU30" s="1040" t="s">
        <v>576</v>
      </c>
      <c r="AV30" s="1040"/>
      <c r="AW30" s="1040"/>
      <c r="AX30" s="1040"/>
      <c r="AY30" s="1040"/>
      <c r="AZ30" s="1111" t="s">
        <v>577</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392</v>
      </c>
      <c r="C31" s="1107"/>
      <c r="D31" s="1107"/>
      <c r="E31" s="1107"/>
      <c r="F31" s="1107"/>
      <c r="G31" s="1107"/>
      <c r="H31" s="1107"/>
      <c r="I31" s="1107"/>
      <c r="J31" s="1107"/>
      <c r="K31" s="1107"/>
      <c r="L31" s="1107"/>
      <c r="M31" s="1107"/>
      <c r="N31" s="1107"/>
      <c r="O31" s="1107"/>
      <c r="P31" s="1108"/>
      <c r="Q31" s="1112">
        <v>717</v>
      </c>
      <c r="R31" s="1113"/>
      <c r="S31" s="1113"/>
      <c r="T31" s="1113"/>
      <c r="U31" s="1113"/>
      <c r="V31" s="1113">
        <v>603</v>
      </c>
      <c r="W31" s="1113"/>
      <c r="X31" s="1113"/>
      <c r="Y31" s="1113"/>
      <c r="Z31" s="1113"/>
      <c r="AA31" s="1113">
        <v>114</v>
      </c>
      <c r="AB31" s="1113"/>
      <c r="AC31" s="1113"/>
      <c r="AD31" s="1113"/>
      <c r="AE31" s="1114"/>
      <c r="AF31" s="1088">
        <v>768</v>
      </c>
      <c r="AG31" s="1089"/>
      <c r="AH31" s="1089"/>
      <c r="AI31" s="1089"/>
      <c r="AJ31" s="1090"/>
      <c r="AK31" s="1049">
        <v>80</v>
      </c>
      <c r="AL31" s="1040"/>
      <c r="AM31" s="1040"/>
      <c r="AN31" s="1040"/>
      <c r="AO31" s="1040"/>
      <c r="AP31" s="1040">
        <v>2482</v>
      </c>
      <c r="AQ31" s="1040"/>
      <c r="AR31" s="1040"/>
      <c r="AS31" s="1040"/>
      <c r="AT31" s="1040"/>
      <c r="AU31" s="1040">
        <v>730</v>
      </c>
      <c r="AV31" s="1040"/>
      <c r="AW31" s="1040"/>
      <c r="AX31" s="1040"/>
      <c r="AY31" s="1040"/>
      <c r="AZ31" s="1111" t="s">
        <v>578</v>
      </c>
      <c r="BA31" s="1111"/>
      <c r="BB31" s="1111"/>
      <c r="BC31" s="1111"/>
      <c r="BD31" s="1111"/>
      <c r="BE31" s="1101" t="s">
        <v>393</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394</v>
      </c>
      <c r="C32" s="1107"/>
      <c r="D32" s="1107"/>
      <c r="E32" s="1107"/>
      <c r="F32" s="1107"/>
      <c r="G32" s="1107"/>
      <c r="H32" s="1107"/>
      <c r="I32" s="1107"/>
      <c r="J32" s="1107"/>
      <c r="K32" s="1107"/>
      <c r="L32" s="1107"/>
      <c r="M32" s="1107"/>
      <c r="N32" s="1107"/>
      <c r="O32" s="1107"/>
      <c r="P32" s="1108"/>
      <c r="Q32" s="1112">
        <v>5</v>
      </c>
      <c r="R32" s="1113"/>
      <c r="S32" s="1113"/>
      <c r="T32" s="1113"/>
      <c r="U32" s="1113"/>
      <c r="V32" s="1113">
        <v>5</v>
      </c>
      <c r="W32" s="1113"/>
      <c r="X32" s="1113"/>
      <c r="Y32" s="1113"/>
      <c r="Z32" s="1113"/>
      <c r="AA32" s="1113">
        <v>0</v>
      </c>
      <c r="AB32" s="1113"/>
      <c r="AC32" s="1113"/>
      <c r="AD32" s="1113"/>
      <c r="AE32" s="1114"/>
      <c r="AF32" s="1088">
        <v>98</v>
      </c>
      <c r="AG32" s="1089"/>
      <c r="AH32" s="1089"/>
      <c r="AI32" s="1089"/>
      <c r="AJ32" s="1090"/>
      <c r="AK32" s="1049">
        <v>5</v>
      </c>
      <c r="AL32" s="1040"/>
      <c r="AM32" s="1040"/>
      <c r="AN32" s="1040"/>
      <c r="AO32" s="1040"/>
      <c r="AP32" s="1040" t="s">
        <v>577</v>
      </c>
      <c r="AQ32" s="1040"/>
      <c r="AR32" s="1040"/>
      <c r="AS32" s="1040"/>
      <c r="AT32" s="1040"/>
      <c r="AU32" s="1040" t="s">
        <v>577</v>
      </c>
      <c r="AV32" s="1040"/>
      <c r="AW32" s="1040"/>
      <c r="AX32" s="1040"/>
      <c r="AY32" s="1040"/>
      <c r="AZ32" s="1111" t="s">
        <v>576</v>
      </c>
      <c r="BA32" s="1111"/>
      <c r="BB32" s="1111"/>
      <c r="BC32" s="1111"/>
      <c r="BD32" s="1111"/>
      <c r="BE32" s="1101" t="s">
        <v>393</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395</v>
      </c>
      <c r="C33" s="1107"/>
      <c r="D33" s="1107"/>
      <c r="E33" s="1107"/>
      <c r="F33" s="1107"/>
      <c r="G33" s="1107"/>
      <c r="H33" s="1107"/>
      <c r="I33" s="1107"/>
      <c r="J33" s="1107"/>
      <c r="K33" s="1107"/>
      <c r="L33" s="1107"/>
      <c r="M33" s="1107"/>
      <c r="N33" s="1107"/>
      <c r="O33" s="1107"/>
      <c r="P33" s="1108"/>
      <c r="Q33" s="1112">
        <v>711</v>
      </c>
      <c r="R33" s="1113"/>
      <c r="S33" s="1113"/>
      <c r="T33" s="1113"/>
      <c r="U33" s="1113"/>
      <c r="V33" s="1113">
        <v>698</v>
      </c>
      <c r="W33" s="1113"/>
      <c r="X33" s="1113"/>
      <c r="Y33" s="1113"/>
      <c r="Z33" s="1113"/>
      <c r="AA33" s="1113">
        <v>13</v>
      </c>
      <c r="AB33" s="1113"/>
      <c r="AC33" s="1113"/>
      <c r="AD33" s="1113"/>
      <c r="AE33" s="1114"/>
      <c r="AF33" s="1088">
        <v>9</v>
      </c>
      <c r="AG33" s="1089"/>
      <c r="AH33" s="1089"/>
      <c r="AI33" s="1089"/>
      <c r="AJ33" s="1090"/>
      <c r="AK33" s="1049">
        <v>424</v>
      </c>
      <c r="AL33" s="1040"/>
      <c r="AM33" s="1040"/>
      <c r="AN33" s="1040"/>
      <c r="AO33" s="1040"/>
      <c r="AP33" s="1040">
        <v>4719</v>
      </c>
      <c r="AQ33" s="1040"/>
      <c r="AR33" s="1040"/>
      <c r="AS33" s="1040"/>
      <c r="AT33" s="1040"/>
      <c r="AU33" s="1040">
        <v>4445</v>
      </c>
      <c r="AV33" s="1040"/>
      <c r="AW33" s="1040"/>
      <c r="AX33" s="1040"/>
      <c r="AY33" s="1040"/>
      <c r="AZ33" s="1111" t="s">
        <v>576</v>
      </c>
      <c r="BA33" s="1111"/>
      <c r="BB33" s="1111"/>
      <c r="BC33" s="1111"/>
      <c r="BD33" s="1111"/>
      <c r="BE33" s="1101" t="s">
        <v>396</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397</v>
      </c>
      <c r="C34" s="1107"/>
      <c r="D34" s="1107"/>
      <c r="E34" s="1107"/>
      <c r="F34" s="1107"/>
      <c r="G34" s="1107"/>
      <c r="H34" s="1107"/>
      <c r="I34" s="1107"/>
      <c r="J34" s="1107"/>
      <c r="K34" s="1107"/>
      <c r="L34" s="1107"/>
      <c r="M34" s="1107"/>
      <c r="N34" s="1107"/>
      <c r="O34" s="1107"/>
      <c r="P34" s="1108"/>
      <c r="Q34" s="1112">
        <v>263</v>
      </c>
      <c r="R34" s="1113"/>
      <c r="S34" s="1113"/>
      <c r="T34" s="1113"/>
      <c r="U34" s="1113"/>
      <c r="V34" s="1113">
        <v>258</v>
      </c>
      <c r="W34" s="1113"/>
      <c r="X34" s="1113"/>
      <c r="Y34" s="1113"/>
      <c r="Z34" s="1113"/>
      <c r="AA34" s="1113">
        <v>5</v>
      </c>
      <c r="AB34" s="1113"/>
      <c r="AC34" s="1113"/>
      <c r="AD34" s="1113"/>
      <c r="AE34" s="1114"/>
      <c r="AF34" s="1088">
        <v>5</v>
      </c>
      <c r="AG34" s="1089"/>
      <c r="AH34" s="1089"/>
      <c r="AI34" s="1089"/>
      <c r="AJ34" s="1090"/>
      <c r="AK34" s="1049">
        <v>185</v>
      </c>
      <c r="AL34" s="1040"/>
      <c r="AM34" s="1040"/>
      <c r="AN34" s="1040"/>
      <c r="AO34" s="1040"/>
      <c r="AP34" s="1040">
        <v>1658</v>
      </c>
      <c r="AQ34" s="1040"/>
      <c r="AR34" s="1040"/>
      <c r="AS34" s="1040"/>
      <c r="AT34" s="1040"/>
      <c r="AU34" s="1040">
        <v>1658</v>
      </c>
      <c r="AV34" s="1040"/>
      <c r="AW34" s="1040"/>
      <c r="AX34" s="1040"/>
      <c r="AY34" s="1040"/>
      <c r="AZ34" s="1111" t="s">
        <v>576</v>
      </c>
      <c r="BA34" s="1111"/>
      <c r="BB34" s="1111"/>
      <c r="BC34" s="1111"/>
      <c r="BD34" s="1111"/>
      <c r="BE34" s="1101" t="s">
        <v>398</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399</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376</v>
      </c>
      <c r="B63" s="1013" t="s">
        <v>400</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1078</v>
      </c>
      <c r="AG63" s="1028"/>
      <c r="AH63" s="1028"/>
      <c r="AI63" s="1028"/>
      <c r="AJ63" s="1099"/>
      <c r="AK63" s="1100"/>
      <c r="AL63" s="1032"/>
      <c r="AM63" s="1032"/>
      <c r="AN63" s="1032"/>
      <c r="AO63" s="1032"/>
      <c r="AP63" s="1028">
        <v>8859</v>
      </c>
      <c r="AQ63" s="1028"/>
      <c r="AR63" s="1028"/>
      <c r="AS63" s="1028"/>
      <c r="AT63" s="1028"/>
      <c r="AU63" s="1028">
        <v>6833</v>
      </c>
      <c r="AV63" s="1028"/>
      <c r="AW63" s="1028"/>
      <c r="AX63" s="1028"/>
      <c r="AY63" s="1028"/>
      <c r="AZ63" s="1094"/>
      <c r="BA63" s="1094"/>
      <c r="BB63" s="1094"/>
      <c r="BC63" s="1094"/>
      <c r="BD63" s="1094"/>
      <c r="BE63" s="1029"/>
      <c r="BF63" s="1029"/>
      <c r="BG63" s="1029"/>
      <c r="BH63" s="1029"/>
      <c r="BI63" s="1030"/>
      <c r="BJ63" s="1095" t="s">
        <v>121</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402</v>
      </c>
      <c r="B66" s="1065"/>
      <c r="C66" s="1065"/>
      <c r="D66" s="1065"/>
      <c r="E66" s="1065"/>
      <c r="F66" s="1065"/>
      <c r="G66" s="1065"/>
      <c r="H66" s="1065"/>
      <c r="I66" s="1065"/>
      <c r="J66" s="1065"/>
      <c r="K66" s="1065"/>
      <c r="L66" s="1065"/>
      <c r="M66" s="1065"/>
      <c r="N66" s="1065"/>
      <c r="O66" s="1065"/>
      <c r="P66" s="1066"/>
      <c r="Q66" s="1070" t="s">
        <v>381</v>
      </c>
      <c r="R66" s="1071"/>
      <c r="S66" s="1071"/>
      <c r="T66" s="1071"/>
      <c r="U66" s="1072"/>
      <c r="V66" s="1070" t="s">
        <v>382</v>
      </c>
      <c r="W66" s="1071"/>
      <c r="X66" s="1071"/>
      <c r="Y66" s="1071"/>
      <c r="Z66" s="1072"/>
      <c r="AA66" s="1070" t="s">
        <v>403</v>
      </c>
      <c r="AB66" s="1071"/>
      <c r="AC66" s="1071"/>
      <c r="AD66" s="1071"/>
      <c r="AE66" s="1072"/>
      <c r="AF66" s="1076" t="s">
        <v>404</v>
      </c>
      <c r="AG66" s="1077"/>
      <c r="AH66" s="1077"/>
      <c r="AI66" s="1077"/>
      <c r="AJ66" s="1078"/>
      <c r="AK66" s="1070" t="s">
        <v>385</v>
      </c>
      <c r="AL66" s="1065"/>
      <c r="AM66" s="1065"/>
      <c r="AN66" s="1065"/>
      <c r="AO66" s="1066"/>
      <c r="AP66" s="1070" t="s">
        <v>405</v>
      </c>
      <c r="AQ66" s="1071"/>
      <c r="AR66" s="1071"/>
      <c r="AS66" s="1071"/>
      <c r="AT66" s="1072"/>
      <c r="AU66" s="1070" t="s">
        <v>406</v>
      </c>
      <c r="AV66" s="1071"/>
      <c r="AW66" s="1071"/>
      <c r="AX66" s="1071"/>
      <c r="AY66" s="1072"/>
      <c r="AZ66" s="1070" t="s">
        <v>364</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559</v>
      </c>
      <c r="C68" s="1055"/>
      <c r="D68" s="1055"/>
      <c r="E68" s="1055"/>
      <c r="F68" s="1055"/>
      <c r="G68" s="1055"/>
      <c r="H68" s="1055"/>
      <c r="I68" s="1055"/>
      <c r="J68" s="1055"/>
      <c r="K68" s="1055"/>
      <c r="L68" s="1055"/>
      <c r="M68" s="1055"/>
      <c r="N68" s="1055"/>
      <c r="O68" s="1055"/>
      <c r="P68" s="1056"/>
      <c r="Q68" s="1057">
        <v>19891</v>
      </c>
      <c r="R68" s="1051"/>
      <c r="S68" s="1051"/>
      <c r="T68" s="1051"/>
      <c r="U68" s="1051"/>
      <c r="V68" s="1051">
        <v>19869</v>
      </c>
      <c r="W68" s="1051"/>
      <c r="X68" s="1051"/>
      <c r="Y68" s="1051"/>
      <c r="Z68" s="1051"/>
      <c r="AA68" s="1051">
        <v>21</v>
      </c>
      <c r="AB68" s="1051"/>
      <c r="AC68" s="1051"/>
      <c r="AD68" s="1051"/>
      <c r="AE68" s="1051"/>
      <c r="AF68" s="1051">
        <v>21</v>
      </c>
      <c r="AG68" s="1051"/>
      <c r="AH68" s="1051"/>
      <c r="AI68" s="1051"/>
      <c r="AJ68" s="1051"/>
      <c r="AK68" s="1051">
        <v>3109</v>
      </c>
      <c r="AL68" s="1051"/>
      <c r="AM68" s="1051"/>
      <c r="AN68" s="1051"/>
      <c r="AO68" s="1051"/>
      <c r="AP68" s="1051" t="s">
        <v>577</v>
      </c>
      <c r="AQ68" s="1051"/>
      <c r="AR68" s="1051"/>
      <c r="AS68" s="1051"/>
      <c r="AT68" s="1051"/>
      <c r="AU68" s="1051" t="s">
        <v>577</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560</v>
      </c>
      <c r="C69" s="1044"/>
      <c r="D69" s="1044"/>
      <c r="E69" s="1044"/>
      <c r="F69" s="1044"/>
      <c r="G69" s="1044"/>
      <c r="H69" s="1044"/>
      <c r="I69" s="1044"/>
      <c r="J69" s="1044"/>
      <c r="K69" s="1044"/>
      <c r="L69" s="1044"/>
      <c r="M69" s="1044"/>
      <c r="N69" s="1044"/>
      <c r="O69" s="1044"/>
      <c r="P69" s="1045"/>
      <c r="Q69" s="1046">
        <v>169</v>
      </c>
      <c r="R69" s="1040"/>
      <c r="S69" s="1040"/>
      <c r="T69" s="1040"/>
      <c r="U69" s="1040"/>
      <c r="V69" s="1040">
        <v>169</v>
      </c>
      <c r="W69" s="1040"/>
      <c r="X69" s="1040"/>
      <c r="Y69" s="1040"/>
      <c r="Z69" s="1040"/>
      <c r="AA69" s="1040">
        <v>1</v>
      </c>
      <c r="AB69" s="1040"/>
      <c r="AC69" s="1040"/>
      <c r="AD69" s="1040"/>
      <c r="AE69" s="1040"/>
      <c r="AF69" s="1040">
        <v>1</v>
      </c>
      <c r="AG69" s="1040"/>
      <c r="AH69" s="1040"/>
      <c r="AI69" s="1040"/>
      <c r="AJ69" s="1040"/>
      <c r="AK69" s="1040">
        <v>36</v>
      </c>
      <c r="AL69" s="1040"/>
      <c r="AM69" s="1040"/>
      <c r="AN69" s="1040"/>
      <c r="AO69" s="1040"/>
      <c r="AP69" s="1040" t="s">
        <v>576</v>
      </c>
      <c r="AQ69" s="1040"/>
      <c r="AR69" s="1040"/>
      <c r="AS69" s="1040"/>
      <c r="AT69" s="1040"/>
      <c r="AU69" s="1040" t="s">
        <v>576</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566</v>
      </c>
      <c r="C70" s="1044"/>
      <c r="D70" s="1044"/>
      <c r="E70" s="1044"/>
      <c r="F70" s="1044"/>
      <c r="G70" s="1044"/>
      <c r="H70" s="1044"/>
      <c r="I70" s="1044"/>
      <c r="J70" s="1044"/>
      <c r="K70" s="1044"/>
      <c r="L70" s="1044"/>
      <c r="M70" s="1044"/>
      <c r="N70" s="1044"/>
      <c r="O70" s="1044"/>
      <c r="P70" s="1045"/>
      <c r="Q70" s="1046">
        <v>722</v>
      </c>
      <c r="R70" s="1040"/>
      <c r="S70" s="1040"/>
      <c r="T70" s="1040"/>
      <c r="U70" s="1040"/>
      <c r="V70" s="1040">
        <v>570</v>
      </c>
      <c r="W70" s="1040"/>
      <c r="X70" s="1040"/>
      <c r="Y70" s="1040"/>
      <c r="Z70" s="1040"/>
      <c r="AA70" s="1040">
        <v>152</v>
      </c>
      <c r="AB70" s="1040"/>
      <c r="AC70" s="1040"/>
      <c r="AD70" s="1040"/>
      <c r="AE70" s="1040"/>
      <c r="AF70" s="1040">
        <v>152</v>
      </c>
      <c r="AG70" s="1040"/>
      <c r="AH70" s="1040"/>
      <c r="AI70" s="1040"/>
      <c r="AJ70" s="1040"/>
      <c r="AK70" s="1040" t="s">
        <v>577</v>
      </c>
      <c r="AL70" s="1040"/>
      <c r="AM70" s="1040"/>
      <c r="AN70" s="1040"/>
      <c r="AO70" s="1040"/>
      <c r="AP70" s="1040" t="s">
        <v>576</v>
      </c>
      <c r="AQ70" s="1040"/>
      <c r="AR70" s="1040"/>
      <c r="AS70" s="1040"/>
      <c r="AT70" s="1040"/>
      <c r="AU70" s="1040" t="s">
        <v>576</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564</v>
      </c>
      <c r="C71" s="1044"/>
      <c r="D71" s="1044"/>
      <c r="E71" s="1044"/>
      <c r="F71" s="1044"/>
      <c r="G71" s="1044"/>
      <c r="H71" s="1044"/>
      <c r="I71" s="1044"/>
      <c r="J71" s="1044"/>
      <c r="K71" s="1044"/>
      <c r="L71" s="1044"/>
      <c r="M71" s="1044"/>
      <c r="N71" s="1044"/>
      <c r="O71" s="1044"/>
      <c r="P71" s="1045"/>
      <c r="Q71" s="1046">
        <v>239</v>
      </c>
      <c r="R71" s="1040"/>
      <c r="S71" s="1040"/>
      <c r="T71" s="1040"/>
      <c r="U71" s="1040"/>
      <c r="V71" s="1040">
        <v>216</v>
      </c>
      <c r="W71" s="1040"/>
      <c r="X71" s="1040"/>
      <c r="Y71" s="1040"/>
      <c r="Z71" s="1040"/>
      <c r="AA71" s="1040">
        <v>24</v>
      </c>
      <c r="AB71" s="1040"/>
      <c r="AC71" s="1040"/>
      <c r="AD71" s="1040"/>
      <c r="AE71" s="1040"/>
      <c r="AF71" s="1040">
        <v>24</v>
      </c>
      <c r="AG71" s="1040"/>
      <c r="AH71" s="1040"/>
      <c r="AI71" s="1040"/>
      <c r="AJ71" s="1040"/>
      <c r="AK71" s="1040" t="s">
        <v>576</v>
      </c>
      <c r="AL71" s="1040"/>
      <c r="AM71" s="1040"/>
      <c r="AN71" s="1040"/>
      <c r="AO71" s="1040"/>
      <c r="AP71" s="1040" t="s">
        <v>576</v>
      </c>
      <c r="AQ71" s="1040"/>
      <c r="AR71" s="1040"/>
      <c r="AS71" s="1040"/>
      <c r="AT71" s="1040"/>
      <c r="AU71" s="1040" t="s">
        <v>576</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561</v>
      </c>
      <c r="C72" s="1044"/>
      <c r="D72" s="1044"/>
      <c r="E72" s="1044"/>
      <c r="F72" s="1044"/>
      <c r="G72" s="1044"/>
      <c r="H72" s="1044"/>
      <c r="I72" s="1044"/>
      <c r="J72" s="1044"/>
      <c r="K72" s="1044"/>
      <c r="L72" s="1044"/>
      <c r="M72" s="1044"/>
      <c r="N72" s="1044"/>
      <c r="O72" s="1044"/>
      <c r="P72" s="1045"/>
      <c r="Q72" s="1046">
        <v>555</v>
      </c>
      <c r="R72" s="1040"/>
      <c r="S72" s="1040"/>
      <c r="T72" s="1040"/>
      <c r="U72" s="1040"/>
      <c r="V72" s="1040">
        <v>345</v>
      </c>
      <c r="W72" s="1040"/>
      <c r="X72" s="1040"/>
      <c r="Y72" s="1040"/>
      <c r="Z72" s="1040"/>
      <c r="AA72" s="1040">
        <v>211</v>
      </c>
      <c r="AB72" s="1040"/>
      <c r="AC72" s="1040"/>
      <c r="AD72" s="1040"/>
      <c r="AE72" s="1040"/>
      <c r="AF72" s="1040">
        <v>211</v>
      </c>
      <c r="AG72" s="1040"/>
      <c r="AH72" s="1040"/>
      <c r="AI72" s="1040"/>
      <c r="AJ72" s="1040"/>
      <c r="AK72" s="1040" t="s">
        <v>576</v>
      </c>
      <c r="AL72" s="1040"/>
      <c r="AM72" s="1040"/>
      <c r="AN72" s="1040"/>
      <c r="AO72" s="1040"/>
      <c r="AP72" s="1040" t="s">
        <v>576</v>
      </c>
      <c r="AQ72" s="1040"/>
      <c r="AR72" s="1040"/>
      <c r="AS72" s="1040"/>
      <c r="AT72" s="1040"/>
      <c r="AU72" s="1040" t="s">
        <v>576</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562</v>
      </c>
      <c r="C73" s="1044"/>
      <c r="D73" s="1044"/>
      <c r="E73" s="1044"/>
      <c r="F73" s="1044"/>
      <c r="G73" s="1044"/>
      <c r="H73" s="1044"/>
      <c r="I73" s="1044"/>
      <c r="J73" s="1044"/>
      <c r="K73" s="1044"/>
      <c r="L73" s="1044"/>
      <c r="M73" s="1044"/>
      <c r="N73" s="1044"/>
      <c r="O73" s="1044"/>
      <c r="P73" s="1045"/>
      <c r="Q73" s="1046">
        <v>908</v>
      </c>
      <c r="R73" s="1040"/>
      <c r="S73" s="1040"/>
      <c r="T73" s="1040"/>
      <c r="U73" s="1040"/>
      <c r="V73" s="1040">
        <v>902</v>
      </c>
      <c r="W73" s="1040"/>
      <c r="X73" s="1040"/>
      <c r="Y73" s="1040"/>
      <c r="Z73" s="1040"/>
      <c r="AA73" s="1040">
        <v>5</v>
      </c>
      <c r="AB73" s="1040"/>
      <c r="AC73" s="1040"/>
      <c r="AD73" s="1040"/>
      <c r="AE73" s="1040"/>
      <c r="AF73" s="1040">
        <v>5</v>
      </c>
      <c r="AG73" s="1040"/>
      <c r="AH73" s="1040"/>
      <c r="AI73" s="1040"/>
      <c r="AJ73" s="1040"/>
      <c r="AK73" s="1040" t="s">
        <v>577</v>
      </c>
      <c r="AL73" s="1040"/>
      <c r="AM73" s="1040"/>
      <c r="AN73" s="1040"/>
      <c r="AO73" s="1040"/>
      <c r="AP73" s="1040" t="s">
        <v>576</v>
      </c>
      <c r="AQ73" s="1040"/>
      <c r="AR73" s="1040"/>
      <c r="AS73" s="1040"/>
      <c r="AT73" s="1040"/>
      <c r="AU73" s="1040" t="s">
        <v>576</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563</v>
      </c>
      <c r="C74" s="1044"/>
      <c r="D74" s="1044"/>
      <c r="E74" s="1044"/>
      <c r="F74" s="1044"/>
      <c r="G74" s="1044"/>
      <c r="H74" s="1044"/>
      <c r="I74" s="1044"/>
      <c r="J74" s="1044"/>
      <c r="K74" s="1044"/>
      <c r="L74" s="1044"/>
      <c r="M74" s="1044"/>
      <c r="N74" s="1044"/>
      <c r="O74" s="1044"/>
      <c r="P74" s="1045"/>
      <c r="Q74" s="1046">
        <v>325083</v>
      </c>
      <c r="R74" s="1040"/>
      <c r="S74" s="1040"/>
      <c r="T74" s="1040"/>
      <c r="U74" s="1040"/>
      <c r="V74" s="1040">
        <v>319922</v>
      </c>
      <c r="W74" s="1040"/>
      <c r="X74" s="1040"/>
      <c r="Y74" s="1040"/>
      <c r="Z74" s="1040"/>
      <c r="AA74" s="1040">
        <v>5161</v>
      </c>
      <c r="AB74" s="1040"/>
      <c r="AC74" s="1040"/>
      <c r="AD74" s="1040"/>
      <c r="AE74" s="1040"/>
      <c r="AF74" s="1040">
        <v>5161</v>
      </c>
      <c r="AG74" s="1040"/>
      <c r="AH74" s="1040"/>
      <c r="AI74" s="1040"/>
      <c r="AJ74" s="1040"/>
      <c r="AK74" s="1040">
        <v>2069</v>
      </c>
      <c r="AL74" s="1040"/>
      <c r="AM74" s="1040"/>
      <c r="AN74" s="1040"/>
      <c r="AO74" s="1040"/>
      <c r="AP74" s="1040" t="s">
        <v>577</v>
      </c>
      <c r="AQ74" s="1040"/>
      <c r="AR74" s="1040"/>
      <c r="AS74" s="1040"/>
      <c r="AT74" s="1040"/>
      <c r="AU74" s="1040" t="s">
        <v>576</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565</v>
      </c>
      <c r="C75" s="1044"/>
      <c r="D75" s="1044"/>
      <c r="E75" s="1044"/>
      <c r="F75" s="1044"/>
      <c r="G75" s="1044"/>
      <c r="H75" s="1044"/>
      <c r="I75" s="1044"/>
      <c r="J75" s="1044"/>
      <c r="K75" s="1044"/>
      <c r="L75" s="1044"/>
      <c r="M75" s="1044"/>
      <c r="N75" s="1044"/>
      <c r="O75" s="1044"/>
      <c r="P75" s="1045"/>
      <c r="Q75" s="1047">
        <v>333</v>
      </c>
      <c r="R75" s="1048"/>
      <c r="S75" s="1048"/>
      <c r="T75" s="1048"/>
      <c r="U75" s="1049"/>
      <c r="V75" s="1050">
        <v>324</v>
      </c>
      <c r="W75" s="1048"/>
      <c r="X75" s="1048"/>
      <c r="Y75" s="1048"/>
      <c r="Z75" s="1049"/>
      <c r="AA75" s="1050">
        <v>9</v>
      </c>
      <c r="AB75" s="1048"/>
      <c r="AC75" s="1048"/>
      <c r="AD75" s="1048"/>
      <c r="AE75" s="1049"/>
      <c r="AF75" s="1050">
        <v>9</v>
      </c>
      <c r="AG75" s="1048"/>
      <c r="AH75" s="1048"/>
      <c r="AI75" s="1048"/>
      <c r="AJ75" s="1049"/>
      <c r="AK75" s="1050" t="s">
        <v>576</v>
      </c>
      <c r="AL75" s="1048"/>
      <c r="AM75" s="1048"/>
      <c r="AN75" s="1048"/>
      <c r="AO75" s="1049"/>
      <c r="AP75" s="1050" t="s">
        <v>576</v>
      </c>
      <c r="AQ75" s="1048"/>
      <c r="AR75" s="1048"/>
      <c r="AS75" s="1048"/>
      <c r="AT75" s="1049"/>
      <c r="AU75" s="1050" t="s">
        <v>576</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569</v>
      </c>
      <c r="C76" s="1044"/>
      <c r="D76" s="1044"/>
      <c r="E76" s="1044"/>
      <c r="F76" s="1044"/>
      <c r="G76" s="1044"/>
      <c r="H76" s="1044"/>
      <c r="I76" s="1044"/>
      <c r="J76" s="1044"/>
      <c r="K76" s="1044"/>
      <c r="L76" s="1044"/>
      <c r="M76" s="1044"/>
      <c r="N76" s="1044"/>
      <c r="O76" s="1044"/>
      <c r="P76" s="1045"/>
      <c r="Q76" s="1047">
        <v>909</v>
      </c>
      <c r="R76" s="1048"/>
      <c r="S76" s="1048"/>
      <c r="T76" s="1048"/>
      <c r="U76" s="1049"/>
      <c r="V76" s="1050">
        <v>809</v>
      </c>
      <c r="W76" s="1048"/>
      <c r="X76" s="1048"/>
      <c r="Y76" s="1048"/>
      <c r="Z76" s="1049"/>
      <c r="AA76" s="1050">
        <v>101</v>
      </c>
      <c r="AB76" s="1048"/>
      <c r="AC76" s="1048"/>
      <c r="AD76" s="1048"/>
      <c r="AE76" s="1049"/>
      <c r="AF76" s="1050">
        <v>101</v>
      </c>
      <c r="AG76" s="1048"/>
      <c r="AH76" s="1048"/>
      <c r="AI76" s="1048"/>
      <c r="AJ76" s="1049"/>
      <c r="AK76" s="1050" t="s">
        <v>576</v>
      </c>
      <c r="AL76" s="1048"/>
      <c r="AM76" s="1048"/>
      <c r="AN76" s="1048"/>
      <c r="AO76" s="1049"/>
      <c r="AP76" s="1050" t="s">
        <v>576</v>
      </c>
      <c r="AQ76" s="1048"/>
      <c r="AR76" s="1048"/>
      <c r="AS76" s="1048"/>
      <c r="AT76" s="1049"/>
      <c r="AU76" s="1050" t="s">
        <v>577</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376</v>
      </c>
      <c r="B88" s="1013" t="s">
        <v>407</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5685</v>
      </c>
      <c r="AG88" s="1028"/>
      <c r="AH88" s="1028"/>
      <c r="AI88" s="1028"/>
      <c r="AJ88" s="1028"/>
      <c r="AK88" s="1032"/>
      <c r="AL88" s="1032"/>
      <c r="AM88" s="1032"/>
      <c r="AN88" s="1032"/>
      <c r="AO88" s="1032"/>
      <c r="AP88" s="1028" t="s">
        <v>576</v>
      </c>
      <c r="AQ88" s="1028"/>
      <c r="AR88" s="1028"/>
      <c r="AS88" s="1028"/>
      <c r="AT88" s="1028"/>
      <c r="AU88" s="1028" t="s">
        <v>576</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376</v>
      </c>
      <c r="BR102" s="1013" t="s">
        <v>408</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3</v>
      </c>
      <c r="CS102" s="1020"/>
      <c r="CT102" s="1020"/>
      <c r="CU102" s="1020"/>
      <c r="CV102" s="1021"/>
      <c r="CW102" s="1019">
        <v>3</v>
      </c>
      <c r="CX102" s="1020"/>
      <c r="CY102" s="1020"/>
      <c r="CZ102" s="1020"/>
      <c r="DA102" s="1021"/>
      <c r="DB102" s="1019" t="s">
        <v>575</v>
      </c>
      <c r="DC102" s="1020"/>
      <c r="DD102" s="1020"/>
      <c r="DE102" s="1020"/>
      <c r="DF102" s="1021"/>
      <c r="DG102" s="1019" t="s">
        <v>575</v>
      </c>
      <c r="DH102" s="1020"/>
      <c r="DI102" s="1020"/>
      <c r="DJ102" s="1020"/>
      <c r="DK102" s="1021"/>
      <c r="DL102" s="1019" t="s">
        <v>575</v>
      </c>
      <c r="DM102" s="1020"/>
      <c r="DN102" s="1020"/>
      <c r="DO102" s="1020"/>
      <c r="DP102" s="1021"/>
      <c r="DQ102" s="1019" t="s">
        <v>575</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415</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416</v>
      </c>
      <c r="AB109" s="963"/>
      <c r="AC109" s="963"/>
      <c r="AD109" s="963"/>
      <c r="AE109" s="964"/>
      <c r="AF109" s="965" t="s">
        <v>296</v>
      </c>
      <c r="AG109" s="963"/>
      <c r="AH109" s="963"/>
      <c r="AI109" s="963"/>
      <c r="AJ109" s="964"/>
      <c r="AK109" s="965" t="s">
        <v>295</v>
      </c>
      <c r="AL109" s="963"/>
      <c r="AM109" s="963"/>
      <c r="AN109" s="963"/>
      <c r="AO109" s="964"/>
      <c r="AP109" s="965" t="s">
        <v>417</v>
      </c>
      <c r="AQ109" s="963"/>
      <c r="AR109" s="963"/>
      <c r="AS109" s="963"/>
      <c r="AT109" s="994"/>
      <c r="AU109" s="962" t="s">
        <v>415</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416</v>
      </c>
      <c r="BR109" s="963"/>
      <c r="BS109" s="963"/>
      <c r="BT109" s="963"/>
      <c r="BU109" s="964"/>
      <c r="BV109" s="965" t="s">
        <v>296</v>
      </c>
      <c r="BW109" s="963"/>
      <c r="BX109" s="963"/>
      <c r="BY109" s="963"/>
      <c r="BZ109" s="964"/>
      <c r="CA109" s="965" t="s">
        <v>295</v>
      </c>
      <c r="CB109" s="963"/>
      <c r="CC109" s="963"/>
      <c r="CD109" s="963"/>
      <c r="CE109" s="964"/>
      <c r="CF109" s="1001" t="s">
        <v>417</v>
      </c>
      <c r="CG109" s="1001"/>
      <c r="CH109" s="1001"/>
      <c r="CI109" s="1001"/>
      <c r="CJ109" s="1001"/>
      <c r="CK109" s="965" t="s">
        <v>418</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416</v>
      </c>
      <c r="DH109" s="963"/>
      <c r="DI109" s="963"/>
      <c r="DJ109" s="963"/>
      <c r="DK109" s="964"/>
      <c r="DL109" s="965" t="s">
        <v>296</v>
      </c>
      <c r="DM109" s="963"/>
      <c r="DN109" s="963"/>
      <c r="DO109" s="963"/>
      <c r="DP109" s="964"/>
      <c r="DQ109" s="965" t="s">
        <v>295</v>
      </c>
      <c r="DR109" s="963"/>
      <c r="DS109" s="963"/>
      <c r="DT109" s="963"/>
      <c r="DU109" s="964"/>
      <c r="DV109" s="965" t="s">
        <v>417</v>
      </c>
      <c r="DW109" s="963"/>
      <c r="DX109" s="963"/>
      <c r="DY109" s="963"/>
      <c r="DZ109" s="994"/>
    </row>
    <row r="110" spans="1:131" s="226" customFormat="1" ht="26.25" customHeight="1">
      <c r="A110" s="865" t="s">
        <v>419</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802149</v>
      </c>
      <c r="AB110" s="956"/>
      <c r="AC110" s="956"/>
      <c r="AD110" s="956"/>
      <c r="AE110" s="957"/>
      <c r="AF110" s="958">
        <v>833811</v>
      </c>
      <c r="AG110" s="956"/>
      <c r="AH110" s="956"/>
      <c r="AI110" s="956"/>
      <c r="AJ110" s="957"/>
      <c r="AK110" s="958">
        <v>822741</v>
      </c>
      <c r="AL110" s="956"/>
      <c r="AM110" s="956"/>
      <c r="AN110" s="956"/>
      <c r="AO110" s="957"/>
      <c r="AP110" s="959">
        <v>12.2</v>
      </c>
      <c r="AQ110" s="960"/>
      <c r="AR110" s="960"/>
      <c r="AS110" s="960"/>
      <c r="AT110" s="961"/>
      <c r="AU110" s="995" t="s">
        <v>66</v>
      </c>
      <c r="AV110" s="996"/>
      <c r="AW110" s="996"/>
      <c r="AX110" s="996"/>
      <c r="AY110" s="996"/>
      <c r="AZ110" s="921" t="s">
        <v>420</v>
      </c>
      <c r="BA110" s="866"/>
      <c r="BB110" s="866"/>
      <c r="BC110" s="866"/>
      <c r="BD110" s="866"/>
      <c r="BE110" s="866"/>
      <c r="BF110" s="866"/>
      <c r="BG110" s="866"/>
      <c r="BH110" s="866"/>
      <c r="BI110" s="866"/>
      <c r="BJ110" s="866"/>
      <c r="BK110" s="866"/>
      <c r="BL110" s="866"/>
      <c r="BM110" s="866"/>
      <c r="BN110" s="866"/>
      <c r="BO110" s="866"/>
      <c r="BP110" s="867"/>
      <c r="BQ110" s="922">
        <v>9915669</v>
      </c>
      <c r="BR110" s="903"/>
      <c r="BS110" s="903"/>
      <c r="BT110" s="903"/>
      <c r="BU110" s="903"/>
      <c r="BV110" s="903">
        <v>9672836</v>
      </c>
      <c r="BW110" s="903"/>
      <c r="BX110" s="903"/>
      <c r="BY110" s="903"/>
      <c r="BZ110" s="903"/>
      <c r="CA110" s="903">
        <v>9851975</v>
      </c>
      <c r="CB110" s="903"/>
      <c r="CC110" s="903"/>
      <c r="CD110" s="903"/>
      <c r="CE110" s="903"/>
      <c r="CF110" s="927">
        <v>145.9</v>
      </c>
      <c r="CG110" s="928"/>
      <c r="CH110" s="928"/>
      <c r="CI110" s="928"/>
      <c r="CJ110" s="928"/>
      <c r="CK110" s="991" t="s">
        <v>421</v>
      </c>
      <c r="CL110" s="877"/>
      <c r="CM110" s="952" t="s">
        <v>422</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121</v>
      </c>
      <c r="DH110" s="903"/>
      <c r="DI110" s="903"/>
      <c r="DJ110" s="903"/>
      <c r="DK110" s="903"/>
      <c r="DL110" s="903" t="s">
        <v>121</v>
      </c>
      <c r="DM110" s="903"/>
      <c r="DN110" s="903"/>
      <c r="DO110" s="903"/>
      <c r="DP110" s="903"/>
      <c r="DQ110" s="903" t="s">
        <v>378</v>
      </c>
      <c r="DR110" s="903"/>
      <c r="DS110" s="903"/>
      <c r="DT110" s="903"/>
      <c r="DU110" s="903"/>
      <c r="DV110" s="904" t="s">
        <v>121</v>
      </c>
      <c r="DW110" s="904"/>
      <c r="DX110" s="904"/>
      <c r="DY110" s="904"/>
      <c r="DZ110" s="905"/>
    </row>
    <row r="111" spans="1:131" s="226" customFormat="1" ht="26.25" customHeight="1">
      <c r="A111" s="832" t="s">
        <v>423</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121</v>
      </c>
      <c r="AB111" s="984"/>
      <c r="AC111" s="984"/>
      <c r="AD111" s="984"/>
      <c r="AE111" s="985"/>
      <c r="AF111" s="986" t="s">
        <v>121</v>
      </c>
      <c r="AG111" s="984"/>
      <c r="AH111" s="984"/>
      <c r="AI111" s="984"/>
      <c r="AJ111" s="985"/>
      <c r="AK111" s="986" t="s">
        <v>378</v>
      </c>
      <c r="AL111" s="984"/>
      <c r="AM111" s="984"/>
      <c r="AN111" s="984"/>
      <c r="AO111" s="985"/>
      <c r="AP111" s="987" t="s">
        <v>121</v>
      </c>
      <c r="AQ111" s="988"/>
      <c r="AR111" s="988"/>
      <c r="AS111" s="988"/>
      <c r="AT111" s="989"/>
      <c r="AU111" s="997"/>
      <c r="AV111" s="998"/>
      <c r="AW111" s="998"/>
      <c r="AX111" s="998"/>
      <c r="AY111" s="998"/>
      <c r="AZ111" s="873" t="s">
        <v>424</v>
      </c>
      <c r="BA111" s="808"/>
      <c r="BB111" s="808"/>
      <c r="BC111" s="808"/>
      <c r="BD111" s="808"/>
      <c r="BE111" s="808"/>
      <c r="BF111" s="808"/>
      <c r="BG111" s="808"/>
      <c r="BH111" s="808"/>
      <c r="BI111" s="808"/>
      <c r="BJ111" s="808"/>
      <c r="BK111" s="808"/>
      <c r="BL111" s="808"/>
      <c r="BM111" s="808"/>
      <c r="BN111" s="808"/>
      <c r="BO111" s="808"/>
      <c r="BP111" s="809"/>
      <c r="BQ111" s="874">
        <v>164561</v>
      </c>
      <c r="BR111" s="875"/>
      <c r="BS111" s="875"/>
      <c r="BT111" s="875"/>
      <c r="BU111" s="875"/>
      <c r="BV111" s="875">
        <v>139528</v>
      </c>
      <c r="BW111" s="875"/>
      <c r="BX111" s="875"/>
      <c r="BY111" s="875"/>
      <c r="BZ111" s="875"/>
      <c r="CA111" s="875">
        <v>687473</v>
      </c>
      <c r="CB111" s="875"/>
      <c r="CC111" s="875"/>
      <c r="CD111" s="875"/>
      <c r="CE111" s="875"/>
      <c r="CF111" s="936">
        <v>10.199999999999999</v>
      </c>
      <c r="CG111" s="937"/>
      <c r="CH111" s="937"/>
      <c r="CI111" s="937"/>
      <c r="CJ111" s="937"/>
      <c r="CK111" s="992"/>
      <c r="CL111" s="879"/>
      <c r="CM111" s="882" t="s">
        <v>425</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378</v>
      </c>
      <c r="DH111" s="875"/>
      <c r="DI111" s="875"/>
      <c r="DJ111" s="875"/>
      <c r="DK111" s="875"/>
      <c r="DL111" s="875" t="s">
        <v>378</v>
      </c>
      <c r="DM111" s="875"/>
      <c r="DN111" s="875"/>
      <c r="DO111" s="875"/>
      <c r="DP111" s="875"/>
      <c r="DQ111" s="875" t="s">
        <v>121</v>
      </c>
      <c r="DR111" s="875"/>
      <c r="DS111" s="875"/>
      <c r="DT111" s="875"/>
      <c r="DU111" s="875"/>
      <c r="DV111" s="852" t="s">
        <v>378</v>
      </c>
      <c r="DW111" s="852"/>
      <c r="DX111" s="852"/>
      <c r="DY111" s="852"/>
      <c r="DZ111" s="853"/>
    </row>
    <row r="112" spans="1:131" s="226" customFormat="1" ht="26.25" customHeight="1">
      <c r="A112" s="977" t="s">
        <v>426</v>
      </c>
      <c r="B112" s="978"/>
      <c r="C112" s="808" t="s">
        <v>427</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378</v>
      </c>
      <c r="AB112" s="838"/>
      <c r="AC112" s="838"/>
      <c r="AD112" s="838"/>
      <c r="AE112" s="839"/>
      <c r="AF112" s="840" t="s">
        <v>378</v>
      </c>
      <c r="AG112" s="838"/>
      <c r="AH112" s="838"/>
      <c r="AI112" s="838"/>
      <c r="AJ112" s="839"/>
      <c r="AK112" s="840" t="s">
        <v>378</v>
      </c>
      <c r="AL112" s="838"/>
      <c r="AM112" s="838"/>
      <c r="AN112" s="838"/>
      <c r="AO112" s="839"/>
      <c r="AP112" s="885" t="s">
        <v>378</v>
      </c>
      <c r="AQ112" s="886"/>
      <c r="AR112" s="886"/>
      <c r="AS112" s="886"/>
      <c r="AT112" s="887"/>
      <c r="AU112" s="997"/>
      <c r="AV112" s="998"/>
      <c r="AW112" s="998"/>
      <c r="AX112" s="998"/>
      <c r="AY112" s="998"/>
      <c r="AZ112" s="873" t="s">
        <v>428</v>
      </c>
      <c r="BA112" s="808"/>
      <c r="BB112" s="808"/>
      <c r="BC112" s="808"/>
      <c r="BD112" s="808"/>
      <c r="BE112" s="808"/>
      <c r="BF112" s="808"/>
      <c r="BG112" s="808"/>
      <c r="BH112" s="808"/>
      <c r="BI112" s="808"/>
      <c r="BJ112" s="808"/>
      <c r="BK112" s="808"/>
      <c r="BL112" s="808"/>
      <c r="BM112" s="808"/>
      <c r="BN112" s="808"/>
      <c r="BO112" s="808"/>
      <c r="BP112" s="809"/>
      <c r="BQ112" s="874">
        <v>7289455</v>
      </c>
      <c r="BR112" s="875"/>
      <c r="BS112" s="875"/>
      <c r="BT112" s="875"/>
      <c r="BU112" s="875"/>
      <c r="BV112" s="875">
        <v>7127620</v>
      </c>
      <c r="BW112" s="875"/>
      <c r="BX112" s="875"/>
      <c r="BY112" s="875"/>
      <c r="BZ112" s="875"/>
      <c r="CA112" s="875">
        <v>6832869</v>
      </c>
      <c r="CB112" s="875"/>
      <c r="CC112" s="875"/>
      <c r="CD112" s="875"/>
      <c r="CE112" s="875"/>
      <c r="CF112" s="936">
        <v>101.2</v>
      </c>
      <c r="CG112" s="937"/>
      <c r="CH112" s="937"/>
      <c r="CI112" s="937"/>
      <c r="CJ112" s="937"/>
      <c r="CK112" s="992"/>
      <c r="CL112" s="879"/>
      <c r="CM112" s="882" t="s">
        <v>429</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v>164561</v>
      </c>
      <c r="DH112" s="875"/>
      <c r="DI112" s="875"/>
      <c r="DJ112" s="875"/>
      <c r="DK112" s="875"/>
      <c r="DL112" s="875">
        <v>139528</v>
      </c>
      <c r="DM112" s="875"/>
      <c r="DN112" s="875"/>
      <c r="DO112" s="875"/>
      <c r="DP112" s="875"/>
      <c r="DQ112" s="875">
        <v>687473</v>
      </c>
      <c r="DR112" s="875"/>
      <c r="DS112" s="875"/>
      <c r="DT112" s="875"/>
      <c r="DU112" s="875"/>
      <c r="DV112" s="852">
        <v>10.199999999999999</v>
      </c>
      <c r="DW112" s="852"/>
      <c r="DX112" s="852"/>
      <c r="DY112" s="852"/>
      <c r="DZ112" s="853"/>
    </row>
    <row r="113" spans="1:130" s="226" customFormat="1" ht="26.25" customHeight="1">
      <c r="A113" s="979"/>
      <c r="B113" s="980"/>
      <c r="C113" s="808" t="s">
        <v>430</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529970</v>
      </c>
      <c r="AB113" s="984"/>
      <c r="AC113" s="984"/>
      <c r="AD113" s="984"/>
      <c r="AE113" s="985"/>
      <c r="AF113" s="986">
        <v>538639</v>
      </c>
      <c r="AG113" s="984"/>
      <c r="AH113" s="984"/>
      <c r="AI113" s="984"/>
      <c r="AJ113" s="985"/>
      <c r="AK113" s="986">
        <v>538412</v>
      </c>
      <c r="AL113" s="984"/>
      <c r="AM113" s="984"/>
      <c r="AN113" s="984"/>
      <c r="AO113" s="985"/>
      <c r="AP113" s="987">
        <v>8</v>
      </c>
      <c r="AQ113" s="988"/>
      <c r="AR113" s="988"/>
      <c r="AS113" s="988"/>
      <c r="AT113" s="989"/>
      <c r="AU113" s="997"/>
      <c r="AV113" s="998"/>
      <c r="AW113" s="998"/>
      <c r="AX113" s="998"/>
      <c r="AY113" s="998"/>
      <c r="AZ113" s="873" t="s">
        <v>431</v>
      </c>
      <c r="BA113" s="808"/>
      <c r="BB113" s="808"/>
      <c r="BC113" s="808"/>
      <c r="BD113" s="808"/>
      <c r="BE113" s="808"/>
      <c r="BF113" s="808"/>
      <c r="BG113" s="808"/>
      <c r="BH113" s="808"/>
      <c r="BI113" s="808"/>
      <c r="BJ113" s="808"/>
      <c r="BK113" s="808"/>
      <c r="BL113" s="808"/>
      <c r="BM113" s="808"/>
      <c r="BN113" s="808"/>
      <c r="BO113" s="808"/>
      <c r="BP113" s="809"/>
      <c r="BQ113" s="874" t="s">
        <v>378</v>
      </c>
      <c r="BR113" s="875"/>
      <c r="BS113" s="875"/>
      <c r="BT113" s="875"/>
      <c r="BU113" s="875"/>
      <c r="BV113" s="875" t="s">
        <v>378</v>
      </c>
      <c r="BW113" s="875"/>
      <c r="BX113" s="875"/>
      <c r="BY113" s="875"/>
      <c r="BZ113" s="875"/>
      <c r="CA113" s="875" t="s">
        <v>378</v>
      </c>
      <c r="CB113" s="875"/>
      <c r="CC113" s="875"/>
      <c r="CD113" s="875"/>
      <c r="CE113" s="875"/>
      <c r="CF113" s="936" t="s">
        <v>378</v>
      </c>
      <c r="CG113" s="937"/>
      <c r="CH113" s="937"/>
      <c r="CI113" s="937"/>
      <c r="CJ113" s="937"/>
      <c r="CK113" s="992"/>
      <c r="CL113" s="879"/>
      <c r="CM113" s="882" t="s">
        <v>432</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121</v>
      </c>
      <c r="DH113" s="838"/>
      <c r="DI113" s="838"/>
      <c r="DJ113" s="838"/>
      <c r="DK113" s="839"/>
      <c r="DL113" s="840" t="s">
        <v>378</v>
      </c>
      <c r="DM113" s="838"/>
      <c r="DN113" s="838"/>
      <c r="DO113" s="838"/>
      <c r="DP113" s="839"/>
      <c r="DQ113" s="840" t="s">
        <v>378</v>
      </c>
      <c r="DR113" s="838"/>
      <c r="DS113" s="838"/>
      <c r="DT113" s="838"/>
      <c r="DU113" s="839"/>
      <c r="DV113" s="885" t="s">
        <v>121</v>
      </c>
      <c r="DW113" s="886"/>
      <c r="DX113" s="886"/>
      <c r="DY113" s="886"/>
      <c r="DZ113" s="887"/>
    </row>
    <row r="114" spans="1:130" s="226" customFormat="1" ht="26.25" customHeight="1">
      <c r="A114" s="979"/>
      <c r="B114" s="980"/>
      <c r="C114" s="808" t="s">
        <v>433</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378</v>
      </c>
      <c r="AB114" s="838"/>
      <c r="AC114" s="838"/>
      <c r="AD114" s="838"/>
      <c r="AE114" s="839"/>
      <c r="AF114" s="840" t="s">
        <v>121</v>
      </c>
      <c r="AG114" s="838"/>
      <c r="AH114" s="838"/>
      <c r="AI114" s="838"/>
      <c r="AJ114" s="839"/>
      <c r="AK114" s="840" t="s">
        <v>121</v>
      </c>
      <c r="AL114" s="838"/>
      <c r="AM114" s="838"/>
      <c r="AN114" s="838"/>
      <c r="AO114" s="839"/>
      <c r="AP114" s="885" t="s">
        <v>378</v>
      </c>
      <c r="AQ114" s="886"/>
      <c r="AR114" s="886"/>
      <c r="AS114" s="886"/>
      <c r="AT114" s="887"/>
      <c r="AU114" s="997"/>
      <c r="AV114" s="998"/>
      <c r="AW114" s="998"/>
      <c r="AX114" s="998"/>
      <c r="AY114" s="998"/>
      <c r="AZ114" s="873" t="s">
        <v>434</v>
      </c>
      <c r="BA114" s="808"/>
      <c r="BB114" s="808"/>
      <c r="BC114" s="808"/>
      <c r="BD114" s="808"/>
      <c r="BE114" s="808"/>
      <c r="BF114" s="808"/>
      <c r="BG114" s="808"/>
      <c r="BH114" s="808"/>
      <c r="BI114" s="808"/>
      <c r="BJ114" s="808"/>
      <c r="BK114" s="808"/>
      <c r="BL114" s="808"/>
      <c r="BM114" s="808"/>
      <c r="BN114" s="808"/>
      <c r="BO114" s="808"/>
      <c r="BP114" s="809"/>
      <c r="BQ114" s="874">
        <v>1941273</v>
      </c>
      <c r="BR114" s="875"/>
      <c r="BS114" s="875"/>
      <c r="BT114" s="875"/>
      <c r="BU114" s="875"/>
      <c r="BV114" s="875">
        <v>1958882</v>
      </c>
      <c r="BW114" s="875"/>
      <c r="BX114" s="875"/>
      <c r="BY114" s="875"/>
      <c r="BZ114" s="875"/>
      <c r="CA114" s="875">
        <v>1822541</v>
      </c>
      <c r="CB114" s="875"/>
      <c r="CC114" s="875"/>
      <c r="CD114" s="875"/>
      <c r="CE114" s="875"/>
      <c r="CF114" s="936">
        <v>27</v>
      </c>
      <c r="CG114" s="937"/>
      <c r="CH114" s="937"/>
      <c r="CI114" s="937"/>
      <c r="CJ114" s="937"/>
      <c r="CK114" s="992"/>
      <c r="CL114" s="879"/>
      <c r="CM114" s="882" t="s">
        <v>435</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378</v>
      </c>
      <c r="DH114" s="838"/>
      <c r="DI114" s="838"/>
      <c r="DJ114" s="838"/>
      <c r="DK114" s="839"/>
      <c r="DL114" s="840" t="s">
        <v>121</v>
      </c>
      <c r="DM114" s="838"/>
      <c r="DN114" s="838"/>
      <c r="DO114" s="838"/>
      <c r="DP114" s="839"/>
      <c r="DQ114" s="840" t="s">
        <v>121</v>
      </c>
      <c r="DR114" s="838"/>
      <c r="DS114" s="838"/>
      <c r="DT114" s="838"/>
      <c r="DU114" s="839"/>
      <c r="DV114" s="885" t="s">
        <v>121</v>
      </c>
      <c r="DW114" s="886"/>
      <c r="DX114" s="886"/>
      <c r="DY114" s="886"/>
      <c r="DZ114" s="887"/>
    </row>
    <row r="115" spans="1:130" s="226" customFormat="1" ht="26.25" customHeight="1">
      <c r="A115" s="979"/>
      <c r="B115" s="980"/>
      <c r="C115" s="808" t="s">
        <v>436</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378</v>
      </c>
      <c r="AB115" s="984"/>
      <c r="AC115" s="984"/>
      <c r="AD115" s="984"/>
      <c r="AE115" s="985"/>
      <c r="AF115" s="986" t="s">
        <v>378</v>
      </c>
      <c r="AG115" s="984"/>
      <c r="AH115" s="984"/>
      <c r="AI115" s="984"/>
      <c r="AJ115" s="985"/>
      <c r="AK115" s="986" t="s">
        <v>121</v>
      </c>
      <c r="AL115" s="984"/>
      <c r="AM115" s="984"/>
      <c r="AN115" s="984"/>
      <c r="AO115" s="985"/>
      <c r="AP115" s="987" t="s">
        <v>121</v>
      </c>
      <c r="AQ115" s="988"/>
      <c r="AR115" s="988"/>
      <c r="AS115" s="988"/>
      <c r="AT115" s="989"/>
      <c r="AU115" s="997"/>
      <c r="AV115" s="998"/>
      <c r="AW115" s="998"/>
      <c r="AX115" s="998"/>
      <c r="AY115" s="998"/>
      <c r="AZ115" s="873" t="s">
        <v>437</v>
      </c>
      <c r="BA115" s="808"/>
      <c r="BB115" s="808"/>
      <c r="BC115" s="808"/>
      <c r="BD115" s="808"/>
      <c r="BE115" s="808"/>
      <c r="BF115" s="808"/>
      <c r="BG115" s="808"/>
      <c r="BH115" s="808"/>
      <c r="BI115" s="808"/>
      <c r="BJ115" s="808"/>
      <c r="BK115" s="808"/>
      <c r="BL115" s="808"/>
      <c r="BM115" s="808"/>
      <c r="BN115" s="808"/>
      <c r="BO115" s="808"/>
      <c r="BP115" s="809"/>
      <c r="BQ115" s="874">
        <v>5507</v>
      </c>
      <c r="BR115" s="875"/>
      <c r="BS115" s="875"/>
      <c r="BT115" s="875"/>
      <c r="BU115" s="875"/>
      <c r="BV115" s="875">
        <v>5372</v>
      </c>
      <c r="BW115" s="875"/>
      <c r="BX115" s="875"/>
      <c r="BY115" s="875"/>
      <c r="BZ115" s="875"/>
      <c r="CA115" s="875" t="s">
        <v>121</v>
      </c>
      <c r="CB115" s="875"/>
      <c r="CC115" s="875"/>
      <c r="CD115" s="875"/>
      <c r="CE115" s="875"/>
      <c r="CF115" s="936" t="s">
        <v>121</v>
      </c>
      <c r="CG115" s="937"/>
      <c r="CH115" s="937"/>
      <c r="CI115" s="937"/>
      <c r="CJ115" s="937"/>
      <c r="CK115" s="992"/>
      <c r="CL115" s="879"/>
      <c r="CM115" s="873" t="s">
        <v>438</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121</v>
      </c>
      <c r="DH115" s="838"/>
      <c r="DI115" s="838"/>
      <c r="DJ115" s="838"/>
      <c r="DK115" s="839"/>
      <c r="DL115" s="840" t="s">
        <v>378</v>
      </c>
      <c r="DM115" s="838"/>
      <c r="DN115" s="838"/>
      <c r="DO115" s="838"/>
      <c r="DP115" s="839"/>
      <c r="DQ115" s="840" t="s">
        <v>121</v>
      </c>
      <c r="DR115" s="838"/>
      <c r="DS115" s="838"/>
      <c r="DT115" s="838"/>
      <c r="DU115" s="839"/>
      <c r="DV115" s="885" t="s">
        <v>378</v>
      </c>
      <c r="DW115" s="886"/>
      <c r="DX115" s="886"/>
      <c r="DY115" s="886"/>
      <c r="DZ115" s="887"/>
    </row>
    <row r="116" spans="1:130" s="226" customFormat="1" ht="26.25" customHeight="1">
      <c r="A116" s="981"/>
      <c r="B116" s="982"/>
      <c r="C116" s="941" t="s">
        <v>439</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121</v>
      </c>
      <c r="AB116" s="838"/>
      <c r="AC116" s="838"/>
      <c r="AD116" s="838"/>
      <c r="AE116" s="839"/>
      <c r="AF116" s="840" t="s">
        <v>378</v>
      </c>
      <c r="AG116" s="838"/>
      <c r="AH116" s="838"/>
      <c r="AI116" s="838"/>
      <c r="AJ116" s="839"/>
      <c r="AK116" s="840" t="s">
        <v>378</v>
      </c>
      <c r="AL116" s="838"/>
      <c r="AM116" s="838"/>
      <c r="AN116" s="838"/>
      <c r="AO116" s="839"/>
      <c r="AP116" s="885" t="s">
        <v>378</v>
      </c>
      <c r="AQ116" s="886"/>
      <c r="AR116" s="886"/>
      <c r="AS116" s="886"/>
      <c r="AT116" s="887"/>
      <c r="AU116" s="997"/>
      <c r="AV116" s="998"/>
      <c r="AW116" s="998"/>
      <c r="AX116" s="998"/>
      <c r="AY116" s="998"/>
      <c r="AZ116" s="924" t="s">
        <v>440</v>
      </c>
      <c r="BA116" s="925"/>
      <c r="BB116" s="925"/>
      <c r="BC116" s="925"/>
      <c r="BD116" s="925"/>
      <c r="BE116" s="925"/>
      <c r="BF116" s="925"/>
      <c r="BG116" s="925"/>
      <c r="BH116" s="925"/>
      <c r="BI116" s="925"/>
      <c r="BJ116" s="925"/>
      <c r="BK116" s="925"/>
      <c r="BL116" s="925"/>
      <c r="BM116" s="925"/>
      <c r="BN116" s="925"/>
      <c r="BO116" s="925"/>
      <c r="BP116" s="926"/>
      <c r="BQ116" s="874" t="s">
        <v>121</v>
      </c>
      <c r="BR116" s="875"/>
      <c r="BS116" s="875"/>
      <c r="BT116" s="875"/>
      <c r="BU116" s="875"/>
      <c r="BV116" s="875" t="s">
        <v>121</v>
      </c>
      <c r="BW116" s="875"/>
      <c r="BX116" s="875"/>
      <c r="BY116" s="875"/>
      <c r="BZ116" s="875"/>
      <c r="CA116" s="875" t="s">
        <v>121</v>
      </c>
      <c r="CB116" s="875"/>
      <c r="CC116" s="875"/>
      <c r="CD116" s="875"/>
      <c r="CE116" s="875"/>
      <c r="CF116" s="936" t="s">
        <v>378</v>
      </c>
      <c r="CG116" s="937"/>
      <c r="CH116" s="937"/>
      <c r="CI116" s="937"/>
      <c r="CJ116" s="937"/>
      <c r="CK116" s="992"/>
      <c r="CL116" s="879"/>
      <c r="CM116" s="882" t="s">
        <v>441</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121</v>
      </c>
      <c r="DH116" s="838"/>
      <c r="DI116" s="838"/>
      <c r="DJ116" s="838"/>
      <c r="DK116" s="839"/>
      <c r="DL116" s="840" t="s">
        <v>378</v>
      </c>
      <c r="DM116" s="838"/>
      <c r="DN116" s="838"/>
      <c r="DO116" s="838"/>
      <c r="DP116" s="839"/>
      <c r="DQ116" s="840" t="s">
        <v>378</v>
      </c>
      <c r="DR116" s="838"/>
      <c r="DS116" s="838"/>
      <c r="DT116" s="838"/>
      <c r="DU116" s="839"/>
      <c r="DV116" s="885" t="s">
        <v>378</v>
      </c>
      <c r="DW116" s="886"/>
      <c r="DX116" s="886"/>
      <c r="DY116" s="886"/>
      <c r="DZ116" s="887"/>
    </row>
    <row r="117" spans="1:130" s="226" customFormat="1" ht="26.25" customHeight="1">
      <c r="A117" s="962" t="s">
        <v>177</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442</v>
      </c>
      <c r="Z117" s="964"/>
      <c r="AA117" s="969">
        <v>1332119</v>
      </c>
      <c r="AB117" s="970"/>
      <c r="AC117" s="970"/>
      <c r="AD117" s="970"/>
      <c r="AE117" s="971"/>
      <c r="AF117" s="972">
        <v>1372450</v>
      </c>
      <c r="AG117" s="970"/>
      <c r="AH117" s="970"/>
      <c r="AI117" s="970"/>
      <c r="AJ117" s="971"/>
      <c r="AK117" s="972">
        <v>1361153</v>
      </c>
      <c r="AL117" s="970"/>
      <c r="AM117" s="970"/>
      <c r="AN117" s="970"/>
      <c r="AO117" s="971"/>
      <c r="AP117" s="973"/>
      <c r="AQ117" s="974"/>
      <c r="AR117" s="974"/>
      <c r="AS117" s="974"/>
      <c r="AT117" s="975"/>
      <c r="AU117" s="997"/>
      <c r="AV117" s="998"/>
      <c r="AW117" s="998"/>
      <c r="AX117" s="998"/>
      <c r="AY117" s="998"/>
      <c r="AZ117" s="924" t="s">
        <v>443</v>
      </c>
      <c r="BA117" s="925"/>
      <c r="BB117" s="925"/>
      <c r="BC117" s="925"/>
      <c r="BD117" s="925"/>
      <c r="BE117" s="925"/>
      <c r="BF117" s="925"/>
      <c r="BG117" s="925"/>
      <c r="BH117" s="925"/>
      <c r="BI117" s="925"/>
      <c r="BJ117" s="925"/>
      <c r="BK117" s="925"/>
      <c r="BL117" s="925"/>
      <c r="BM117" s="925"/>
      <c r="BN117" s="925"/>
      <c r="BO117" s="925"/>
      <c r="BP117" s="926"/>
      <c r="BQ117" s="874" t="s">
        <v>121</v>
      </c>
      <c r="BR117" s="875"/>
      <c r="BS117" s="875"/>
      <c r="BT117" s="875"/>
      <c r="BU117" s="875"/>
      <c r="BV117" s="875" t="s">
        <v>121</v>
      </c>
      <c r="BW117" s="875"/>
      <c r="BX117" s="875"/>
      <c r="BY117" s="875"/>
      <c r="BZ117" s="875"/>
      <c r="CA117" s="875" t="s">
        <v>121</v>
      </c>
      <c r="CB117" s="875"/>
      <c r="CC117" s="875"/>
      <c r="CD117" s="875"/>
      <c r="CE117" s="875"/>
      <c r="CF117" s="936" t="s">
        <v>121</v>
      </c>
      <c r="CG117" s="937"/>
      <c r="CH117" s="937"/>
      <c r="CI117" s="937"/>
      <c r="CJ117" s="937"/>
      <c r="CK117" s="992"/>
      <c r="CL117" s="879"/>
      <c r="CM117" s="882" t="s">
        <v>444</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121</v>
      </c>
      <c r="DH117" s="838"/>
      <c r="DI117" s="838"/>
      <c r="DJ117" s="838"/>
      <c r="DK117" s="839"/>
      <c r="DL117" s="840" t="s">
        <v>378</v>
      </c>
      <c r="DM117" s="838"/>
      <c r="DN117" s="838"/>
      <c r="DO117" s="838"/>
      <c r="DP117" s="839"/>
      <c r="DQ117" s="840" t="s">
        <v>121</v>
      </c>
      <c r="DR117" s="838"/>
      <c r="DS117" s="838"/>
      <c r="DT117" s="838"/>
      <c r="DU117" s="839"/>
      <c r="DV117" s="885" t="s">
        <v>121</v>
      </c>
      <c r="DW117" s="886"/>
      <c r="DX117" s="886"/>
      <c r="DY117" s="886"/>
      <c r="DZ117" s="887"/>
    </row>
    <row r="118" spans="1:130" s="226" customFormat="1" ht="26.25" customHeight="1">
      <c r="A118" s="962" t="s">
        <v>418</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416</v>
      </c>
      <c r="AB118" s="963"/>
      <c r="AC118" s="963"/>
      <c r="AD118" s="963"/>
      <c r="AE118" s="964"/>
      <c r="AF118" s="965" t="s">
        <v>296</v>
      </c>
      <c r="AG118" s="963"/>
      <c r="AH118" s="963"/>
      <c r="AI118" s="963"/>
      <c r="AJ118" s="964"/>
      <c r="AK118" s="965" t="s">
        <v>295</v>
      </c>
      <c r="AL118" s="963"/>
      <c r="AM118" s="963"/>
      <c r="AN118" s="963"/>
      <c r="AO118" s="964"/>
      <c r="AP118" s="966" t="s">
        <v>417</v>
      </c>
      <c r="AQ118" s="967"/>
      <c r="AR118" s="967"/>
      <c r="AS118" s="967"/>
      <c r="AT118" s="968"/>
      <c r="AU118" s="997"/>
      <c r="AV118" s="998"/>
      <c r="AW118" s="998"/>
      <c r="AX118" s="998"/>
      <c r="AY118" s="998"/>
      <c r="AZ118" s="940" t="s">
        <v>445</v>
      </c>
      <c r="BA118" s="941"/>
      <c r="BB118" s="941"/>
      <c r="BC118" s="941"/>
      <c r="BD118" s="941"/>
      <c r="BE118" s="941"/>
      <c r="BF118" s="941"/>
      <c r="BG118" s="941"/>
      <c r="BH118" s="941"/>
      <c r="BI118" s="941"/>
      <c r="BJ118" s="941"/>
      <c r="BK118" s="941"/>
      <c r="BL118" s="941"/>
      <c r="BM118" s="941"/>
      <c r="BN118" s="941"/>
      <c r="BO118" s="941"/>
      <c r="BP118" s="942"/>
      <c r="BQ118" s="943" t="s">
        <v>378</v>
      </c>
      <c r="BR118" s="906"/>
      <c r="BS118" s="906"/>
      <c r="BT118" s="906"/>
      <c r="BU118" s="906"/>
      <c r="BV118" s="906" t="s">
        <v>121</v>
      </c>
      <c r="BW118" s="906"/>
      <c r="BX118" s="906"/>
      <c r="BY118" s="906"/>
      <c r="BZ118" s="906"/>
      <c r="CA118" s="906" t="s">
        <v>121</v>
      </c>
      <c r="CB118" s="906"/>
      <c r="CC118" s="906"/>
      <c r="CD118" s="906"/>
      <c r="CE118" s="906"/>
      <c r="CF118" s="936" t="s">
        <v>378</v>
      </c>
      <c r="CG118" s="937"/>
      <c r="CH118" s="937"/>
      <c r="CI118" s="937"/>
      <c r="CJ118" s="937"/>
      <c r="CK118" s="992"/>
      <c r="CL118" s="879"/>
      <c r="CM118" s="882" t="s">
        <v>446</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378</v>
      </c>
      <c r="DH118" s="838"/>
      <c r="DI118" s="838"/>
      <c r="DJ118" s="838"/>
      <c r="DK118" s="839"/>
      <c r="DL118" s="840" t="s">
        <v>121</v>
      </c>
      <c r="DM118" s="838"/>
      <c r="DN118" s="838"/>
      <c r="DO118" s="838"/>
      <c r="DP118" s="839"/>
      <c r="DQ118" s="840" t="s">
        <v>378</v>
      </c>
      <c r="DR118" s="838"/>
      <c r="DS118" s="838"/>
      <c r="DT118" s="838"/>
      <c r="DU118" s="839"/>
      <c r="DV118" s="885" t="s">
        <v>121</v>
      </c>
      <c r="DW118" s="886"/>
      <c r="DX118" s="886"/>
      <c r="DY118" s="886"/>
      <c r="DZ118" s="887"/>
    </row>
    <row r="119" spans="1:130" s="226" customFormat="1" ht="26.25" customHeight="1">
      <c r="A119" s="876" t="s">
        <v>421</v>
      </c>
      <c r="B119" s="877"/>
      <c r="C119" s="952" t="s">
        <v>422</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378</v>
      </c>
      <c r="AB119" s="956"/>
      <c r="AC119" s="956"/>
      <c r="AD119" s="956"/>
      <c r="AE119" s="957"/>
      <c r="AF119" s="958" t="s">
        <v>378</v>
      </c>
      <c r="AG119" s="956"/>
      <c r="AH119" s="956"/>
      <c r="AI119" s="956"/>
      <c r="AJ119" s="957"/>
      <c r="AK119" s="958" t="s">
        <v>378</v>
      </c>
      <c r="AL119" s="956"/>
      <c r="AM119" s="956"/>
      <c r="AN119" s="956"/>
      <c r="AO119" s="957"/>
      <c r="AP119" s="959" t="s">
        <v>121</v>
      </c>
      <c r="AQ119" s="960"/>
      <c r="AR119" s="960"/>
      <c r="AS119" s="960"/>
      <c r="AT119" s="961"/>
      <c r="AU119" s="999"/>
      <c r="AV119" s="1000"/>
      <c r="AW119" s="1000"/>
      <c r="AX119" s="1000"/>
      <c r="AY119" s="1000"/>
      <c r="AZ119" s="257" t="s">
        <v>177</v>
      </c>
      <c r="BA119" s="257"/>
      <c r="BB119" s="257"/>
      <c r="BC119" s="257"/>
      <c r="BD119" s="257"/>
      <c r="BE119" s="257"/>
      <c r="BF119" s="257"/>
      <c r="BG119" s="257"/>
      <c r="BH119" s="257"/>
      <c r="BI119" s="257"/>
      <c r="BJ119" s="257"/>
      <c r="BK119" s="257"/>
      <c r="BL119" s="257"/>
      <c r="BM119" s="257"/>
      <c r="BN119" s="257"/>
      <c r="BO119" s="938" t="s">
        <v>447</v>
      </c>
      <c r="BP119" s="939"/>
      <c r="BQ119" s="943">
        <v>19316465</v>
      </c>
      <c r="BR119" s="906"/>
      <c r="BS119" s="906"/>
      <c r="BT119" s="906"/>
      <c r="BU119" s="906"/>
      <c r="BV119" s="906">
        <v>18904238</v>
      </c>
      <c r="BW119" s="906"/>
      <c r="BX119" s="906"/>
      <c r="BY119" s="906"/>
      <c r="BZ119" s="906"/>
      <c r="CA119" s="906">
        <v>19194858</v>
      </c>
      <c r="CB119" s="906"/>
      <c r="CC119" s="906"/>
      <c r="CD119" s="906"/>
      <c r="CE119" s="906"/>
      <c r="CF119" s="804"/>
      <c r="CG119" s="805"/>
      <c r="CH119" s="805"/>
      <c r="CI119" s="805"/>
      <c r="CJ119" s="895"/>
      <c r="CK119" s="993"/>
      <c r="CL119" s="881"/>
      <c r="CM119" s="899" t="s">
        <v>448</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121</v>
      </c>
      <c r="DH119" s="821"/>
      <c r="DI119" s="821"/>
      <c r="DJ119" s="821"/>
      <c r="DK119" s="822"/>
      <c r="DL119" s="823" t="s">
        <v>121</v>
      </c>
      <c r="DM119" s="821"/>
      <c r="DN119" s="821"/>
      <c r="DO119" s="821"/>
      <c r="DP119" s="822"/>
      <c r="DQ119" s="823" t="s">
        <v>378</v>
      </c>
      <c r="DR119" s="821"/>
      <c r="DS119" s="821"/>
      <c r="DT119" s="821"/>
      <c r="DU119" s="822"/>
      <c r="DV119" s="909" t="s">
        <v>121</v>
      </c>
      <c r="DW119" s="910"/>
      <c r="DX119" s="910"/>
      <c r="DY119" s="910"/>
      <c r="DZ119" s="911"/>
    </row>
    <row r="120" spans="1:130" s="226" customFormat="1" ht="26.25" customHeight="1">
      <c r="A120" s="878"/>
      <c r="B120" s="879"/>
      <c r="C120" s="882" t="s">
        <v>425</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378</v>
      </c>
      <c r="AB120" s="838"/>
      <c r="AC120" s="838"/>
      <c r="AD120" s="838"/>
      <c r="AE120" s="839"/>
      <c r="AF120" s="840" t="s">
        <v>378</v>
      </c>
      <c r="AG120" s="838"/>
      <c r="AH120" s="838"/>
      <c r="AI120" s="838"/>
      <c r="AJ120" s="839"/>
      <c r="AK120" s="840" t="s">
        <v>378</v>
      </c>
      <c r="AL120" s="838"/>
      <c r="AM120" s="838"/>
      <c r="AN120" s="838"/>
      <c r="AO120" s="839"/>
      <c r="AP120" s="885" t="s">
        <v>378</v>
      </c>
      <c r="AQ120" s="886"/>
      <c r="AR120" s="886"/>
      <c r="AS120" s="886"/>
      <c r="AT120" s="887"/>
      <c r="AU120" s="944" t="s">
        <v>449</v>
      </c>
      <c r="AV120" s="945"/>
      <c r="AW120" s="945"/>
      <c r="AX120" s="945"/>
      <c r="AY120" s="946"/>
      <c r="AZ120" s="921" t="s">
        <v>450</v>
      </c>
      <c r="BA120" s="866"/>
      <c r="BB120" s="866"/>
      <c r="BC120" s="866"/>
      <c r="BD120" s="866"/>
      <c r="BE120" s="866"/>
      <c r="BF120" s="866"/>
      <c r="BG120" s="866"/>
      <c r="BH120" s="866"/>
      <c r="BI120" s="866"/>
      <c r="BJ120" s="866"/>
      <c r="BK120" s="866"/>
      <c r="BL120" s="866"/>
      <c r="BM120" s="866"/>
      <c r="BN120" s="866"/>
      <c r="BO120" s="866"/>
      <c r="BP120" s="867"/>
      <c r="BQ120" s="922">
        <v>3863148</v>
      </c>
      <c r="BR120" s="903"/>
      <c r="BS120" s="903"/>
      <c r="BT120" s="903"/>
      <c r="BU120" s="903"/>
      <c r="BV120" s="903">
        <v>4202561</v>
      </c>
      <c r="BW120" s="903"/>
      <c r="BX120" s="903"/>
      <c r="BY120" s="903"/>
      <c r="BZ120" s="903"/>
      <c r="CA120" s="903">
        <v>4390154</v>
      </c>
      <c r="CB120" s="903"/>
      <c r="CC120" s="903"/>
      <c r="CD120" s="903"/>
      <c r="CE120" s="903"/>
      <c r="CF120" s="927">
        <v>65</v>
      </c>
      <c r="CG120" s="928"/>
      <c r="CH120" s="928"/>
      <c r="CI120" s="928"/>
      <c r="CJ120" s="928"/>
      <c r="CK120" s="929" t="s">
        <v>451</v>
      </c>
      <c r="CL120" s="913"/>
      <c r="CM120" s="913"/>
      <c r="CN120" s="913"/>
      <c r="CO120" s="914"/>
      <c r="CP120" s="933" t="s">
        <v>395</v>
      </c>
      <c r="CQ120" s="934"/>
      <c r="CR120" s="934"/>
      <c r="CS120" s="934"/>
      <c r="CT120" s="934"/>
      <c r="CU120" s="934"/>
      <c r="CV120" s="934"/>
      <c r="CW120" s="934"/>
      <c r="CX120" s="934"/>
      <c r="CY120" s="934"/>
      <c r="CZ120" s="934"/>
      <c r="DA120" s="934"/>
      <c r="DB120" s="934"/>
      <c r="DC120" s="934"/>
      <c r="DD120" s="934"/>
      <c r="DE120" s="934"/>
      <c r="DF120" s="935"/>
      <c r="DG120" s="922">
        <v>4801593</v>
      </c>
      <c r="DH120" s="903"/>
      <c r="DI120" s="903"/>
      <c r="DJ120" s="903"/>
      <c r="DK120" s="903"/>
      <c r="DL120" s="903">
        <v>4610713</v>
      </c>
      <c r="DM120" s="903"/>
      <c r="DN120" s="903"/>
      <c r="DO120" s="903"/>
      <c r="DP120" s="903"/>
      <c r="DQ120" s="903">
        <v>4444989</v>
      </c>
      <c r="DR120" s="903"/>
      <c r="DS120" s="903"/>
      <c r="DT120" s="903"/>
      <c r="DU120" s="903"/>
      <c r="DV120" s="904">
        <v>65.8</v>
      </c>
      <c r="DW120" s="904"/>
      <c r="DX120" s="904"/>
      <c r="DY120" s="904"/>
      <c r="DZ120" s="905"/>
    </row>
    <row r="121" spans="1:130" s="226" customFormat="1" ht="26.25" customHeight="1">
      <c r="A121" s="878"/>
      <c r="B121" s="879"/>
      <c r="C121" s="924" t="s">
        <v>452</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378</v>
      </c>
      <c r="AB121" s="838"/>
      <c r="AC121" s="838"/>
      <c r="AD121" s="838"/>
      <c r="AE121" s="839"/>
      <c r="AF121" s="840" t="s">
        <v>121</v>
      </c>
      <c r="AG121" s="838"/>
      <c r="AH121" s="838"/>
      <c r="AI121" s="838"/>
      <c r="AJ121" s="839"/>
      <c r="AK121" s="840" t="s">
        <v>378</v>
      </c>
      <c r="AL121" s="838"/>
      <c r="AM121" s="838"/>
      <c r="AN121" s="838"/>
      <c r="AO121" s="839"/>
      <c r="AP121" s="885" t="s">
        <v>378</v>
      </c>
      <c r="AQ121" s="886"/>
      <c r="AR121" s="886"/>
      <c r="AS121" s="886"/>
      <c r="AT121" s="887"/>
      <c r="AU121" s="947"/>
      <c r="AV121" s="948"/>
      <c r="AW121" s="948"/>
      <c r="AX121" s="948"/>
      <c r="AY121" s="949"/>
      <c r="AZ121" s="873" t="s">
        <v>453</v>
      </c>
      <c r="BA121" s="808"/>
      <c r="BB121" s="808"/>
      <c r="BC121" s="808"/>
      <c r="BD121" s="808"/>
      <c r="BE121" s="808"/>
      <c r="BF121" s="808"/>
      <c r="BG121" s="808"/>
      <c r="BH121" s="808"/>
      <c r="BI121" s="808"/>
      <c r="BJ121" s="808"/>
      <c r="BK121" s="808"/>
      <c r="BL121" s="808"/>
      <c r="BM121" s="808"/>
      <c r="BN121" s="808"/>
      <c r="BO121" s="808"/>
      <c r="BP121" s="809"/>
      <c r="BQ121" s="874">
        <v>142181</v>
      </c>
      <c r="BR121" s="875"/>
      <c r="BS121" s="875"/>
      <c r="BT121" s="875"/>
      <c r="BU121" s="875"/>
      <c r="BV121" s="875">
        <v>113960</v>
      </c>
      <c r="BW121" s="875"/>
      <c r="BX121" s="875"/>
      <c r="BY121" s="875"/>
      <c r="BZ121" s="875"/>
      <c r="CA121" s="875">
        <v>84892</v>
      </c>
      <c r="CB121" s="875"/>
      <c r="CC121" s="875"/>
      <c r="CD121" s="875"/>
      <c r="CE121" s="875"/>
      <c r="CF121" s="936">
        <v>1.3</v>
      </c>
      <c r="CG121" s="937"/>
      <c r="CH121" s="937"/>
      <c r="CI121" s="937"/>
      <c r="CJ121" s="937"/>
      <c r="CK121" s="930"/>
      <c r="CL121" s="916"/>
      <c r="CM121" s="916"/>
      <c r="CN121" s="916"/>
      <c r="CO121" s="917"/>
      <c r="CP121" s="896" t="s">
        <v>454</v>
      </c>
      <c r="CQ121" s="897"/>
      <c r="CR121" s="897"/>
      <c r="CS121" s="897"/>
      <c r="CT121" s="897"/>
      <c r="CU121" s="897"/>
      <c r="CV121" s="897"/>
      <c r="CW121" s="897"/>
      <c r="CX121" s="897"/>
      <c r="CY121" s="897"/>
      <c r="CZ121" s="897"/>
      <c r="DA121" s="897"/>
      <c r="DB121" s="897"/>
      <c r="DC121" s="897"/>
      <c r="DD121" s="897"/>
      <c r="DE121" s="897"/>
      <c r="DF121" s="898"/>
      <c r="DG121" s="874">
        <v>1856407</v>
      </c>
      <c r="DH121" s="875"/>
      <c r="DI121" s="875"/>
      <c r="DJ121" s="875"/>
      <c r="DK121" s="875"/>
      <c r="DL121" s="875">
        <v>1760560</v>
      </c>
      <c r="DM121" s="875"/>
      <c r="DN121" s="875"/>
      <c r="DO121" s="875"/>
      <c r="DP121" s="875"/>
      <c r="DQ121" s="875">
        <v>1658157</v>
      </c>
      <c r="DR121" s="875"/>
      <c r="DS121" s="875"/>
      <c r="DT121" s="875"/>
      <c r="DU121" s="875"/>
      <c r="DV121" s="852">
        <v>24.6</v>
      </c>
      <c r="DW121" s="852"/>
      <c r="DX121" s="852"/>
      <c r="DY121" s="852"/>
      <c r="DZ121" s="853"/>
    </row>
    <row r="122" spans="1:130" s="226" customFormat="1" ht="26.25" customHeight="1">
      <c r="A122" s="878"/>
      <c r="B122" s="879"/>
      <c r="C122" s="882" t="s">
        <v>435</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121</v>
      </c>
      <c r="AB122" s="838"/>
      <c r="AC122" s="838"/>
      <c r="AD122" s="838"/>
      <c r="AE122" s="839"/>
      <c r="AF122" s="840" t="s">
        <v>378</v>
      </c>
      <c r="AG122" s="838"/>
      <c r="AH122" s="838"/>
      <c r="AI122" s="838"/>
      <c r="AJ122" s="839"/>
      <c r="AK122" s="840" t="s">
        <v>121</v>
      </c>
      <c r="AL122" s="838"/>
      <c r="AM122" s="838"/>
      <c r="AN122" s="838"/>
      <c r="AO122" s="839"/>
      <c r="AP122" s="885" t="s">
        <v>378</v>
      </c>
      <c r="AQ122" s="886"/>
      <c r="AR122" s="886"/>
      <c r="AS122" s="886"/>
      <c r="AT122" s="887"/>
      <c r="AU122" s="947"/>
      <c r="AV122" s="948"/>
      <c r="AW122" s="948"/>
      <c r="AX122" s="948"/>
      <c r="AY122" s="949"/>
      <c r="AZ122" s="940" t="s">
        <v>455</v>
      </c>
      <c r="BA122" s="941"/>
      <c r="BB122" s="941"/>
      <c r="BC122" s="941"/>
      <c r="BD122" s="941"/>
      <c r="BE122" s="941"/>
      <c r="BF122" s="941"/>
      <c r="BG122" s="941"/>
      <c r="BH122" s="941"/>
      <c r="BI122" s="941"/>
      <c r="BJ122" s="941"/>
      <c r="BK122" s="941"/>
      <c r="BL122" s="941"/>
      <c r="BM122" s="941"/>
      <c r="BN122" s="941"/>
      <c r="BO122" s="941"/>
      <c r="BP122" s="942"/>
      <c r="BQ122" s="943">
        <v>10438148</v>
      </c>
      <c r="BR122" s="906"/>
      <c r="BS122" s="906"/>
      <c r="BT122" s="906"/>
      <c r="BU122" s="906"/>
      <c r="BV122" s="906">
        <v>10208746</v>
      </c>
      <c r="BW122" s="906"/>
      <c r="BX122" s="906"/>
      <c r="BY122" s="906"/>
      <c r="BZ122" s="906"/>
      <c r="CA122" s="906">
        <v>10148580</v>
      </c>
      <c r="CB122" s="906"/>
      <c r="CC122" s="906"/>
      <c r="CD122" s="906"/>
      <c r="CE122" s="906"/>
      <c r="CF122" s="907">
        <v>150.30000000000001</v>
      </c>
      <c r="CG122" s="908"/>
      <c r="CH122" s="908"/>
      <c r="CI122" s="908"/>
      <c r="CJ122" s="908"/>
      <c r="CK122" s="930"/>
      <c r="CL122" s="916"/>
      <c r="CM122" s="916"/>
      <c r="CN122" s="916"/>
      <c r="CO122" s="917"/>
      <c r="CP122" s="896" t="s">
        <v>456</v>
      </c>
      <c r="CQ122" s="897"/>
      <c r="CR122" s="897"/>
      <c r="CS122" s="897"/>
      <c r="CT122" s="897"/>
      <c r="CU122" s="897"/>
      <c r="CV122" s="897"/>
      <c r="CW122" s="897"/>
      <c r="CX122" s="897"/>
      <c r="CY122" s="897"/>
      <c r="CZ122" s="897"/>
      <c r="DA122" s="897"/>
      <c r="DB122" s="897"/>
      <c r="DC122" s="897"/>
      <c r="DD122" s="897"/>
      <c r="DE122" s="897"/>
      <c r="DF122" s="898"/>
      <c r="DG122" s="874">
        <v>631455</v>
      </c>
      <c r="DH122" s="875"/>
      <c r="DI122" s="875"/>
      <c r="DJ122" s="875"/>
      <c r="DK122" s="875"/>
      <c r="DL122" s="875">
        <v>756347</v>
      </c>
      <c r="DM122" s="875"/>
      <c r="DN122" s="875"/>
      <c r="DO122" s="875"/>
      <c r="DP122" s="875"/>
      <c r="DQ122" s="875">
        <v>729723</v>
      </c>
      <c r="DR122" s="875"/>
      <c r="DS122" s="875"/>
      <c r="DT122" s="875"/>
      <c r="DU122" s="875"/>
      <c r="DV122" s="852">
        <v>10.8</v>
      </c>
      <c r="DW122" s="852"/>
      <c r="DX122" s="852"/>
      <c r="DY122" s="852"/>
      <c r="DZ122" s="853"/>
    </row>
    <row r="123" spans="1:130" s="226" customFormat="1" ht="26.25" customHeight="1">
      <c r="A123" s="878"/>
      <c r="B123" s="879"/>
      <c r="C123" s="882" t="s">
        <v>441</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378</v>
      </c>
      <c r="AB123" s="838"/>
      <c r="AC123" s="838"/>
      <c r="AD123" s="838"/>
      <c r="AE123" s="839"/>
      <c r="AF123" s="840" t="s">
        <v>121</v>
      </c>
      <c r="AG123" s="838"/>
      <c r="AH123" s="838"/>
      <c r="AI123" s="838"/>
      <c r="AJ123" s="839"/>
      <c r="AK123" s="840" t="s">
        <v>121</v>
      </c>
      <c r="AL123" s="838"/>
      <c r="AM123" s="838"/>
      <c r="AN123" s="838"/>
      <c r="AO123" s="839"/>
      <c r="AP123" s="885" t="s">
        <v>121</v>
      </c>
      <c r="AQ123" s="886"/>
      <c r="AR123" s="886"/>
      <c r="AS123" s="886"/>
      <c r="AT123" s="887"/>
      <c r="AU123" s="950"/>
      <c r="AV123" s="951"/>
      <c r="AW123" s="951"/>
      <c r="AX123" s="951"/>
      <c r="AY123" s="951"/>
      <c r="AZ123" s="257" t="s">
        <v>177</v>
      </c>
      <c r="BA123" s="257"/>
      <c r="BB123" s="257"/>
      <c r="BC123" s="257"/>
      <c r="BD123" s="257"/>
      <c r="BE123" s="257"/>
      <c r="BF123" s="257"/>
      <c r="BG123" s="257"/>
      <c r="BH123" s="257"/>
      <c r="BI123" s="257"/>
      <c r="BJ123" s="257"/>
      <c r="BK123" s="257"/>
      <c r="BL123" s="257"/>
      <c r="BM123" s="257"/>
      <c r="BN123" s="257"/>
      <c r="BO123" s="938" t="s">
        <v>457</v>
      </c>
      <c r="BP123" s="939"/>
      <c r="BQ123" s="893">
        <v>14443477</v>
      </c>
      <c r="BR123" s="894"/>
      <c r="BS123" s="894"/>
      <c r="BT123" s="894"/>
      <c r="BU123" s="894"/>
      <c r="BV123" s="894">
        <v>14525267</v>
      </c>
      <c r="BW123" s="894"/>
      <c r="BX123" s="894"/>
      <c r="BY123" s="894"/>
      <c r="BZ123" s="894"/>
      <c r="CA123" s="894">
        <v>14623626</v>
      </c>
      <c r="CB123" s="894"/>
      <c r="CC123" s="894"/>
      <c r="CD123" s="894"/>
      <c r="CE123" s="894"/>
      <c r="CF123" s="804"/>
      <c r="CG123" s="805"/>
      <c r="CH123" s="805"/>
      <c r="CI123" s="805"/>
      <c r="CJ123" s="895"/>
      <c r="CK123" s="930"/>
      <c r="CL123" s="916"/>
      <c r="CM123" s="916"/>
      <c r="CN123" s="916"/>
      <c r="CO123" s="917"/>
      <c r="CP123" s="896" t="s">
        <v>390</v>
      </c>
      <c r="CQ123" s="897"/>
      <c r="CR123" s="897"/>
      <c r="CS123" s="897"/>
      <c r="CT123" s="897"/>
      <c r="CU123" s="897"/>
      <c r="CV123" s="897"/>
      <c r="CW123" s="897"/>
      <c r="CX123" s="897"/>
      <c r="CY123" s="897"/>
      <c r="CZ123" s="897"/>
      <c r="DA123" s="897"/>
      <c r="DB123" s="897"/>
      <c r="DC123" s="897"/>
      <c r="DD123" s="897"/>
      <c r="DE123" s="897"/>
      <c r="DF123" s="898"/>
      <c r="DG123" s="837" t="s">
        <v>121</v>
      </c>
      <c r="DH123" s="838"/>
      <c r="DI123" s="838"/>
      <c r="DJ123" s="838"/>
      <c r="DK123" s="839"/>
      <c r="DL123" s="840" t="s">
        <v>121</v>
      </c>
      <c r="DM123" s="838"/>
      <c r="DN123" s="838"/>
      <c r="DO123" s="838"/>
      <c r="DP123" s="839"/>
      <c r="DQ123" s="840" t="s">
        <v>121</v>
      </c>
      <c r="DR123" s="838"/>
      <c r="DS123" s="838"/>
      <c r="DT123" s="838"/>
      <c r="DU123" s="839"/>
      <c r="DV123" s="885" t="s">
        <v>121</v>
      </c>
      <c r="DW123" s="886"/>
      <c r="DX123" s="886"/>
      <c r="DY123" s="886"/>
      <c r="DZ123" s="887"/>
    </row>
    <row r="124" spans="1:130" s="226" customFormat="1" ht="26.25" customHeight="1" thickBot="1">
      <c r="A124" s="878"/>
      <c r="B124" s="879"/>
      <c r="C124" s="882" t="s">
        <v>444</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121</v>
      </c>
      <c r="AB124" s="838"/>
      <c r="AC124" s="838"/>
      <c r="AD124" s="838"/>
      <c r="AE124" s="839"/>
      <c r="AF124" s="840" t="s">
        <v>121</v>
      </c>
      <c r="AG124" s="838"/>
      <c r="AH124" s="838"/>
      <c r="AI124" s="838"/>
      <c r="AJ124" s="839"/>
      <c r="AK124" s="840" t="s">
        <v>121</v>
      </c>
      <c r="AL124" s="838"/>
      <c r="AM124" s="838"/>
      <c r="AN124" s="838"/>
      <c r="AO124" s="839"/>
      <c r="AP124" s="885" t="s">
        <v>378</v>
      </c>
      <c r="AQ124" s="886"/>
      <c r="AR124" s="886"/>
      <c r="AS124" s="886"/>
      <c r="AT124" s="887"/>
      <c r="AU124" s="888" t="s">
        <v>458</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71.8</v>
      </c>
      <c r="BR124" s="892"/>
      <c r="BS124" s="892"/>
      <c r="BT124" s="892"/>
      <c r="BU124" s="892"/>
      <c r="BV124" s="892">
        <v>64.8</v>
      </c>
      <c r="BW124" s="892"/>
      <c r="BX124" s="892"/>
      <c r="BY124" s="892"/>
      <c r="BZ124" s="892"/>
      <c r="CA124" s="892">
        <v>67.7</v>
      </c>
      <c r="CB124" s="892"/>
      <c r="CC124" s="892"/>
      <c r="CD124" s="892"/>
      <c r="CE124" s="892"/>
      <c r="CF124" s="782"/>
      <c r="CG124" s="783"/>
      <c r="CH124" s="783"/>
      <c r="CI124" s="783"/>
      <c r="CJ124" s="923"/>
      <c r="CK124" s="931"/>
      <c r="CL124" s="931"/>
      <c r="CM124" s="931"/>
      <c r="CN124" s="931"/>
      <c r="CO124" s="932"/>
      <c r="CP124" s="896" t="s">
        <v>459</v>
      </c>
      <c r="CQ124" s="897"/>
      <c r="CR124" s="897"/>
      <c r="CS124" s="897"/>
      <c r="CT124" s="897"/>
      <c r="CU124" s="897"/>
      <c r="CV124" s="897"/>
      <c r="CW124" s="897"/>
      <c r="CX124" s="897"/>
      <c r="CY124" s="897"/>
      <c r="CZ124" s="897"/>
      <c r="DA124" s="897"/>
      <c r="DB124" s="897"/>
      <c r="DC124" s="897"/>
      <c r="DD124" s="897"/>
      <c r="DE124" s="897"/>
      <c r="DF124" s="898"/>
      <c r="DG124" s="820" t="s">
        <v>121</v>
      </c>
      <c r="DH124" s="821"/>
      <c r="DI124" s="821"/>
      <c r="DJ124" s="821"/>
      <c r="DK124" s="822"/>
      <c r="DL124" s="823" t="s">
        <v>121</v>
      </c>
      <c r="DM124" s="821"/>
      <c r="DN124" s="821"/>
      <c r="DO124" s="821"/>
      <c r="DP124" s="822"/>
      <c r="DQ124" s="823" t="s">
        <v>378</v>
      </c>
      <c r="DR124" s="821"/>
      <c r="DS124" s="821"/>
      <c r="DT124" s="821"/>
      <c r="DU124" s="822"/>
      <c r="DV124" s="909" t="s">
        <v>121</v>
      </c>
      <c r="DW124" s="910"/>
      <c r="DX124" s="910"/>
      <c r="DY124" s="910"/>
      <c r="DZ124" s="911"/>
    </row>
    <row r="125" spans="1:130" s="226" customFormat="1" ht="26.25" customHeight="1">
      <c r="A125" s="878"/>
      <c r="B125" s="879"/>
      <c r="C125" s="882" t="s">
        <v>446</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378</v>
      </c>
      <c r="AB125" s="838"/>
      <c r="AC125" s="838"/>
      <c r="AD125" s="838"/>
      <c r="AE125" s="839"/>
      <c r="AF125" s="840" t="s">
        <v>121</v>
      </c>
      <c r="AG125" s="838"/>
      <c r="AH125" s="838"/>
      <c r="AI125" s="838"/>
      <c r="AJ125" s="839"/>
      <c r="AK125" s="840" t="s">
        <v>378</v>
      </c>
      <c r="AL125" s="838"/>
      <c r="AM125" s="838"/>
      <c r="AN125" s="838"/>
      <c r="AO125" s="839"/>
      <c r="AP125" s="885" t="s">
        <v>378</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460</v>
      </c>
      <c r="CL125" s="913"/>
      <c r="CM125" s="913"/>
      <c r="CN125" s="913"/>
      <c r="CO125" s="914"/>
      <c r="CP125" s="921" t="s">
        <v>461</v>
      </c>
      <c r="CQ125" s="866"/>
      <c r="CR125" s="866"/>
      <c r="CS125" s="866"/>
      <c r="CT125" s="866"/>
      <c r="CU125" s="866"/>
      <c r="CV125" s="866"/>
      <c r="CW125" s="866"/>
      <c r="CX125" s="866"/>
      <c r="CY125" s="866"/>
      <c r="CZ125" s="866"/>
      <c r="DA125" s="866"/>
      <c r="DB125" s="866"/>
      <c r="DC125" s="866"/>
      <c r="DD125" s="866"/>
      <c r="DE125" s="866"/>
      <c r="DF125" s="867"/>
      <c r="DG125" s="922" t="s">
        <v>378</v>
      </c>
      <c r="DH125" s="903"/>
      <c r="DI125" s="903"/>
      <c r="DJ125" s="903"/>
      <c r="DK125" s="903"/>
      <c r="DL125" s="903" t="s">
        <v>378</v>
      </c>
      <c r="DM125" s="903"/>
      <c r="DN125" s="903"/>
      <c r="DO125" s="903"/>
      <c r="DP125" s="903"/>
      <c r="DQ125" s="903" t="s">
        <v>121</v>
      </c>
      <c r="DR125" s="903"/>
      <c r="DS125" s="903"/>
      <c r="DT125" s="903"/>
      <c r="DU125" s="903"/>
      <c r="DV125" s="904" t="s">
        <v>121</v>
      </c>
      <c r="DW125" s="904"/>
      <c r="DX125" s="904"/>
      <c r="DY125" s="904"/>
      <c r="DZ125" s="905"/>
    </row>
    <row r="126" spans="1:130" s="226" customFormat="1" ht="26.25" customHeight="1" thickBot="1">
      <c r="A126" s="878"/>
      <c r="B126" s="879"/>
      <c r="C126" s="882" t="s">
        <v>448</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121</v>
      </c>
      <c r="AB126" s="838"/>
      <c r="AC126" s="838"/>
      <c r="AD126" s="838"/>
      <c r="AE126" s="839"/>
      <c r="AF126" s="840" t="s">
        <v>121</v>
      </c>
      <c r="AG126" s="838"/>
      <c r="AH126" s="838"/>
      <c r="AI126" s="838"/>
      <c r="AJ126" s="839"/>
      <c r="AK126" s="840" t="s">
        <v>378</v>
      </c>
      <c r="AL126" s="838"/>
      <c r="AM126" s="838"/>
      <c r="AN126" s="838"/>
      <c r="AO126" s="839"/>
      <c r="AP126" s="885" t="s">
        <v>121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462</v>
      </c>
      <c r="CQ126" s="808"/>
      <c r="CR126" s="808"/>
      <c r="CS126" s="808"/>
      <c r="CT126" s="808"/>
      <c r="CU126" s="808"/>
      <c r="CV126" s="808"/>
      <c r="CW126" s="808"/>
      <c r="CX126" s="808"/>
      <c r="CY126" s="808"/>
      <c r="CZ126" s="808"/>
      <c r="DA126" s="808"/>
      <c r="DB126" s="808"/>
      <c r="DC126" s="808"/>
      <c r="DD126" s="808"/>
      <c r="DE126" s="808"/>
      <c r="DF126" s="809"/>
      <c r="DG126" s="874" t="s">
        <v>378</v>
      </c>
      <c r="DH126" s="875"/>
      <c r="DI126" s="875"/>
      <c r="DJ126" s="875"/>
      <c r="DK126" s="875"/>
      <c r="DL126" s="875" t="s">
        <v>121</v>
      </c>
      <c r="DM126" s="875"/>
      <c r="DN126" s="875"/>
      <c r="DO126" s="875"/>
      <c r="DP126" s="875"/>
      <c r="DQ126" s="875" t="s">
        <v>378</v>
      </c>
      <c r="DR126" s="875"/>
      <c r="DS126" s="875"/>
      <c r="DT126" s="875"/>
      <c r="DU126" s="875"/>
      <c r="DV126" s="852" t="s">
        <v>121</v>
      </c>
      <c r="DW126" s="852"/>
      <c r="DX126" s="852"/>
      <c r="DY126" s="852"/>
      <c r="DZ126" s="853"/>
    </row>
    <row r="127" spans="1:130" s="226" customFormat="1" ht="26.25" customHeight="1">
      <c r="A127" s="880"/>
      <c r="B127" s="881"/>
      <c r="C127" s="899" t="s">
        <v>463</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378</v>
      </c>
      <c r="AB127" s="838"/>
      <c r="AC127" s="838"/>
      <c r="AD127" s="838"/>
      <c r="AE127" s="839"/>
      <c r="AF127" s="840" t="s">
        <v>121</v>
      </c>
      <c r="AG127" s="838"/>
      <c r="AH127" s="838"/>
      <c r="AI127" s="838"/>
      <c r="AJ127" s="839"/>
      <c r="AK127" s="840" t="s">
        <v>378</v>
      </c>
      <c r="AL127" s="838"/>
      <c r="AM127" s="838"/>
      <c r="AN127" s="838"/>
      <c r="AO127" s="839"/>
      <c r="AP127" s="885" t="s">
        <v>121</v>
      </c>
      <c r="AQ127" s="886"/>
      <c r="AR127" s="886"/>
      <c r="AS127" s="886"/>
      <c r="AT127" s="887"/>
      <c r="AU127" s="262"/>
      <c r="AV127" s="262"/>
      <c r="AW127" s="262"/>
      <c r="AX127" s="902" t="s">
        <v>464</v>
      </c>
      <c r="AY127" s="870"/>
      <c r="AZ127" s="870"/>
      <c r="BA127" s="870"/>
      <c r="BB127" s="870"/>
      <c r="BC127" s="870"/>
      <c r="BD127" s="870"/>
      <c r="BE127" s="871"/>
      <c r="BF127" s="869" t="s">
        <v>465</v>
      </c>
      <c r="BG127" s="870"/>
      <c r="BH127" s="870"/>
      <c r="BI127" s="870"/>
      <c r="BJ127" s="870"/>
      <c r="BK127" s="870"/>
      <c r="BL127" s="871"/>
      <c r="BM127" s="869" t="s">
        <v>466</v>
      </c>
      <c r="BN127" s="870"/>
      <c r="BO127" s="870"/>
      <c r="BP127" s="870"/>
      <c r="BQ127" s="870"/>
      <c r="BR127" s="870"/>
      <c r="BS127" s="871"/>
      <c r="BT127" s="869" t="s">
        <v>467</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468</v>
      </c>
      <c r="CQ127" s="808"/>
      <c r="CR127" s="808"/>
      <c r="CS127" s="808"/>
      <c r="CT127" s="808"/>
      <c r="CU127" s="808"/>
      <c r="CV127" s="808"/>
      <c r="CW127" s="808"/>
      <c r="CX127" s="808"/>
      <c r="CY127" s="808"/>
      <c r="CZ127" s="808"/>
      <c r="DA127" s="808"/>
      <c r="DB127" s="808"/>
      <c r="DC127" s="808"/>
      <c r="DD127" s="808"/>
      <c r="DE127" s="808"/>
      <c r="DF127" s="809"/>
      <c r="DG127" s="874" t="s">
        <v>378</v>
      </c>
      <c r="DH127" s="875"/>
      <c r="DI127" s="875"/>
      <c r="DJ127" s="875"/>
      <c r="DK127" s="875"/>
      <c r="DL127" s="875" t="s">
        <v>378</v>
      </c>
      <c r="DM127" s="875"/>
      <c r="DN127" s="875"/>
      <c r="DO127" s="875"/>
      <c r="DP127" s="875"/>
      <c r="DQ127" s="875" t="s">
        <v>121</v>
      </c>
      <c r="DR127" s="875"/>
      <c r="DS127" s="875"/>
      <c r="DT127" s="875"/>
      <c r="DU127" s="875"/>
      <c r="DV127" s="852" t="s">
        <v>378</v>
      </c>
      <c r="DW127" s="852"/>
      <c r="DX127" s="852"/>
      <c r="DY127" s="852"/>
      <c r="DZ127" s="853"/>
    </row>
    <row r="128" spans="1:130" s="226" customFormat="1" ht="26.25" customHeight="1" thickBot="1">
      <c r="A128" s="854" t="s">
        <v>469</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470</v>
      </c>
      <c r="X128" s="856"/>
      <c r="Y128" s="856"/>
      <c r="Z128" s="857"/>
      <c r="AA128" s="858">
        <v>36609</v>
      </c>
      <c r="AB128" s="859"/>
      <c r="AC128" s="859"/>
      <c r="AD128" s="859"/>
      <c r="AE128" s="860"/>
      <c r="AF128" s="861">
        <v>32240</v>
      </c>
      <c r="AG128" s="859"/>
      <c r="AH128" s="859"/>
      <c r="AI128" s="859"/>
      <c r="AJ128" s="860"/>
      <c r="AK128" s="861">
        <v>32070</v>
      </c>
      <c r="AL128" s="859"/>
      <c r="AM128" s="859"/>
      <c r="AN128" s="859"/>
      <c r="AO128" s="860"/>
      <c r="AP128" s="862"/>
      <c r="AQ128" s="863"/>
      <c r="AR128" s="863"/>
      <c r="AS128" s="863"/>
      <c r="AT128" s="864"/>
      <c r="AU128" s="262"/>
      <c r="AV128" s="262"/>
      <c r="AW128" s="262"/>
      <c r="AX128" s="865" t="s">
        <v>471</v>
      </c>
      <c r="AY128" s="866"/>
      <c r="AZ128" s="866"/>
      <c r="BA128" s="866"/>
      <c r="BB128" s="866"/>
      <c r="BC128" s="866"/>
      <c r="BD128" s="866"/>
      <c r="BE128" s="867"/>
      <c r="BF128" s="844" t="s">
        <v>378</v>
      </c>
      <c r="BG128" s="845"/>
      <c r="BH128" s="845"/>
      <c r="BI128" s="845"/>
      <c r="BJ128" s="845"/>
      <c r="BK128" s="845"/>
      <c r="BL128" s="868"/>
      <c r="BM128" s="844">
        <v>13.86</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472</v>
      </c>
      <c r="CQ128" s="786"/>
      <c r="CR128" s="786"/>
      <c r="CS128" s="786"/>
      <c r="CT128" s="786"/>
      <c r="CU128" s="786"/>
      <c r="CV128" s="786"/>
      <c r="CW128" s="786"/>
      <c r="CX128" s="786"/>
      <c r="CY128" s="786"/>
      <c r="CZ128" s="786"/>
      <c r="DA128" s="786"/>
      <c r="DB128" s="786"/>
      <c r="DC128" s="786"/>
      <c r="DD128" s="786"/>
      <c r="DE128" s="786"/>
      <c r="DF128" s="787"/>
      <c r="DG128" s="848">
        <v>5507</v>
      </c>
      <c r="DH128" s="849"/>
      <c r="DI128" s="849"/>
      <c r="DJ128" s="849"/>
      <c r="DK128" s="849"/>
      <c r="DL128" s="849">
        <v>5372</v>
      </c>
      <c r="DM128" s="849"/>
      <c r="DN128" s="849"/>
      <c r="DO128" s="849"/>
      <c r="DP128" s="849"/>
      <c r="DQ128" s="849" t="s">
        <v>121</v>
      </c>
      <c r="DR128" s="849"/>
      <c r="DS128" s="849"/>
      <c r="DT128" s="849"/>
      <c r="DU128" s="849"/>
      <c r="DV128" s="850" t="s">
        <v>121</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473</v>
      </c>
      <c r="X129" s="835"/>
      <c r="Y129" s="835"/>
      <c r="Z129" s="836"/>
      <c r="AA129" s="837">
        <v>7543360</v>
      </c>
      <c r="AB129" s="838"/>
      <c r="AC129" s="838"/>
      <c r="AD129" s="838"/>
      <c r="AE129" s="839"/>
      <c r="AF129" s="840">
        <v>7541483</v>
      </c>
      <c r="AG129" s="838"/>
      <c r="AH129" s="838"/>
      <c r="AI129" s="838"/>
      <c r="AJ129" s="839"/>
      <c r="AK129" s="840">
        <v>7582161</v>
      </c>
      <c r="AL129" s="838"/>
      <c r="AM129" s="838"/>
      <c r="AN129" s="838"/>
      <c r="AO129" s="839"/>
      <c r="AP129" s="841"/>
      <c r="AQ129" s="842"/>
      <c r="AR129" s="842"/>
      <c r="AS129" s="842"/>
      <c r="AT129" s="843"/>
      <c r="AU129" s="264"/>
      <c r="AV129" s="264"/>
      <c r="AW129" s="264"/>
      <c r="AX129" s="807" t="s">
        <v>474</v>
      </c>
      <c r="AY129" s="808"/>
      <c r="AZ129" s="808"/>
      <c r="BA129" s="808"/>
      <c r="BB129" s="808"/>
      <c r="BC129" s="808"/>
      <c r="BD129" s="808"/>
      <c r="BE129" s="809"/>
      <c r="BF129" s="827" t="s">
        <v>121</v>
      </c>
      <c r="BG129" s="828"/>
      <c r="BH129" s="828"/>
      <c r="BI129" s="828"/>
      <c r="BJ129" s="828"/>
      <c r="BK129" s="828"/>
      <c r="BL129" s="829"/>
      <c r="BM129" s="827">
        <v>18.86</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475</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476</v>
      </c>
      <c r="X130" s="835"/>
      <c r="Y130" s="835"/>
      <c r="Z130" s="836"/>
      <c r="AA130" s="837">
        <v>757288</v>
      </c>
      <c r="AB130" s="838"/>
      <c r="AC130" s="838"/>
      <c r="AD130" s="838"/>
      <c r="AE130" s="839"/>
      <c r="AF130" s="840">
        <v>789262</v>
      </c>
      <c r="AG130" s="838"/>
      <c r="AH130" s="838"/>
      <c r="AI130" s="838"/>
      <c r="AJ130" s="839"/>
      <c r="AK130" s="840">
        <v>830785</v>
      </c>
      <c r="AL130" s="838"/>
      <c r="AM130" s="838"/>
      <c r="AN130" s="838"/>
      <c r="AO130" s="839"/>
      <c r="AP130" s="841"/>
      <c r="AQ130" s="842"/>
      <c r="AR130" s="842"/>
      <c r="AS130" s="842"/>
      <c r="AT130" s="843"/>
      <c r="AU130" s="264"/>
      <c r="AV130" s="264"/>
      <c r="AW130" s="264"/>
      <c r="AX130" s="807" t="s">
        <v>477</v>
      </c>
      <c r="AY130" s="808"/>
      <c r="AZ130" s="808"/>
      <c r="BA130" s="808"/>
      <c r="BB130" s="808"/>
      <c r="BC130" s="808"/>
      <c r="BD130" s="808"/>
      <c r="BE130" s="809"/>
      <c r="BF130" s="810">
        <v>7.8</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478</v>
      </c>
      <c r="X131" s="818"/>
      <c r="Y131" s="818"/>
      <c r="Z131" s="819"/>
      <c r="AA131" s="820">
        <v>6786072</v>
      </c>
      <c r="AB131" s="821"/>
      <c r="AC131" s="821"/>
      <c r="AD131" s="821"/>
      <c r="AE131" s="822"/>
      <c r="AF131" s="823">
        <v>6752221</v>
      </c>
      <c r="AG131" s="821"/>
      <c r="AH131" s="821"/>
      <c r="AI131" s="821"/>
      <c r="AJ131" s="822"/>
      <c r="AK131" s="823">
        <v>6751376</v>
      </c>
      <c r="AL131" s="821"/>
      <c r="AM131" s="821"/>
      <c r="AN131" s="821"/>
      <c r="AO131" s="822"/>
      <c r="AP131" s="824"/>
      <c r="AQ131" s="825"/>
      <c r="AR131" s="825"/>
      <c r="AS131" s="825"/>
      <c r="AT131" s="826"/>
      <c r="AU131" s="264"/>
      <c r="AV131" s="264"/>
      <c r="AW131" s="264"/>
      <c r="AX131" s="785" t="s">
        <v>479</v>
      </c>
      <c r="AY131" s="786"/>
      <c r="AZ131" s="786"/>
      <c r="BA131" s="786"/>
      <c r="BB131" s="786"/>
      <c r="BC131" s="786"/>
      <c r="BD131" s="786"/>
      <c r="BE131" s="787"/>
      <c r="BF131" s="788">
        <v>67.7</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480</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481</v>
      </c>
      <c r="W132" s="798"/>
      <c r="X132" s="798"/>
      <c r="Y132" s="798"/>
      <c r="Z132" s="799"/>
      <c r="AA132" s="800">
        <v>7.9312745280000003</v>
      </c>
      <c r="AB132" s="801"/>
      <c r="AC132" s="801"/>
      <c r="AD132" s="801"/>
      <c r="AE132" s="802"/>
      <c r="AF132" s="803">
        <v>8.1595078119999993</v>
      </c>
      <c r="AG132" s="801"/>
      <c r="AH132" s="801"/>
      <c r="AI132" s="801"/>
      <c r="AJ132" s="802"/>
      <c r="AK132" s="803">
        <v>7.3806880259999996</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482</v>
      </c>
      <c r="W133" s="777"/>
      <c r="X133" s="777"/>
      <c r="Y133" s="777"/>
      <c r="Z133" s="778"/>
      <c r="AA133" s="779">
        <v>8.5</v>
      </c>
      <c r="AB133" s="780"/>
      <c r="AC133" s="780"/>
      <c r="AD133" s="780"/>
      <c r="AE133" s="781"/>
      <c r="AF133" s="779">
        <v>8.4</v>
      </c>
      <c r="AG133" s="780"/>
      <c r="AH133" s="780"/>
      <c r="AI133" s="780"/>
      <c r="AJ133" s="781"/>
      <c r="AK133" s="779">
        <v>7.8</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TGnoIMR2yn3sMp4NQWQ1o0CqCu+8IuYfATHq6mdnSszuoBKfVu0Ib1UZo5jJXuN127RQAwDblKqNA3PYzTV36A==" saltValue="Mn4c3a0NayijAggGDpWB5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40" orientation="portrait"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1" zoomScale="75" zoomScaleNormal="85" zoomScaleSheetLayoutView="75" workbookViewId="0">
      <selection activeCell="E26" sqref="E26:K26"/>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483</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hxhRfZqXdw8y/VHu44FO+p/jE/nBmHPlKmbR4yuukLrKoOpbECij+HO3Dt4qc/e+hgz2pw9Mr/Z68qYNAadg0w==" saltValue="mtX8yB0ZKkt8tmAtL9LkZQ=="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election activeCell="E26" sqref="E26:K26"/>
    </sheetView>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5RBor4PV3FFCpDJbyrB3R16LatlUEyZAUxdL4q/G1OxX8WlQn3ZD8O0mF/DFeYqUw3ZL3hMqaMMxLUCeQxD3eA==" saltValue="ma8w0KbK3WqpphdjhJGsEg==" spinCount="100000" sheet="1" objects="1" scenarios="1"/>
  <dataConsolidate/>
  <phoneticPr fontId="2"/>
  <printOptions horizontalCentered="1"/>
  <pageMargins left="0" right="0" top="0.39370078740157483" bottom="0.39370078740157483" header="0.19685039370078741" footer="0.19685039370078741"/>
  <pageSetup paperSize="9" scale="48" orientation="landscape"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election activeCell="E26" sqref="E26:K26"/>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485</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486</v>
      </c>
      <c r="AP7" s="283"/>
      <c r="AQ7" s="284" t="s">
        <v>487</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488</v>
      </c>
      <c r="AQ8" s="290" t="s">
        <v>489</v>
      </c>
      <c r="AR8" s="291" t="s">
        <v>490</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491</v>
      </c>
      <c r="AL9" s="1207"/>
      <c r="AM9" s="1207"/>
      <c r="AN9" s="1208"/>
      <c r="AO9" s="292">
        <v>2323983</v>
      </c>
      <c r="AP9" s="292">
        <v>70419</v>
      </c>
      <c r="AQ9" s="293">
        <v>63745</v>
      </c>
      <c r="AR9" s="294">
        <v>10.5</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492</v>
      </c>
      <c r="AL10" s="1207"/>
      <c r="AM10" s="1207"/>
      <c r="AN10" s="1208"/>
      <c r="AO10" s="295">
        <v>22560</v>
      </c>
      <c r="AP10" s="295">
        <v>684</v>
      </c>
      <c r="AQ10" s="296">
        <v>6933</v>
      </c>
      <c r="AR10" s="297">
        <v>-90.1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493</v>
      </c>
      <c r="AL11" s="1207"/>
      <c r="AM11" s="1207"/>
      <c r="AN11" s="1208"/>
      <c r="AO11" s="295">
        <v>75367</v>
      </c>
      <c r="AP11" s="295">
        <v>2284</v>
      </c>
      <c r="AQ11" s="296">
        <v>8657</v>
      </c>
      <c r="AR11" s="297">
        <v>-73.599999999999994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494</v>
      </c>
      <c r="AL12" s="1207"/>
      <c r="AM12" s="1207"/>
      <c r="AN12" s="1208"/>
      <c r="AO12" s="295" t="s">
        <v>495</v>
      </c>
      <c r="AP12" s="295" t="s">
        <v>495</v>
      </c>
      <c r="AQ12" s="296">
        <v>309</v>
      </c>
      <c r="AR12" s="297" t="s">
        <v>495</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496</v>
      </c>
      <c r="AL13" s="1207"/>
      <c r="AM13" s="1207"/>
      <c r="AN13" s="1208"/>
      <c r="AO13" s="295" t="s">
        <v>495</v>
      </c>
      <c r="AP13" s="295" t="s">
        <v>495</v>
      </c>
      <c r="AQ13" s="296" t="s">
        <v>495</v>
      </c>
      <c r="AR13" s="297" t="s">
        <v>495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497</v>
      </c>
      <c r="AL14" s="1207"/>
      <c r="AM14" s="1207"/>
      <c r="AN14" s="1208"/>
      <c r="AO14" s="295">
        <v>207605</v>
      </c>
      <c r="AP14" s="295">
        <v>6291</v>
      </c>
      <c r="AQ14" s="296">
        <v>2823</v>
      </c>
      <c r="AR14" s="297">
        <v>122.8</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498</v>
      </c>
      <c r="AL15" s="1207"/>
      <c r="AM15" s="1207"/>
      <c r="AN15" s="1208"/>
      <c r="AO15" s="295">
        <v>54895</v>
      </c>
      <c r="AP15" s="295">
        <v>1663</v>
      </c>
      <c r="AQ15" s="296">
        <v>1311</v>
      </c>
      <c r="AR15" s="297">
        <v>26.8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499</v>
      </c>
      <c r="AL16" s="1210"/>
      <c r="AM16" s="1210"/>
      <c r="AN16" s="1211"/>
      <c r="AO16" s="295">
        <v>-171319</v>
      </c>
      <c r="AP16" s="295">
        <v>-5191</v>
      </c>
      <c r="AQ16" s="296">
        <v>-5769</v>
      </c>
      <c r="AR16" s="297">
        <v>-10</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177</v>
      </c>
      <c r="AL17" s="1210"/>
      <c r="AM17" s="1210"/>
      <c r="AN17" s="1211"/>
      <c r="AO17" s="295">
        <v>2513091</v>
      </c>
      <c r="AP17" s="295">
        <v>76150</v>
      </c>
      <c r="AQ17" s="296">
        <v>78008</v>
      </c>
      <c r="AR17" s="297">
        <v>-2.4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500</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501</v>
      </c>
      <c r="AP20" s="303" t="s">
        <v>502</v>
      </c>
      <c r="AQ20" s="304" t="s">
        <v>503</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504</v>
      </c>
      <c r="AL21" s="1204"/>
      <c r="AM21" s="1204"/>
      <c r="AN21" s="1205"/>
      <c r="AO21" s="307">
        <v>8.0299999999999994</v>
      </c>
      <c r="AP21" s="308">
        <v>7.6</v>
      </c>
      <c r="AQ21" s="309">
        <v>0.43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505</v>
      </c>
      <c r="AL22" s="1204"/>
      <c r="AM22" s="1204"/>
      <c r="AN22" s="1205"/>
      <c r="AO22" s="312">
        <v>97.8</v>
      </c>
      <c r="AP22" s="313">
        <v>97</v>
      </c>
      <c r="AQ22" s="314">
        <v>0.8</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507</v>
      </c>
      <c r="AO27" s="273"/>
      <c r="AP27" s="273"/>
      <c r="AQ27" s="273"/>
      <c r="AR27" s="273"/>
      <c r="AS27" s="273"/>
      <c r="AT27" s="273"/>
    </row>
    <row r="28" spans="1:46" ht="17.25">
      <c r="A28" s="274" t="s">
        <v>508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509</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486</v>
      </c>
      <c r="AP30" s="283"/>
      <c r="AQ30" s="284" t="s">
        <v>487</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488</v>
      </c>
      <c r="AQ31" s="290" t="s">
        <v>489</v>
      </c>
      <c r="AR31" s="291" t="s">
        <v>490</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510</v>
      </c>
      <c r="AL32" s="1195"/>
      <c r="AM32" s="1195"/>
      <c r="AN32" s="1196"/>
      <c r="AO32" s="322">
        <v>822741</v>
      </c>
      <c r="AP32" s="322">
        <v>24930</v>
      </c>
      <c r="AQ32" s="323">
        <v>35085</v>
      </c>
      <c r="AR32" s="324">
        <v>-28.9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511</v>
      </c>
      <c r="AL33" s="1195"/>
      <c r="AM33" s="1195"/>
      <c r="AN33" s="1196"/>
      <c r="AO33" s="322" t="s">
        <v>495</v>
      </c>
      <c r="AP33" s="322" t="s">
        <v>495</v>
      </c>
      <c r="AQ33" s="323" t="s">
        <v>495</v>
      </c>
      <c r="AR33" s="324" t="s">
        <v>495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512</v>
      </c>
      <c r="AL34" s="1195"/>
      <c r="AM34" s="1195"/>
      <c r="AN34" s="1196"/>
      <c r="AO34" s="322" t="s">
        <v>495</v>
      </c>
      <c r="AP34" s="322" t="s">
        <v>495</v>
      </c>
      <c r="AQ34" s="323" t="s">
        <v>495</v>
      </c>
      <c r="AR34" s="324" t="s">
        <v>495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513</v>
      </c>
      <c r="AL35" s="1195"/>
      <c r="AM35" s="1195"/>
      <c r="AN35" s="1196"/>
      <c r="AO35" s="322">
        <v>538412</v>
      </c>
      <c r="AP35" s="322">
        <v>16315</v>
      </c>
      <c r="AQ35" s="323">
        <v>14585</v>
      </c>
      <c r="AR35" s="324">
        <v>11.9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514</v>
      </c>
      <c r="AL36" s="1195"/>
      <c r="AM36" s="1195"/>
      <c r="AN36" s="1196"/>
      <c r="AO36" s="322" t="s">
        <v>495</v>
      </c>
      <c r="AP36" s="322" t="s">
        <v>495</v>
      </c>
      <c r="AQ36" s="323">
        <v>2514</v>
      </c>
      <c r="AR36" s="324" t="s">
        <v>495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515</v>
      </c>
      <c r="AL37" s="1195"/>
      <c r="AM37" s="1195"/>
      <c r="AN37" s="1196"/>
      <c r="AO37" s="322" t="s">
        <v>495</v>
      </c>
      <c r="AP37" s="322" t="s">
        <v>495</v>
      </c>
      <c r="AQ37" s="323">
        <v>688</v>
      </c>
      <c r="AR37" s="324" t="s">
        <v>495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516</v>
      </c>
      <c r="AL38" s="1198"/>
      <c r="AM38" s="1198"/>
      <c r="AN38" s="1199"/>
      <c r="AO38" s="325" t="s">
        <v>495</v>
      </c>
      <c r="AP38" s="325" t="s">
        <v>495</v>
      </c>
      <c r="AQ38" s="326">
        <v>1</v>
      </c>
      <c r="AR38" s="314" t="s">
        <v>495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517</v>
      </c>
      <c r="AL39" s="1198"/>
      <c r="AM39" s="1198"/>
      <c r="AN39" s="1199"/>
      <c r="AO39" s="322">
        <v>-32070</v>
      </c>
      <c r="AP39" s="322">
        <v>-972</v>
      </c>
      <c r="AQ39" s="323">
        <v>-3106</v>
      </c>
      <c r="AR39" s="324">
        <v>-68.7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518</v>
      </c>
      <c r="AL40" s="1195"/>
      <c r="AM40" s="1195"/>
      <c r="AN40" s="1196"/>
      <c r="AO40" s="322">
        <v>-830785</v>
      </c>
      <c r="AP40" s="322">
        <v>-25174</v>
      </c>
      <c r="AQ40" s="323">
        <v>-35380</v>
      </c>
      <c r="AR40" s="324">
        <v>-28.8</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290</v>
      </c>
      <c r="AL41" s="1201"/>
      <c r="AM41" s="1201"/>
      <c r="AN41" s="1202"/>
      <c r="AO41" s="322">
        <v>498298</v>
      </c>
      <c r="AP41" s="322">
        <v>15099</v>
      </c>
      <c r="AQ41" s="323">
        <v>14388</v>
      </c>
      <c r="AR41" s="324">
        <v>4.9000000000000004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519</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521</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486</v>
      </c>
      <c r="AN49" s="1189" t="s">
        <v>522</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523</v>
      </c>
      <c r="AO50" s="339" t="s">
        <v>524</v>
      </c>
      <c r="AP50" s="340" t="s">
        <v>525</v>
      </c>
      <c r="AQ50" s="341" t="s">
        <v>526</v>
      </c>
      <c r="AR50" s="342" t="s">
        <v>527</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528</v>
      </c>
      <c r="AL51" s="335"/>
      <c r="AM51" s="343">
        <v>2396998</v>
      </c>
      <c r="AN51" s="344">
        <v>70248</v>
      </c>
      <c r="AO51" s="345">
        <v>102.2</v>
      </c>
      <c r="AP51" s="346">
        <v>53270</v>
      </c>
      <c r="AQ51" s="347">
        <v>13.8</v>
      </c>
      <c r="AR51" s="348">
        <v>88.4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529</v>
      </c>
      <c r="AM52" s="351">
        <v>985398</v>
      </c>
      <c r="AN52" s="352">
        <v>28879</v>
      </c>
      <c r="AO52" s="353">
        <v>34.9</v>
      </c>
      <c r="AP52" s="354">
        <v>24316</v>
      </c>
      <c r="AQ52" s="355">
        <v>0.8</v>
      </c>
      <c r="AR52" s="356">
        <v>34.1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530</v>
      </c>
      <c r="AL53" s="335"/>
      <c r="AM53" s="343">
        <v>1918456</v>
      </c>
      <c r="AN53" s="344">
        <v>56803</v>
      </c>
      <c r="AO53" s="345">
        <v>-19.100000000000001</v>
      </c>
      <c r="AP53" s="346">
        <v>53292</v>
      </c>
      <c r="AQ53" s="347">
        <v>0</v>
      </c>
      <c r="AR53" s="348">
        <v>-19.100000000000001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529</v>
      </c>
      <c r="AM54" s="351">
        <v>932891</v>
      </c>
      <c r="AN54" s="352">
        <v>27622</v>
      </c>
      <c r="AO54" s="353">
        <v>-4.4000000000000004</v>
      </c>
      <c r="AP54" s="354">
        <v>28900</v>
      </c>
      <c r="AQ54" s="355">
        <v>18.899999999999999</v>
      </c>
      <c r="AR54" s="356">
        <v>-23.3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531</v>
      </c>
      <c r="AL55" s="335"/>
      <c r="AM55" s="343">
        <v>1478643</v>
      </c>
      <c r="AN55" s="344">
        <v>44043</v>
      </c>
      <c r="AO55" s="345">
        <v>-22.5</v>
      </c>
      <c r="AP55" s="346">
        <v>56894</v>
      </c>
      <c r="AQ55" s="347">
        <v>6.8</v>
      </c>
      <c r="AR55" s="348">
        <v>-29.3</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529</v>
      </c>
      <c r="AM56" s="351">
        <v>905872</v>
      </c>
      <c r="AN56" s="352">
        <v>26982</v>
      </c>
      <c r="AO56" s="353">
        <v>-2.2999999999999998</v>
      </c>
      <c r="AP56" s="354">
        <v>32548</v>
      </c>
      <c r="AQ56" s="355">
        <v>12.6</v>
      </c>
      <c r="AR56" s="356">
        <v>-14.9</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532</v>
      </c>
      <c r="AL57" s="335"/>
      <c r="AM57" s="343">
        <v>1044563</v>
      </c>
      <c r="AN57" s="344">
        <v>31409</v>
      </c>
      <c r="AO57" s="345">
        <v>-28.7</v>
      </c>
      <c r="AP57" s="346">
        <v>57122</v>
      </c>
      <c r="AQ57" s="347">
        <v>0.4</v>
      </c>
      <c r="AR57" s="348">
        <v>-29.1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529</v>
      </c>
      <c r="AM58" s="351">
        <v>644542</v>
      </c>
      <c r="AN58" s="352">
        <v>19381</v>
      </c>
      <c r="AO58" s="353">
        <v>-28.2</v>
      </c>
      <c r="AP58" s="354">
        <v>36191</v>
      </c>
      <c r="AQ58" s="355">
        <v>11.2</v>
      </c>
      <c r="AR58" s="356">
        <v>-39.4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533</v>
      </c>
      <c r="AL59" s="335"/>
      <c r="AM59" s="343">
        <v>1239157</v>
      </c>
      <c r="AN59" s="344">
        <v>37548</v>
      </c>
      <c r="AO59" s="345">
        <v>19.5</v>
      </c>
      <c r="AP59" s="346">
        <v>53655</v>
      </c>
      <c r="AQ59" s="347">
        <v>-6.1</v>
      </c>
      <c r="AR59" s="348">
        <v>25.6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529</v>
      </c>
      <c r="AM60" s="351">
        <v>679095</v>
      </c>
      <c r="AN60" s="352">
        <v>20577</v>
      </c>
      <c r="AO60" s="353">
        <v>6.2</v>
      </c>
      <c r="AP60" s="354">
        <v>32719</v>
      </c>
      <c r="AQ60" s="355">
        <v>-9.6</v>
      </c>
      <c r="AR60" s="356">
        <v>15.8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534</v>
      </c>
      <c r="AL61" s="357"/>
      <c r="AM61" s="358">
        <v>1615563</v>
      </c>
      <c r="AN61" s="359">
        <v>48010</v>
      </c>
      <c r="AO61" s="360">
        <v>10.3</v>
      </c>
      <c r="AP61" s="361">
        <v>54847</v>
      </c>
      <c r="AQ61" s="362">
        <v>3</v>
      </c>
      <c r="AR61" s="348">
        <v>7.3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529</v>
      </c>
      <c r="AM62" s="351">
        <v>829560</v>
      </c>
      <c r="AN62" s="352">
        <v>24688</v>
      </c>
      <c r="AO62" s="353">
        <v>1.2</v>
      </c>
      <c r="AP62" s="354">
        <v>30935</v>
      </c>
      <c r="AQ62" s="355">
        <v>6.8</v>
      </c>
      <c r="AR62" s="356">
        <v>-5.6</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vP7Ak4qi79iqLW+yyUvS8OonWll07QJ4xYura9x+uz8TCt4xPhnRRjXC0W5dvc0rRENn78ylBwECMMiPKpy/YQ==" saltValue="zAu1v9U7lJm6BWgITi7ju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60" orientation="landscape"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election activeCell="E26" sqref="E26:K26"/>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536</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4ZbO7ymavrSugISJbi3z+Sf7ldQUdM97hSpPT/TIk4vDy0BGW4T8F/BDXCpKe5Cgrxh92E9aYAwPvQWFGrQJQg==" saltValue="4afKEsn/PsgpuJeo5gvGmQ=="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election activeCell="E26" sqref="E26:K26"/>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50dWm3qJhljddhI5xpYsDbxRFCpletnNU/Gc5WE5znBwfdHWszRE5YJ6uKUwh8kDiyjhCSycp0UQ2coQn6H3Mw==" saltValue="CW5jZLTRp9Skpr5TSXvSzQ=="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1" zoomScale="75" zoomScaleNormal="75" zoomScaleSheetLayoutView="100" workbookViewId="0">
      <selection activeCell="E26" sqref="E26:K26"/>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538</v>
      </c>
      <c r="G46" s="8" t="s">
        <v>539</v>
      </c>
      <c r="H46" s="8" t="s">
        <v>540</v>
      </c>
      <c r="I46" s="8" t="s">
        <v>541</v>
      </c>
      <c r="J46" s="9" t="s">
        <v>542</v>
      </c>
    </row>
    <row r="47" spans="2:10" ht="57.75" customHeight="1">
      <c r="B47" s="10"/>
      <c r="C47" s="1212" t="s">
        <v>3</v>
      </c>
      <c r="D47" s="1212"/>
      <c r="E47" s="1213"/>
      <c r="F47" s="11">
        <v>27.09</v>
      </c>
      <c r="G47" s="12">
        <v>26.87</v>
      </c>
      <c r="H47" s="12">
        <v>25.36</v>
      </c>
      <c r="I47" s="12">
        <v>28.89</v>
      </c>
      <c r="J47" s="13">
        <v>25.79</v>
      </c>
    </row>
    <row r="48" spans="2:10" ht="57.75" customHeight="1">
      <c r="B48" s="14"/>
      <c r="C48" s="1214" t="s">
        <v>4</v>
      </c>
      <c r="D48" s="1214"/>
      <c r="E48" s="1215"/>
      <c r="F48" s="15">
        <v>5.36</v>
      </c>
      <c r="G48" s="16">
        <v>5.86</v>
      </c>
      <c r="H48" s="16">
        <v>6.96</v>
      </c>
      <c r="I48" s="16">
        <v>4.1900000000000004</v>
      </c>
      <c r="J48" s="17">
        <v>5.3</v>
      </c>
    </row>
    <row r="49" spans="2:10" ht="57.75" customHeight="1" thickBot="1">
      <c r="B49" s="18"/>
      <c r="C49" s="1216" t="s">
        <v>5</v>
      </c>
      <c r="D49" s="1216"/>
      <c r="E49" s="1217"/>
      <c r="F49" s="19" t="s">
        <v>543</v>
      </c>
      <c r="G49" s="20" t="s">
        <v>544</v>
      </c>
      <c r="H49" s="20" t="s">
        <v>545</v>
      </c>
      <c r="I49" s="20" t="s">
        <v>546</v>
      </c>
      <c r="J49" s="21" t="s">
        <v>547</v>
      </c>
    </row>
    <row r="50" spans="2:10" ht="13.5" customHeight="1"/>
    <row r="51" spans="2:10" ht="13.5" hidden="1" customHeight="1"/>
    <row r="52" spans="2:10" ht="13.5" hidden="1" customHeight="1"/>
    <row r="53" spans="2:10" ht="13.5" hidden="1" customHeight="1"/>
  </sheetData>
  <sheetProtection algorithmName="SHA-512" hashValue="Uwm3lnanyKW34ZVrzow3UWN8QjHhcyYXF/g3s/OpEMwYOukc1B6uuq/STV9kJnodj88jnRWshJsUVsQeRsPggA==" saltValue="ykV+nJ4xj1I/fZpmL2K+kQ=="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1" orientation="landscape"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2019-10-31T06:19:58Z</cp:lastPrinted>
  <dcterms:created xsi:type="dcterms:W3CDTF">2019-02-14T01:50:43Z</dcterms:created>
  <dcterms:modified xsi:type="dcterms:W3CDTF">2019-10-31T06:20:05Z</dcterms:modified>
</cp:coreProperties>
</file>