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10" tabRatio="75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<sst xmlns="http://schemas.openxmlformats.org/spreadsheetml/2006/main" count="1119" uniqueCount="592">
  <si>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</si>
  <si>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</si>
  <si>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</si>
  <si>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</si>
  <si>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</si>
  <si>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</si>
  <si>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</si>
  <si>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</si>
  <si>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</si>
  <si>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</si>
  <si>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</si>
  <si>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</si>
  <si>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</si>
  <si>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</si>
  <si>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</si>
  <si>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</si>
  <si>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</si>
  <si>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</si>
  <si>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</si>
  <si>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</si>
  <si>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</si>
  <si>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</si>
  <si>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</si>
  <si>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</si>
  <si>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</si>
  <si>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</si>
  <si>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</si>
  <si>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</si>
  <si>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</si>
  <si>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</si>
  <si>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</si>
  <si>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</si>
  <si>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</si>
  <si>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</si>
  <si>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</si>
  <si>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</si>
  <si>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</si>
  <si>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</si>
  <si>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</si>
  <si>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</si>
  <si>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</si>
  <si>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</si>
  <si>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</si>
  <si>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</si>
  <si>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</si>
  <si>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</si>
  <si>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</si>
  <si>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</si>
  <si>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</si>
  <si>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</si>
  <si>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</si>
  <si>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</si>
  <si>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</si>
  <si>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</si>
  <si>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</si>
  <si>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</si>
  <si>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</si>
  <si>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</si>
  <si>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</si>
  <si>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</si>
  <si>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</si>
  <si>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</si>
  <si>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</si>
  <si>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</si>
  <si>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</si>
  <si>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</si>
  <si>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</si>
  <si>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</si>
  <si>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</si>
  <si>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</si>
  <si>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</si>
  <si>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</si>
  <si>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</si>
  <si>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</si>
  <si>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</si>
  <si>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</si>
  <si>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</si>
  <si>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</si>
  <si>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</si>
  <si>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</si>
  <si>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</si>
  <si>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</si>
  <si>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</si>
  <si>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</si>
  <si>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</si>
  <si>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</si>
  <si>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</si>
  <si>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</si>
  <si>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</si>
  <si>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</si>
  <si>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東海村</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</si>
  <si>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</si>
  <si>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</si>
  <si>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</si>
  <si>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</si>
  <si>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</si>
  <si>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</si>
  <si>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</si>
  <si>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</si>
  <si>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</si>
  <si>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</si>
  <si>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</si>
  <si>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</si>
  <si>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</si>
  <si>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</si>
  <si>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</si>
  <si>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</si>
  <si>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</si>
  <si>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</si>
  <si>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</si>
  <si>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</si>
  <si>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</si>
  <si>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</si>
  <si>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</si>
  <si>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</si>
  <si>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</si>
  <si>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</si>
  <si>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</si>
  <si>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</si>
  <si>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</si>
  <si>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</si>
  <si>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</si>
  <si>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</si>
  <si>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</si>
  <si>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</si>
  <si>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</si>
  <si>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</si>
  <si>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</si>
  <si>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</si>
  <si>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</si>
  <si>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</si>
  <si>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</si>
  <si>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</si>
  <si>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</si>
  <si>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</si>
  <si>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</si>
  <si>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</si>
  <si>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</si>
  <si>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</si>
  <si>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</si>
  <si>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</si>
  <si>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</si>
  <si>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</si>
  <si>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</si>
  <si>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</si>
  <si>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</si>
  <si>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</si>
  <si>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</si>
  <si>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</si>
  <si>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</si>
  <si>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</si>
  <si>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</si>
  <si>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</si>
  <si>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</si>
  <si>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</si>
  <si>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</si>
  <si>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</si>
  <si>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</si>
  <si>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</si>
  <si>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</si>
  <si>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</si>
  <si>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</si>
  <si>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</si>
  <si>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</si>
  <si>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</si>
  <si>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</si>
  <si>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</si>
  <si>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</si>
  <si>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</si>
  <si>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</si>
  <si>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</si>
  <si>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</si>
  <si>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</si>
  <si>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</si>
  <si>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</si>
  <si>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</si>
  <si>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</si>
  <si>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</si>
  <si>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</si>
  <si>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</si>
  <si>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</si>
  <si>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</si>
  <si>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</si>
  <si>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</si>
  <si>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</si>
  <si>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</si>
  <si>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</si>
  <si>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</si>
  <si>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</si>
  <si>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</si>
  <si>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</si>
  <si>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</si>
  <si>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</si>
  <si>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</si>
  <si>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</si>
  <si>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</si>
  <si>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</si>
  <si>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</si>
  <si>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</si>
  <si>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</si>
  <si>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</si>
  <si>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</si>
  <si>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</si>
  <si>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</si>
  <si>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</si>
  <si>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</si>
  <si>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</si>
  <si>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</si>
  <si>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茨城県東海村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</si>
  <si>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</si>
  <si>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</si>
  <si>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</si>
  <si>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</si>
  <si>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</si>
  <si>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</si>
  <si>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</si>
  <si>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</si>
  <si>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</si>
  <si>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</si>
  <si>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</si>
  <si>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</si>
  <si>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</si>
  <si>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</si>
  <si>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</si>
  <si>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</si>
  <si>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</si>
  <si>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</si>
  <si>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</si>
  <si>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</si>
  <si>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</si>
  <si>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</si>
  <si>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</si>
  <si>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</si>
  <si>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</si>
  <si>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</si>
  <si>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</si>
  <si>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</si>
  <si>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</si>
  <si>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</si>
  <si>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</si>
  <si>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</si>
  <si>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</si>
  <si>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</si>
  <si>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</si>
  <si>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</si>
  <si>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</si>
  <si>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</si>
  <si>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</si>
  <si>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</si>
  <si>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</si>
  <si>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</si>
  <si>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</si>
  <si>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</si>
  <si>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</si>
  <si>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</si>
  <si>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</si>
  <si>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</si>
  <si>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</si>
  <si>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</si>
  <si>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</si>
  <si>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</si>
  <si>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</si>
  <si>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</si>
  <si>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</si>
  <si>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</si>
  <si>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</si>
  <si>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</si>
  <si>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</si>
  <si>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</si>
  <si>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</si>
  <si>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</si>
  <si>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</si>
  <si>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</si>
  <si>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</si>
  <si>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</si>
  <si>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</si>
  <si>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</si>
  <si>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</si>
  <si>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</si>
  <si>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</si>
  <si>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</si>
  <si>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</si>
  <si>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</si>
  <si>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</si>
  <si>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</si>
  <si>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</si>
  <si>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</si>
  <si>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</si>
  <si>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</si>
  <si>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</si>
  <si>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</si>
  <si>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</si>
  <si>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</si>
  <si>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</si>
  <si>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</si>
  <si>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</si>
  <si>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</si>
  <si>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</si>
  <si>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</si>
  <si>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</si>
  <si>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</si>
  <si>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</si>
  <si>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</si>
  <si>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</si>
  <si>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</si>
  <si>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</si>
  <si>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</si>
  <si>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</si>
  <si>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</si>
  <si>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</si>
  <si>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</si>
  <si>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</si>
  <si>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</si>
  <si>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</si>
  <si>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</si>
  <si>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</si>
  <si>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</si>
  <si>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</si>
  <si>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</si>
  <si>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</si>
  <si>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</si>
  <si>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</si>
  <si>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</si>
  <si>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</si>
  <si>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</si>
  <si>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</si>
  <si>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</si>
  <si>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</si>
  <si>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</si>
  <si>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</si>
  <si>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</si>
  <si>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</si>
  <si>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</si>
  <si>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</si>
  <si>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</si>
  <si>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</si>
  <si>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</si>
  <si>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</si>
  <si>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</si>
  <si>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</si>
  <si>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</si>
  <si>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</si>
  <si>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</si>
  <si>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</si>
  <si>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</si>
  <si>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</si>
  <si>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</si>
  <si>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</si>
  <si>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</si>
  <si>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</si>
  <si>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</si>
  <si>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</si>
  <si>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</si>
  <si>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</si>
  <si>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</si>
  <si>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</si>
  <si>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</si>
  <si>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茨城県東海村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</si>
  <si>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</si>
  <si>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</si>
  <si>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</si>
  <si>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</si>
  <si>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</si>
  <si>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</si>
  <si>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</si>
  <si>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</si>
  <si>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</si>
  <si>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</si>
  <si>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</si>
  <si>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</si>
  <si>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</si>
  <si>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</si>
  <si>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</si>
  <si>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</si>
  <si>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</si>
  <si>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</si>
  <si>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</si>
  <si>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</si>
  <si>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</si>
  <si>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</si>
  <si>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</si>
  <si>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</si>
  <si>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</si>
  <si>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</si>
  <si>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</si>
  <si>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</si>
  <si>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</si>
  <si>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</si>
  <si>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</si>
  <si>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</si>
  <si>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</si>
  <si>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東海村国民健康保険事業特別会計</t>
    <phoneticPr fontId="5"/>
  </si>
  <si>
    <t>東海村介護保険事業特別会計（保険事業勘定）</t>
    <phoneticPr fontId="5"/>
  </si>
  <si>
    <t>東海村後期高齢者医療特別会計</t>
    <phoneticPr fontId="5"/>
  </si>
  <si>
    <t>東海村介護保険事業特別会計（介護サービス事業勘定）</t>
    <phoneticPr fontId="5"/>
  </si>
  <si>
    <t>東海村水道事業会計</t>
    <phoneticPr fontId="5"/>
  </si>
  <si>
    <t>法適用企業</t>
    <phoneticPr fontId="5"/>
  </si>
  <si>
    <t>東海村病院事業会計</t>
    <phoneticPr fontId="5"/>
  </si>
  <si>
    <t>水戸・勝田都市計画事業東海村公共下水道事業特別会計</t>
    <phoneticPr fontId="5"/>
  </si>
  <si>
    <t>法非適用企業</t>
    <phoneticPr fontId="5"/>
  </si>
  <si>
    <t>水戸・勝田都市計画事業東海駅西土地区画整理事業特別会計</t>
    <phoneticPr fontId="5"/>
  </si>
  <si>
    <t>水戸・勝田都市計画事業東海駅東土地区画整理事業特別会計</t>
    <phoneticPr fontId="5"/>
  </si>
  <si>
    <t>水戸・勝田都市計画事業東海駅西第二土地区画整理事業特別会計</t>
    <phoneticPr fontId="5"/>
  </si>
  <si>
    <t>水戸・勝田都市計画事業東海中央土地区画整理事業特別会計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</si>
  <si>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</si>
  <si>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</si>
  <si>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</si>
  <si>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</si>
  <si>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</si>
  <si>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</si>
  <si>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</si>
  <si>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</si>
  <si>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</si>
  <si>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</si>
  <si>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</si>
  <si>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</si>
  <si>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</si>
  <si>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</si>
  <si>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</si>
  <si>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</si>
  <si>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</si>
  <si>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</si>
  <si>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</si>
  <si>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</si>
  <si>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</si>
  <si>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</si>
  <si>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</si>
  <si>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</si>
  <si>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</si>
  <si>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</si>
  <si>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</si>
  <si>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</si>
  <si>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</si>
  <si>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</si>
  <si>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</si>
  <si>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</si>
  <si>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</si>
  <si>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</si>
  <si>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</si>
  <si>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</si>
  <si>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</si>
  <si>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</si>
  <si>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</si>
  <si>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</si>
  <si>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</si>
  <si>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</si>
  <si>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</si>
  <si>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</si>
  <si>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</si>
  <si>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</si>
  <si>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</si>
  <si>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</si>
  <si>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</si>
  <si>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</si>
  <si>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</si>
  <si>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</si>
  <si>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</si>
  <si>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</si>
  <si>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</si>
  <si>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</si>
  <si>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</si>
  <si>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</si>
  <si>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</si>
  <si>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</si>
  <si>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</si>
  <si>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</si>
  <si>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</si>
  <si>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</si>
  <si>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</si>
  <si>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</si>
  <si>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</si>
  <si>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</si>
  <si>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</si>
  <si>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</si>
  <si>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</si>
  <si>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</si>
  <si>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</si>
  <si>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</si>
  <si>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</si>
  <si>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</si>
  <si>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</si>
  <si>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</si>
  <si>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</si>
  <si>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</si>
  <si>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</si>
  <si>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</si>
  <si>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</si>
  <si>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</si>
  <si>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</si>
  <si>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</si>
  <si>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</si>
  <si>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</si>
  <si>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</si>
  <si>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</si>
  <si>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</si>
  <si>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</si>
  <si>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</si>
  <si>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</si>
  <si>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</si>
  <si>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</si>
  <si>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</si>
  <si>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</si>
  <si>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</si>
  <si>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</si>
  <si>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</si>
  <si>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</si>
  <si>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</si>
  <si>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</si>
  <si>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</si>
  <si>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</si>
  <si>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</si>
  <si>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</si>
  <si>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</si>
  <si>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</si>
  <si>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</si>
  <si>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</si>
  <si>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</si>
  <si>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</si>
  <si>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</si>
  <si>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</si>
  <si>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</si>
  <si>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</si>
  <si>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</si>
  <si>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</si>
  <si>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</si>
  <si>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</si>
  <si>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</si>
  <si>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</si>
  <si>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</si>
  <si>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</si>
  <si>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</si>
  <si>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</si>
  <si>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</si>
  <si>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</si>
  <si>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</si>
  <si>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</si>
  <si>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</si>
  <si>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</si>
  <si>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</si>
  <si>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</si>
  <si>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</si>
  <si>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</si>
  <si>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</si>
  <si>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</si>
  <si>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</si>
  <si>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</si>
  <si>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</si>
  <si>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</si>
  <si>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</si>
  <si>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1.37</t>
  </si>
  <si>
    <t>東海村病院事業会計</t>
  </si>
  <si>
    <t>東海村水道事業会計</t>
  </si>
  <si>
    <t>一般会計</t>
  </si>
  <si>
    <t>東海村介護保険事業特別会計（保険事業勘定）</t>
  </si>
  <si>
    <t>東海村国民健康保険事業特別会計</t>
  </si>
  <si>
    <t>水戸・勝田都市計画事業東海駅西土地区画整理事業特別会計</t>
  </si>
  <si>
    <t>水戸・勝田都市計画事業東海中央土地区画整理事業特別会計</t>
  </si>
  <si>
    <t>水戸・勝田都市計画事業東海駅西第二土地区画整理事業特別会計</t>
  </si>
  <si>
    <t>その他会計（赤字）</t>
  </si>
  <si>
    <t>その他会計（黒字）</t>
  </si>
  <si>
    <t>公共施設維持整備基金</t>
    <rPh sb="0" eb="2">
      <t>コウキョウ</t>
    </rPh>
    <rPh sb="2" eb="4">
      <t>シセツ</t>
    </rPh>
    <rPh sb="4" eb="6">
      <t>イジ</t>
    </rPh>
    <rPh sb="6" eb="8">
      <t>セイビ</t>
    </rPh>
    <rPh sb="8" eb="10">
      <t>キキン</t>
    </rPh>
    <phoneticPr fontId="11"/>
  </si>
  <si>
    <t>（仮称）歴史と未来の交流館建設基金</t>
    <rPh sb="1" eb="3">
      <t>カショウ</t>
    </rPh>
    <rPh sb="4" eb="6">
      <t>レキシ</t>
    </rPh>
    <rPh sb="7" eb="9">
      <t>ミライ</t>
    </rPh>
    <rPh sb="10" eb="12">
      <t>コウリュウ</t>
    </rPh>
    <rPh sb="12" eb="13">
      <t>カン</t>
    </rPh>
    <rPh sb="13" eb="15">
      <t>ケンセツ</t>
    </rPh>
    <rPh sb="15" eb="17">
      <t>キキン</t>
    </rPh>
    <phoneticPr fontId="2"/>
  </si>
  <si>
    <t>電源立地地域整備基金</t>
    <rPh sb="0" eb="2">
      <t>デンゲン</t>
    </rPh>
    <rPh sb="2" eb="4">
      <t>リッチ</t>
    </rPh>
    <rPh sb="4" eb="6">
      <t>チイキ</t>
    </rPh>
    <rPh sb="6" eb="8">
      <t>セイビ</t>
    </rPh>
    <rPh sb="8" eb="10">
      <t>キキン</t>
    </rPh>
    <phoneticPr fontId="2"/>
  </si>
  <si>
    <t>児童福祉施設整備基金</t>
    <rPh sb="0" eb="2">
      <t>ジドウ</t>
    </rPh>
    <rPh sb="2" eb="4">
      <t>フクシ</t>
    </rPh>
    <rPh sb="4" eb="6">
      <t>シセツ</t>
    </rPh>
    <rPh sb="6" eb="8">
      <t>セイビ</t>
    </rPh>
    <rPh sb="8" eb="10">
      <t>キキン</t>
    </rPh>
    <phoneticPr fontId="2"/>
  </si>
  <si>
    <t>緑化基金</t>
    <rPh sb="0" eb="2">
      <t>リョクカ</t>
    </rPh>
    <rPh sb="2" eb="4">
      <t>キキン</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</si>
  <si>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</si>
  <si>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</si>
  <si>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</si>
  <si>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</si>
  <si>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</si>
  <si>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</si>
  <si>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ひたちなか・東海広域事務組合（常陸那珂公共下水道事業特別会計）</t>
    <rPh sb="6" eb="8">
      <t>トウカイ</t>
    </rPh>
    <rPh sb="8" eb="10">
      <t>コウイキ</t>
    </rPh>
    <rPh sb="10" eb="12">
      <t>ジム</t>
    </rPh>
    <rPh sb="12" eb="14">
      <t>クミアイ</t>
    </rPh>
    <rPh sb="15" eb="19">
      <t>ヒタチナカ</t>
    </rPh>
    <rPh sb="19" eb="21">
      <t>コウキョウ</t>
    </rPh>
    <rPh sb="21" eb="24">
      <t>ゲスイドウ</t>
    </rPh>
    <rPh sb="24" eb="26">
      <t>ジギョウ</t>
    </rPh>
    <rPh sb="26" eb="28">
      <t>トクベツ</t>
    </rPh>
    <rPh sb="28" eb="30">
      <t>カイケイ</t>
    </rPh>
    <phoneticPr fontId="2"/>
  </si>
  <si>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</si>
  <si>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</si>
  <si>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</si>
  <si>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t>
    <phoneticPr fontId="2"/>
  </si>
  <si>
    <t>-</t>
    <phoneticPr fontId="2"/>
  </si>
  <si>
    <t>東海村文化・スポーツ振興財団</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</si>
  <si>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</si>
  <si>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</si>
  <si>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</si>
  <si>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</si>
  <si>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将来負担比率は，将来負担に備えた基金等充当可能財源を確保していること，地方債の発行抑制に伴い借入現在高が減少していることにより，平成28年度から引き続き平成29年度も算定されていない。
　有形固定資産減価償却率は，類似団体平均よりも8.3ポイント下回っているが，前年度からは1.1ポイント上昇している。今後，老朽化に伴い更新時期を迎える公共施設が多くなり，有形固定資産減価償却率の上昇が懸念される。施設の適切な維持管理に当たり，改修等事業費の捻出が必要になることから，適度に地方債を活用しつつ，既存事業の廃止・費用圧縮等を進めていく必要がある。</t>
    <rPh sb="1" eb="3">
      <t>ショウライ</t>
    </rPh>
    <rPh sb="3" eb="5">
      <t>フタン</t>
    </rPh>
    <rPh sb="5" eb="7">
      <t>ヒリツ</t>
    </rPh>
    <rPh sb="9" eb="11">
      <t>ショウライ</t>
    </rPh>
    <rPh sb="11" eb="13">
      <t>フタン</t>
    </rPh>
    <rPh sb="14" eb="15">
      <t>ソナ</t>
    </rPh>
    <rPh sb="17" eb="19">
      <t>キキン</t>
    </rPh>
    <rPh sb="19" eb="20">
      <t>トウ</t>
    </rPh>
    <rPh sb="20" eb="22">
      <t>ジュウトウ</t>
    </rPh>
    <rPh sb="22" eb="24">
      <t>カノウ</t>
    </rPh>
    <rPh sb="24" eb="26">
      <t>ザイゲン</t>
    </rPh>
    <rPh sb="27" eb="29">
      <t>カクホ</t>
    </rPh>
    <rPh sb="36" eb="39">
      <t>チホウサイ</t>
    </rPh>
    <rPh sb="40" eb="42">
      <t>ハッコウ</t>
    </rPh>
    <rPh sb="42" eb="44">
      <t>ヨクセイ</t>
    </rPh>
    <rPh sb="45" eb="46">
      <t>トモナ</t>
    </rPh>
    <rPh sb="47" eb="49">
      <t>カリイレ</t>
    </rPh>
    <rPh sb="49" eb="51">
      <t>ゲンザイ</t>
    </rPh>
    <rPh sb="51" eb="52">
      <t>ダカ</t>
    </rPh>
    <rPh sb="53" eb="55">
      <t>ゲンショウ</t>
    </rPh>
    <rPh sb="65" eb="67">
      <t>ヘイセイ</t>
    </rPh>
    <rPh sb="69" eb="71">
      <t>ネンド</t>
    </rPh>
    <rPh sb="73" eb="74">
      <t>ヒ</t>
    </rPh>
    <rPh sb="75" eb="76">
      <t>ツヅ</t>
    </rPh>
    <rPh sb="77" eb="79">
      <t>ヘイセイ</t>
    </rPh>
    <rPh sb="81" eb="83">
      <t>ネンド</t>
    </rPh>
    <rPh sb="84" eb="86">
      <t>サンテイ</t>
    </rPh>
    <rPh sb="95" eb="97">
      <t>ユウケイ</t>
    </rPh>
    <rPh sb="97" eb="99">
      <t>コテイ</t>
    </rPh>
    <rPh sb="99" eb="101">
      <t>シサン</t>
    </rPh>
    <rPh sb="101" eb="103">
      <t>ゲンカ</t>
    </rPh>
    <rPh sb="103" eb="105">
      <t>ショウキャク</t>
    </rPh>
    <rPh sb="105" eb="106">
      <t>リツ</t>
    </rPh>
    <rPh sb="108" eb="110">
      <t>ルイジ</t>
    </rPh>
    <rPh sb="110" eb="112">
      <t>ダンタイ</t>
    </rPh>
    <rPh sb="112" eb="114">
      <t>ヘイキン</t>
    </rPh>
    <rPh sb="124" eb="126">
      <t>シタマワ</t>
    </rPh>
    <rPh sb="132" eb="134">
      <t>ゼンネン</t>
    </rPh>
    <rPh sb="134" eb="135">
      <t>ド</t>
    </rPh>
    <rPh sb="145" eb="147">
      <t>ジョウショウ</t>
    </rPh>
    <rPh sb="152" eb="154">
      <t>コンゴ</t>
    </rPh>
    <rPh sb="155" eb="158">
      <t>ロウキュウカ</t>
    </rPh>
    <rPh sb="159" eb="160">
      <t>トモナ</t>
    </rPh>
    <rPh sb="161" eb="163">
      <t>コウシン</t>
    </rPh>
    <rPh sb="163" eb="165">
      <t>ジキ</t>
    </rPh>
    <rPh sb="166" eb="167">
      <t>ムカ</t>
    </rPh>
    <rPh sb="169" eb="171">
      <t>コウキョウ</t>
    </rPh>
    <rPh sb="171" eb="173">
      <t>シセツ</t>
    </rPh>
    <rPh sb="174" eb="175">
      <t>オオ</t>
    </rPh>
    <rPh sb="179" eb="181">
      <t>ユウケイ</t>
    </rPh>
    <rPh sb="181" eb="183">
      <t>コテイ</t>
    </rPh>
    <rPh sb="183" eb="185">
      <t>シサン</t>
    </rPh>
    <rPh sb="185" eb="187">
      <t>ゲンカ</t>
    </rPh>
    <rPh sb="187" eb="189">
      <t>ショウキャク</t>
    </rPh>
    <rPh sb="189" eb="190">
      <t>リツ</t>
    </rPh>
    <rPh sb="191" eb="193">
      <t>ジョウショウ</t>
    </rPh>
    <rPh sb="194" eb="196">
      <t>ケネン</t>
    </rPh>
    <rPh sb="200" eb="202">
      <t>シセツ</t>
    </rPh>
    <rPh sb="203" eb="205">
      <t>テキセツ</t>
    </rPh>
    <rPh sb="206" eb="208">
      <t>イジ</t>
    </rPh>
    <rPh sb="208" eb="210">
      <t>カンリ</t>
    </rPh>
    <rPh sb="211" eb="212">
      <t>ア</t>
    </rPh>
    <rPh sb="215" eb="217">
      <t>カイシュウ</t>
    </rPh>
    <rPh sb="217" eb="218">
      <t>トウ</t>
    </rPh>
    <rPh sb="218" eb="221">
      <t>ジギョウヒ</t>
    </rPh>
    <rPh sb="222" eb="224">
      <t>ネンシュツ</t>
    </rPh>
    <rPh sb="225" eb="227">
      <t>ヒツヨウ</t>
    </rPh>
    <rPh sb="235" eb="237">
      <t>テキド</t>
    </rPh>
    <rPh sb="238" eb="241">
      <t>チホウサイ</t>
    </rPh>
    <rPh sb="242" eb="244">
      <t>カツヨウ</t>
    </rPh>
    <rPh sb="248" eb="250">
      <t>キゾン</t>
    </rPh>
    <rPh sb="258" eb="260">
      <t>アッシュク</t>
    </rPh>
    <rPh sb="260" eb="261">
      <t>トウ</t>
    </rPh>
    <rPh sb="262" eb="263">
      <t>スス</t>
    </rPh>
    <rPh sb="267" eb="26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</si>
  <si>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</si>
  <si>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</si>
  <si>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</si>
  <si>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</si>
  <si>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</si>
  <si>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</si>
  <si>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将来負担比率は，将来負担に備えた基金等充当可能財源を確保していること，地方債の発行抑制に伴い借入現在高が減少していることにより，平成28年度から引き続き平成29年度も算定されていない。
　実質公債費比率は，類似団体平均よりも2.2ポイント下回っているが，前年度からは0.4ポイント上昇している。近年増加傾向にあるのは，平成27年度から平成28年度にかけては，ひたちなか・東海広域事務組合の地方債償還に係る負担金が一時的に増加，平成29年度においては，固定資産税（償却資産）が減少したためである。今後，老朽化した公共施設の長寿命化改修等を行っていくに当たり，地方債を活用することも考えられるが，実質公債費比率が大きく上昇しないよう公債費を適正に管理していく必要がある。</t>
    <rPh sb="95" eb="97">
      <t>ジッシツ</t>
    </rPh>
    <rPh sb="97" eb="100">
      <t>コウサイヒ</t>
    </rPh>
    <rPh sb="100" eb="102">
      <t>ヒリツ</t>
    </rPh>
    <rPh sb="120" eb="122">
      <t>シタマワ</t>
    </rPh>
    <rPh sb="148" eb="150">
      <t>キンネン</t>
    </rPh>
    <rPh sb="150" eb="152">
      <t>ゾウカ</t>
    </rPh>
    <rPh sb="152" eb="154">
      <t>ケイコウ</t>
    </rPh>
    <rPh sb="160" eb="162">
      <t>ヘイセイ</t>
    </rPh>
    <rPh sb="164" eb="165">
      <t>ネン</t>
    </rPh>
    <rPh sb="165" eb="166">
      <t>ド</t>
    </rPh>
    <rPh sb="168" eb="170">
      <t>ヘイセイ</t>
    </rPh>
    <rPh sb="172" eb="174">
      <t>ネンド</t>
    </rPh>
    <rPh sb="186" eb="188">
      <t>トウカイ</t>
    </rPh>
    <rPh sb="188" eb="190">
      <t>コウイキ</t>
    </rPh>
    <rPh sb="190" eb="192">
      <t>ジム</t>
    </rPh>
    <rPh sb="192" eb="194">
      <t>クミアイ</t>
    </rPh>
    <rPh sb="198" eb="200">
      <t>ショウカン</t>
    </rPh>
    <rPh sb="201" eb="202">
      <t>カカ</t>
    </rPh>
    <rPh sb="203" eb="206">
      <t>フタンキン</t>
    </rPh>
    <rPh sb="207" eb="209">
      <t>イチジ</t>
    </rPh>
    <rPh sb="209" eb="210">
      <t>テキ</t>
    </rPh>
    <rPh sb="211" eb="213">
      <t>ゾウカ</t>
    </rPh>
    <rPh sb="214" eb="216">
      <t>ヘイセイ</t>
    </rPh>
    <rPh sb="218" eb="220">
      <t>ネンド</t>
    </rPh>
    <rPh sb="226" eb="228">
      <t>コテイ</t>
    </rPh>
    <rPh sb="228" eb="231">
      <t>シサンゼイ</t>
    </rPh>
    <rPh sb="232" eb="234">
      <t>ショウキャク</t>
    </rPh>
    <rPh sb="234" eb="236">
      <t>シサン</t>
    </rPh>
    <rPh sb="238" eb="240">
      <t>ゲンショウ</t>
    </rPh>
    <rPh sb="248" eb="250">
      <t>コンゴ</t>
    </rPh>
    <rPh sb="251" eb="254">
      <t>ロウキュウカ</t>
    </rPh>
    <rPh sb="256" eb="258">
      <t>コウキョウ</t>
    </rPh>
    <rPh sb="258" eb="260">
      <t>シセツ</t>
    </rPh>
    <rPh sb="261" eb="262">
      <t>チョウ</t>
    </rPh>
    <rPh sb="262" eb="265">
      <t>ジュミョウカ</t>
    </rPh>
    <rPh sb="265" eb="267">
      <t>カイシュウ</t>
    </rPh>
    <rPh sb="267" eb="268">
      <t>トウ</t>
    </rPh>
    <rPh sb="269" eb="270">
      <t>オコナ</t>
    </rPh>
    <rPh sb="275" eb="276">
      <t>ア</t>
    </rPh>
    <rPh sb="279" eb="282">
      <t>チホウサイ</t>
    </rPh>
    <rPh sb="290" eb="291">
      <t>カンガ</t>
    </rPh>
    <rPh sb="297" eb="299">
      <t>ジッシツ</t>
    </rPh>
    <rPh sb="299" eb="302">
      <t>コウサイヒ</t>
    </rPh>
    <rPh sb="302" eb="304">
      <t>ヒリツ</t>
    </rPh>
    <rPh sb="305" eb="306">
      <t>オオ</t>
    </rPh>
    <rPh sb="308" eb="310">
      <t>ジョウショウ</t>
    </rPh>
    <rPh sb="315" eb="318">
      <t>コウサイヒ</t>
    </rPh>
    <rPh sb="319" eb="321">
      <t>テキセイ</t>
    </rPh>
    <rPh sb="322" eb="324">
      <t>カンリ</t>
    </rPh>
    <rPh sb="328" eb="330">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</si>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</sst>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D6E9-49EF-86F7-B9428C029F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54291</c:v>
                </c:pt>
                <c:pt idx="1">
                  <c:v>156523</c:v>
                </c:pt>
                <c:pt idx="2">
                  <c:v>110755</c:v>
                </c:pt>
                <c:pt idx="3">
                  <c:v>74399</c:v>
                </c:pt>
                <c:pt idx="4">
                  <c:v>78022</c:v>
                </c:pt>
              </c:numCache>
            </c:numRef>
          </c:val>
          <c:smooth val="0"/>
          <c:extLst xmlns:c16r2="http://schemas.microsoft.com/office/drawing/2015/06/chart">
            <c:ext xmlns:c16="http://schemas.microsoft.com/office/drawing/2014/chart" uri="{C3380CC4-5D6E-409C-BE32-E72D297353CC}">
              <c16:uniqueId val="{00000001-D6E9-49EF-86F7-B9428C029F2E}"/>
            </c:ext>
          </c:extLst>
        </c:ser>
        <c:dLbls>
          <c:showLegendKey val="0"/>
          <c:showVal val="0"/>
          <c:showCatName val="0"/>
          <c:showSerName val="0"/>
          <c:showPercent val="0"/>
          <c:showBubbleSize val="0"/>
        </c:dLbls>
        <c:marker val="1"/>
        <c:smooth val="0"/>
        <c:axId val="120201600"/>
        <c:axId val="189656448"/>
      </c:lineChart>
      <c:catAx>
        <c:axId val="12020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656448"/>
        <c:crosses val="autoZero"/>
        <c:auto val="1"/>
        <c:lblAlgn val="ctr"/>
        <c:lblOffset val="100"/>
        <c:tickLblSkip val="1"/>
        <c:tickMarkSkip val="1"/>
        <c:noMultiLvlLbl val="0"/>
      </c:catAx>
      <c:valAx>
        <c:axId val="18965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0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1.69</c:v>
                </c:pt>
                <c:pt idx="1">
                  <c:v>3.11</c:v>
                </c:pt>
                <c:pt idx="2">
                  <c:v>5.19</c:v>
                </c:pt>
                <c:pt idx="3">
                  <c:v>3.99</c:v>
                </c:pt>
                <c:pt idx="4">
                  <c:v>5.31</c:v>
                </c:pt>
              </c:numCache>
            </c:numRef>
          </c:val>
          <c:extLst xmlns:c16r2="http://schemas.microsoft.com/office/drawing/2015/06/chart">
            <c:ext xmlns:c16="http://schemas.microsoft.com/office/drawing/2014/chart" uri="{C3380CC4-5D6E-409C-BE32-E72D297353CC}">
              <c16:uniqueId val="{00000000-08B6-4A41-83F6-C7D2BE1C90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62.42</c:v>
                </c:pt>
                <c:pt idx="1">
                  <c:v>48.47</c:v>
                </c:pt>
                <c:pt idx="2">
                  <c:v>53.98</c:v>
                </c:pt>
                <c:pt idx="3">
                  <c:v>57.68</c:v>
                </c:pt>
                <c:pt idx="4">
                  <c:v>61.08</c:v>
                </c:pt>
              </c:numCache>
            </c:numRef>
          </c:val>
          <c:extLst xmlns:c16r2="http://schemas.microsoft.com/office/drawing/2015/06/chart">
            <c:ext xmlns:c16="http://schemas.microsoft.com/office/drawing/2014/chart" uri="{C3380CC4-5D6E-409C-BE32-E72D297353CC}">
              <c16:uniqueId val="{00000001-08B6-4A41-83F6-C7D2BE1C90EB}"/>
            </c:ext>
          </c:extLst>
        </c:ser>
        <c:dLbls>
          <c:showLegendKey val="0"/>
          <c:showVal val="0"/>
          <c:showCatName val="0"/>
          <c:showSerName val="0"/>
          <c:showPercent val="0"/>
          <c:showBubbleSize val="0"/>
        </c:dLbls>
        <c:gapWidth val="250"/>
        <c:overlap val="100"/>
        <c:axId val="198640384"/>
        <c:axId val="19864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-1.37</c:v>
                </c:pt>
                <c:pt idx="1">
                  <c:v>0.96</c:v>
                </c:pt>
                <c:pt idx="2">
                  <c:v>3.4</c:v>
                </c:pt>
                <c:pt idx="3">
                  <c:v>2.77</c:v>
                </c:pt>
                <c:pt idx="4">
                  <c:v>0.73</c:v>
                </c:pt>
              </c:numCache>
            </c:numRef>
          </c:val>
          <c:smooth val="0"/>
          <c:extLst xmlns:c16r2="http://schemas.microsoft.com/office/drawing/2015/06/chart">
            <c:ext xmlns:c16="http://schemas.microsoft.com/office/drawing/2014/chart" uri="{C3380CC4-5D6E-409C-BE32-E72D297353CC}">
              <c16:uniqueId val="{00000002-08B6-4A41-83F6-C7D2BE1C90EB}"/>
            </c:ext>
          </c:extLst>
        </c:ser>
        <c:dLbls>
          <c:showLegendKey val="0"/>
          <c:showVal val="0"/>
          <c:showCatName val="0"/>
          <c:showSerName val="0"/>
          <c:showPercent val="0"/>
          <c:showBubbleSize val="0"/>
        </c:dLbls>
        <c:marker val="1"/>
        <c:smooth val="0"/>
        <c:axId val="198640384"/>
        <c:axId val="198642304"/>
      </c:lineChart>
      <c:catAx>
        <c:axId val="19864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642304"/>
        <c:crosses val="autoZero"/>
        <c:auto val="1"/>
        <c:lblAlgn val="ctr"/>
        <c:lblOffset val="100"/>
        <c:tickLblSkip val="1"/>
        <c:tickMarkSkip val="1"/>
        <c:noMultiLvlLbl val="0"/>
      </c:catAx>
      <c:valAx>
        <c:axId val="19864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64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0.31</c:v>
                </c:pt>
                <c:pt idx="2">
                  <c:v>#N/A</c:v>
                </c:pt>
                <c:pt idx="3">
                  <c:v>1.34</c:v>
                </c:pt>
                <c:pt idx="4">
                  <c:v>#N/A</c:v>
                </c:pt>
                <c:pt idx="5">
                  <c:v>0.72</c:v>
                </c:pt>
                <c:pt idx="6">
                  <c:v>#N/A</c:v>
                </c:pt>
                <c:pt idx="7">
                  <c:v>1.35</c:v>
                </c:pt>
                <c:pt idx="8">
                  <c:v>#N/A</c:v>
                </c:pt>
                <c:pt idx="9">
                  <c:v>0.28000000000000003</c:v>
                </c:pt>
              </c:numCache>
            </c:numRef>
          </c:val>
          <c:extLst xmlns:c16r2="http://schemas.microsoft.com/office/drawing/2015/06/chart">
            <c:ext xmlns:c16="http://schemas.microsoft.com/office/drawing/2014/chart" uri="{C3380CC4-5D6E-409C-BE32-E72D297353CC}">
              <c16:uniqueId val="{00000000-186A-4A7B-A8B9-B2440C9CD6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6A-4A7B-A8B9-B2440C9CD685}"/>
            </c:ext>
          </c:extLst>
        </c:ser>
        <c:ser>
          <c:idx val="2"/>
          <c:order val="2"/>
          <c:tx>
            <c:strRef>
              <c:f>データシート!$A$29</c:f>
              <c:strCache>
                <c:ptCount val="1"/>
                <c:pt idx="0">
                  <c:v>水戸・勝田都市計画事業東海駅西第二土地区画整理事業特別会計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0.23</c:v>
                </c:pt>
                <c:pt idx="2">
                  <c:v>#N/A</c:v>
                </c:pt>
                <c:pt idx="3">
                  <c:v>0.22</c:v>
                </c:pt>
                <c:pt idx="4">
                  <c:v>#N/A</c:v>
                </c:pt>
                <c:pt idx="5">
                  <c:v>0.11</c:v>
                </c:pt>
                <c:pt idx="6">
                  <c:v>#N/A</c:v>
                </c:pt>
                <c:pt idx="7">
                  <c:v>0.03</c:v>
                </c:pt>
                <c:pt idx="8">
                  <c:v>#N/A</c:v>
                </c:pt>
                <c:pt idx="9">
                  <c:v>0.2</c:v>
                </c:pt>
              </c:numCache>
            </c:numRef>
          </c:val>
          <c:extLst xmlns:c16r2="http://schemas.microsoft.com/office/drawing/2015/06/chart">
            <c:ext xmlns:c16="http://schemas.microsoft.com/office/drawing/2014/chart" uri="{C3380CC4-5D6E-409C-BE32-E72D297353CC}">
              <c16:uniqueId val="{00000002-186A-4A7B-A8B9-B2440C9CD685}"/>
            </c:ext>
          </c:extLst>
        </c:ser>
        <c:ser>
          <c:idx val="3"/>
          <c:order val="3"/>
          <c:tx>
            <c:strRef>
              <c:f>データシート!$A$30</c:f>
              <c:strCache>
                <c:ptCount val="1"/>
                <c:pt idx="0">
                  <c:v>水戸・勝田都市計画事業東海中央土地区画整理事業特別会計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c:v>
                </c:pt>
                <c:pt idx="2">
                  <c:v>#N/A</c:v>
                </c:pt>
                <c:pt idx="3">
                  <c:v>0.67</c:v>
                </c:pt>
                <c:pt idx="4">
                  <c:v>#N/A</c:v>
                </c:pt>
                <c:pt idx="5">
                  <c:v>1.48</c:v>
                </c:pt>
                <c:pt idx="6">
                  <c:v>#N/A</c:v>
                </c:pt>
                <c:pt idx="7">
                  <c:v>1.85</c:v>
                </c:pt>
                <c:pt idx="8">
                  <c:v>#N/A</c:v>
                </c:pt>
                <c:pt idx="9">
                  <c:v>0.32</c:v>
                </c:pt>
              </c:numCache>
            </c:numRef>
          </c:val>
          <c:extLst xmlns:c16r2="http://schemas.microsoft.com/office/drawing/2015/06/chart">
            <c:ext xmlns:c16="http://schemas.microsoft.com/office/drawing/2014/chart" uri="{C3380CC4-5D6E-409C-BE32-E72D297353CC}">
              <c16:uniqueId val="{00000003-186A-4A7B-A8B9-B2440C9CD685}"/>
            </c:ext>
          </c:extLst>
        </c:ser>
        <c:ser>
          <c:idx val="4"/>
          <c:order val="4"/>
          <c:tx>
            <c:strRef>
              <c:f>データシート!$A$31</c:f>
              <c:strCache>
                <c:ptCount val="1"/>
                <c:pt idx="0">
                  <c:v>水戸・勝田都市計画事業東海駅西土地区画整理事業特別会計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0.57999999999999996</c:v>
                </c:pt>
                <c:pt idx="4">
                  <c:v>#N/A</c:v>
                </c:pt>
                <c:pt idx="5">
                  <c:v>0.88</c:v>
                </c:pt>
                <c:pt idx="6">
                  <c:v>#N/A</c:v>
                </c:pt>
                <c:pt idx="7">
                  <c:v>0.7</c:v>
                </c:pt>
                <c:pt idx="8">
                  <c:v>#N/A</c:v>
                </c:pt>
                <c:pt idx="9">
                  <c:v>0.77</c:v>
                </c:pt>
              </c:numCache>
            </c:numRef>
          </c:val>
          <c:extLst xmlns:c16r2="http://schemas.microsoft.com/office/drawing/2015/06/chart">
            <c:ext xmlns:c16="http://schemas.microsoft.com/office/drawing/2014/chart" uri="{C3380CC4-5D6E-409C-BE32-E72D297353CC}">
              <c16:uniqueId val="{00000004-186A-4A7B-A8B9-B2440C9CD685}"/>
            </c:ext>
          </c:extLst>
        </c:ser>
        <c:ser>
          <c:idx val="5"/>
          <c:order val="5"/>
          <c:tx>
            <c:strRef>
              <c:f>データシート!$A$32</c:f>
              <c:strCache>
                <c:ptCount val="1"/>
                <c:pt idx="0">
                  <c:v>東海村国民健康保険事業特別会計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2.84</c:v>
                </c:pt>
                <c:pt idx="2">
                  <c:v>#N/A</c:v>
                </c:pt>
                <c:pt idx="3">
                  <c:v>1.93</c:v>
                </c:pt>
                <c:pt idx="4">
                  <c:v>#N/A</c:v>
                </c:pt>
                <c:pt idx="5">
                  <c:v>0.37</c:v>
                </c:pt>
                <c:pt idx="6">
                  <c:v>#N/A</c:v>
                </c:pt>
                <c:pt idx="7">
                  <c:v>0.35</c:v>
                </c:pt>
                <c:pt idx="8">
                  <c:v>#N/A</c:v>
                </c:pt>
                <c:pt idx="9">
                  <c:v>1.29</c:v>
                </c:pt>
              </c:numCache>
            </c:numRef>
          </c:val>
          <c:extLst xmlns:c16r2="http://schemas.microsoft.com/office/drawing/2015/06/chart">
            <c:ext xmlns:c16="http://schemas.microsoft.com/office/drawing/2014/chart" uri="{C3380CC4-5D6E-409C-BE32-E72D297353CC}">
              <c16:uniqueId val="{00000005-186A-4A7B-A8B9-B2440C9CD685}"/>
            </c:ext>
          </c:extLst>
        </c:ser>
        <c:ser>
          <c:idx val="6"/>
          <c:order val="6"/>
          <c:tx>
            <c:strRef>
              <c:f>データシート!$A$33</c:f>
              <c:strCache>
                <c:ptCount val="1"/>
                <c:pt idx="0">
                  <c:v>東海村介護保険事業特別会計（保険事業勘定）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1.66</c:v>
                </c:pt>
                <c:pt idx="2">
                  <c:v>#N/A</c:v>
                </c:pt>
                <c:pt idx="3">
                  <c:v>1.92</c:v>
                </c:pt>
                <c:pt idx="4">
                  <c:v>#N/A</c:v>
                </c:pt>
                <c:pt idx="5">
                  <c:v>2.37</c:v>
                </c:pt>
                <c:pt idx="6">
                  <c:v>#N/A</c:v>
                </c:pt>
                <c:pt idx="7">
                  <c:v>2.62</c:v>
                </c:pt>
                <c:pt idx="8">
                  <c:v>#N/A</c:v>
                </c:pt>
                <c:pt idx="9">
                  <c:v>2.79</c:v>
                </c:pt>
              </c:numCache>
            </c:numRef>
          </c:val>
          <c:extLst xmlns:c16r2="http://schemas.microsoft.com/office/drawing/2015/06/chart">
            <c:ext xmlns:c16="http://schemas.microsoft.com/office/drawing/2014/chart" uri="{C3380CC4-5D6E-409C-BE32-E72D297353CC}">
              <c16:uniqueId val="{00000006-186A-4A7B-A8B9-B2440C9CD68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1.68</c:v>
                </c:pt>
                <c:pt idx="2">
                  <c:v>#N/A</c:v>
                </c:pt>
                <c:pt idx="3">
                  <c:v>3.65</c:v>
                </c:pt>
                <c:pt idx="4">
                  <c:v>#N/A</c:v>
                </c:pt>
                <c:pt idx="5">
                  <c:v>5.19</c:v>
                </c:pt>
                <c:pt idx="6">
                  <c:v>#N/A</c:v>
                </c:pt>
                <c:pt idx="7">
                  <c:v>3.99</c:v>
                </c:pt>
                <c:pt idx="8">
                  <c:v>#N/A</c:v>
                </c:pt>
                <c:pt idx="9">
                  <c:v>5.31</c:v>
                </c:pt>
              </c:numCache>
            </c:numRef>
          </c:val>
          <c:extLst xmlns:c16r2="http://schemas.microsoft.com/office/drawing/2015/06/chart">
            <c:ext xmlns:c16="http://schemas.microsoft.com/office/drawing/2014/chart" uri="{C3380CC4-5D6E-409C-BE32-E72D297353CC}">
              <c16:uniqueId val="{00000007-186A-4A7B-A8B9-B2440C9CD685}"/>
            </c:ext>
          </c:extLst>
        </c:ser>
        <c:ser>
          <c:idx val="8"/>
          <c:order val="8"/>
          <c:tx>
            <c:strRef>
              <c:f>データシート!$A$35</c:f>
              <c:strCache>
                <c:ptCount val="1"/>
                <c:pt idx="0">
                  <c:v>東海村水道事業会計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6.59</c:v>
                </c:pt>
                <c:pt idx="2">
                  <c:v>#N/A</c:v>
                </c:pt>
                <c:pt idx="3">
                  <c:v>5.43</c:v>
                </c:pt>
                <c:pt idx="4">
                  <c:v>#N/A</c:v>
                </c:pt>
                <c:pt idx="5">
                  <c:v>6.09</c:v>
                </c:pt>
                <c:pt idx="6">
                  <c:v>#N/A</c:v>
                </c:pt>
                <c:pt idx="7">
                  <c:v>6.32</c:v>
                </c:pt>
                <c:pt idx="8">
                  <c:v>#N/A</c:v>
                </c:pt>
                <c:pt idx="9">
                  <c:v>7.53</c:v>
                </c:pt>
              </c:numCache>
            </c:numRef>
          </c:val>
          <c:extLst xmlns:c16r2="http://schemas.microsoft.com/office/drawing/2015/06/chart">
            <c:ext xmlns:c16="http://schemas.microsoft.com/office/drawing/2014/chart" uri="{C3380CC4-5D6E-409C-BE32-E72D297353CC}">
              <c16:uniqueId val="{00000008-186A-4A7B-A8B9-B2440C9CD685}"/>
            </c:ext>
          </c:extLst>
        </c:ser>
        <c:ser>
          <c:idx val="9"/>
          <c:order val="9"/>
          <c:tx>
            <c:strRef>
              <c:f>データシート!$A$36</c:f>
              <c:strCache>
                <c:ptCount val="1"/>
                <c:pt idx="0">
                  <c:v>東海村病院事業会計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17.46</c:v>
                </c:pt>
                <c:pt idx="2">
                  <c:v>#N/A</c:v>
                </c:pt>
                <c:pt idx="3">
                  <c:v>14.82</c:v>
                </c:pt>
                <c:pt idx="4">
                  <c:v>#N/A</c:v>
                </c:pt>
                <c:pt idx="5">
                  <c:v>16.71</c:v>
                </c:pt>
                <c:pt idx="6">
                  <c:v>#N/A</c:v>
                </c:pt>
                <c:pt idx="7">
                  <c:v>17.79</c:v>
                </c:pt>
                <c:pt idx="8">
                  <c:v>#N/A</c:v>
                </c:pt>
                <c:pt idx="9">
                  <c:v>19.79</c:v>
                </c:pt>
              </c:numCache>
            </c:numRef>
          </c:val>
          <c:extLst xmlns:c16r2="http://schemas.microsoft.com/office/drawing/2015/06/chart">
            <c:ext xmlns:c16="http://schemas.microsoft.com/office/drawing/2014/chart" uri="{C3380CC4-5D6E-409C-BE32-E72D297353CC}">
              <c16:uniqueId val="{00000009-186A-4A7B-A8B9-B2440C9CD685}"/>
            </c:ext>
          </c:extLst>
        </c:ser>
        <c:dLbls>
          <c:showLegendKey val="0"/>
          <c:showVal val="0"/>
          <c:showCatName val="0"/>
          <c:showSerName val="0"/>
          <c:showPercent val="0"/>
          <c:showBubbleSize val="0"/>
        </c:dLbls>
        <c:gapWidth val="150"/>
        <c:overlap val="100"/>
        <c:axId val="199551616"/>
        <c:axId val="199168384"/>
      </c:barChart>
      <c:catAx>
        <c:axId val="1995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168384"/>
        <c:crosses val="autoZero"/>
        <c:auto val="1"/>
        <c:lblAlgn val="ctr"/>
        <c:lblOffset val="100"/>
        <c:tickLblSkip val="1"/>
        <c:tickMarkSkip val="1"/>
        <c:noMultiLvlLbl val="0"/>
      </c:catAx>
      <c:valAx>
        <c:axId val="19916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55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1285</c:v>
                </c:pt>
                <c:pt idx="5">
                  <c:v>1251</c:v>
                </c:pt>
                <c:pt idx="8">
                  <c:v>1154</c:v>
                </c:pt>
                <c:pt idx="11">
                  <c:v>1118</c:v>
                </c:pt>
                <c:pt idx="14">
                  <c:v>1069</c:v>
                </c:pt>
              </c:numCache>
            </c:numRef>
          </c:val>
          <c:extLst xmlns:c16r2="http://schemas.microsoft.com/office/drawing/2015/06/chart">
            <c:ext xmlns:c16="http://schemas.microsoft.com/office/drawing/2014/chart" uri="{C3380CC4-5D6E-409C-BE32-E72D297353CC}">
              <c16:uniqueId val="{00000000-0686-4ECB-BABF-63B4BC56E9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686-4ECB-BABF-63B4BC56E9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4</c:v>
                </c:pt>
                <c:pt idx="6">
                  <c:v>4</c:v>
                </c:pt>
                <c:pt idx="9">
                  <c:v>5</c:v>
                </c:pt>
                <c:pt idx="12">
                  <c:v>5</c:v>
                </c:pt>
              </c:numCache>
            </c:numRef>
          </c:val>
          <c:extLst xmlns:c16r2="http://schemas.microsoft.com/office/drawing/2015/06/chart">
            <c:ext xmlns:c16="http://schemas.microsoft.com/office/drawing/2014/chart" uri="{C3380CC4-5D6E-409C-BE32-E72D297353CC}">
              <c16:uniqueId val="{00000002-0686-4ECB-BABF-63B4BC56E9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82</c:v>
                </c:pt>
                <c:pt idx="6">
                  <c:v>216</c:v>
                </c:pt>
                <c:pt idx="9">
                  <c:v>235</c:v>
                </c:pt>
                <c:pt idx="12">
                  <c:v>179</c:v>
                </c:pt>
              </c:numCache>
            </c:numRef>
          </c:val>
          <c:extLst xmlns:c16r2="http://schemas.microsoft.com/office/drawing/2015/06/chart">
            <c:ext xmlns:c16="http://schemas.microsoft.com/office/drawing/2014/chart" uri="{C3380CC4-5D6E-409C-BE32-E72D297353CC}">
              <c16:uniqueId val="{00000003-0686-4ECB-BABF-63B4BC56E9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708</c:v>
                </c:pt>
                <c:pt idx="3">
                  <c:v>704</c:v>
                </c:pt>
                <c:pt idx="6">
                  <c:v>703</c:v>
                </c:pt>
                <c:pt idx="9">
                  <c:v>685</c:v>
                </c:pt>
                <c:pt idx="12">
                  <c:v>649</c:v>
                </c:pt>
              </c:numCache>
            </c:numRef>
          </c:val>
          <c:extLst xmlns:c16r2="http://schemas.microsoft.com/office/drawing/2015/06/chart">
            <c:ext xmlns:c16="http://schemas.microsoft.com/office/drawing/2014/chart" uri="{C3380CC4-5D6E-409C-BE32-E72D297353CC}">
              <c16:uniqueId val="{00000004-0686-4ECB-BABF-63B4BC56E9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86-4ECB-BABF-63B4BC56E9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86-4ECB-BABF-63B4BC56E9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812</c:v>
                </c:pt>
                <c:pt idx="3">
                  <c:v>793</c:v>
                </c:pt>
                <c:pt idx="6">
                  <c:v>758</c:v>
                </c:pt>
                <c:pt idx="9">
                  <c:v>715</c:v>
                </c:pt>
                <c:pt idx="12">
                  <c:v>678</c:v>
                </c:pt>
              </c:numCache>
            </c:numRef>
          </c:val>
          <c:extLst xmlns:c16r2="http://schemas.microsoft.com/office/drawing/2015/06/chart">
            <c:ext xmlns:c16="http://schemas.microsoft.com/office/drawing/2014/chart" uri="{C3380CC4-5D6E-409C-BE32-E72D297353CC}">
              <c16:uniqueId val="{00000007-0686-4ECB-BABF-63B4BC56E96C}"/>
            </c:ext>
          </c:extLst>
        </c:ser>
        <c:dLbls>
          <c:showLegendKey val="0"/>
          <c:showVal val="0"/>
          <c:showCatName val="0"/>
          <c:showSerName val="0"/>
          <c:showPercent val="0"/>
          <c:showBubbleSize val="0"/>
        </c:dLbls>
        <c:gapWidth val="100"/>
        <c:overlap val="100"/>
        <c:axId val="120031488"/>
        <c:axId val="12005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264</c:v>
                </c:pt>
                <c:pt idx="2">
                  <c:v>#N/A</c:v>
                </c:pt>
                <c:pt idx="3">
                  <c:v>#N/A</c:v>
                </c:pt>
                <c:pt idx="4">
                  <c:v>332</c:v>
                </c:pt>
                <c:pt idx="5">
                  <c:v>#N/A</c:v>
                </c:pt>
                <c:pt idx="6">
                  <c:v>#N/A</c:v>
                </c:pt>
                <c:pt idx="7">
                  <c:v>527</c:v>
                </c:pt>
                <c:pt idx="8">
                  <c:v>#N/A</c:v>
                </c:pt>
                <c:pt idx="9">
                  <c:v>#N/A</c:v>
                </c:pt>
                <c:pt idx="10">
                  <c:v>522</c:v>
                </c:pt>
                <c:pt idx="11">
                  <c:v>#N/A</c:v>
                </c:pt>
                <c:pt idx="12">
                  <c:v>#N/A</c:v>
                </c:pt>
                <c:pt idx="13">
                  <c:v>442</c:v>
                </c:pt>
                <c:pt idx="14">
                  <c:v>#N/A</c:v>
                </c:pt>
              </c:numCache>
            </c:numRef>
          </c:val>
          <c:smooth val="0"/>
          <c:extLst xmlns:c16r2="http://schemas.microsoft.com/office/drawing/2015/06/chart">
            <c:ext xmlns:c16="http://schemas.microsoft.com/office/drawing/2014/chart" uri="{C3380CC4-5D6E-409C-BE32-E72D297353CC}">
              <c16:uniqueId val="{00000008-0686-4ECB-BABF-63B4BC56E96C}"/>
            </c:ext>
          </c:extLst>
        </c:ser>
        <c:dLbls>
          <c:showLegendKey val="0"/>
          <c:showVal val="0"/>
          <c:showCatName val="0"/>
          <c:showSerName val="0"/>
          <c:showPercent val="0"/>
          <c:showBubbleSize val="0"/>
        </c:dLbls>
        <c:marker val="1"/>
        <c:smooth val="0"/>
        <c:axId val="120031488"/>
        <c:axId val="120050048"/>
      </c:lineChart>
      <c:catAx>
        <c:axId val="12003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050048"/>
        <c:crosses val="autoZero"/>
        <c:auto val="1"/>
        <c:lblAlgn val="ctr"/>
        <c:lblOffset val="100"/>
        <c:tickLblSkip val="1"/>
        <c:tickMarkSkip val="1"/>
        <c:noMultiLvlLbl val="0"/>
      </c:catAx>
      <c:valAx>
        <c:axId val="12005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3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10054</c:v>
                </c:pt>
                <c:pt idx="5">
                  <c:v>9225</c:v>
                </c:pt>
                <c:pt idx="8">
                  <c:v>8470</c:v>
                </c:pt>
                <c:pt idx="11">
                  <c:v>7846</c:v>
                </c:pt>
                <c:pt idx="14">
                  <c:v>7126</c:v>
                </c:pt>
              </c:numCache>
            </c:numRef>
          </c:val>
          <c:extLst xmlns:c16r2="http://schemas.microsoft.com/office/drawing/2015/06/chart">
            <c:ext xmlns:c16="http://schemas.microsoft.com/office/drawing/2014/chart" uri="{C3380CC4-5D6E-409C-BE32-E72D297353CC}">
              <c16:uniqueId val="{00000000-BCC0-421F-9F98-1A61654D7B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2681</c:v>
                </c:pt>
                <c:pt idx="5">
                  <c:v>2435</c:v>
                </c:pt>
                <c:pt idx="8">
                  <c:v>1880</c:v>
                </c:pt>
                <c:pt idx="11">
                  <c:v>1591</c:v>
                </c:pt>
                <c:pt idx="14">
                  <c:v>1397</c:v>
                </c:pt>
              </c:numCache>
            </c:numRef>
          </c:val>
          <c:extLst xmlns:c16r2="http://schemas.microsoft.com/office/drawing/2015/06/chart">
            <c:ext xmlns:c16="http://schemas.microsoft.com/office/drawing/2014/chart" uri="{C3380CC4-5D6E-409C-BE32-E72D297353CC}">
              <c16:uniqueId val="{00000001-BCC0-421F-9F98-1A61654D7B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12765</c:v>
                </c:pt>
                <c:pt idx="5">
                  <c:v>12300</c:v>
                </c:pt>
                <c:pt idx="8">
                  <c:v>12379</c:v>
                </c:pt>
                <c:pt idx="11">
                  <c:v>12645</c:v>
                </c:pt>
                <c:pt idx="14">
                  <c:v>11976</c:v>
                </c:pt>
              </c:numCache>
            </c:numRef>
          </c:val>
          <c:extLst xmlns:c16r2="http://schemas.microsoft.com/office/drawing/2015/06/chart">
            <c:ext xmlns:c16="http://schemas.microsoft.com/office/drawing/2014/chart" uri="{C3380CC4-5D6E-409C-BE32-E72D297353CC}">
              <c16:uniqueId val="{00000002-BCC0-421F-9F98-1A61654D7B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CC0-421F-9F98-1A61654D7B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CC0-421F-9F98-1A61654D7B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2</c:v>
                </c:pt>
                <c:pt idx="6">
                  <c:v>2</c:v>
                </c:pt>
                <c:pt idx="9">
                  <c:v>0</c:v>
                </c:pt>
                <c:pt idx="12">
                  <c:v>2</c:v>
                </c:pt>
              </c:numCache>
            </c:numRef>
          </c:val>
          <c:extLst xmlns:c16r2="http://schemas.microsoft.com/office/drawing/2015/06/chart">
            <c:ext xmlns:c16="http://schemas.microsoft.com/office/drawing/2014/chart" uri="{C3380CC4-5D6E-409C-BE32-E72D297353CC}">
              <c16:uniqueId val="{00000005-BCC0-421F-9F98-1A61654D7B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1815</c:v>
                </c:pt>
                <c:pt idx="3">
                  <c:v>1710</c:v>
                </c:pt>
                <c:pt idx="6">
                  <c:v>1484</c:v>
                </c:pt>
                <c:pt idx="9">
                  <c:v>1377</c:v>
                </c:pt>
                <c:pt idx="12">
                  <c:v>1433</c:v>
                </c:pt>
              </c:numCache>
            </c:numRef>
          </c:val>
          <c:extLst xmlns:c16r2="http://schemas.microsoft.com/office/drawing/2015/06/chart">
            <c:ext xmlns:c16="http://schemas.microsoft.com/office/drawing/2014/chart" uri="{C3380CC4-5D6E-409C-BE32-E72D297353CC}">
              <c16:uniqueId val="{00000006-BCC0-421F-9F98-1A61654D7B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166</c:v>
                </c:pt>
                <c:pt idx="3">
                  <c:v>165</c:v>
                </c:pt>
                <c:pt idx="6">
                  <c:v>209</c:v>
                </c:pt>
                <c:pt idx="9">
                  <c:v>244</c:v>
                </c:pt>
                <c:pt idx="12">
                  <c:v>272</c:v>
                </c:pt>
              </c:numCache>
            </c:numRef>
          </c:val>
          <c:extLst xmlns:c16r2="http://schemas.microsoft.com/office/drawing/2015/06/chart">
            <c:ext xmlns:c16="http://schemas.microsoft.com/office/drawing/2014/chart" uri="{C3380CC4-5D6E-409C-BE32-E72D297353CC}">
              <c16:uniqueId val="{00000007-BCC0-421F-9F98-1A61654D7B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8065</c:v>
                </c:pt>
                <c:pt idx="3">
                  <c:v>7645</c:v>
                </c:pt>
                <c:pt idx="6">
                  <c:v>7276</c:v>
                </c:pt>
                <c:pt idx="9">
                  <c:v>6917</c:v>
                </c:pt>
                <c:pt idx="12">
                  <c:v>6434</c:v>
                </c:pt>
              </c:numCache>
            </c:numRef>
          </c:val>
          <c:extLst xmlns:c16r2="http://schemas.microsoft.com/office/drawing/2015/06/chart">
            <c:ext xmlns:c16="http://schemas.microsoft.com/office/drawing/2014/chart" uri="{C3380CC4-5D6E-409C-BE32-E72D297353CC}">
              <c16:uniqueId val="{00000008-BCC0-421F-9F98-1A61654D7B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c:v>
                </c:pt>
                <c:pt idx="3">
                  <c:v>31</c:v>
                </c:pt>
                <c:pt idx="6">
                  <c:v>28</c:v>
                </c:pt>
                <c:pt idx="9">
                  <c:v>24</c:v>
                </c:pt>
                <c:pt idx="12">
                  <c:v>20</c:v>
                </c:pt>
              </c:numCache>
            </c:numRef>
          </c:val>
          <c:extLst xmlns:c16r2="http://schemas.microsoft.com/office/drawing/2015/06/chart">
            <c:ext xmlns:c16="http://schemas.microsoft.com/office/drawing/2014/chart" uri="{C3380CC4-5D6E-409C-BE32-E72D297353CC}">
              <c16:uniqueId val="{00000009-BCC0-421F-9F98-1A61654D7B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5528</c:v>
                </c:pt>
                <c:pt idx="3">
                  <c:v>4824</c:v>
                </c:pt>
                <c:pt idx="6">
                  <c:v>4141</c:v>
                </c:pt>
                <c:pt idx="9">
                  <c:v>3488</c:v>
                </c:pt>
                <c:pt idx="12">
                  <c:v>2860</c:v>
                </c:pt>
              </c:numCache>
            </c:numRef>
          </c:val>
          <c:extLst xmlns:c16r2="http://schemas.microsoft.com/office/drawing/2015/06/chart">
            <c:ext xmlns:c16="http://schemas.microsoft.com/office/drawing/2014/chart" uri="{C3380CC4-5D6E-409C-BE32-E72D297353CC}">
              <c16:uniqueId val="{0000000A-BCC0-421F-9F98-1A61654D7BEE}"/>
            </c:ext>
          </c:extLst>
        </c:ser>
        <c:dLbls>
          <c:showLegendKey val="0"/>
          <c:showVal val="0"/>
          <c:showCatName val="0"/>
          <c:showSerName val="0"/>
          <c:showPercent val="0"/>
          <c:showBubbleSize val="0"/>
        </c:dLbls>
        <c:gapWidth val="100"/>
        <c:overlap val="100"/>
        <c:axId val="199328896"/>
        <c:axId val="19933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CC0-421F-9F98-1A61654D7BEE}"/>
            </c:ext>
          </c:extLst>
        </c:ser>
        <c:dLbls>
          <c:showLegendKey val="0"/>
          <c:showVal val="0"/>
          <c:showCatName val="0"/>
          <c:showSerName val="0"/>
          <c:showPercent val="0"/>
          <c:showBubbleSize val="0"/>
        </c:dLbls>
        <c:marker val="1"/>
        <c:smooth val="0"/>
        <c:axId val="199328896"/>
        <c:axId val="199330816"/>
      </c:lineChart>
      <c:catAx>
        <c:axId val="19932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330816"/>
        <c:crosses val="autoZero"/>
        <c:auto val="1"/>
        <c:lblAlgn val="ctr"/>
        <c:lblOffset val="100"/>
        <c:tickLblSkip val="1"/>
        <c:tickMarkSkip val="1"/>
        <c:noMultiLvlLbl val="0"/>
      </c:catAx>
      <c:valAx>
        <c:axId val="19933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2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6580</c:v>
                </c:pt>
                <c:pt idx="1">
                  <c:v>7063</c:v>
                </c:pt>
                <c:pt idx="2">
                  <c:v>7025</c:v>
                </c:pt>
              </c:numCache>
            </c:numRef>
          </c:val>
          <c:extLst xmlns:c16r2="http://schemas.microsoft.com/office/drawing/2015/06/chart">
            <c:ext xmlns:c16="http://schemas.microsoft.com/office/drawing/2014/chart" uri="{C3380CC4-5D6E-409C-BE32-E72D297353CC}">
              <c16:uniqueId val="{00000000-FF30-4B4F-BA3C-AA9EA808D9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3127</c:v>
                </c:pt>
                <c:pt idx="1">
                  <c:v>2750</c:v>
                </c:pt>
                <c:pt idx="2">
                  <c:v>2249</c:v>
                </c:pt>
              </c:numCache>
            </c:numRef>
          </c:val>
          <c:extLst xmlns:c16r2="http://schemas.microsoft.com/office/drawing/2015/06/chart">
            <c:ext xmlns:c16="http://schemas.microsoft.com/office/drawing/2014/chart" uri="{C3380CC4-5D6E-409C-BE32-E72D297353CC}">
              <c16:uniqueId val="{00000001-FF30-4B4F-BA3C-AA9EA808D9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3674</c:v>
                </c:pt>
                <c:pt idx="1">
                  <c:v>3305</c:v>
                </c:pt>
                <c:pt idx="2">
                  <c:v>2946</c:v>
                </c:pt>
              </c:numCache>
            </c:numRef>
          </c:val>
          <c:extLst xmlns:c16r2="http://schemas.microsoft.com/office/drawing/2015/06/chart">
            <c:ext xmlns:c16="http://schemas.microsoft.com/office/drawing/2014/chart" uri="{C3380CC4-5D6E-409C-BE32-E72D297353CC}">
              <c16:uniqueId val="{00000002-FF30-4B4F-BA3C-AA9EA808D936}"/>
            </c:ext>
          </c:extLst>
        </c:ser>
        <c:dLbls>
          <c:showLegendKey val="0"/>
          <c:showVal val="0"/>
          <c:showCatName val="0"/>
          <c:showSerName val="0"/>
          <c:showPercent val="0"/>
          <c:showBubbleSize val="0"/>
        </c:dLbls>
        <c:gapWidth val="120"/>
        <c:overlap val="100"/>
        <c:axId val="199471488"/>
        <c:axId val="199473024"/>
      </c:barChart>
      <c:catAx>
        <c:axId val="19947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9473024"/>
        <c:crosses val="autoZero"/>
        <c:auto val="1"/>
        <c:lblAlgn val="ctr"/>
        <c:lblOffset val="100"/>
        <c:tickLblSkip val="1"/>
        <c:tickMarkSkip val="1"/>
        <c:noMultiLvlLbl val="0"/>
      </c:catAx>
      <c:valAx>
        <c:axId val="199473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947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17-4E92-B442-3447B507C26A}"/>
                </c:ext>
                <c:ext xmlns:c15="http://schemas.microsoft.com/office/drawing/2012/chart" uri="{CE6537A1-D6FC-4f65-9D91-7224C49458BB}">
                  <c15:dlblFieldTable>
                    <c15:dlblFTEntry>
                      <c15:txfldGUID>{93BFF603-DDB4-4877-A1B8-2A218004C293}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17-4E92-B442-3447B507C26A}"/>
                </c:ext>
                <c:ext xmlns:c15="http://schemas.microsoft.com/office/drawing/2012/chart" uri="{CE6537A1-D6FC-4f65-9D91-7224C49458BB}">
                  <c15:dlblFieldTable>
                    <c15:dlblFTEntry>
                      <c15:txfldGUID>{EAA74A48-FC84-445D-BDDF-DB1536790F88}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17-4E92-B442-3447B507C26A}"/>
                </c:ext>
                <c:ext xmlns:c15="http://schemas.microsoft.com/office/drawing/2012/chart" uri="{CE6537A1-D6FC-4f65-9D91-7224C49458BB}">
                  <c15:dlblFieldTable>
                    <c15:dlblFTEntry>
                      <c15:txfldGUID>{1140F006-08C9-4691-B3B5-411EA6940F30}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17-4E92-B442-3447B507C26A}"/>
                </c:ext>
                <c:ext xmlns:c15="http://schemas.microsoft.com/office/drawing/2012/chart" uri="{CE6537A1-D6FC-4f65-9D91-7224C49458BB}">
                  <c15:dlblFieldTable>
                    <c15:dlblFTEntry>
                      <c15:txfldGUID>{F7EFD733-6FD6-4483-BBED-962BF68313AF}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17-4E92-B442-3447B507C26A}"/>
                </c:ext>
                <c:ext xmlns:c15="http://schemas.microsoft.com/office/drawing/2012/chart" uri="{CE6537A1-D6FC-4f65-9D91-7224C49458BB}">
                  <c15:dlblFieldTable>
                    <c15:dlblFTEntry>
                      <c15:txfldGUID>{BAC50D72-ACED-4F61-AB8F-F2C5C62F96D7}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17-4E92-B442-3447B507C26A}"/>
                </c:ext>
                <c:ext xmlns:c15="http://schemas.microsoft.com/office/drawing/2012/chart" uri="{CE6537A1-D6FC-4f65-9D91-7224C49458BB}">
                  <c15:dlblFieldTable>
                    <c15:dlblFTEntry>
                      <c15:txfldGUID>{930F0F8C-A58B-4710-87A7-73586EBA7B96}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17-4E92-B442-3447B507C26A}"/>
                </c:ext>
                <c:ext xmlns:c15="http://schemas.microsoft.com/office/drawing/2012/chart" uri="{CE6537A1-D6FC-4f65-9D91-7224C49458BB}">
                  <c15:dlblFieldTable>
                    <c15:dlblFTEntry>
                      <c15:txfldGUID>{A7A789CA-9738-407D-9EC8-7FBEAAEEE747}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17-4E92-B442-3447B507C26A}"/>
                </c:ext>
                <c:ext xmlns:c15="http://schemas.microsoft.com/office/drawing/2012/chart" uri="{CE6537A1-D6FC-4f65-9D91-7224C49458BB}">
                  <c15:dlblFieldTable>
                    <c15:dlblFTEntry>
                      <c15:txfldGUID>{8DB84C1C-472C-4624-B7CF-53E580581F90}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17-4E92-B442-3447B507C26A}"/>
                </c:ext>
                <c:ext xmlns:c15="http://schemas.microsoft.com/office/drawing/2012/chart" uri="{CE6537A1-D6FC-4f65-9D91-7224C49458BB}">
                  <c15:dlblFieldTable>
                    <c15:dlblFTEntry>
                      <c15:txfldGUID>{669B77F3-AFDF-4B6A-81DE-DB0487B33539}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49.2</c:v>
                </c:pt>
                <c:pt idx="24">
                  <c:v>48.7</c:v>
                </c:pt>
                <c:pt idx="32">
                  <c:v>49.8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517-4E92-B442-3447B507C2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17-4E92-B442-3447B507C26A}"/>
                </c:ext>
                <c:ext xmlns:c15="http://schemas.microsoft.com/office/drawing/2012/chart" uri="{CE6537A1-D6FC-4f65-9D91-7224C49458BB}">
                  <c15:dlblFieldTable>
                    <c15:dlblFTEntry>
                      <c15:txfldGUID>{2322581B-53D7-4B19-8E65-F6A39F37487B}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17-4E92-B442-3447B507C26A}"/>
                </c:ext>
                <c:ext xmlns:c15="http://schemas.microsoft.com/office/drawing/2012/chart" uri="{CE6537A1-D6FC-4f65-9D91-7224C49458BB}">
                  <c15:dlblFieldTable>
                    <c15:dlblFTEntry>
                      <c15:txfldGUID>{075D1FDC-D982-47D3-9D1F-14FC598C454B}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17-4E92-B442-3447B507C26A}"/>
                </c:ext>
                <c:ext xmlns:c15="http://schemas.microsoft.com/office/drawing/2012/chart" uri="{CE6537A1-D6FC-4f65-9D91-7224C49458BB}">
                  <c15:dlblFieldTable>
                    <c15:dlblFTEntry>
                      <c15:txfldGUID>{EE3FE88E-789E-4184-ADBE-645699CBF157}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17-4E92-B442-3447B507C26A}"/>
                </c:ext>
                <c:ext xmlns:c15="http://schemas.microsoft.com/office/drawing/2012/chart" uri="{CE6537A1-D6FC-4f65-9D91-7224C49458BB}">
                  <c15:dlblFieldTable>
                    <c15:dlblFTEntry>
                      <c15:txfldGUID>{25C2A932-4F6B-4DC7-94EF-9AA148BC3EBB}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17-4E92-B442-3447B507C26A}"/>
                </c:ext>
                <c:ext xmlns:c15="http://schemas.microsoft.com/office/drawing/2012/chart" uri="{CE6537A1-D6FC-4f65-9D91-7224C49458BB}">
                  <c15:dlblFieldTable>
                    <c15:dlblFTEntry>
                      <c15:txfldGUID>{F2122ABA-3077-4425-9DDD-5A08940A0861}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17-4E92-B442-3447B507C26A}"/>
                </c:ext>
                <c:ext xmlns:c15="http://schemas.microsoft.com/office/drawing/2012/chart" uri="{CE6537A1-D6FC-4f65-9D91-7224C49458BB}">
                  <c15:dlblFieldTable>
                    <c15:dlblFTEntry>
                      <c15:txfldGUID>{51149C2D-1ABA-49CA-94A5-4C818656E067}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17-4E92-B442-3447B507C26A}"/>
                </c:ext>
                <c:ext xmlns:c15="http://schemas.microsoft.com/office/drawing/2012/chart" uri="{CE6537A1-D6FC-4f65-9D91-7224C49458BB}">
                  <c15:layout/>
                  <c15:dlblFieldTable>
                    <c15:dlblFTEntry>
                      <c15:txfldGUID>{8A157595-7CFA-4949-B140-2435FEACD7A7}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17-4E92-B442-3447B507C26A}"/>
                </c:ext>
                <c:ext xmlns:c15="http://schemas.microsoft.com/office/drawing/2012/chart" uri="{CE6537A1-D6FC-4f65-9D91-7224C49458BB}">
                  <c15:layout/>
                  <c15:dlblFieldTable>
                    <c15:dlblFTEntry>
                      <c15:txfldGUID>{E00A8D54-41B3-4FB9-BD32-62FF0B2AE947}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17-4E92-B442-3447B507C26A}"/>
                </c:ext>
                <c:ext xmlns:c15="http://schemas.microsoft.com/office/drawing/2012/chart" uri="{CE6537A1-D6FC-4f65-9D91-7224C49458BB}">
                  <c15:layout/>
                  <c15:dlblFieldTable>
                    <c15:dlblFTEntry>
                      <c15:txfldGUID>{105703B3-EF14-4577-9438-CB25F821570E}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517-4E92-B442-3447B507C26A}"/>
            </c:ext>
          </c:extLst>
        </c:ser>
        <c:dLbls>
          <c:showLegendKey val="0"/>
          <c:showVal val="1"/>
          <c:showCatName val="0"/>
          <c:showSerName val="0"/>
          <c:showPercent val="0"/>
          <c:showBubbleSize val="0"/>
        </c:dLbls>
        <c:axId val="200214784"/>
        <c:axId val="200241536"/>
      </c:scatterChart>
      <c:valAx>
        <c:axId val="200214784"/>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241536"/>
        <c:crosses val="autoZero"/>
        <c:crossBetween val="midCat"/>
      </c:valAx>
      <c:valAx>
        <c:axId val="20024153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21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832-4B4B-8F61-096A235DFDAF}"/>
                </c:ext>
                <c:ext xmlns:c15="http://schemas.microsoft.com/office/drawing/2012/chart" uri="{CE6537A1-D6FC-4f65-9D91-7224C49458BB}">
                  <c15:dlblFieldTable>
                    <c15:dlblFTEntry>
                      <c15:txfldGUID>{01D33906-4550-44F8-A597-4E54C398012C}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32-4B4B-8F61-096A235DFDAF}"/>
                </c:ext>
                <c:ext xmlns:c15="http://schemas.microsoft.com/office/drawing/2012/chart" uri="{CE6537A1-D6FC-4f65-9D91-7224C49458BB}">
                  <c15:dlblFieldTable>
                    <c15:dlblFTEntry>
                      <c15:txfldGUID>{E00B74CD-CE9D-4FDE-98A7-153173B95836}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832-4B4B-8F61-096A235DFDAF}"/>
                </c:ext>
                <c:ext xmlns:c15="http://schemas.microsoft.com/office/drawing/2012/chart" uri="{CE6537A1-D6FC-4f65-9D91-7224C49458BB}">
                  <c15:dlblFieldTable>
                    <c15:dlblFTEntry>
                      <c15:txfldGUID>{ABF00031-B3A7-49F7-8803-888114569399}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32-4B4B-8F61-096A235DFDAF}"/>
                </c:ext>
                <c:ext xmlns:c15="http://schemas.microsoft.com/office/drawing/2012/chart" uri="{CE6537A1-D6FC-4f65-9D91-7224C49458BB}">
                  <c15:dlblFieldTable>
                    <c15:dlblFTEntry>
                      <c15:txfldGUID>{5A28C70E-A4DC-41A3-85F9-B4D434E6A6C4}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32-4B4B-8F61-096A235DFDAF}"/>
                </c:ext>
                <c:ext xmlns:c15="http://schemas.microsoft.com/office/drawing/2012/chart" uri="{CE6537A1-D6FC-4f65-9D91-7224C49458BB}">
                  <c15:dlblFieldTable>
                    <c15:dlblFTEntry>
                      <c15:txfldGUID>{816996EB-2EE8-4796-B1F2-E5C8C720ABF7}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832-4B4B-8F61-096A235DFDAF}"/>
                </c:ext>
                <c:ext xmlns:c15="http://schemas.microsoft.com/office/drawing/2012/chart" uri="{CE6537A1-D6FC-4f65-9D91-7224C49458BB}">
                  <c15:dlblFieldTable>
                    <c15:dlblFTEntry>
                      <c15:txfldGUID>{933AC2DF-FBF4-4E7E-B01F-FF6E61D4ACD5}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832-4B4B-8F61-096A235DFDAF}"/>
                </c:ext>
                <c:ext xmlns:c15="http://schemas.microsoft.com/office/drawing/2012/chart" uri="{CE6537A1-D6FC-4f65-9D91-7224C49458BB}">
                  <c15:dlblFieldTable>
                    <c15:dlblFTEntry>
                      <c15:txfldGUID>{2485764D-5C69-42B7-BD1B-DCEAC8506DF8}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832-4B4B-8F61-096A235DFDAF}"/>
                </c:ext>
                <c:ext xmlns:c15="http://schemas.microsoft.com/office/drawing/2012/chart" uri="{CE6537A1-D6FC-4f65-9D91-7224C49458BB}">
                  <c15:dlblFieldTable>
                    <c15:dlblFTEntry>
                      <c15:txfldGUID>{EDE8A8FF-CC6B-4746-896B-14EF1570B56E}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832-4B4B-8F61-096A235DFDAF}"/>
                </c:ext>
                <c:ext xmlns:c15="http://schemas.microsoft.com/office/drawing/2012/chart" uri="{CE6537A1-D6FC-4f65-9D91-7224C49458BB}">
                  <c15:dlblFieldTable>
                    <c15:dlblFTEntry>
                      <c15:txfldGUID>{6C674F31-6D13-41D4-B70D-5F9705258103}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2.2999999999999998</c:v>
                </c:pt>
                <c:pt idx="16">
                  <c:v>3.4</c:v>
                </c:pt>
                <c:pt idx="24">
                  <c:v>4</c:v>
                </c:pt>
                <c:pt idx="32">
                  <c:v>4.4000000000000004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832-4B4B-8F61-096A235DFD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832-4B4B-8F61-096A235DFDAF}"/>
                </c:ext>
                <c:ext xmlns:c15="http://schemas.microsoft.com/office/drawing/2012/chart" uri="{CE6537A1-D6FC-4f65-9D91-7224C49458BB}">
                  <c15:layout/>
                  <c15:dlblFieldTable>
                    <c15:dlblFTEntry>
                      <c15:txfldGUID>{C4540A8A-0B03-424E-95BA-CD93EA9DD6CC}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832-4B4B-8F61-096A235DFDAF}"/>
                </c:ext>
                <c:ext xmlns:c15="http://schemas.microsoft.com/office/drawing/2012/chart" uri="{CE6537A1-D6FC-4f65-9D91-7224C49458BB}">
                  <c15:dlblFieldTable>
                    <c15:dlblFTEntry>
                      <c15:txfldGUID>{4AD6BF82-8914-4E61-8854-3FA99269D718}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832-4B4B-8F61-096A235DFDAF}"/>
                </c:ext>
                <c:ext xmlns:c15="http://schemas.microsoft.com/office/drawing/2012/chart" uri="{CE6537A1-D6FC-4f65-9D91-7224C49458BB}">
                  <c15:dlblFieldTable>
                    <c15:dlblFTEntry>
                      <c15:txfldGUID>{B88DC61A-07D0-4766-AEB2-DE782BF41EA7}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832-4B4B-8F61-096A235DFDAF}"/>
                </c:ext>
                <c:ext xmlns:c15="http://schemas.microsoft.com/office/drawing/2012/chart" uri="{CE6537A1-D6FC-4f65-9D91-7224C49458BB}">
                  <c15:dlblFieldTable>
                    <c15:dlblFTEntry>
                      <c15:txfldGUID>{1A76C777-2573-4E1A-B98E-3F0BB5D62CD3}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832-4B4B-8F61-096A235DFDAF}"/>
                </c:ext>
                <c:ext xmlns:c15="http://schemas.microsoft.com/office/drawing/2012/chart" uri="{CE6537A1-D6FC-4f65-9D91-7224C49458BB}">
                  <c15:dlblFieldTable>
                    <c15:dlblFTEntry>
                      <c15:txfldGUID>{4A572375-6E52-4687-AC29-E368FFC0C050}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832-4B4B-8F61-096A235DFDAF}"/>
                </c:ext>
                <c:ext xmlns:c15="http://schemas.microsoft.com/office/drawing/2012/chart" uri="{CE6537A1-D6FC-4f65-9D91-7224C49458BB}">
                  <c15:layout/>
                  <c15:dlblFieldTable>
                    <c15:dlblFTEntry>
                      <c15:txfldGUID>{A9C4F7D6-BB4D-4C4D-8385-7BFB31C28AEC}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832-4B4B-8F61-096A235DFDAF}"/>
                </c:ext>
                <c:ext xmlns:c15="http://schemas.microsoft.com/office/drawing/2012/chart" uri="{CE6537A1-D6FC-4f65-9D91-7224C49458BB}">
                  <c15:layout/>
                  <c15:dlblFieldTable>
                    <c15:dlblFTEntry>
                      <c15:txfldGUID>{7C5EA57D-0A3B-4B60-9780-5EAD0A4C9AD2}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832-4B4B-8F61-096A235DFDAF}"/>
                </c:ext>
                <c:ext xmlns:c15="http://schemas.microsoft.com/office/drawing/2012/chart" uri="{CE6537A1-D6FC-4f65-9D91-7224C49458BB}">
                  <c15:layout/>
                  <c15:dlblFieldTable>
                    <c15:dlblFTEntry>
                      <c15:txfldGUID>{EA13E41D-AF32-4715-A279-11FB6A1E8F6D}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832-4B4B-8F61-096A235DFDAF}"/>
                </c:ext>
                <c:ext xmlns:c15="http://schemas.microsoft.com/office/drawing/2012/chart" uri="{CE6537A1-D6FC-4f65-9D91-7224C49458BB}">
                  <c15:layout/>
                  <c15:dlblFieldTable>
                    <c15:dlblFTEntry>
                      <c15:txfldGUID>{A16D226D-3068-406B-8285-CBB43F03C1EE}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7832-4B4B-8F61-096A235DFDAF}"/>
            </c:ext>
          </c:extLst>
        </c:ser>
        <c:dLbls>
          <c:showLegendKey val="0"/>
          <c:showVal val="1"/>
          <c:showCatName val="0"/>
          <c:showSerName val="0"/>
          <c:showPercent val="0"/>
          <c:showBubbleSize val="0"/>
        </c:dLbls>
        <c:axId val="200390528"/>
        <c:axId val="200302592"/>
      </c:scatterChart>
      <c:valAx>
        <c:axId val="200390528"/>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302592"/>
        <c:crosses val="autoZero"/>
        <c:crossBetween val="midCat"/>
      </c:valAx>
      <c:valAx>
        <c:axId val="200302592"/>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390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プライマリーバランスを考慮した計画的な地方債の借り入れを行っていることに伴い，実質公債費比率は比較的低い水準を維持している。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ひたちなか・東海広域事務組合のうちクリーンセンター係る借入金の元金償還が本格的に始まったことにより，起債償還に係る負担金が増加しているが，近年，新たな借入れを抑制していることから，数値は改善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今後も現行水準の維持・逓減に努めるとともに，地方債の発行に大きく頼ることのない財政運営を進めていく。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将来負担比率は，その分子において，基金等の充当可能財源等が地方債現在高や公営企業債等繰入見込額等の将来負担額より多いため算定されない。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近年，新たな借入れを抑制していることから，地方債現在高や公営企業債等繰入見込額は年々減少しており，今後も計画的に基金を積み立てるとともに，プライマリーバランスに考慮した地方債の発行に努め，将来世代に過度の負担を残すことのないような財政運営</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茨城県東海村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償還計画に基づく「減債基金」の取り崩しや年次計画に基づく「公共施設維持整備基金」及び「電源立地地域整備基金」の取り崩し等によ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「財政調整基金」，「公共施設維持整備基金」及び「減債基金」等について，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年次計画や償還計画等に基づく取り崩しを予定しており，中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公共施設維持整備基金：既存の公共施設の維持整備。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（仮称）歴史と未来の交流館建設基金：東海村の歴史や文化を伝承するとともに，子どもたちの健全育成のための様々な活動を支援し，あ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らゆる世代が村への誇りや愛着心を育むことができる環境の整備。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電源立地地域整備基金：年次計画（Ｈ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年度実施予定の東新川改修事業（第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期工事・第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期工事）など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東新川改修事業（第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期工事・第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充当したことによる減少。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公共施設維持整備基金：文化センター外装改修工事や舟石川コミュニティセンター外装改修工事などの財源として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による減少。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東海駅西口広場再整備基金：年次計画（Ｈ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）に基づく東海駅西口広場再整備工事（第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方で，同工事（第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（仮称）歴史と未来の交流館建設基金：平成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年度実施予定の（仮称）歴史と未来の交流館建設事業の財源として取り崩しを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年度以降においても，既存の公共施設の改修・修繕工事等の財源として必要に応じた取り崩しを予定。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大規模償却資産に係る固定資産税等の変動による減少。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億円程度まで増加するものの，中長期的には減少していく見込みである。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年度から起債償還のため減債基金を取り崩しており，平成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年度は地方債償還元金の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割に当たる額を取り崩し。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年度以降も地方債の償還計画に基づき，減債基金の取り崩しを予定。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38,405
38,093
38.00
19,631,592
18,890,270
610,831
11,501,343
2,859,687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有形固定資産減価償却率は，類似団体と比較すると</a:t>
          </a:r>
          <a:r>
            <a:rPr kumimoji="1" lang="en-US" altLang="ja-JP" sz="1050" baseline="0">
              <a:latin typeface="ＭＳ Ｐゴシック" panose="020B0600070205080204" pitchFamily="50" charset="-128"/>
              <a:ea typeface="ＭＳ Ｐゴシック" panose="020B0600070205080204" pitchFamily="50" charset="-128"/>
            </a:rPr>
            <a:t>8.3</a:t>
          </a:r>
          <a:r>
            <a:rPr kumimoji="1" lang="ja-JP" altLang="en-US" sz="1050" baseline="0">
              <a:latin typeface="ＭＳ Ｐゴシック" panose="020B0600070205080204" pitchFamily="50" charset="-128"/>
              <a:ea typeface="ＭＳ Ｐゴシック" panose="020B0600070205080204" pitchFamily="50" charset="-128"/>
            </a:rPr>
            <a:t>ポイント下回っており，前年度からは，</a:t>
          </a:r>
          <a:r>
            <a:rPr kumimoji="1" lang="en-US" altLang="ja-JP" sz="1050" baseline="0">
              <a:latin typeface="ＭＳ Ｐゴシック" panose="020B0600070205080204" pitchFamily="50" charset="-128"/>
              <a:ea typeface="ＭＳ Ｐゴシック" panose="020B0600070205080204" pitchFamily="50" charset="-128"/>
            </a:rPr>
            <a:t>1.1</a:t>
          </a:r>
          <a:r>
            <a:rPr kumimoji="1" lang="ja-JP" altLang="en-US" sz="1050" baseline="0">
              <a:latin typeface="ＭＳ Ｐゴシック" panose="020B0600070205080204" pitchFamily="50" charset="-128"/>
              <a:ea typeface="ＭＳ Ｐゴシック" panose="020B0600070205080204" pitchFamily="50" charset="-128"/>
            </a:rPr>
            <a:t>ポイント上昇している。平成</a:t>
          </a:r>
          <a:r>
            <a:rPr kumimoji="1" lang="en-US" altLang="ja-JP" sz="1050" baseline="0">
              <a:latin typeface="ＭＳ Ｐゴシック" panose="020B0600070205080204" pitchFamily="50" charset="-128"/>
              <a:ea typeface="ＭＳ Ｐゴシック" panose="020B0600070205080204" pitchFamily="50" charset="-128"/>
            </a:rPr>
            <a:t>28</a:t>
          </a:r>
          <a:r>
            <a:rPr kumimoji="1" lang="ja-JP" altLang="en-US" sz="1050" baseline="0">
              <a:latin typeface="ＭＳ Ｐゴシック" panose="020B0600070205080204" pitchFamily="50" charset="-128"/>
              <a:ea typeface="ＭＳ Ｐゴシック" panose="020B0600070205080204" pitchFamily="50" charset="-128"/>
            </a:rPr>
            <a:t>年度は，</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小・中学校</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改築により，一時的に数値が改善してきたと考えられる。今後は</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baseline="0">
              <a:latin typeface="ＭＳ Ｐゴシック" panose="020B0600070205080204" pitchFamily="50" charset="-128"/>
              <a:ea typeface="ＭＳ Ｐゴシック" panose="020B0600070205080204" pitchFamily="50" charset="-128"/>
            </a:rPr>
            <a:t>文化センターや清掃センター等</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aseline="0">
              <a:latin typeface="ＭＳ Ｐゴシック" panose="020B0600070205080204" pitchFamily="50" charset="-128"/>
              <a:ea typeface="ＭＳ Ｐゴシック" panose="020B0600070205080204" pitchFamily="50" charset="-128"/>
            </a:rPr>
            <a:t>昭和</a:t>
          </a:r>
          <a:r>
            <a:rPr kumimoji="1" lang="en-US" altLang="ja-JP" sz="1050" baseline="0">
              <a:latin typeface="ＭＳ Ｐゴシック" panose="020B0600070205080204" pitchFamily="50" charset="-128"/>
              <a:ea typeface="ＭＳ Ｐゴシック" panose="020B0600070205080204" pitchFamily="50" charset="-128"/>
            </a:rPr>
            <a:t>50</a:t>
          </a:r>
          <a:r>
            <a:rPr kumimoji="1" lang="ja-JP" altLang="en-US" sz="1050" baseline="0">
              <a:latin typeface="ＭＳ Ｐゴシック" panose="020B0600070205080204" pitchFamily="50" charset="-128"/>
              <a:ea typeface="ＭＳ Ｐゴシック" panose="020B0600070205080204" pitchFamily="50" charset="-128"/>
            </a:rPr>
            <a:t>年代から平成初頭にかけて建設・整備された公共施設も多く，老朽化が進行していることから，数値が上昇していく見込みである。</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平成</a:t>
          </a:r>
          <a:r>
            <a:rPr kumimoji="1" lang="en-US" altLang="ja-JP" sz="1050" baseline="0">
              <a:latin typeface="ＭＳ Ｐゴシック" panose="020B0600070205080204" pitchFamily="50" charset="-128"/>
              <a:ea typeface="ＭＳ Ｐゴシック" panose="020B0600070205080204" pitchFamily="50" charset="-128"/>
            </a:rPr>
            <a:t>28</a:t>
          </a:r>
          <a:r>
            <a:rPr kumimoji="1" lang="ja-JP" altLang="en-US" sz="1050" baseline="0">
              <a:latin typeface="ＭＳ Ｐゴシック" panose="020B0600070205080204" pitchFamily="50" charset="-128"/>
              <a:ea typeface="ＭＳ Ｐゴシック" panose="020B0600070205080204" pitchFamily="50" charset="-128"/>
            </a:rPr>
            <a:t>年度に策定した公共施設等総合管理計画や今後策定予定の個別施設計画に基づき，施設の長寿命化等適切な維持管理に努めていく。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9"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88" name="楕円 87"/>
        <xdr:cNvSpPr/>
      </xdr:nvSpPr>
      <xdr:spPr>
        <a:xfrm>
          <a:off x="4711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34035</xdr:rowOff>
    </xdr:from>
    <xdr:ext cx="405111" cy="259045"/>
    <xdr:sp macro="" textlink="">
      <xdr:nvSpPr>
        <xdr:cNvPr id="89" name="有形固定資産減価償却率該当値テキスト"/>
        <xdr:cNvSpPr txBox="1"/>
      </xdr:nvSpPr>
      <xdr:spPr>
        <a:xfrm>
          <a:off x="4813300" y="612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90" name="楕円 89"/>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106408</xdr:rowOff>
    </xdr:from>
    <xdr:to>
      <xdr:col>23</xdr:col>
      <xdr:colOff>85725</xdr:colOff>
      <xdr:row>31</xdr:row>
      <xdr:rowOff>140335</xdr:rowOff>
    </xdr:to>
    <xdr:cxnSp macro="">
      <xdr:nvCxnSpPr>
        <xdr:cNvPr id="91" name="直線コネクタ 90"/>
        <xdr:cNvCxnSpPr/>
      </xdr:nvCxnSpPr>
      <xdr:spPr>
        <a:xfrm flipV="1">
          <a:off x="4051300" y="619288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92" name="楕円 91"/>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31</xdr:row>
      <xdr:rowOff>140335</xdr:rowOff>
    </xdr:to>
    <xdr:cxnSp macro="">
      <xdr:nvCxnSpPr>
        <xdr:cNvPr id="93" name="直線コネクタ 92"/>
        <xdr:cNvCxnSpPr/>
      </xdr:nvCxnSpPr>
      <xdr:spPr>
        <a:xfrm>
          <a:off x="3289300" y="6211389"/>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94"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6"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97" name="n_2mainValue有形固定資産減価償却率"/>
        <xdr:cNvSpPr txBox="1"/>
      </xdr:nvSpPr>
      <xdr:spPr>
        <a:xfrm>
          <a:off x="3086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債務償還可能年数は，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地方債の発行抑制</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借入現在高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等が減少していること等が奏功し，</a:t>
          </a:r>
          <a:r>
            <a:rPr kumimoji="1" lang="ja-JP" altLang="en-US" sz="1050">
              <a:latin typeface="ＭＳ Ｐゴシック" panose="020B0600070205080204" pitchFamily="50" charset="-128"/>
              <a:ea typeface="ＭＳ Ｐゴシック" panose="020B0600070205080204" pitchFamily="50" charset="-128"/>
            </a:rPr>
            <a:t>充当可能財源が将来負担額を上回ったことから算定されていない。なお，業務活動収支は黒字となっている。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老朽化に伴い更新時期を迎える公共施設が多くなり，長寿命化等の財源として地方債の活用を検討していかざるを得ないが，歳入の主幹税目である固定資産税（償却資産）が減少していること，社会保障給付等がさらに伸びていくこと等を踏まえ，既存事業の廃止・費用圧縮等を進めていく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38,405
38,093
38.00
19,631,592
18,890,270
610,831
11,501,343
2,859,687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0" name="楕円 69"/>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154322</xdr:rowOff>
    </xdr:from>
    <xdr:ext cx="405111" cy="259045"/>
    <xdr:sp macro="" textlink="">
      <xdr:nvSpPr>
        <xdr:cNvPr id="71" name="【道路】&#10;有形固定資産減価償却率該当値テキスト"/>
        <xdr:cNvSpPr txBox="1"/>
      </xdr:nvSpPr>
      <xdr:spPr>
        <a:xfrm>
          <a:off x="4673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2" name="楕円 71"/>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76200</xdr:rowOff>
    </xdr:to>
    <xdr:cxnSp macro="">
      <xdr:nvCxnSpPr>
        <xdr:cNvPr id="73" name="直線コネクタ 72"/>
        <xdr:cNvCxnSpPr/>
      </xdr:nvCxnSpPr>
      <xdr:spPr>
        <a:xfrm flipV="1">
          <a:off x="3797300" y="65703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53975</xdr:rowOff>
    </xdr:from>
    <xdr:to>
      <xdr:col>15</xdr:col>
      <xdr:colOff>101600</xdr:colOff>
      <xdr:row>38</xdr:row>
      <xdr:rowOff>155575</xdr:rowOff>
    </xdr:to>
    <xdr:sp macro="" textlink="">
      <xdr:nvSpPr>
        <xdr:cNvPr id="74" name="楕円 73"/>
        <xdr:cNvSpPr/>
      </xdr:nvSpPr>
      <xdr:spPr>
        <a:xfrm>
          <a:off x="2857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104775</xdr:rowOff>
    </xdr:to>
    <xdr:cxnSp macro="">
      <xdr:nvCxnSpPr>
        <xdr:cNvPr id="75" name="直線コネクタ 74"/>
        <xdr:cNvCxnSpPr/>
      </xdr:nvCxnSpPr>
      <xdr:spPr>
        <a:xfrm flipV="1">
          <a:off x="2908300" y="6591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78"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146702</xdr:rowOff>
    </xdr:from>
    <xdr:ext cx="405111" cy="259045"/>
    <xdr:sp macro="" textlink="">
      <xdr:nvSpPr>
        <xdr:cNvPr id="79" name="n_2mainValue【道路】&#10;有形固定資産減価償却率"/>
        <xdr:cNvSpPr txBox="1"/>
      </xdr:nvSpPr>
      <xdr:spPr>
        <a:xfrm>
          <a:off x="2705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93889</xdr:rowOff>
    </xdr:from>
    <xdr:to>
      <xdr:col>55</xdr:col>
      <xdr:colOff>50800</xdr:colOff>
      <xdr:row>40</xdr:row>
      <xdr:rowOff>24039</xdr:rowOff>
    </xdr:to>
    <xdr:sp macro="" textlink="">
      <xdr:nvSpPr>
        <xdr:cNvPr id="115" name="楕円 114"/>
        <xdr:cNvSpPr/>
      </xdr:nvSpPr>
      <xdr:spPr>
        <a:xfrm>
          <a:off x="10426700" y="67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72316</xdr:rowOff>
    </xdr:from>
    <xdr:ext cx="469744" cy="259045"/>
    <xdr:sp macro="" textlink="">
      <xdr:nvSpPr>
        <xdr:cNvPr id="116" name="【道路】&#10;一人当たり延長該当値テキスト"/>
        <xdr:cNvSpPr txBox="1"/>
      </xdr:nvSpPr>
      <xdr:spPr>
        <a:xfrm>
          <a:off x="10515600" y="675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92883</xdr:rowOff>
    </xdr:from>
    <xdr:to>
      <xdr:col>50</xdr:col>
      <xdr:colOff>165100</xdr:colOff>
      <xdr:row>40</xdr:row>
      <xdr:rowOff>23033</xdr:rowOff>
    </xdr:to>
    <xdr:sp macro="" textlink="">
      <xdr:nvSpPr>
        <xdr:cNvPr id="117" name="楕円 116"/>
        <xdr:cNvSpPr/>
      </xdr:nvSpPr>
      <xdr:spPr>
        <a:xfrm>
          <a:off x="9588500" y="67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143683</xdr:rowOff>
    </xdr:from>
    <xdr:to>
      <xdr:col>55</xdr:col>
      <xdr:colOff>0</xdr:colOff>
      <xdr:row>39</xdr:row>
      <xdr:rowOff>144689</xdr:rowOff>
    </xdr:to>
    <xdr:cxnSp macro="">
      <xdr:nvCxnSpPr>
        <xdr:cNvPr id="118" name="直線コネクタ 117"/>
        <xdr:cNvCxnSpPr/>
      </xdr:nvCxnSpPr>
      <xdr:spPr>
        <a:xfrm>
          <a:off x="9639300" y="6830233"/>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92837</xdr:rowOff>
    </xdr:from>
    <xdr:to>
      <xdr:col>46</xdr:col>
      <xdr:colOff>38100</xdr:colOff>
      <xdr:row>40</xdr:row>
      <xdr:rowOff>22987</xdr:rowOff>
    </xdr:to>
    <xdr:sp macro="" textlink="">
      <xdr:nvSpPr>
        <xdr:cNvPr id="119" name="楕円 118"/>
        <xdr:cNvSpPr/>
      </xdr:nvSpPr>
      <xdr:spPr>
        <a:xfrm>
          <a:off x="8699500" y="67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143637</xdr:rowOff>
    </xdr:from>
    <xdr:to>
      <xdr:col>50</xdr:col>
      <xdr:colOff>114300</xdr:colOff>
      <xdr:row>39</xdr:row>
      <xdr:rowOff>143683</xdr:rowOff>
    </xdr:to>
    <xdr:cxnSp macro="">
      <xdr:nvCxnSpPr>
        <xdr:cNvPr id="120" name="直線コネクタ 119"/>
        <xdr:cNvCxnSpPr/>
      </xdr:nvCxnSpPr>
      <xdr:spPr>
        <a:xfrm>
          <a:off x="8750300" y="683018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14160</xdr:rowOff>
    </xdr:from>
    <xdr:ext cx="469744" cy="259045"/>
    <xdr:sp macro="" textlink="">
      <xdr:nvSpPr>
        <xdr:cNvPr id="123" name="n_1mainValue【道路】&#10;一人当たり延長"/>
        <xdr:cNvSpPr txBox="1"/>
      </xdr:nvSpPr>
      <xdr:spPr>
        <a:xfrm>
          <a:off x="9391727" y="687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14114</xdr:rowOff>
    </xdr:from>
    <xdr:ext cx="469744" cy="259045"/>
    <xdr:sp macro="" textlink="">
      <xdr:nvSpPr>
        <xdr:cNvPr id="124" name="n_2mainValue【道路】&#10;一人当たり延長"/>
        <xdr:cNvSpPr txBox="1"/>
      </xdr:nvSpPr>
      <xdr:spPr>
        <a:xfrm>
          <a:off x="8515427" y="68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55335</xdr:rowOff>
    </xdr:from>
    <xdr:to>
      <xdr:col>24</xdr:col>
      <xdr:colOff>114300</xdr:colOff>
      <xdr:row>57</xdr:row>
      <xdr:rowOff>156935</xdr:rowOff>
    </xdr:to>
    <xdr:sp macro="" textlink="">
      <xdr:nvSpPr>
        <xdr:cNvPr id="164" name="楕円 163"/>
        <xdr:cNvSpPr/>
      </xdr:nvSpPr>
      <xdr:spPr>
        <a:xfrm>
          <a:off x="45847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78212</xdr:rowOff>
    </xdr:from>
    <xdr:ext cx="405111" cy="259045"/>
    <xdr:sp macro="" textlink="">
      <xdr:nvSpPr>
        <xdr:cNvPr id="165" name="【橋りょう・トンネル】&#10;有形固定資産減価償却率該当値テキスト"/>
        <xdr:cNvSpPr txBox="1"/>
      </xdr:nvSpPr>
      <xdr:spPr>
        <a:xfrm>
          <a:off x="4673600" y="967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76563</xdr:rowOff>
    </xdr:from>
    <xdr:to>
      <xdr:col>20</xdr:col>
      <xdr:colOff>38100</xdr:colOff>
      <xdr:row>58</xdr:row>
      <xdr:rowOff>6713</xdr:rowOff>
    </xdr:to>
    <xdr:sp macro="" textlink="">
      <xdr:nvSpPr>
        <xdr:cNvPr id="166" name="楕円 165"/>
        <xdr:cNvSpPr/>
      </xdr:nvSpPr>
      <xdr:spPr>
        <a:xfrm>
          <a:off x="3746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106135</xdr:rowOff>
    </xdr:from>
    <xdr:to>
      <xdr:col>24</xdr:col>
      <xdr:colOff>63500</xdr:colOff>
      <xdr:row>57</xdr:row>
      <xdr:rowOff>127363</xdr:rowOff>
    </xdr:to>
    <xdr:cxnSp macro="">
      <xdr:nvCxnSpPr>
        <xdr:cNvPr id="167" name="直線コネクタ 166"/>
        <xdr:cNvCxnSpPr/>
      </xdr:nvCxnSpPr>
      <xdr:spPr>
        <a:xfrm flipV="1">
          <a:off x="3797300" y="987878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99423</xdr:rowOff>
    </xdr:from>
    <xdr:to>
      <xdr:col>15</xdr:col>
      <xdr:colOff>101600</xdr:colOff>
      <xdr:row>58</xdr:row>
      <xdr:rowOff>29573</xdr:rowOff>
    </xdr:to>
    <xdr:sp macro="" textlink="">
      <xdr:nvSpPr>
        <xdr:cNvPr id="168" name="楕円 167"/>
        <xdr:cNvSpPr/>
      </xdr:nvSpPr>
      <xdr:spPr>
        <a:xfrm>
          <a:off x="2857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127363</xdr:rowOff>
    </xdr:from>
    <xdr:to>
      <xdr:col>19</xdr:col>
      <xdr:colOff>177800</xdr:colOff>
      <xdr:row>57</xdr:row>
      <xdr:rowOff>150223</xdr:rowOff>
    </xdr:to>
    <xdr:cxnSp macro="">
      <xdr:nvCxnSpPr>
        <xdr:cNvPr id="169" name="直線コネクタ 168"/>
        <xdr:cNvCxnSpPr/>
      </xdr:nvCxnSpPr>
      <xdr:spPr>
        <a:xfrm flipV="1">
          <a:off x="2908300" y="99000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23240</xdr:rowOff>
    </xdr:from>
    <xdr:ext cx="405111" cy="259045"/>
    <xdr:sp macro="" textlink="">
      <xdr:nvSpPr>
        <xdr:cNvPr id="172" name="n_1mainValue【橋りょう・トンネル】&#10;有形固定資産減価償却率"/>
        <xdr:cNvSpPr txBox="1"/>
      </xdr:nvSpPr>
      <xdr:spPr>
        <a:xfrm>
          <a:off x="35820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46100</xdr:rowOff>
    </xdr:from>
    <xdr:ext cx="405111" cy="259045"/>
    <xdr:sp macro="" textlink="">
      <xdr:nvSpPr>
        <xdr:cNvPr id="173" name="n_2mainValue【橋りょう・トンネル】&#10;有形固定資産減価償却率"/>
        <xdr:cNvSpPr txBox="1"/>
      </xdr:nvSpPr>
      <xdr:spPr>
        <a:xfrm>
          <a:off x="27057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69978</xdr:rowOff>
    </xdr:from>
    <xdr:to>
      <xdr:col>55</xdr:col>
      <xdr:colOff>50800</xdr:colOff>
      <xdr:row>64</xdr:row>
      <xdr:rowOff>128</xdr:rowOff>
    </xdr:to>
    <xdr:sp macro="" textlink="">
      <xdr:nvSpPr>
        <xdr:cNvPr id="211" name="楕円 210"/>
        <xdr:cNvSpPr/>
      </xdr:nvSpPr>
      <xdr:spPr>
        <a:xfrm>
          <a:off x="10426700" y="108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156355</xdr:rowOff>
    </xdr:from>
    <xdr:ext cx="534377" cy="259045"/>
    <xdr:sp macro="" textlink="">
      <xdr:nvSpPr>
        <xdr:cNvPr id="212" name="【橋りょう・トンネル】&#10;一人当たり有形固定資産（償却資産）額該当値テキスト"/>
        <xdr:cNvSpPr txBox="1"/>
      </xdr:nvSpPr>
      <xdr:spPr>
        <a:xfrm>
          <a:off x="10515600" y="107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69838</xdr:rowOff>
    </xdr:from>
    <xdr:to>
      <xdr:col>50</xdr:col>
      <xdr:colOff>165100</xdr:colOff>
      <xdr:row>63</xdr:row>
      <xdr:rowOff>171438</xdr:rowOff>
    </xdr:to>
    <xdr:sp macro="" textlink="">
      <xdr:nvSpPr>
        <xdr:cNvPr id="213" name="楕円 212"/>
        <xdr:cNvSpPr/>
      </xdr:nvSpPr>
      <xdr:spPr>
        <a:xfrm>
          <a:off x="9588500" y="108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120638</xdr:rowOff>
    </xdr:from>
    <xdr:to>
      <xdr:col>55</xdr:col>
      <xdr:colOff>0</xdr:colOff>
      <xdr:row>63</xdr:row>
      <xdr:rowOff>120778</xdr:rowOff>
    </xdr:to>
    <xdr:cxnSp macro="">
      <xdr:nvCxnSpPr>
        <xdr:cNvPr id="214" name="直線コネクタ 213"/>
        <xdr:cNvCxnSpPr/>
      </xdr:nvCxnSpPr>
      <xdr:spPr>
        <a:xfrm>
          <a:off x="9639300" y="10921988"/>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69991</xdr:rowOff>
    </xdr:from>
    <xdr:to>
      <xdr:col>46</xdr:col>
      <xdr:colOff>38100</xdr:colOff>
      <xdr:row>64</xdr:row>
      <xdr:rowOff>141</xdr:rowOff>
    </xdr:to>
    <xdr:sp macro="" textlink="">
      <xdr:nvSpPr>
        <xdr:cNvPr id="215" name="楕円 214"/>
        <xdr:cNvSpPr/>
      </xdr:nvSpPr>
      <xdr:spPr>
        <a:xfrm>
          <a:off x="8699500" y="10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120638</xdr:rowOff>
    </xdr:from>
    <xdr:to>
      <xdr:col>50</xdr:col>
      <xdr:colOff>114300</xdr:colOff>
      <xdr:row>63</xdr:row>
      <xdr:rowOff>120791</xdr:rowOff>
    </xdr:to>
    <xdr:cxnSp macro="">
      <xdr:nvCxnSpPr>
        <xdr:cNvPr id="216" name="直線コネクタ 215"/>
        <xdr:cNvCxnSpPr/>
      </xdr:nvCxnSpPr>
      <xdr:spPr>
        <a:xfrm flipV="1">
          <a:off x="8750300" y="1092198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162565</xdr:rowOff>
    </xdr:from>
    <xdr:ext cx="599010" cy="259045"/>
    <xdr:sp macro="" textlink="">
      <xdr:nvSpPr>
        <xdr:cNvPr id="219" name="n_1mainValue【橋りょう・トンネル】&#10;一人当たり有形固定資産（償却資産）額"/>
        <xdr:cNvSpPr txBox="1"/>
      </xdr:nvSpPr>
      <xdr:spPr>
        <a:xfrm>
          <a:off x="9327095" y="1096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162718</xdr:rowOff>
    </xdr:from>
    <xdr:ext cx="534377" cy="259045"/>
    <xdr:sp macro="" textlink="">
      <xdr:nvSpPr>
        <xdr:cNvPr id="220" name="n_2mainValue【橋りょう・トンネル】&#10;一人当たり有形固定資産（償却資産）額"/>
        <xdr:cNvSpPr txBox="1"/>
      </xdr:nvSpPr>
      <xdr:spPr>
        <a:xfrm>
          <a:off x="8483111" y="1096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4" name="テキスト ボックス 2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4" name="テキスト ボックス 2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78" name="直線コネクタ 277"/>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79"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80" name="直線コネクタ 27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2" name="直線コネクタ 2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283"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84" name="フローチャート: 判断 283"/>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85" name="フローチャート: 判断 28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86" name="フローチャート: 判断 285"/>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292" name="楕円 291"/>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293" name="【認定こども園・幼稚園・保育所】&#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294" name="楕円 293"/>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36</xdr:row>
      <xdr:rowOff>167640</xdr:rowOff>
    </xdr:to>
    <xdr:cxnSp macro="">
      <xdr:nvCxnSpPr>
        <xdr:cNvPr id="295" name="直線コネクタ 294"/>
        <xdr:cNvCxnSpPr/>
      </xdr:nvCxnSpPr>
      <xdr:spPr>
        <a:xfrm flipV="1">
          <a:off x="15481300" y="629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67854</xdr:rowOff>
    </xdr:from>
    <xdr:to>
      <xdr:col>76</xdr:col>
      <xdr:colOff>165100</xdr:colOff>
      <xdr:row>36</xdr:row>
      <xdr:rowOff>169454</xdr:rowOff>
    </xdr:to>
    <xdr:sp macro="" textlink="">
      <xdr:nvSpPr>
        <xdr:cNvPr id="296" name="楕円 295"/>
        <xdr:cNvSpPr/>
      </xdr:nvSpPr>
      <xdr:spPr>
        <a:xfrm>
          <a:off x="14541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118654</xdr:rowOff>
    </xdr:from>
    <xdr:to>
      <xdr:col>81</xdr:col>
      <xdr:colOff>50800</xdr:colOff>
      <xdr:row>36</xdr:row>
      <xdr:rowOff>167640</xdr:rowOff>
    </xdr:to>
    <xdr:cxnSp macro="">
      <xdr:nvCxnSpPr>
        <xdr:cNvPr id="297" name="直線コネクタ 296"/>
        <xdr:cNvCxnSpPr/>
      </xdr:nvCxnSpPr>
      <xdr:spPr>
        <a:xfrm>
          <a:off x="14592300" y="62908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29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299"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300" name="n_1mainValue【認定こども園・幼稚園・保育所】&#10;有形固定資産減価償却率"/>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14531</xdr:rowOff>
    </xdr:from>
    <xdr:ext cx="405111" cy="259045"/>
    <xdr:sp macro="" textlink="">
      <xdr:nvSpPr>
        <xdr:cNvPr id="301" name="n_2mainValue【認定こども園・幼稚園・保育所】&#10;有形固定資産減価償却率"/>
        <xdr:cNvSpPr txBox="1"/>
      </xdr:nvSpPr>
      <xdr:spPr>
        <a:xfrm>
          <a:off x="14389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3" name="テキスト ボックス 31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5" name="テキスト ボックス 31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7" name="テキスト ボックス 31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9" name="テキスト ボックス 31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1" name="テキスト ボックス 32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25" name="直線コネクタ 32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2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27" name="直線コネクタ 32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2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29" name="直線コネクタ 32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3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31" name="フローチャート: 判断 33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32" name="フローチャート: 判断 33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33" name="フローチャート: 判断 33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122555</xdr:rowOff>
    </xdr:from>
    <xdr:to>
      <xdr:col>116</xdr:col>
      <xdr:colOff>114300</xdr:colOff>
      <xdr:row>39</xdr:row>
      <xdr:rowOff>52705</xdr:rowOff>
    </xdr:to>
    <xdr:sp macro="" textlink="">
      <xdr:nvSpPr>
        <xdr:cNvPr id="339" name="楕円 338"/>
        <xdr:cNvSpPr/>
      </xdr:nvSpPr>
      <xdr:spPr>
        <a:xfrm>
          <a:off x="22110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145432</xdr:rowOff>
    </xdr:from>
    <xdr:ext cx="469744" cy="259045"/>
    <xdr:sp macro="" textlink="">
      <xdr:nvSpPr>
        <xdr:cNvPr id="340" name="【認定こども園・幼稚園・保育所】&#10;一人当たり面積該当値テキスト"/>
        <xdr:cNvSpPr txBox="1"/>
      </xdr:nvSpPr>
      <xdr:spPr>
        <a:xfrm>
          <a:off x="22199600"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120650</xdr:rowOff>
    </xdr:from>
    <xdr:to>
      <xdr:col>112</xdr:col>
      <xdr:colOff>38100</xdr:colOff>
      <xdr:row>39</xdr:row>
      <xdr:rowOff>50800</xdr:rowOff>
    </xdr:to>
    <xdr:sp macro="" textlink="">
      <xdr:nvSpPr>
        <xdr:cNvPr id="341" name="楕円 340"/>
        <xdr:cNvSpPr/>
      </xdr:nvSpPr>
      <xdr:spPr>
        <a:xfrm>
          <a:off x="21272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0</xdr:rowOff>
    </xdr:from>
    <xdr:to>
      <xdr:col>116</xdr:col>
      <xdr:colOff>63500</xdr:colOff>
      <xdr:row>39</xdr:row>
      <xdr:rowOff>1905</xdr:rowOff>
    </xdr:to>
    <xdr:cxnSp macro="">
      <xdr:nvCxnSpPr>
        <xdr:cNvPr id="342" name="直線コネクタ 341"/>
        <xdr:cNvCxnSpPr/>
      </xdr:nvCxnSpPr>
      <xdr:spPr>
        <a:xfrm>
          <a:off x="21323300" y="66865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63500</xdr:rowOff>
    </xdr:from>
    <xdr:to>
      <xdr:col>107</xdr:col>
      <xdr:colOff>101600</xdr:colOff>
      <xdr:row>38</xdr:row>
      <xdr:rowOff>165100</xdr:rowOff>
    </xdr:to>
    <xdr:sp macro="" textlink="">
      <xdr:nvSpPr>
        <xdr:cNvPr id="343" name="楕円 342"/>
        <xdr:cNvSpPr/>
      </xdr:nvSpPr>
      <xdr:spPr>
        <a:xfrm>
          <a:off x="20383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114300</xdr:rowOff>
    </xdr:from>
    <xdr:to>
      <xdr:col>111</xdr:col>
      <xdr:colOff>177800</xdr:colOff>
      <xdr:row>39</xdr:row>
      <xdr:rowOff>0</xdr:rowOff>
    </xdr:to>
    <xdr:cxnSp macro="">
      <xdr:nvCxnSpPr>
        <xdr:cNvPr id="344" name="直線コネクタ 343"/>
        <xdr:cNvCxnSpPr/>
      </xdr:nvCxnSpPr>
      <xdr:spPr>
        <a:xfrm>
          <a:off x="20434300" y="6629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345"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346"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67327</xdr:rowOff>
    </xdr:from>
    <xdr:ext cx="469744" cy="259045"/>
    <xdr:sp macro="" textlink="">
      <xdr:nvSpPr>
        <xdr:cNvPr id="347" name="n_1main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10177</xdr:rowOff>
    </xdr:from>
    <xdr:ext cx="469744" cy="259045"/>
    <xdr:sp macro="" textlink="">
      <xdr:nvSpPr>
        <xdr:cNvPr id="348" name="n_2mainValue【認定こども園・幼稚園・保育所】&#10;一人当たり面積"/>
        <xdr:cNvSpPr txBox="1"/>
      </xdr:nvSpPr>
      <xdr:spPr>
        <a:xfrm>
          <a:off x="20199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9" name="テキスト ボックス 3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0" name="直線コネクタ 3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1" name="テキスト ボックス 3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2" name="直線コネクタ 3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3" name="テキスト ボックス 3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4" name="直線コネクタ 3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5" name="テキスト ボックス 3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6" name="直線コネクタ 3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7" name="テキスト ボックス 3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8" name="直線コネクタ 3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9" name="テキスト ボックス 3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73" name="直線コネクタ 372"/>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74"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75" name="直線コネクタ 374"/>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76"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77" name="直線コネクタ 376"/>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37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79" name="フローチャート: 判断 37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80" name="フローチャート: 判断 379"/>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81" name="フローチャート: 判断 380"/>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118745</xdr:rowOff>
    </xdr:from>
    <xdr:to>
      <xdr:col>85</xdr:col>
      <xdr:colOff>177800</xdr:colOff>
      <xdr:row>64</xdr:row>
      <xdr:rowOff>48895</xdr:rowOff>
    </xdr:to>
    <xdr:sp macro="" textlink="">
      <xdr:nvSpPr>
        <xdr:cNvPr id="387" name="楕円 386"/>
        <xdr:cNvSpPr/>
      </xdr:nvSpPr>
      <xdr:spPr>
        <a:xfrm>
          <a:off x="162687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33672</xdr:rowOff>
    </xdr:from>
    <xdr:ext cx="405111" cy="259045"/>
    <xdr:sp macro="" textlink="">
      <xdr:nvSpPr>
        <xdr:cNvPr id="388" name="【学校施設】&#10;有形固定資産減価償却率該当値テキスト"/>
        <xdr:cNvSpPr txBox="1"/>
      </xdr:nvSpPr>
      <xdr:spPr>
        <a:xfrm>
          <a:off x="16357600" y="108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160655</xdr:rowOff>
    </xdr:from>
    <xdr:to>
      <xdr:col>81</xdr:col>
      <xdr:colOff>101600</xdr:colOff>
      <xdr:row>64</xdr:row>
      <xdr:rowOff>90805</xdr:rowOff>
    </xdr:to>
    <xdr:sp macro="" textlink="">
      <xdr:nvSpPr>
        <xdr:cNvPr id="389" name="楕円 388"/>
        <xdr:cNvSpPr/>
      </xdr:nvSpPr>
      <xdr:spPr>
        <a:xfrm>
          <a:off x="15430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169545</xdr:rowOff>
    </xdr:from>
    <xdr:to>
      <xdr:col>85</xdr:col>
      <xdr:colOff>127000</xdr:colOff>
      <xdr:row>64</xdr:row>
      <xdr:rowOff>40005</xdr:rowOff>
    </xdr:to>
    <xdr:cxnSp macro="">
      <xdr:nvCxnSpPr>
        <xdr:cNvPr id="390" name="直線コネクタ 389"/>
        <xdr:cNvCxnSpPr/>
      </xdr:nvCxnSpPr>
      <xdr:spPr>
        <a:xfrm flipV="1">
          <a:off x="15481300" y="109708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88265</xdr:rowOff>
    </xdr:from>
    <xdr:to>
      <xdr:col>76</xdr:col>
      <xdr:colOff>165100</xdr:colOff>
      <xdr:row>64</xdr:row>
      <xdr:rowOff>18415</xdr:rowOff>
    </xdr:to>
    <xdr:sp macro="" textlink="">
      <xdr:nvSpPr>
        <xdr:cNvPr id="391" name="楕円 390"/>
        <xdr:cNvSpPr/>
      </xdr:nvSpPr>
      <xdr:spPr>
        <a:xfrm>
          <a:off x="14541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139065</xdr:rowOff>
    </xdr:from>
    <xdr:to>
      <xdr:col>81</xdr:col>
      <xdr:colOff>50800</xdr:colOff>
      <xdr:row>64</xdr:row>
      <xdr:rowOff>40005</xdr:rowOff>
    </xdr:to>
    <xdr:cxnSp macro="">
      <xdr:nvCxnSpPr>
        <xdr:cNvPr id="392" name="直線コネクタ 391"/>
        <xdr:cNvCxnSpPr/>
      </xdr:nvCxnSpPr>
      <xdr:spPr>
        <a:xfrm>
          <a:off x="14592300" y="109404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393"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94"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81932</xdr:rowOff>
    </xdr:from>
    <xdr:ext cx="405111" cy="259045"/>
    <xdr:sp macro="" textlink="">
      <xdr:nvSpPr>
        <xdr:cNvPr id="395" name="n_1mainValue【学校施設】&#10;有形固定資産減価償却率"/>
        <xdr:cNvSpPr txBox="1"/>
      </xdr:nvSpPr>
      <xdr:spPr>
        <a:xfrm>
          <a:off x="15266044"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9542</xdr:rowOff>
    </xdr:from>
    <xdr:ext cx="405111" cy="259045"/>
    <xdr:sp macro="" textlink="">
      <xdr:nvSpPr>
        <xdr:cNvPr id="396" name="n_2mainValue【学校施設】&#10;有形固定資産減価償却率"/>
        <xdr:cNvSpPr txBox="1"/>
      </xdr:nvSpPr>
      <xdr:spPr>
        <a:xfrm>
          <a:off x="14389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19" name="直線コネクタ 418"/>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20"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21" name="直線コネクタ 420"/>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22"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23" name="直線コネクタ 422"/>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24"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25" name="フローチャート: 判断 424"/>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26" name="フローチャート: 判断 425"/>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27" name="フローチャート: 判断 42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159969</xdr:rowOff>
    </xdr:from>
    <xdr:to>
      <xdr:col>116</xdr:col>
      <xdr:colOff>114300</xdr:colOff>
      <xdr:row>60</xdr:row>
      <xdr:rowOff>90119</xdr:rowOff>
    </xdr:to>
    <xdr:sp macro="" textlink="">
      <xdr:nvSpPr>
        <xdr:cNvPr id="433" name="楕円 432"/>
        <xdr:cNvSpPr/>
      </xdr:nvSpPr>
      <xdr:spPr>
        <a:xfrm>
          <a:off x="22110700" y="102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11396</xdr:rowOff>
    </xdr:from>
    <xdr:ext cx="469744" cy="259045"/>
    <xdr:sp macro="" textlink="">
      <xdr:nvSpPr>
        <xdr:cNvPr id="434" name="【学校施設】&#10;一人当たり面積該当値テキスト"/>
        <xdr:cNvSpPr txBox="1"/>
      </xdr:nvSpPr>
      <xdr:spPr>
        <a:xfrm>
          <a:off x="22199600" y="101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158141</xdr:rowOff>
    </xdr:from>
    <xdr:to>
      <xdr:col>112</xdr:col>
      <xdr:colOff>38100</xdr:colOff>
      <xdr:row>60</xdr:row>
      <xdr:rowOff>88291</xdr:rowOff>
    </xdr:to>
    <xdr:sp macro="" textlink="">
      <xdr:nvSpPr>
        <xdr:cNvPr id="435" name="楕円 434"/>
        <xdr:cNvSpPr/>
      </xdr:nvSpPr>
      <xdr:spPr>
        <a:xfrm>
          <a:off x="21272500" y="10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37491</xdr:rowOff>
    </xdr:from>
    <xdr:to>
      <xdr:col>116</xdr:col>
      <xdr:colOff>63500</xdr:colOff>
      <xdr:row>60</xdr:row>
      <xdr:rowOff>39319</xdr:rowOff>
    </xdr:to>
    <xdr:cxnSp macro="">
      <xdr:nvCxnSpPr>
        <xdr:cNvPr id="436" name="直線コネクタ 435"/>
        <xdr:cNvCxnSpPr/>
      </xdr:nvCxnSpPr>
      <xdr:spPr>
        <a:xfrm>
          <a:off x="21323300" y="1032449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77216</xdr:rowOff>
    </xdr:from>
    <xdr:to>
      <xdr:col>107</xdr:col>
      <xdr:colOff>101600</xdr:colOff>
      <xdr:row>61</xdr:row>
      <xdr:rowOff>7366</xdr:rowOff>
    </xdr:to>
    <xdr:sp macro="" textlink="">
      <xdr:nvSpPr>
        <xdr:cNvPr id="437" name="楕円 436"/>
        <xdr:cNvSpPr/>
      </xdr:nvSpPr>
      <xdr:spPr>
        <a:xfrm>
          <a:off x="20383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37491</xdr:rowOff>
    </xdr:from>
    <xdr:to>
      <xdr:col>111</xdr:col>
      <xdr:colOff>177800</xdr:colOff>
      <xdr:row>60</xdr:row>
      <xdr:rowOff>128016</xdr:rowOff>
    </xdr:to>
    <xdr:cxnSp macro="">
      <xdr:nvCxnSpPr>
        <xdr:cNvPr id="438" name="直線コネクタ 437"/>
        <xdr:cNvCxnSpPr/>
      </xdr:nvCxnSpPr>
      <xdr:spPr>
        <a:xfrm flipV="1">
          <a:off x="20434300" y="10324491"/>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39"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440"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104818</xdr:rowOff>
    </xdr:from>
    <xdr:ext cx="469744" cy="259045"/>
    <xdr:sp macro="" textlink="">
      <xdr:nvSpPr>
        <xdr:cNvPr id="441" name="n_1mainValue【学校施設】&#10;一人当たり面積"/>
        <xdr:cNvSpPr txBox="1"/>
      </xdr:nvSpPr>
      <xdr:spPr>
        <a:xfrm>
          <a:off x="21075727" y="100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23893</xdr:rowOff>
    </xdr:from>
    <xdr:ext cx="469744" cy="259045"/>
    <xdr:sp macro="" textlink="">
      <xdr:nvSpPr>
        <xdr:cNvPr id="442" name="n_2mainValue【学校施設】&#10;一人当たり面積"/>
        <xdr:cNvSpPr txBox="1"/>
      </xdr:nvSpPr>
      <xdr:spPr>
        <a:xfrm>
          <a:off x="201994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3" name="直線コネクタ 4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4" name="テキスト ボックス 4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5" name="直線コネクタ 4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6" name="テキスト ボックス 4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7" name="直線コネクタ 4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8" name="テキスト ボックス 4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9" name="直線コネクタ 4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0" name="テキスト ボックス 4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1" name="直線コネクタ 4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2" name="テキスト ボックス 4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3" name="直線コネクタ 4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4" name="テキスト ボックス 4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68" name="直線コネクタ 467"/>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69"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70" name="直線コネクタ 469"/>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2" name="直線コネクタ 4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473"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74" name="フローチャート: 判断 473"/>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75" name="フローチャート: 判断 474"/>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76" name="フローチャート: 判断 475"/>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129358</xdr:rowOff>
    </xdr:from>
    <xdr:to>
      <xdr:col>85</xdr:col>
      <xdr:colOff>177800</xdr:colOff>
      <xdr:row>84</xdr:row>
      <xdr:rowOff>59508</xdr:rowOff>
    </xdr:to>
    <xdr:sp macro="" textlink="">
      <xdr:nvSpPr>
        <xdr:cNvPr id="482" name="楕円 481"/>
        <xdr:cNvSpPr/>
      </xdr:nvSpPr>
      <xdr:spPr>
        <a:xfrm>
          <a:off x="16268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107785</xdr:rowOff>
    </xdr:from>
    <xdr:ext cx="405111" cy="259045"/>
    <xdr:sp macro="" textlink="">
      <xdr:nvSpPr>
        <xdr:cNvPr id="483" name="【児童館】&#10;有形固定資産減価償却率該当値テキスト"/>
        <xdr:cNvSpPr txBox="1"/>
      </xdr:nvSpPr>
      <xdr:spPr>
        <a:xfrm>
          <a:off x="16357600"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165281</xdr:rowOff>
    </xdr:from>
    <xdr:to>
      <xdr:col>81</xdr:col>
      <xdr:colOff>101600</xdr:colOff>
      <xdr:row>84</xdr:row>
      <xdr:rowOff>95431</xdr:rowOff>
    </xdr:to>
    <xdr:sp macro="" textlink="">
      <xdr:nvSpPr>
        <xdr:cNvPr id="484" name="楕円 483"/>
        <xdr:cNvSpPr/>
      </xdr:nvSpPr>
      <xdr:spPr>
        <a:xfrm>
          <a:off x="15430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xdr:rowOff>
    </xdr:from>
    <xdr:to>
      <xdr:col>85</xdr:col>
      <xdr:colOff>127000</xdr:colOff>
      <xdr:row>84</xdr:row>
      <xdr:rowOff>44631</xdr:rowOff>
    </xdr:to>
    <xdr:cxnSp macro="">
      <xdr:nvCxnSpPr>
        <xdr:cNvPr id="485" name="直線コネクタ 484"/>
        <xdr:cNvCxnSpPr/>
      </xdr:nvCxnSpPr>
      <xdr:spPr>
        <a:xfrm flipV="1">
          <a:off x="15481300" y="144105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16692</xdr:rowOff>
    </xdr:from>
    <xdr:to>
      <xdr:col>76</xdr:col>
      <xdr:colOff>165100</xdr:colOff>
      <xdr:row>84</xdr:row>
      <xdr:rowOff>118292</xdr:rowOff>
    </xdr:to>
    <xdr:sp macro="" textlink="">
      <xdr:nvSpPr>
        <xdr:cNvPr id="486" name="楕円 485"/>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44631</xdr:rowOff>
    </xdr:from>
    <xdr:to>
      <xdr:col>81</xdr:col>
      <xdr:colOff>50800</xdr:colOff>
      <xdr:row>84</xdr:row>
      <xdr:rowOff>67492</xdr:rowOff>
    </xdr:to>
    <xdr:cxnSp macro="">
      <xdr:nvCxnSpPr>
        <xdr:cNvPr id="487" name="直線コネクタ 486"/>
        <xdr:cNvCxnSpPr/>
      </xdr:nvCxnSpPr>
      <xdr:spPr>
        <a:xfrm flipV="1">
          <a:off x="14592300" y="144464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48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489"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86558</xdr:rowOff>
    </xdr:from>
    <xdr:ext cx="405111" cy="259045"/>
    <xdr:sp macro="" textlink="">
      <xdr:nvSpPr>
        <xdr:cNvPr id="490" name="n_1mainValue【児童館】&#10;有形固定資産減価償却率"/>
        <xdr:cNvSpPr txBox="1"/>
      </xdr:nvSpPr>
      <xdr:spPr>
        <a:xfrm>
          <a:off x="152660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491" name="n_2mainValue【児童館】&#10;有形固定資産減価償却率"/>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2" name="直線コネクタ 5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3" name="テキスト ボックス 5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4" name="直線コネクタ 5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5" name="テキスト ボックス 5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6" name="直線コネクタ 5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7" name="テキスト ボックス 5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8" name="直線コネクタ 5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9" name="テキスト ボックス 5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0" name="直線コネクタ 5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1" name="テキスト ボックス 5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15" name="直線コネクタ 514"/>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7" name="直線コネクタ 51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18"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19" name="直線コネクタ 518"/>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20"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21" name="フローチャート: 判断 520"/>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22" name="フローチャート: 判断 521"/>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23" name="フローチャート: 判断 522"/>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29" name="楕円 52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30"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31" name="楕円 53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532" name="直線コネクタ 531"/>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533" name="楕円 532"/>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85</xdr:row>
      <xdr:rowOff>133350</xdr:rowOff>
    </xdr:to>
    <xdr:cxnSp macro="">
      <xdr:nvCxnSpPr>
        <xdr:cNvPr id="534" name="直線コネクタ 533"/>
        <xdr:cNvCxnSpPr/>
      </xdr:nvCxnSpPr>
      <xdr:spPr>
        <a:xfrm>
          <a:off x="20434300" y="14363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35"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36"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37"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538"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9" name="テキスト ボックス 5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1" name="テキスト ボックス 5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7" name="テキスト ボックス 5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1" name="直線コネクタ 560"/>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2"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3" name="直線コネクタ 562"/>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5" name="直線コネクタ 5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566"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7" name="フローチャート: 判断 566"/>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8" name="フローチャート: 判断 567"/>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69" name="フローチャート: 判断 568"/>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52832</xdr:rowOff>
    </xdr:from>
    <xdr:to>
      <xdr:col>85</xdr:col>
      <xdr:colOff>177800</xdr:colOff>
      <xdr:row>107</xdr:row>
      <xdr:rowOff>154432</xdr:rowOff>
    </xdr:to>
    <xdr:sp macro="" textlink="">
      <xdr:nvSpPr>
        <xdr:cNvPr id="575" name="楕円 574"/>
        <xdr:cNvSpPr/>
      </xdr:nvSpPr>
      <xdr:spPr>
        <a:xfrm>
          <a:off x="16268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31259</xdr:rowOff>
    </xdr:from>
    <xdr:ext cx="405111" cy="259045"/>
    <xdr:sp macro="" textlink="">
      <xdr:nvSpPr>
        <xdr:cNvPr id="576" name="【公民館】&#10;有形固定資産減価償却率該当値テキスト"/>
        <xdr:cNvSpPr txBox="1"/>
      </xdr:nvSpPr>
      <xdr:spPr>
        <a:xfrm>
          <a:off x="16357600"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109982</xdr:rowOff>
    </xdr:from>
    <xdr:to>
      <xdr:col>81</xdr:col>
      <xdr:colOff>101600</xdr:colOff>
      <xdr:row>108</xdr:row>
      <xdr:rowOff>40132</xdr:rowOff>
    </xdr:to>
    <xdr:sp macro="" textlink="">
      <xdr:nvSpPr>
        <xdr:cNvPr id="577" name="楕円 576"/>
        <xdr:cNvSpPr/>
      </xdr:nvSpPr>
      <xdr:spPr>
        <a:xfrm>
          <a:off x="15430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103632</xdr:rowOff>
    </xdr:from>
    <xdr:to>
      <xdr:col>85</xdr:col>
      <xdr:colOff>127000</xdr:colOff>
      <xdr:row>107</xdr:row>
      <xdr:rowOff>160782</xdr:rowOff>
    </xdr:to>
    <xdr:cxnSp macro="">
      <xdr:nvCxnSpPr>
        <xdr:cNvPr id="578" name="直線コネクタ 577"/>
        <xdr:cNvCxnSpPr/>
      </xdr:nvCxnSpPr>
      <xdr:spPr>
        <a:xfrm flipV="1">
          <a:off x="15481300" y="1844878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579" name="楕円 578"/>
        <xdr:cNvSpPr/>
      </xdr:nvSpPr>
      <xdr:spPr>
        <a:xfrm>
          <a:off x="1454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160782</xdr:rowOff>
    </xdr:from>
    <xdr:to>
      <xdr:col>81</xdr:col>
      <xdr:colOff>50800</xdr:colOff>
      <xdr:row>108</xdr:row>
      <xdr:rowOff>41911</xdr:rowOff>
    </xdr:to>
    <xdr:cxnSp macro="">
      <xdr:nvCxnSpPr>
        <xdr:cNvPr id="580" name="直線コネクタ 579"/>
        <xdr:cNvCxnSpPr/>
      </xdr:nvCxnSpPr>
      <xdr:spPr>
        <a:xfrm flipV="1">
          <a:off x="14592300" y="18505932"/>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81"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82"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31259</xdr:rowOff>
    </xdr:from>
    <xdr:ext cx="405111" cy="259045"/>
    <xdr:sp macro="" textlink="">
      <xdr:nvSpPr>
        <xdr:cNvPr id="583" name="n_1mainValue【公民館】&#10;有形固定資産減価償却率"/>
        <xdr:cNvSpPr txBox="1"/>
      </xdr:nvSpPr>
      <xdr:spPr>
        <a:xfrm>
          <a:off x="15266044" y="185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584" name="n_2mainValue【公民館】&#10;有形固定資産減価償却率"/>
        <xdr:cNvSpPr txBox="1"/>
      </xdr:nvSpPr>
      <xdr:spPr>
        <a:xfrm>
          <a:off x="14389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5" name="直線コネクタ 5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6" name="テキスト ボックス 5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7" name="直線コネクタ 5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8" name="テキスト ボックス 5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9" name="直線コネクタ 5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0" name="テキスト ボックス 5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1" name="直線コネクタ 6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2" name="テキスト ボックス 6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6" name="直線コネクタ 605"/>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7"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8" name="直線コネクタ 607"/>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09"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0" name="直線コネクタ 609"/>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1"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2" name="フローチャート: 判断 611"/>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3" name="フローチャート: 判断 612"/>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4" name="フローチャート: 判断 61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620" name="楕円 619"/>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621" name="【公民館】&#10;一人当たり面積該当値テキスト"/>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622" name="楕円 621"/>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105918</xdr:rowOff>
    </xdr:to>
    <xdr:cxnSp macro="">
      <xdr:nvCxnSpPr>
        <xdr:cNvPr id="623" name="直線コネクタ 622"/>
        <xdr:cNvCxnSpPr/>
      </xdr:nvCxnSpPr>
      <xdr:spPr>
        <a:xfrm>
          <a:off x="21323300" y="1845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89408</xdr:rowOff>
    </xdr:from>
    <xdr:to>
      <xdr:col>107</xdr:col>
      <xdr:colOff>101600</xdr:colOff>
      <xdr:row>108</xdr:row>
      <xdr:rowOff>19558</xdr:rowOff>
    </xdr:to>
    <xdr:sp macro="" textlink="">
      <xdr:nvSpPr>
        <xdr:cNvPr id="624" name="楕円 623"/>
        <xdr:cNvSpPr/>
      </xdr:nvSpPr>
      <xdr:spPr>
        <a:xfrm>
          <a:off x="20383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140208</xdr:rowOff>
    </xdr:to>
    <xdr:cxnSp macro="">
      <xdr:nvCxnSpPr>
        <xdr:cNvPr id="625" name="直線コネクタ 624"/>
        <xdr:cNvCxnSpPr/>
      </xdr:nvCxnSpPr>
      <xdr:spPr>
        <a:xfrm flipV="1">
          <a:off x="20434300" y="1845106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628"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10685</xdr:rowOff>
    </xdr:from>
    <xdr:ext cx="469744" cy="259045"/>
    <xdr:sp macro="" textlink="">
      <xdr:nvSpPr>
        <xdr:cNvPr id="629" name="n_2mainValue【公民館】&#10;一人当たり面積"/>
        <xdr:cNvSpPr txBox="1"/>
      </xdr:nvSpPr>
      <xdr:spPr>
        <a:xfrm>
          <a:off x="201994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a:latin typeface="ＭＳ Ｐゴシック" panose="020B0600070205080204" pitchFamily="50" charset="-128"/>
              <a:ea typeface="ＭＳ Ｐゴシック" panose="020B0600070205080204" pitchFamily="50" charset="-128"/>
            </a:rPr>
            <a:t>特に高くなっている施設は，橋りょう・トンネル，認定子ども園・幼稚園・保育所であり，一方で，特に低くなっている施設は，学校施設，公民館である。橋りょう・トンネルについては，昭和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年代にかけて建設されたものが多く，老朽化が進んでいるためである。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ja-JP" altLang="en-US" sz="1100">
              <a:latin typeface="ＭＳ Ｐゴシック" panose="020B0600070205080204" pitchFamily="50" charset="-128"/>
              <a:ea typeface="ＭＳ Ｐゴシック" panose="020B0600070205080204" pitchFamily="50" charset="-128"/>
            </a:rPr>
            <a:t>策定した橋りょう長寿命化修繕計画に基づき，順次，適切に修繕を行っていく予定である。認定子ども園・幼稚園・保育所についても，これまで必要に応じて改築や改修を行っているが，その多くが昭和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年代にかけて建設されており，老朽化が進んでいるためである。今後，現在策定中である個別施設計画に基づき，長寿命化改修等適切な維持管理に取り組む。学校施設については，平成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年代に入り，４校の小・中学校の改築，その他の学校についても，適宜大規模修繕等を実施しており，その結果，数値が改善してきたものと考えられる。公民館については，平成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年に新公民館を建設したことにより，数値が大場に改善したものと考えられる。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人当たり施設面積については，類似団体と比較して認定子ども園・幼稚園・保育所，学校施設が特に高くなっている一方，児童館，公民館は特に低くなっている。今後，公共施設等総合管理計画及び個別施設計画を踏まえ，中長期的視点で公共施設等の最適配置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38,405
38,093
38.00
19,631,592
18,890,270
610,831
11,501,343
2,859,687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8" name="楕円 67"/>
        <xdr:cNvSpPr/>
      </xdr:nvSpPr>
      <xdr:spPr>
        <a:xfrm>
          <a:off x="45847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57421</xdr:rowOff>
    </xdr:from>
    <xdr:ext cx="405111" cy="259045"/>
    <xdr:sp macro="" textlink="">
      <xdr:nvSpPr>
        <xdr:cNvPr id="69" name="【図書館】&#10;有形固定資産減価償却率該当値テキスト"/>
        <xdr:cNvSpPr txBox="1"/>
      </xdr:nvSpPr>
      <xdr:spPr>
        <a:xfrm>
          <a:off x="4673600" y="640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87122</xdr:rowOff>
    </xdr:from>
    <xdr:to>
      <xdr:col>20</xdr:col>
      <xdr:colOff>38100</xdr:colOff>
      <xdr:row>39</xdr:row>
      <xdr:rowOff>17272</xdr:rowOff>
    </xdr:to>
    <xdr:sp macro="" textlink="">
      <xdr:nvSpPr>
        <xdr:cNvPr id="70" name="楕円 69"/>
        <xdr:cNvSpPr/>
      </xdr:nvSpPr>
      <xdr:spPr>
        <a:xfrm>
          <a:off x="3746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85344</xdr:rowOff>
    </xdr:from>
    <xdr:to>
      <xdr:col>24</xdr:col>
      <xdr:colOff>63500</xdr:colOff>
      <xdr:row>38</xdr:row>
      <xdr:rowOff>137922</xdr:rowOff>
    </xdr:to>
    <xdr:cxnSp macro="">
      <xdr:nvCxnSpPr>
        <xdr:cNvPr id="71" name="直線コネクタ 70"/>
        <xdr:cNvCxnSpPr/>
      </xdr:nvCxnSpPr>
      <xdr:spPr>
        <a:xfrm flipV="1">
          <a:off x="3797300" y="660044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137414</xdr:rowOff>
    </xdr:from>
    <xdr:to>
      <xdr:col>15</xdr:col>
      <xdr:colOff>101600</xdr:colOff>
      <xdr:row>39</xdr:row>
      <xdr:rowOff>67564</xdr:rowOff>
    </xdr:to>
    <xdr:sp macro="" textlink="">
      <xdr:nvSpPr>
        <xdr:cNvPr id="72" name="楕円 71"/>
        <xdr:cNvSpPr/>
      </xdr:nvSpPr>
      <xdr:spPr>
        <a:xfrm>
          <a:off x="2857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137922</xdr:rowOff>
    </xdr:from>
    <xdr:to>
      <xdr:col>19</xdr:col>
      <xdr:colOff>177800</xdr:colOff>
      <xdr:row>39</xdr:row>
      <xdr:rowOff>16764</xdr:rowOff>
    </xdr:to>
    <xdr:cxnSp macro="">
      <xdr:nvCxnSpPr>
        <xdr:cNvPr id="73" name="直線コネクタ 72"/>
        <xdr:cNvCxnSpPr/>
      </xdr:nvCxnSpPr>
      <xdr:spPr>
        <a:xfrm flipV="1">
          <a:off x="2908300" y="66530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33799</xdr:rowOff>
    </xdr:from>
    <xdr:ext cx="405111" cy="259045"/>
    <xdr:sp macro="" textlink="">
      <xdr:nvSpPr>
        <xdr:cNvPr id="76" name="n_1mainValue【図書館】&#10;有形固定資産減価償却率"/>
        <xdr:cNvSpPr txBox="1"/>
      </xdr:nvSpPr>
      <xdr:spPr>
        <a:xfrm>
          <a:off x="3582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58691</xdr:rowOff>
    </xdr:from>
    <xdr:ext cx="405111" cy="259045"/>
    <xdr:sp macro="" textlink="">
      <xdr:nvSpPr>
        <xdr:cNvPr id="77" name="n_2mainValue【図書館】&#10;有形固定資産減価償却率"/>
        <xdr:cNvSpPr txBox="1"/>
      </xdr:nvSpPr>
      <xdr:spPr>
        <a:xfrm>
          <a:off x="2705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167132</xdr:rowOff>
    </xdr:from>
    <xdr:to>
      <xdr:col>55</xdr:col>
      <xdr:colOff>50800</xdr:colOff>
      <xdr:row>39</xdr:row>
      <xdr:rowOff>97282</xdr:rowOff>
    </xdr:to>
    <xdr:sp macro="" textlink="">
      <xdr:nvSpPr>
        <xdr:cNvPr id="113" name="楕円 112"/>
        <xdr:cNvSpPr/>
      </xdr:nvSpPr>
      <xdr:spPr>
        <a:xfrm>
          <a:off x="10426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18559</xdr:rowOff>
    </xdr:from>
    <xdr:ext cx="469744" cy="259045"/>
    <xdr:sp macro="" textlink="">
      <xdr:nvSpPr>
        <xdr:cNvPr id="114" name="【図書館】&#10;一人当たり面積該当値テキスト"/>
        <xdr:cNvSpPr txBox="1"/>
      </xdr:nvSpPr>
      <xdr:spPr>
        <a:xfrm>
          <a:off x="105156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167132</xdr:rowOff>
    </xdr:from>
    <xdr:to>
      <xdr:col>50</xdr:col>
      <xdr:colOff>165100</xdr:colOff>
      <xdr:row>39</xdr:row>
      <xdr:rowOff>97282</xdr:rowOff>
    </xdr:to>
    <xdr:sp macro="" textlink="">
      <xdr:nvSpPr>
        <xdr:cNvPr id="115" name="楕円 114"/>
        <xdr:cNvSpPr/>
      </xdr:nvSpPr>
      <xdr:spPr>
        <a:xfrm>
          <a:off x="958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46482</xdr:rowOff>
    </xdr:from>
    <xdr:to>
      <xdr:col>55</xdr:col>
      <xdr:colOff>0</xdr:colOff>
      <xdr:row>39</xdr:row>
      <xdr:rowOff>46482</xdr:rowOff>
    </xdr:to>
    <xdr:cxnSp macro="">
      <xdr:nvCxnSpPr>
        <xdr:cNvPr id="116" name="直線コネクタ 115"/>
        <xdr:cNvCxnSpPr/>
      </xdr:nvCxnSpPr>
      <xdr:spPr>
        <a:xfrm>
          <a:off x="9639300" y="6733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167132</xdr:rowOff>
    </xdr:from>
    <xdr:to>
      <xdr:col>46</xdr:col>
      <xdr:colOff>38100</xdr:colOff>
      <xdr:row>39</xdr:row>
      <xdr:rowOff>97282</xdr:rowOff>
    </xdr:to>
    <xdr:sp macro="" textlink="">
      <xdr:nvSpPr>
        <xdr:cNvPr id="117" name="楕円 116"/>
        <xdr:cNvSpPr/>
      </xdr:nvSpPr>
      <xdr:spPr>
        <a:xfrm>
          <a:off x="8699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46482</xdr:rowOff>
    </xdr:from>
    <xdr:to>
      <xdr:col>50</xdr:col>
      <xdr:colOff>114300</xdr:colOff>
      <xdr:row>39</xdr:row>
      <xdr:rowOff>46482</xdr:rowOff>
    </xdr:to>
    <xdr:cxnSp macro="">
      <xdr:nvCxnSpPr>
        <xdr:cNvPr id="118" name="直線コネクタ 117"/>
        <xdr:cNvCxnSpPr/>
      </xdr:nvCxnSpPr>
      <xdr:spPr>
        <a:xfrm>
          <a:off x="8750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113809</xdr:rowOff>
    </xdr:from>
    <xdr:ext cx="469744" cy="259045"/>
    <xdr:sp macro="" textlink="">
      <xdr:nvSpPr>
        <xdr:cNvPr id="121" name="n_1mainValue【図書館】&#10;一人当たり面積"/>
        <xdr:cNvSpPr txBox="1"/>
      </xdr:nvSpPr>
      <xdr:spPr>
        <a:xfrm>
          <a:off x="9391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113809</xdr:rowOff>
    </xdr:from>
    <xdr:ext cx="469744" cy="259045"/>
    <xdr:sp macro="" textlink="">
      <xdr:nvSpPr>
        <xdr:cNvPr id="122" name="n_2mainValue【図書館】&#10;一人当たり面積"/>
        <xdr:cNvSpPr txBox="1"/>
      </xdr:nvSpPr>
      <xdr:spPr>
        <a:xfrm>
          <a:off x="8515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169635</xdr:rowOff>
    </xdr:from>
    <xdr:to>
      <xdr:col>24</xdr:col>
      <xdr:colOff>114300</xdr:colOff>
      <xdr:row>58</xdr:row>
      <xdr:rowOff>99785</xdr:rowOff>
    </xdr:to>
    <xdr:sp macro="" textlink="">
      <xdr:nvSpPr>
        <xdr:cNvPr id="162" name="楕円 161"/>
        <xdr:cNvSpPr/>
      </xdr:nvSpPr>
      <xdr:spPr>
        <a:xfrm>
          <a:off x="4584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21062</xdr:rowOff>
    </xdr:from>
    <xdr:ext cx="405111" cy="259045"/>
    <xdr:sp macro="" textlink="">
      <xdr:nvSpPr>
        <xdr:cNvPr id="163" name="【体育館・プール】&#10;有形固定資産減価償却率該当値テキスト"/>
        <xdr:cNvSpPr txBox="1"/>
      </xdr:nvSpPr>
      <xdr:spPr>
        <a:xfrm>
          <a:off x="4673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92891</xdr:rowOff>
    </xdr:from>
    <xdr:to>
      <xdr:col>20</xdr:col>
      <xdr:colOff>38100</xdr:colOff>
      <xdr:row>58</xdr:row>
      <xdr:rowOff>23041</xdr:rowOff>
    </xdr:to>
    <xdr:sp macro="" textlink="">
      <xdr:nvSpPr>
        <xdr:cNvPr id="164" name="楕円 163"/>
        <xdr:cNvSpPr/>
      </xdr:nvSpPr>
      <xdr:spPr>
        <a:xfrm>
          <a:off x="3746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143691</xdr:rowOff>
    </xdr:from>
    <xdr:to>
      <xdr:col>24</xdr:col>
      <xdr:colOff>63500</xdr:colOff>
      <xdr:row>58</xdr:row>
      <xdr:rowOff>48985</xdr:rowOff>
    </xdr:to>
    <xdr:cxnSp macro="">
      <xdr:nvCxnSpPr>
        <xdr:cNvPr id="165" name="直線コネクタ 164"/>
        <xdr:cNvCxnSpPr/>
      </xdr:nvCxnSpPr>
      <xdr:spPr>
        <a:xfrm>
          <a:off x="3797300" y="9916341"/>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128815</xdr:rowOff>
    </xdr:from>
    <xdr:to>
      <xdr:col>15</xdr:col>
      <xdr:colOff>101600</xdr:colOff>
      <xdr:row>58</xdr:row>
      <xdr:rowOff>58965</xdr:rowOff>
    </xdr:to>
    <xdr:sp macro="" textlink="">
      <xdr:nvSpPr>
        <xdr:cNvPr id="166" name="楕円 165"/>
        <xdr:cNvSpPr/>
      </xdr:nvSpPr>
      <xdr:spPr>
        <a:xfrm>
          <a:off x="2857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143691</xdr:rowOff>
    </xdr:from>
    <xdr:to>
      <xdr:col>19</xdr:col>
      <xdr:colOff>177800</xdr:colOff>
      <xdr:row>58</xdr:row>
      <xdr:rowOff>8165</xdr:rowOff>
    </xdr:to>
    <xdr:cxnSp macro="">
      <xdr:nvCxnSpPr>
        <xdr:cNvPr id="167" name="直線コネクタ 166"/>
        <xdr:cNvCxnSpPr/>
      </xdr:nvCxnSpPr>
      <xdr:spPr>
        <a:xfrm flipV="1">
          <a:off x="2908300" y="99163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39568</xdr:rowOff>
    </xdr:from>
    <xdr:ext cx="405111" cy="259045"/>
    <xdr:sp macro="" textlink="">
      <xdr:nvSpPr>
        <xdr:cNvPr id="170" name="n_1mainValue【体育館・プール】&#10;有形固定資産減価償却率"/>
        <xdr:cNvSpPr txBox="1"/>
      </xdr:nvSpPr>
      <xdr:spPr>
        <a:xfrm>
          <a:off x="35820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75492</xdr:rowOff>
    </xdr:from>
    <xdr:ext cx="405111" cy="259045"/>
    <xdr:sp macro="" textlink="">
      <xdr:nvSpPr>
        <xdr:cNvPr id="171" name="n_2mainValue【体育館・プール】&#10;有形固定資産減価償却率"/>
        <xdr:cNvSpPr txBox="1"/>
      </xdr:nvSpPr>
      <xdr:spPr>
        <a:xfrm>
          <a:off x="2705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9" name="楕円 208"/>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10" name="【体育館・プール】&#10;一人当たり面積該当値テキスト"/>
        <xdr:cNvSpPr txBox="1"/>
      </xdr:nvSpPr>
      <xdr:spPr>
        <a:xfrm>
          <a:off x="105156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211" name="楕円 210"/>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156210</xdr:rowOff>
    </xdr:to>
    <xdr:cxnSp macro="">
      <xdr:nvCxnSpPr>
        <xdr:cNvPr id="212" name="直線コネクタ 211"/>
        <xdr:cNvCxnSpPr/>
      </xdr:nvCxnSpPr>
      <xdr:spPr>
        <a:xfrm>
          <a:off x="9639300" y="10614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13" name="楕円 212"/>
        <xdr:cNvSpPr/>
      </xdr:nvSpPr>
      <xdr:spPr>
        <a:xfrm>
          <a:off x="869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156210</xdr:rowOff>
    </xdr:from>
    <xdr:to>
      <xdr:col>50</xdr:col>
      <xdr:colOff>114300</xdr:colOff>
      <xdr:row>61</xdr:row>
      <xdr:rowOff>160020</xdr:rowOff>
    </xdr:to>
    <xdr:cxnSp macro="">
      <xdr:nvCxnSpPr>
        <xdr:cNvPr id="214" name="直線コネクタ 213"/>
        <xdr:cNvCxnSpPr/>
      </xdr:nvCxnSpPr>
      <xdr:spPr>
        <a:xfrm flipV="1">
          <a:off x="8750300" y="10614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26687</xdr:rowOff>
    </xdr:from>
    <xdr:ext cx="469744" cy="259045"/>
    <xdr:sp macro="" textlink="">
      <xdr:nvSpPr>
        <xdr:cNvPr id="217"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18" name="n_2mainValue【体育館・プール】&#10;一人当たり面積"/>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169545</xdr:rowOff>
    </xdr:to>
    <xdr:cxnSp macro="">
      <xdr:nvCxnSpPr>
        <xdr:cNvPr id="243" name="直線コネクタ 242"/>
        <xdr:cNvCxnSpPr/>
      </xdr:nvCxnSpPr>
      <xdr:spPr>
        <a:xfrm flipV="1">
          <a:off x="4634865" y="1333500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1922</xdr:rowOff>
    </xdr:from>
    <xdr:ext cx="405111" cy="259045"/>
    <xdr:sp macro="" textlink="">
      <xdr:nvSpPr>
        <xdr:cNvPr id="244" name="【福祉施設】&#10;有形固定資産減価償却率最小値テキスト"/>
        <xdr:cNvSpPr txBox="1"/>
      </xdr:nvSpPr>
      <xdr:spPr>
        <a:xfrm>
          <a:off x="467360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169545</xdr:rowOff>
    </xdr:from>
    <xdr:to>
      <xdr:col>24</xdr:col>
      <xdr:colOff>152400</xdr:colOff>
      <xdr:row>84</xdr:row>
      <xdr:rowOff>169545</xdr:rowOff>
    </xdr:to>
    <xdr:cxnSp macro="">
      <xdr:nvCxnSpPr>
        <xdr:cNvPr id="245" name="直線コネクタ 244"/>
        <xdr:cNvCxnSpPr/>
      </xdr:nvCxnSpPr>
      <xdr:spPr>
        <a:xfrm>
          <a:off x="4546600" y="1457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48"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49" name="フローチャート: 判断 248"/>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50" name="フローチャート: 判断 24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51" name="フローチャート: 判断 250"/>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97789</xdr:rowOff>
    </xdr:from>
    <xdr:to>
      <xdr:col>24</xdr:col>
      <xdr:colOff>114300</xdr:colOff>
      <xdr:row>85</xdr:row>
      <xdr:rowOff>27939</xdr:rowOff>
    </xdr:to>
    <xdr:sp macro="" textlink="">
      <xdr:nvSpPr>
        <xdr:cNvPr id="257" name="楕円 256"/>
        <xdr:cNvSpPr/>
      </xdr:nvSpPr>
      <xdr:spPr>
        <a:xfrm>
          <a:off x="4584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12716</xdr:rowOff>
    </xdr:from>
    <xdr:ext cx="405111" cy="259045"/>
    <xdr:sp macro="" textlink="">
      <xdr:nvSpPr>
        <xdr:cNvPr id="258" name="【福祉施設】&#10;有形固定資産減価償却率該当値テキスト"/>
        <xdr:cNvSpPr txBox="1"/>
      </xdr:nvSpPr>
      <xdr:spPr>
        <a:xfrm>
          <a:off x="4673600"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143511</xdr:rowOff>
    </xdr:from>
    <xdr:to>
      <xdr:col>20</xdr:col>
      <xdr:colOff>38100</xdr:colOff>
      <xdr:row>85</xdr:row>
      <xdr:rowOff>73661</xdr:rowOff>
    </xdr:to>
    <xdr:sp macro="" textlink="">
      <xdr:nvSpPr>
        <xdr:cNvPr id="259" name="楕円 258"/>
        <xdr:cNvSpPr/>
      </xdr:nvSpPr>
      <xdr:spPr>
        <a:xfrm>
          <a:off x="3746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148589</xdr:rowOff>
    </xdr:from>
    <xdr:to>
      <xdr:col>24</xdr:col>
      <xdr:colOff>63500</xdr:colOff>
      <xdr:row>85</xdr:row>
      <xdr:rowOff>22861</xdr:rowOff>
    </xdr:to>
    <xdr:cxnSp macro="">
      <xdr:nvCxnSpPr>
        <xdr:cNvPr id="260" name="直線コネクタ 259"/>
        <xdr:cNvCxnSpPr/>
      </xdr:nvCxnSpPr>
      <xdr:spPr>
        <a:xfrm flipV="1">
          <a:off x="3797300" y="145503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154939</xdr:rowOff>
    </xdr:from>
    <xdr:to>
      <xdr:col>15</xdr:col>
      <xdr:colOff>101600</xdr:colOff>
      <xdr:row>85</xdr:row>
      <xdr:rowOff>85089</xdr:rowOff>
    </xdr:to>
    <xdr:sp macro="" textlink="">
      <xdr:nvSpPr>
        <xdr:cNvPr id="261" name="楕円 260"/>
        <xdr:cNvSpPr/>
      </xdr:nvSpPr>
      <xdr:spPr>
        <a:xfrm>
          <a:off x="2857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22861</xdr:rowOff>
    </xdr:from>
    <xdr:to>
      <xdr:col>19</xdr:col>
      <xdr:colOff>177800</xdr:colOff>
      <xdr:row>85</xdr:row>
      <xdr:rowOff>34289</xdr:rowOff>
    </xdr:to>
    <xdr:cxnSp macro="">
      <xdr:nvCxnSpPr>
        <xdr:cNvPr id="262" name="直線コネクタ 261"/>
        <xdr:cNvCxnSpPr/>
      </xdr:nvCxnSpPr>
      <xdr:spPr>
        <a:xfrm flipV="1">
          <a:off x="2908300" y="14596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63"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64"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64788</xdr:rowOff>
    </xdr:from>
    <xdr:ext cx="405111" cy="259045"/>
    <xdr:sp macro="" textlink="">
      <xdr:nvSpPr>
        <xdr:cNvPr id="265" name="n_1mainValue【福祉施設】&#10;有形固定資産減価償却率"/>
        <xdr:cNvSpPr txBox="1"/>
      </xdr:nvSpPr>
      <xdr:spPr>
        <a:xfrm>
          <a:off x="3582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76216</xdr:rowOff>
    </xdr:from>
    <xdr:ext cx="405111" cy="259045"/>
    <xdr:sp macro="" textlink="">
      <xdr:nvSpPr>
        <xdr:cNvPr id="266" name="n_2mainValue【福祉施設】&#10;有形固定資産減価償却率"/>
        <xdr:cNvSpPr txBox="1"/>
      </xdr:nvSpPr>
      <xdr:spPr>
        <a:xfrm>
          <a:off x="2705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8" name="直線コネクタ 287"/>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91"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2" name="直線コネクタ 291"/>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93"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4" name="フローチャート: 判断 293"/>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5" name="フローチャート: 判断 294"/>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6" name="フローチャート: 判断 295"/>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35306</xdr:rowOff>
    </xdr:from>
    <xdr:to>
      <xdr:col>55</xdr:col>
      <xdr:colOff>50800</xdr:colOff>
      <xdr:row>79</xdr:row>
      <xdr:rowOff>136906</xdr:rowOff>
    </xdr:to>
    <xdr:sp macro="" textlink="">
      <xdr:nvSpPr>
        <xdr:cNvPr id="302" name="楕円 301"/>
        <xdr:cNvSpPr/>
      </xdr:nvSpPr>
      <xdr:spPr>
        <a:xfrm>
          <a:off x="104267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58183</xdr:rowOff>
    </xdr:from>
    <xdr:ext cx="469744" cy="259045"/>
    <xdr:sp macro="" textlink="">
      <xdr:nvSpPr>
        <xdr:cNvPr id="303" name="【福祉施設】&#10;一人当たり面積該当値テキスト"/>
        <xdr:cNvSpPr txBox="1"/>
      </xdr:nvSpPr>
      <xdr:spPr>
        <a:xfrm>
          <a:off x="10515600"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30735</xdr:rowOff>
    </xdr:from>
    <xdr:to>
      <xdr:col>50</xdr:col>
      <xdr:colOff>165100</xdr:colOff>
      <xdr:row>79</xdr:row>
      <xdr:rowOff>132335</xdr:rowOff>
    </xdr:to>
    <xdr:sp macro="" textlink="">
      <xdr:nvSpPr>
        <xdr:cNvPr id="304" name="楕円 303"/>
        <xdr:cNvSpPr/>
      </xdr:nvSpPr>
      <xdr:spPr>
        <a:xfrm>
          <a:off x="9588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81535</xdr:rowOff>
    </xdr:from>
    <xdr:to>
      <xdr:col>55</xdr:col>
      <xdr:colOff>0</xdr:colOff>
      <xdr:row>79</xdr:row>
      <xdr:rowOff>86106</xdr:rowOff>
    </xdr:to>
    <xdr:cxnSp macro="">
      <xdr:nvCxnSpPr>
        <xdr:cNvPr id="305" name="直線コネクタ 304"/>
        <xdr:cNvCxnSpPr/>
      </xdr:nvCxnSpPr>
      <xdr:spPr>
        <a:xfrm>
          <a:off x="9639300" y="13626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67311</xdr:rowOff>
    </xdr:from>
    <xdr:to>
      <xdr:col>46</xdr:col>
      <xdr:colOff>38100</xdr:colOff>
      <xdr:row>79</xdr:row>
      <xdr:rowOff>168911</xdr:rowOff>
    </xdr:to>
    <xdr:sp macro="" textlink="">
      <xdr:nvSpPr>
        <xdr:cNvPr id="306" name="楕円 305"/>
        <xdr:cNvSpPr/>
      </xdr:nvSpPr>
      <xdr:spPr>
        <a:xfrm>
          <a:off x="8699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81535</xdr:rowOff>
    </xdr:from>
    <xdr:to>
      <xdr:col>50</xdr:col>
      <xdr:colOff>114300</xdr:colOff>
      <xdr:row>79</xdr:row>
      <xdr:rowOff>118111</xdr:rowOff>
    </xdr:to>
    <xdr:cxnSp macro="">
      <xdr:nvCxnSpPr>
        <xdr:cNvPr id="307" name="直線コネクタ 306"/>
        <xdr:cNvCxnSpPr/>
      </xdr:nvCxnSpPr>
      <xdr:spPr>
        <a:xfrm flipV="1">
          <a:off x="8750300" y="13626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08"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09"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148862</xdr:rowOff>
    </xdr:from>
    <xdr:ext cx="469744" cy="259045"/>
    <xdr:sp macro="" textlink="">
      <xdr:nvSpPr>
        <xdr:cNvPr id="310" name="n_1mainValue【福祉施設】&#10;一人当たり面積"/>
        <xdr:cNvSpPr txBox="1"/>
      </xdr:nvSpPr>
      <xdr:spPr>
        <a:xfrm>
          <a:off x="9391727"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13988</xdr:rowOff>
    </xdr:from>
    <xdr:ext cx="469744" cy="259045"/>
    <xdr:sp macro="" textlink="">
      <xdr:nvSpPr>
        <xdr:cNvPr id="311" name="n_2mainValue【福祉施設】&#10;一人当たり面積"/>
        <xdr:cNvSpPr txBox="1"/>
      </xdr:nvSpPr>
      <xdr:spPr>
        <a:xfrm>
          <a:off x="85154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6" name="直線コネクタ 335"/>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7"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8" name="直線コネクタ 337"/>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41"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2" name="フローチャート: 判断 341"/>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3" name="フローチャート: 判断 342"/>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4" name="フローチャート: 判断 343"/>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50" name="楕円 349"/>
        <xdr:cNvSpPr/>
      </xdr:nvSpPr>
      <xdr:spPr>
        <a:xfrm>
          <a:off x="4584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120666</xdr:rowOff>
    </xdr:from>
    <xdr:ext cx="405111" cy="259045"/>
    <xdr:sp macro="" textlink="">
      <xdr:nvSpPr>
        <xdr:cNvPr id="351" name="【市民会館】&#10;有形固定資産減価償却率該当値テキスト"/>
        <xdr:cNvSpPr txBox="1"/>
      </xdr:nvSpPr>
      <xdr:spPr>
        <a:xfrm>
          <a:off x="4673600"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23495</xdr:rowOff>
    </xdr:from>
    <xdr:to>
      <xdr:col>20</xdr:col>
      <xdr:colOff>38100</xdr:colOff>
      <xdr:row>103</xdr:row>
      <xdr:rowOff>125095</xdr:rowOff>
    </xdr:to>
    <xdr:sp macro="" textlink="">
      <xdr:nvSpPr>
        <xdr:cNvPr id="352" name="楕円 351"/>
        <xdr:cNvSpPr/>
      </xdr:nvSpPr>
      <xdr:spPr>
        <a:xfrm>
          <a:off x="3746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74295</xdr:rowOff>
    </xdr:from>
    <xdr:to>
      <xdr:col>24</xdr:col>
      <xdr:colOff>63500</xdr:colOff>
      <xdr:row>103</xdr:row>
      <xdr:rowOff>148589</xdr:rowOff>
    </xdr:to>
    <xdr:cxnSp macro="">
      <xdr:nvCxnSpPr>
        <xdr:cNvPr id="353" name="直線コネクタ 352"/>
        <xdr:cNvCxnSpPr/>
      </xdr:nvCxnSpPr>
      <xdr:spPr>
        <a:xfrm>
          <a:off x="3797300" y="17733645"/>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63500</xdr:rowOff>
    </xdr:from>
    <xdr:to>
      <xdr:col>15</xdr:col>
      <xdr:colOff>101600</xdr:colOff>
      <xdr:row>103</xdr:row>
      <xdr:rowOff>165100</xdr:rowOff>
    </xdr:to>
    <xdr:sp macro="" textlink="">
      <xdr:nvSpPr>
        <xdr:cNvPr id="354" name="楕円 353"/>
        <xdr:cNvSpPr/>
      </xdr:nvSpPr>
      <xdr:spPr>
        <a:xfrm>
          <a:off x="2857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74295</xdr:rowOff>
    </xdr:from>
    <xdr:to>
      <xdr:col>19</xdr:col>
      <xdr:colOff>177800</xdr:colOff>
      <xdr:row>103</xdr:row>
      <xdr:rowOff>114300</xdr:rowOff>
    </xdr:to>
    <xdr:cxnSp macro="">
      <xdr:nvCxnSpPr>
        <xdr:cNvPr id="355" name="直線コネクタ 354"/>
        <xdr:cNvCxnSpPr/>
      </xdr:nvCxnSpPr>
      <xdr:spPr>
        <a:xfrm flipV="1">
          <a:off x="2908300" y="17733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356"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357"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141622</xdr:rowOff>
    </xdr:from>
    <xdr:ext cx="405111" cy="259045"/>
    <xdr:sp macro="" textlink="">
      <xdr:nvSpPr>
        <xdr:cNvPr id="358" name="n_1main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359" name="n_2main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0" name="直線コネクタ 36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1" name="テキスト ボックス 37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2" name="直線コネクタ 37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3" name="テキスト ボックス 37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4" name="直線コネクタ 37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5" name="テキスト ボックス 37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6" name="直線コネクタ 37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7" name="テキスト ボックス 37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8" name="直線コネクタ 37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9" name="テキスト ボックス 37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0" name="直線コネクタ 37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1" name="テキスト ボックス 38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85" name="直線コネクタ 384"/>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86"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87" name="直線コネクタ 386"/>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9" name="直線コネクタ 38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90"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91" name="フローチャート: 判断 390"/>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92" name="フローチャート: 判断 391"/>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3" name="フローチャート: 判断 392"/>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79284</xdr:rowOff>
    </xdr:from>
    <xdr:to>
      <xdr:col>55</xdr:col>
      <xdr:colOff>50800</xdr:colOff>
      <xdr:row>108</xdr:row>
      <xdr:rowOff>9434</xdr:rowOff>
    </xdr:to>
    <xdr:sp macro="" textlink="">
      <xdr:nvSpPr>
        <xdr:cNvPr id="399" name="楕円 398"/>
        <xdr:cNvSpPr/>
      </xdr:nvSpPr>
      <xdr:spPr>
        <a:xfrm>
          <a:off x="10426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57711</xdr:rowOff>
    </xdr:from>
    <xdr:ext cx="469744" cy="259045"/>
    <xdr:sp macro="" textlink="">
      <xdr:nvSpPr>
        <xdr:cNvPr id="400" name="【市民会館】&#10;一人当たり面積該当値テキスト"/>
        <xdr:cNvSpPr txBox="1"/>
      </xdr:nvSpPr>
      <xdr:spPr>
        <a:xfrm>
          <a:off x="10515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79284</xdr:rowOff>
    </xdr:from>
    <xdr:to>
      <xdr:col>50</xdr:col>
      <xdr:colOff>165100</xdr:colOff>
      <xdr:row>108</xdr:row>
      <xdr:rowOff>9434</xdr:rowOff>
    </xdr:to>
    <xdr:sp macro="" textlink="">
      <xdr:nvSpPr>
        <xdr:cNvPr id="401" name="楕円 400"/>
        <xdr:cNvSpPr/>
      </xdr:nvSpPr>
      <xdr:spPr>
        <a:xfrm>
          <a:off x="9588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130084</xdr:rowOff>
    </xdr:from>
    <xdr:to>
      <xdr:col>55</xdr:col>
      <xdr:colOff>0</xdr:colOff>
      <xdr:row>107</xdr:row>
      <xdr:rowOff>130084</xdr:rowOff>
    </xdr:to>
    <xdr:cxnSp macro="">
      <xdr:nvCxnSpPr>
        <xdr:cNvPr id="402" name="直線コネクタ 401"/>
        <xdr:cNvCxnSpPr/>
      </xdr:nvCxnSpPr>
      <xdr:spPr>
        <a:xfrm>
          <a:off x="9639300" y="18475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79284</xdr:rowOff>
    </xdr:from>
    <xdr:to>
      <xdr:col>46</xdr:col>
      <xdr:colOff>38100</xdr:colOff>
      <xdr:row>108</xdr:row>
      <xdr:rowOff>9434</xdr:rowOff>
    </xdr:to>
    <xdr:sp macro="" textlink="">
      <xdr:nvSpPr>
        <xdr:cNvPr id="403" name="楕円 402"/>
        <xdr:cNvSpPr/>
      </xdr:nvSpPr>
      <xdr:spPr>
        <a:xfrm>
          <a:off x="8699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130084</xdr:rowOff>
    </xdr:from>
    <xdr:to>
      <xdr:col>50</xdr:col>
      <xdr:colOff>114300</xdr:colOff>
      <xdr:row>107</xdr:row>
      <xdr:rowOff>130084</xdr:rowOff>
    </xdr:to>
    <xdr:cxnSp macro="">
      <xdr:nvCxnSpPr>
        <xdr:cNvPr id="404" name="直線コネクタ 403"/>
        <xdr:cNvCxnSpPr/>
      </xdr:nvCxnSpPr>
      <xdr:spPr>
        <a:xfrm>
          <a:off x="8750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405"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06"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561</xdr:rowOff>
    </xdr:from>
    <xdr:ext cx="469744" cy="259045"/>
    <xdr:sp macro="" textlink="">
      <xdr:nvSpPr>
        <xdr:cNvPr id="407" name="n_1mainValue【市民会館】&#10;一人当たり面積"/>
        <xdr:cNvSpPr txBox="1"/>
      </xdr:nvSpPr>
      <xdr:spPr>
        <a:xfrm>
          <a:off x="9391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561</xdr:rowOff>
    </xdr:from>
    <xdr:ext cx="469744" cy="259045"/>
    <xdr:sp macro="" textlink="">
      <xdr:nvSpPr>
        <xdr:cNvPr id="408" name="n_2mainValue【市民会館】&#10;一人当たり面積"/>
        <xdr:cNvSpPr txBox="1"/>
      </xdr:nvSpPr>
      <xdr:spPr>
        <a:xfrm>
          <a:off x="8515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33" name="直線コネクタ 432"/>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4"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5" name="直線コネクタ 434"/>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36"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37" name="直線コネクタ 436"/>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38"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9" name="フローチャート: 判断 438"/>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40" name="フローチャート: 判断 439"/>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41" name="フローチャート: 判断 44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447" name="楕円 446"/>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448" name="【一般廃棄物処理施設】&#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449" name="楕円 448"/>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37</xdr:row>
      <xdr:rowOff>13335</xdr:rowOff>
    </xdr:to>
    <xdr:cxnSp macro="">
      <xdr:nvCxnSpPr>
        <xdr:cNvPr id="450" name="直線コネクタ 449"/>
        <xdr:cNvCxnSpPr/>
      </xdr:nvCxnSpPr>
      <xdr:spPr>
        <a:xfrm flipV="1">
          <a:off x="15481300" y="63055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451" name="楕円 450"/>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xdr:rowOff>
    </xdr:from>
    <xdr:to>
      <xdr:col>81</xdr:col>
      <xdr:colOff>50800</xdr:colOff>
      <xdr:row>37</xdr:row>
      <xdr:rowOff>66675</xdr:rowOff>
    </xdr:to>
    <xdr:cxnSp macro="">
      <xdr:nvCxnSpPr>
        <xdr:cNvPr id="452" name="直線コネクタ 451"/>
        <xdr:cNvCxnSpPr/>
      </xdr:nvCxnSpPr>
      <xdr:spPr>
        <a:xfrm flipV="1">
          <a:off x="14592300" y="63569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53"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54"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80662</xdr:rowOff>
    </xdr:from>
    <xdr:ext cx="405111" cy="259045"/>
    <xdr:sp macro="" textlink="">
      <xdr:nvSpPr>
        <xdr:cNvPr id="455" name="n_1main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134002</xdr:rowOff>
    </xdr:from>
    <xdr:ext cx="405111" cy="259045"/>
    <xdr:sp macro="" textlink="">
      <xdr:nvSpPr>
        <xdr:cNvPr id="456" name="n_2mainValue【一般廃棄物処理施設】&#10;有形固定資産減価償却率"/>
        <xdr:cNvSpPr txBox="1"/>
      </xdr:nvSpPr>
      <xdr:spPr>
        <a:xfrm>
          <a:off x="14389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78" name="直線コネクタ 477"/>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79"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80" name="直線コネクタ 479"/>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81"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82" name="直線コネクタ 481"/>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83"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84" name="フローチャート: 判断 483"/>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85" name="フローチャート: 判断 484"/>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86" name="フローチャート: 判断 485"/>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1219</xdr:rowOff>
    </xdr:from>
    <xdr:to>
      <xdr:col>116</xdr:col>
      <xdr:colOff>114300</xdr:colOff>
      <xdr:row>38</xdr:row>
      <xdr:rowOff>102819</xdr:rowOff>
    </xdr:to>
    <xdr:sp macro="" textlink="">
      <xdr:nvSpPr>
        <xdr:cNvPr id="492" name="楕円 491"/>
        <xdr:cNvSpPr/>
      </xdr:nvSpPr>
      <xdr:spPr>
        <a:xfrm>
          <a:off x="22110700" y="65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24096</xdr:rowOff>
    </xdr:from>
    <xdr:ext cx="599010" cy="259045"/>
    <xdr:sp macro="" textlink="">
      <xdr:nvSpPr>
        <xdr:cNvPr id="493" name="【一般廃棄物処理施設】&#10;一人当たり有形固定資産（償却資産）額該当値テキスト"/>
        <xdr:cNvSpPr txBox="1"/>
      </xdr:nvSpPr>
      <xdr:spPr>
        <a:xfrm>
          <a:off x="22199600" y="636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570</xdr:rowOff>
    </xdr:from>
    <xdr:to>
      <xdr:col>112</xdr:col>
      <xdr:colOff>38100</xdr:colOff>
      <xdr:row>38</xdr:row>
      <xdr:rowOff>102170</xdr:rowOff>
    </xdr:to>
    <xdr:sp macro="" textlink="">
      <xdr:nvSpPr>
        <xdr:cNvPr id="494" name="楕円 493"/>
        <xdr:cNvSpPr/>
      </xdr:nvSpPr>
      <xdr:spPr>
        <a:xfrm>
          <a:off x="21272500" y="65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51370</xdr:rowOff>
    </xdr:from>
    <xdr:to>
      <xdr:col>116</xdr:col>
      <xdr:colOff>63500</xdr:colOff>
      <xdr:row>38</xdr:row>
      <xdr:rowOff>52019</xdr:rowOff>
    </xdr:to>
    <xdr:cxnSp macro="">
      <xdr:nvCxnSpPr>
        <xdr:cNvPr id="495" name="直線コネクタ 494"/>
        <xdr:cNvCxnSpPr/>
      </xdr:nvCxnSpPr>
      <xdr:spPr>
        <a:xfrm>
          <a:off x="21323300" y="6566470"/>
          <a:ext cx="8382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1283</xdr:rowOff>
    </xdr:from>
    <xdr:to>
      <xdr:col>107</xdr:col>
      <xdr:colOff>101600</xdr:colOff>
      <xdr:row>38</xdr:row>
      <xdr:rowOff>102883</xdr:rowOff>
    </xdr:to>
    <xdr:sp macro="" textlink="">
      <xdr:nvSpPr>
        <xdr:cNvPr id="496" name="楕円 495"/>
        <xdr:cNvSpPr/>
      </xdr:nvSpPr>
      <xdr:spPr>
        <a:xfrm>
          <a:off x="20383500" y="65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51370</xdr:rowOff>
    </xdr:from>
    <xdr:to>
      <xdr:col>111</xdr:col>
      <xdr:colOff>177800</xdr:colOff>
      <xdr:row>38</xdr:row>
      <xdr:rowOff>52083</xdr:rowOff>
    </xdr:to>
    <xdr:cxnSp macro="">
      <xdr:nvCxnSpPr>
        <xdr:cNvPr id="497" name="直線コネクタ 496"/>
        <xdr:cNvCxnSpPr/>
      </xdr:nvCxnSpPr>
      <xdr:spPr>
        <a:xfrm flipV="1">
          <a:off x="20434300" y="6566470"/>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98"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499"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118696</xdr:rowOff>
    </xdr:from>
    <xdr:ext cx="599010" cy="259045"/>
    <xdr:sp macro="" textlink="">
      <xdr:nvSpPr>
        <xdr:cNvPr id="500" name="n_1mainValue【一般廃棄物処理施設】&#10;一人当たり有形固定資産（償却資産）額"/>
        <xdr:cNvSpPr txBox="1"/>
      </xdr:nvSpPr>
      <xdr:spPr>
        <a:xfrm>
          <a:off x="21011095" y="629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119410</xdr:rowOff>
    </xdr:from>
    <xdr:ext cx="599010" cy="259045"/>
    <xdr:sp macro="" textlink="">
      <xdr:nvSpPr>
        <xdr:cNvPr id="501" name="n_2mainValue【一般廃棄物処理施設】&#10;一人当たり有形固定資産（償却資産）額"/>
        <xdr:cNvSpPr txBox="1"/>
      </xdr:nvSpPr>
      <xdr:spPr>
        <a:xfrm>
          <a:off x="20134795" y="629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26" name="直線コネクタ 525"/>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27"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28" name="直線コネクタ 527"/>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29"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30" name="直線コネクタ 529"/>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531"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32" name="フローチャート: 判断 531"/>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33" name="フローチャート: 判断 532"/>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34" name="フローチャート: 判断 533"/>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162560</xdr:rowOff>
    </xdr:from>
    <xdr:to>
      <xdr:col>85</xdr:col>
      <xdr:colOff>177800</xdr:colOff>
      <xdr:row>63</xdr:row>
      <xdr:rowOff>92710</xdr:rowOff>
    </xdr:to>
    <xdr:sp macro="" textlink="">
      <xdr:nvSpPr>
        <xdr:cNvPr id="540" name="楕円 539"/>
        <xdr:cNvSpPr/>
      </xdr:nvSpPr>
      <xdr:spPr>
        <a:xfrm>
          <a:off x="16268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77487</xdr:rowOff>
    </xdr:from>
    <xdr:ext cx="405111" cy="259045"/>
    <xdr:sp macro="" textlink="">
      <xdr:nvSpPr>
        <xdr:cNvPr id="541" name="【保健センター・保健所】&#10;有形固定資産減価償却率該当値テキスト"/>
        <xdr:cNvSpPr txBox="1"/>
      </xdr:nvSpPr>
      <xdr:spPr>
        <a:xfrm>
          <a:off x="16357600" y="1070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33020</xdr:rowOff>
    </xdr:from>
    <xdr:to>
      <xdr:col>81</xdr:col>
      <xdr:colOff>101600</xdr:colOff>
      <xdr:row>63</xdr:row>
      <xdr:rowOff>134620</xdr:rowOff>
    </xdr:to>
    <xdr:sp macro="" textlink="">
      <xdr:nvSpPr>
        <xdr:cNvPr id="542" name="楕円 541"/>
        <xdr:cNvSpPr/>
      </xdr:nvSpPr>
      <xdr:spPr>
        <a:xfrm>
          <a:off x="1543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41910</xdr:rowOff>
    </xdr:from>
    <xdr:to>
      <xdr:col>85</xdr:col>
      <xdr:colOff>127000</xdr:colOff>
      <xdr:row>63</xdr:row>
      <xdr:rowOff>83820</xdr:rowOff>
    </xdr:to>
    <xdr:cxnSp macro="">
      <xdr:nvCxnSpPr>
        <xdr:cNvPr id="543" name="直線コネクタ 542"/>
        <xdr:cNvCxnSpPr/>
      </xdr:nvCxnSpPr>
      <xdr:spPr>
        <a:xfrm flipV="1">
          <a:off x="15481300" y="10843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21607</xdr:rowOff>
    </xdr:from>
    <xdr:ext cx="405111" cy="259045"/>
    <xdr:sp macro="" textlink="">
      <xdr:nvSpPr>
        <xdr:cNvPr id="544"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545"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125747</xdr:rowOff>
    </xdr:from>
    <xdr:ext cx="405111" cy="259045"/>
    <xdr:sp macro="" textlink="">
      <xdr:nvSpPr>
        <xdr:cNvPr id="546" name="n_1mainValue【保健センター・保健所】&#10;有形固定資産減価償却率"/>
        <xdr:cNvSpPr txBox="1"/>
      </xdr:nvSpPr>
      <xdr:spPr>
        <a:xfrm>
          <a:off x="15266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7" name="直線コネクタ 5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8" name="テキスト ボックス 5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9" name="直線コネクタ 5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0" name="テキスト ボックス 5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1" name="直線コネクタ 5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2" name="テキスト ボックス 5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3" name="直線コネクタ 5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4" name="テキスト ボックス 5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5" name="直線コネクタ 5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6" name="テキスト ボックス 5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7" name="直線コネクタ 5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8" name="テキスト ボックス 56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72" name="直線コネクタ 571"/>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4" name="直線コネクタ 57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75"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76" name="直線コネクタ 575"/>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77"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78" name="フローチャート: 判断 577"/>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79" name="フローチャート: 判断 578"/>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80" name="フローチャート: 判断 579"/>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586" name="楕円 585"/>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587"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588" name="楕円 587"/>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589" name="直線コネクタ 588"/>
        <xdr:cNvCxnSpPr/>
      </xdr:nvCxnSpPr>
      <xdr:spPr>
        <a:xfrm>
          <a:off x="21323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90"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91"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592"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4" name="テキスト ボックス 6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4" name="テキスト ボックス 6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18" name="直線コネクタ 617"/>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19"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20" name="直線コネクタ 619"/>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1"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2" name="直線コネクタ 621"/>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623"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24" name="フローチャート: 判断 623"/>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25" name="フローチャート: 判断 624"/>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26" name="フローチャート: 判断 625"/>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32" name="楕円 631"/>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633" name="【消防施設】&#10;有形固定資産減価償却率該当値テキスト"/>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634" name="楕円 633"/>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80</xdr:row>
      <xdr:rowOff>165463</xdr:rowOff>
    </xdr:to>
    <xdr:cxnSp macro="">
      <xdr:nvCxnSpPr>
        <xdr:cNvPr id="635" name="直線コネクタ 634"/>
        <xdr:cNvCxnSpPr/>
      </xdr:nvCxnSpPr>
      <xdr:spPr>
        <a:xfrm flipV="1">
          <a:off x="15481300" y="138618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636" name="楕円 635"/>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81</xdr:row>
      <xdr:rowOff>29936</xdr:rowOff>
    </xdr:to>
    <xdr:cxnSp macro="">
      <xdr:nvCxnSpPr>
        <xdr:cNvPr id="637" name="直線コネクタ 636"/>
        <xdr:cNvCxnSpPr/>
      </xdr:nvCxnSpPr>
      <xdr:spPr>
        <a:xfrm flipV="1">
          <a:off x="14592300" y="138814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638"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39"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640" name="n_1mainValue【消防施設】&#10;有形固定資産減価償却率"/>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641" name="n_2mainValue【消防施設】&#10;有形固定資産減価償却率"/>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63" name="直線コネクタ 662"/>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64"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65" name="直線コネクタ 664"/>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6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67" name="直線コネクタ 66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668"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69" name="フローチャート: 判断 668"/>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70" name="フローチャート: 判断 669"/>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71" name="フローチャート: 判断 670"/>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77" name="楕円 676"/>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678" name="【消防施設】&#10;一人当たり面積該当値テキスト"/>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79" name="楕円 678"/>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680" name="直線コネクタ 679"/>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81" name="楕円 680"/>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82" name="直線コネクタ 681"/>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83"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684"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685" name="n_1mainValue【消防施設】&#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86" name="n_2mainValue【消防施設】&#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7" name="直線コネクタ 6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8" name="テキスト ボックス 6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9" name="直線コネクタ 6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0" name="テキスト ボックス 6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1" name="直線コネクタ 7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2" name="テキスト ボックス 7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3" name="直線コネクタ 7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4" name="テキスト ボックス 7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5" name="直線コネクタ 7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6" name="テキスト ボックス 7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7" name="直線コネクタ 7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8" name="テキスト ボックス 7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712" name="直線コネクタ 711"/>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13"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4" name="直線コネクタ 71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15"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16" name="直線コネクタ 71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717"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18" name="フローチャート: 判断 717"/>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19" name="フローチャート: 判断 718"/>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20" name="フローチャート: 判断 719"/>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26" name="楕円 725"/>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7093</xdr:rowOff>
    </xdr:from>
    <xdr:ext cx="405111" cy="259045"/>
    <xdr:sp macro="" textlink="">
      <xdr:nvSpPr>
        <xdr:cNvPr id="727" name="【庁舎】&#10;有形固定資産減価償却率該当値テキスト"/>
        <xdr:cNvSpPr txBox="1"/>
      </xdr:nvSpPr>
      <xdr:spPr>
        <a:xfrm>
          <a:off x="16357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728" name="楕円 727"/>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84364</xdr:rowOff>
    </xdr:to>
    <xdr:cxnSp macro="">
      <xdr:nvCxnSpPr>
        <xdr:cNvPr id="729" name="直線コネクタ 728"/>
        <xdr:cNvCxnSpPr/>
      </xdr:nvCxnSpPr>
      <xdr:spPr>
        <a:xfrm flipV="1">
          <a:off x="15481300" y="1808171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730" name="楕円 729"/>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84364</xdr:rowOff>
    </xdr:to>
    <xdr:cxnSp macro="">
      <xdr:nvCxnSpPr>
        <xdr:cNvPr id="731" name="直線コネクタ 730"/>
        <xdr:cNvCxnSpPr/>
      </xdr:nvCxnSpPr>
      <xdr:spPr>
        <a:xfrm>
          <a:off x="14592300" y="180670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732"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733"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126291</xdr:rowOff>
    </xdr:from>
    <xdr:ext cx="405111" cy="259045"/>
    <xdr:sp macro="" textlink="">
      <xdr:nvSpPr>
        <xdr:cNvPr id="734" name="n_1mainValue【庁舎】&#10;有形固定資産減価償却率"/>
        <xdr:cNvSpPr txBox="1"/>
      </xdr:nvSpPr>
      <xdr:spPr>
        <a:xfrm>
          <a:off x="15266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735"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61" name="直線コネクタ 760"/>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62"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63" name="直線コネクタ 762"/>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64"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65" name="直線コネクタ 764"/>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766"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67" name="フローチャート: 判断 766"/>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68" name="フローチャート: 判断 767"/>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69" name="フローチャート: 判断 76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18324</xdr:rowOff>
    </xdr:from>
    <xdr:to>
      <xdr:col>116</xdr:col>
      <xdr:colOff>114300</xdr:colOff>
      <xdr:row>107</xdr:row>
      <xdr:rowOff>119924</xdr:rowOff>
    </xdr:to>
    <xdr:sp macro="" textlink="">
      <xdr:nvSpPr>
        <xdr:cNvPr id="775" name="楕円 774"/>
        <xdr:cNvSpPr/>
      </xdr:nvSpPr>
      <xdr:spPr>
        <a:xfrm>
          <a:off x="221107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41201</xdr:rowOff>
    </xdr:from>
    <xdr:ext cx="469744" cy="259045"/>
    <xdr:sp macro="" textlink="">
      <xdr:nvSpPr>
        <xdr:cNvPr id="776" name="【庁舎】&#10;一人当たり面積該当値テキスト"/>
        <xdr:cNvSpPr txBox="1"/>
      </xdr:nvSpPr>
      <xdr:spPr>
        <a:xfrm>
          <a:off x="22199600" y="182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777" name="楕円 776"/>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69124</xdr:rowOff>
    </xdr:to>
    <xdr:cxnSp macro="">
      <xdr:nvCxnSpPr>
        <xdr:cNvPr id="778" name="直線コネクタ 777"/>
        <xdr:cNvCxnSpPr/>
      </xdr:nvCxnSpPr>
      <xdr:spPr>
        <a:xfrm>
          <a:off x="21323300" y="1841318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18324</xdr:rowOff>
    </xdr:from>
    <xdr:to>
      <xdr:col>107</xdr:col>
      <xdr:colOff>101600</xdr:colOff>
      <xdr:row>107</xdr:row>
      <xdr:rowOff>119924</xdr:rowOff>
    </xdr:to>
    <xdr:sp macro="" textlink="">
      <xdr:nvSpPr>
        <xdr:cNvPr id="779" name="楕円 778"/>
        <xdr:cNvSpPr/>
      </xdr:nvSpPr>
      <xdr:spPr>
        <a:xfrm>
          <a:off x="20383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69124</xdr:rowOff>
    </xdr:to>
    <xdr:cxnSp macro="">
      <xdr:nvCxnSpPr>
        <xdr:cNvPr id="780" name="直線コネクタ 779"/>
        <xdr:cNvCxnSpPr/>
      </xdr:nvCxnSpPr>
      <xdr:spPr>
        <a:xfrm flipV="1">
          <a:off x="20434300" y="184131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781"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82"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135363</xdr:rowOff>
    </xdr:from>
    <xdr:ext cx="469744" cy="259045"/>
    <xdr:sp macro="" textlink="">
      <xdr:nvSpPr>
        <xdr:cNvPr id="783" name="n_1mainValue【庁舎】&#10;一人当たり面積"/>
        <xdr:cNvSpPr txBox="1"/>
      </xdr:nvSpPr>
      <xdr:spPr>
        <a:xfrm>
          <a:off x="21075727" y="181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136451</xdr:rowOff>
    </xdr:from>
    <xdr:ext cx="469744" cy="259045"/>
    <xdr:sp macro="" textlink="">
      <xdr:nvSpPr>
        <xdr:cNvPr id="784" name="n_2mainValue【庁舎】&#10;一人当たり面積"/>
        <xdr:cNvSpPr txBox="1"/>
      </xdr:nvSpPr>
      <xdr:spPr>
        <a:xfrm>
          <a:off x="20199427" y="181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体育館・プール，消防施設，市民会館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であり，一方で，特に低くなっている施設は，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体育館・プール及び市民会館については，昭和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年代に建設した施設であるため，老朽化が進行していることによる。現在策定中である個別施設計画に基づき，今後，長寿命化等に取り組んでいく予定である。</a:t>
          </a:r>
          <a:r>
            <a:rPr kumimoji="1" lang="ja-JP" altLang="en-US" sz="1100">
              <a:latin typeface="ＭＳ Ｐゴシック" panose="020B0600070205080204" pitchFamily="50" charset="-128"/>
              <a:ea typeface="ＭＳ Ｐゴシック" panose="020B0600070205080204" pitchFamily="50" charset="-128"/>
            </a:rPr>
            <a:t>消防施設については，多くの防火水槽が昭和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かけて整備されたものであるため，老朽化が進行していることによる。なお，防火水槽は，定期点検を行っており，点検の結果必要があれば，維持修繕等を行っていく。保健センター・保健所については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年代に建設，福祉施設については平成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年代～</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年代に建設した新しい施設が比較的多く，減価償却が進んでいないことによる。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一人当たり施設面積については，保健センター・保健所を除き，類似団体並みか高くなっている状態にある。今後，公共施設等総合管理計画及び個別施設計画を踏まえ，中長期的視点で公共施設等の最適配置に取り組んでいく必要があ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38,405
38,093
38.00
19,631,592
18,890,270
610,831
11,501,343
2,859,687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は，依然として類似団体平均を上回っており，昭和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普通交付税の不交付団体となっている。これは電力関連の大型事業所が集中して立地していることや直近で大規模償却資産を取得したこと等により，類似団体を上回る固定資産税収入等があるため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しかし，償却資産の経年減価等による税収の逓減や，それに伴い基準財政収入額も逓減していくことが予想されるため，第</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次行財政改革大綱に基づき，経常経費の抑制に努めるとともに，事業の選択と集中により，安定的な財政基盤の構築を図っていく。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36</xdr:row>
      <xdr:rowOff>62089</xdr:rowOff>
    </xdr:to>
    <xdr:cxnSp macro="">
      <xdr:nvCxnSpPr>
        <xdr:cNvPr id="69" name="直線コネクタ 68"/>
        <xdr:cNvCxnSpPr/>
      </xdr:nvCxnSpPr>
      <xdr:spPr>
        <a:xfrm>
          <a:off x="4114800" y="61538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36</xdr:row>
      <xdr:rowOff>88900</xdr:rowOff>
    </xdr:to>
    <xdr:cxnSp macro="">
      <xdr:nvCxnSpPr>
        <xdr:cNvPr id="72" name="直線コネクタ 71"/>
        <xdr:cNvCxnSpPr/>
      </xdr:nvCxnSpPr>
      <xdr:spPr>
        <a:xfrm flipV="1">
          <a:off x="3225800" y="61538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129117</xdr:rowOff>
    </xdr:to>
    <xdr:cxnSp macro="">
      <xdr:nvCxnSpPr>
        <xdr:cNvPr id="75" name="直線コネクタ 74"/>
        <xdr:cNvCxnSpPr/>
      </xdr:nvCxnSpPr>
      <xdr:spPr>
        <a:xfrm flipV="1">
          <a:off x="2336800" y="626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37</xdr:row>
      <xdr:rowOff>24695</xdr:rowOff>
    </xdr:to>
    <xdr:cxnSp macro="">
      <xdr:nvCxnSpPr>
        <xdr:cNvPr id="78" name="直線コネクタ 77"/>
        <xdr:cNvCxnSpPr/>
      </xdr:nvCxnSpPr>
      <xdr:spPr>
        <a:xfrm flipV="1">
          <a:off x="1447800" y="63013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11289</xdr:rowOff>
    </xdr:from>
    <xdr:to>
      <xdr:col>23</xdr:col>
      <xdr:colOff>184150</xdr:colOff>
      <xdr:row>36</xdr:row>
      <xdr:rowOff>112889</xdr:rowOff>
    </xdr:to>
    <xdr:sp macro="" textlink="">
      <xdr:nvSpPr>
        <xdr:cNvPr id="88" name="楕円 87"/>
        <xdr:cNvSpPr/>
      </xdr:nvSpPr>
      <xdr:spPr>
        <a:xfrm>
          <a:off x="49022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104016</xdr:rowOff>
    </xdr:from>
    <xdr:ext cx="762000" cy="259045"/>
    <xdr:sp macro="" textlink="">
      <xdr:nvSpPr>
        <xdr:cNvPr id="89" name="財政力該当値テキスト"/>
        <xdr:cNvSpPr txBox="1"/>
      </xdr:nvSpPr>
      <xdr:spPr>
        <a:xfrm>
          <a:off x="5041900" y="610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2" name="楕円 91"/>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3" name="テキスト ボックス 92"/>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145345</xdr:rowOff>
    </xdr:from>
    <xdr:to>
      <xdr:col>7</xdr:col>
      <xdr:colOff>31750</xdr:colOff>
      <xdr:row>37</xdr:row>
      <xdr:rowOff>75495</xdr:rowOff>
    </xdr:to>
    <xdr:sp macro="" textlink="">
      <xdr:nvSpPr>
        <xdr:cNvPr id="96" name="楕円 95"/>
        <xdr:cNvSpPr/>
      </xdr:nvSpPr>
      <xdr:spPr>
        <a:xfrm>
          <a:off x="1397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85672</xdr:rowOff>
    </xdr:from>
    <xdr:ext cx="762000" cy="259045"/>
    <xdr:sp macro="" textlink="">
      <xdr:nvSpPr>
        <xdr:cNvPr id="97" name="テキスト ボックス 96"/>
        <xdr:cNvSpPr txBox="1"/>
      </xdr:nvSpPr>
      <xdr:spPr>
        <a:xfrm>
          <a:off x="1066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経常収支比率は，類似団体平均を下回っているが，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en-US" sz="1200">
              <a:latin typeface="ＭＳ Ｐゴシック" panose="020B0600070205080204" pitchFamily="50" charset="-128"/>
              <a:ea typeface="ＭＳ Ｐゴシック" panose="020B0600070205080204" pitchFamily="50" charset="-128"/>
            </a:rPr>
            <a:t>これは分母となる経常一般財源が，大規模償却資産の経年減価による固定資産税の減収等の影響を受けたことによるものである。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今後も，歳入においては償却資産の経年減価による固定資産税の減や法人村民税の減等に伴う経常一般財源の減少が，歳出においては扶助費や物件費の伸び等による経常経費充当一般財源の増加が考えられることから，第５次行財政改革大綱に基づく事務事業の見直し等を積極的に進め，更なる事務の効率化を図りながら経常経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48471</xdr:rowOff>
    </xdr:to>
    <xdr:cxnSp macro="">
      <xdr:nvCxnSpPr>
        <xdr:cNvPr id="132" name="直線コネクタ 131"/>
        <xdr:cNvCxnSpPr/>
      </xdr:nvCxnSpPr>
      <xdr:spPr>
        <a:xfrm>
          <a:off x="4114800" y="10561744"/>
          <a:ext cx="8382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61</xdr:row>
      <xdr:rowOff>103294</xdr:rowOff>
    </xdr:to>
    <xdr:cxnSp macro="">
      <xdr:nvCxnSpPr>
        <xdr:cNvPr id="135" name="直線コネクタ 134"/>
        <xdr:cNvCxnSpPr/>
      </xdr:nvCxnSpPr>
      <xdr:spPr>
        <a:xfrm>
          <a:off x="3225800" y="1029631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112395</xdr:rowOff>
    </xdr:from>
    <xdr:to>
      <xdr:col>15</xdr:col>
      <xdr:colOff>82550</xdr:colOff>
      <xdr:row>60</xdr:row>
      <xdr:rowOff>9313</xdr:rowOff>
    </xdr:to>
    <xdr:cxnSp macro="">
      <xdr:nvCxnSpPr>
        <xdr:cNvPr id="138" name="直線コネクタ 137"/>
        <xdr:cNvCxnSpPr/>
      </xdr:nvCxnSpPr>
      <xdr:spPr>
        <a:xfrm>
          <a:off x="2336800" y="1022794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112395</xdr:rowOff>
    </xdr:from>
    <xdr:to>
      <xdr:col>11</xdr:col>
      <xdr:colOff>31750</xdr:colOff>
      <xdr:row>62</xdr:row>
      <xdr:rowOff>108796</xdr:rowOff>
    </xdr:to>
    <xdr:cxnSp macro="">
      <xdr:nvCxnSpPr>
        <xdr:cNvPr id="141" name="直線コネクタ 140"/>
        <xdr:cNvCxnSpPr/>
      </xdr:nvCxnSpPr>
      <xdr:spPr>
        <a:xfrm flipV="1">
          <a:off x="1447800" y="10227945"/>
          <a:ext cx="889000" cy="5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169121</xdr:rowOff>
    </xdr:from>
    <xdr:to>
      <xdr:col>23</xdr:col>
      <xdr:colOff>184150</xdr:colOff>
      <xdr:row>62</xdr:row>
      <xdr:rowOff>99271</xdr:rowOff>
    </xdr:to>
    <xdr:sp macro="" textlink="">
      <xdr:nvSpPr>
        <xdr:cNvPr id="151" name="楕円 150"/>
        <xdr:cNvSpPr/>
      </xdr:nvSpPr>
      <xdr:spPr>
        <a:xfrm>
          <a:off x="4902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14198</xdr:rowOff>
    </xdr:from>
    <xdr:ext cx="762000" cy="259045"/>
    <xdr:sp macro="" textlink="">
      <xdr:nvSpPr>
        <xdr:cNvPr id="152" name="財政構造の弾力性該当値テキスト"/>
        <xdr:cNvSpPr txBox="1"/>
      </xdr:nvSpPr>
      <xdr:spPr>
        <a:xfrm>
          <a:off x="5041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3" name="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4" name="テキスト ボックス 153"/>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5" name="楕円 154"/>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6" name="テキスト ボックス 155"/>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61595</xdr:rowOff>
    </xdr:from>
    <xdr:to>
      <xdr:col>11</xdr:col>
      <xdr:colOff>82550</xdr:colOff>
      <xdr:row>59</xdr:row>
      <xdr:rowOff>163195</xdr:rowOff>
    </xdr:to>
    <xdr:sp macro="" textlink="">
      <xdr:nvSpPr>
        <xdr:cNvPr id="157" name="楕円 156"/>
        <xdr:cNvSpPr/>
      </xdr:nvSpPr>
      <xdr:spPr>
        <a:xfrm>
          <a:off x="2286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1922</xdr:rowOff>
    </xdr:from>
    <xdr:ext cx="762000" cy="259045"/>
    <xdr:sp macro="" textlink="">
      <xdr:nvSpPr>
        <xdr:cNvPr id="158" name="テキスト ボックス 157"/>
        <xdr:cNvSpPr txBox="1"/>
      </xdr:nvSpPr>
      <xdr:spPr>
        <a:xfrm>
          <a:off x="1955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60" name="テキスト ボックス 159"/>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恒常的に類似団体平均を上回っているが，これは福祉施策や教育施策の充実のため，村単独費による職員配置・業務委託などが多いことが主な要因として考えられる。今後は第</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次行財政改革大綱に基づき，事業の合理化等により経費の抑制を図っていく。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8024</xdr:rowOff>
    </xdr:from>
    <xdr:to>
      <xdr:col>23</xdr:col>
      <xdr:colOff>133350</xdr:colOff>
      <xdr:row>86</xdr:row>
      <xdr:rowOff>18658</xdr:rowOff>
    </xdr:to>
    <xdr:cxnSp macro="">
      <xdr:nvCxnSpPr>
        <xdr:cNvPr id="195" name="直線コネクタ 194"/>
        <xdr:cNvCxnSpPr/>
      </xdr:nvCxnSpPr>
      <xdr:spPr>
        <a:xfrm>
          <a:off x="4114800" y="14752724"/>
          <a:ext cx="8382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113792</xdr:rowOff>
    </xdr:from>
    <xdr:to>
      <xdr:col>19</xdr:col>
      <xdr:colOff>133350</xdr:colOff>
      <xdr:row>86</xdr:row>
      <xdr:rowOff>8024</xdr:rowOff>
    </xdr:to>
    <xdr:cxnSp macro="">
      <xdr:nvCxnSpPr>
        <xdr:cNvPr id="198" name="直線コネクタ 197"/>
        <xdr:cNvCxnSpPr/>
      </xdr:nvCxnSpPr>
      <xdr:spPr>
        <a:xfrm>
          <a:off x="3225800" y="14687042"/>
          <a:ext cx="889000" cy="6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85150</xdr:rowOff>
    </xdr:from>
    <xdr:to>
      <xdr:col>15</xdr:col>
      <xdr:colOff>82550</xdr:colOff>
      <xdr:row>85</xdr:row>
      <xdr:rowOff>113792</xdr:rowOff>
    </xdr:to>
    <xdr:cxnSp macro="">
      <xdr:nvCxnSpPr>
        <xdr:cNvPr id="201" name="直線コネクタ 200"/>
        <xdr:cNvCxnSpPr/>
      </xdr:nvCxnSpPr>
      <xdr:spPr>
        <a:xfrm>
          <a:off x="2336800" y="14658400"/>
          <a:ext cx="889000" cy="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19991</xdr:rowOff>
    </xdr:from>
    <xdr:to>
      <xdr:col>11</xdr:col>
      <xdr:colOff>31750</xdr:colOff>
      <xdr:row>85</xdr:row>
      <xdr:rowOff>85150</xdr:rowOff>
    </xdr:to>
    <xdr:cxnSp macro="">
      <xdr:nvCxnSpPr>
        <xdr:cNvPr id="204" name="直線コネクタ 203"/>
        <xdr:cNvCxnSpPr/>
      </xdr:nvCxnSpPr>
      <xdr:spPr>
        <a:xfrm>
          <a:off x="1447800" y="14593241"/>
          <a:ext cx="889000" cy="6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139308</xdr:rowOff>
    </xdr:from>
    <xdr:to>
      <xdr:col>23</xdr:col>
      <xdr:colOff>184150</xdr:colOff>
      <xdr:row>86</xdr:row>
      <xdr:rowOff>69458</xdr:rowOff>
    </xdr:to>
    <xdr:sp macro="" textlink="">
      <xdr:nvSpPr>
        <xdr:cNvPr id="214" name="楕円 213"/>
        <xdr:cNvSpPr/>
      </xdr:nvSpPr>
      <xdr:spPr>
        <a:xfrm>
          <a:off x="4902200" y="147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111385</xdr:rowOff>
    </xdr:from>
    <xdr:ext cx="762000" cy="259045"/>
    <xdr:sp macro="" textlink="">
      <xdr:nvSpPr>
        <xdr:cNvPr id="215" name="人件費・物件費等の状況該当値テキスト"/>
        <xdr:cNvSpPr txBox="1"/>
      </xdr:nvSpPr>
      <xdr:spPr>
        <a:xfrm>
          <a:off x="5041900" y="1468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128674</xdr:rowOff>
    </xdr:from>
    <xdr:to>
      <xdr:col>19</xdr:col>
      <xdr:colOff>184150</xdr:colOff>
      <xdr:row>86</xdr:row>
      <xdr:rowOff>58824</xdr:rowOff>
    </xdr:to>
    <xdr:sp macro="" textlink="">
      <xdr:nvSpPr>
        <xdr:cNvPr id="216" name="楕円 215"/>
        <xdr:cNvSpPr/>
      </xdr:nvSpPr>
      <xdr:spPr>
        <a:xfrm>
          <a:off x="4064000" y="1470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43601</xdr:rowOff>
    </xdr:from>
    <xdr:ext cx="736600" cy="259045"/>
    <xdr:sp macro="" textlink="">
      <xdr:nvSpPr>
        <xdr:cNvPr id="217" name="テキスト ボックス 216"/>
        <xdr:cNvSpPr txBox="1"/>
      </xdr:nvSpPr>
      <xdr:spPr>
        <a:xfrm>
          <a:off x="3733800" y="14788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62992</xdr:rowOff>
    </xdr:from>
    <xdr:to>
      <xdr:col>15</xdr:col>
      <xdr:colOff>133350</xdr:colOff>
      <xdr:row>85</xdr:row>
      <xdr:rowOff>164592</xdr:rowOff>
    </xdr:to>
    <xdr:sp macro="" textlink="">
      <xdr:nvSpPr>
        <xdr:cNvPr id="218" name="楕円 217"/>
        <xdr:cNvSpPr/>
      </xdr:nvSpPr>
      <xdr:spPr>
        <a:xfrm>
          <a:off x="3175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149369</xdr:rowOff>
    </xdr:from>
    <xdr:ext cx="762000" cy="259045"/>
    <xdr:sp macro="" textlink="">
      <xdr:nvSpPr>
        <xdr:cNvPr id="219" name="テキスト ボックス 218"/>
        <xdr:cNvSpPr txBox="1"/>
      </xdr:nvSpPr>
      <xdr:spPr>
        <a:xfrm>
          <a:off x="2844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34350</xdr:rowOff>
    </xdr:from>
    <xdr:to>
      <xdr:col>11</xdr:col>
      <xdr:colOff>82550</xdr:colOff>
      <xdr:row>85</xdr:row>
      <xdr:rowOff>135950</xdr:rowOff>
    </xdr:to>
    <xdr:sp macro="" textlink="">
      <xdr:nvSpPr>
        <xdr:cNvPr id="220" name="楕円 219"/>
        <xdr:cNvSpPr/>
      </xdr:nvSpPr>
      <xdr:spPr>
        <a:xfrm>
          <a:off x="2286000" y="146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120727</xdr:rowOff>
    </xdr:from>
    <xdr:ext cx="762000" cy="259045"/>
    <xdr:sp macro="" textlink="">
      <xdr:nvSpPr>
        <xdr:cNvPr id="221" name="テキスト ボックス 220"/>
        <xdr:cNvSpPr txBox="1"/>
      </xdr:nvSpPr>
      <xdr:spPr>
        <a:xfrm>
          <a:off x="1955800" y="146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140641</xdr:rowOff>
    </xdr:from>
    <xdr:to>
      <xdr:col>7</xdr:col>
      <xdr:colOff>31750</xdr:colOff>
      <xdr:row>85</xdr:row>
      <xdr:rowOff>70791</xdr:rowOff>
    </xdr:to>
    <xdr:sp macro="" textlink="">
      <xdr:nvSpPr>
        <xdr:cNvPr id="222" name="楕円 221"/>
        <xdr:cNvSpPr/>
      </xdr:nvSpPr>
      <xdr:spPr>
        <a:xfrm>
          <a:off x="1397000" y="1454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55568</xdr:rowOff>
    </xdr:from>
    <xdr:ext cx="762000" cy="259045"/>
    <xdr:sp macro="" textlink="">
      <xdr:nvSpPr>
        <xdr:cNvPr id="223" name="テキスト ボックス 222"/>
        <xdr:cNvSpPr txBox="1"/>
      </xdr:nvSpPr>
      <xdr:spPr>
        <a:xfrm>
          <a:off x="1066800" y="1462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は前年度数値を引用している。）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本村の職員構成上，中高年齢層後半職員が極めて少なく，学歴別の役職登用時年齢が他と比較して低いことや高年齢層職員に対する給与抑制措置が国家公務員と異なること等が類似団体平均を上回っている要因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今後も中長期的な職員採用計画による職員構成の是正や給与制度の見直しを行い，適正な給与水準の確保に努めていく。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72672</xdr:rowOff>
    </xdr:from>
    <xdr:to>
      <xdr:col>81</xdr:col>
      <xdr:colOff>44450</xdr:colOff>
      <xdr:row>90</xdr:row>
      <xdr:rowOff>72672</xdr:rowOff>
    </xdr:to>
    <xdr:cxnSp macro="">
      <xdr:nvCxnSpPr>
        <xdr:cNvPr id="257" name="直線コネクタ 256"/>
        <xdr:cNvCxnSpPr/>
      </xdr:nvCxnSpPr>
      <xdr:spPr>
        <a:xfrm>
          <a:off x="16179800" y="15503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163689</xdr:rowOff>
    </xdr:from>
    <xdr:to>
      <xdr:col>77</xdr:col>
      <xdr:colOff>44450</xdr:colOff>
      <xdr:row>90</xdr:row>
      <xdr:rowOff>72672</xdr:rowOff>
    </xdr:to>
    <xdr:cxnSp macro="">
      <xdr:nvCxnSpPr>
        <xdr:cNvPr id="260" name="直線コネクタ 259"/>
        <xdr:cNvCxnSpPr/>
      </xdr:nvCxnSpPr>
      <xdr:spPr>
        <a:xfrm>
          <a:off x="15290800" y="154227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163689</xdr:rowOff>
    </xdr:to>
    <xdr:cxnSp macro="">
      <xdr:nvCxnSpPr>
        <xdr:cNvPr id="263" name="直線コネクタ 262"/>
        <xdr:cNvCxnSpPr/>
      </xdr:nvCxnSpPr>
      <xdr:spPr>
        <a:xfrm>
          <a:off x="14401800" y="153289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83255</xdr:rowOff>
    </xdr:to>
    <xdr:cxnSp macro="">
      <xdr:nvCxnSpPr>
        <xdr:cNvPr id="266" name="直線コネクタ 265"/>
        <xdr:cNvCxnSpPr/>
      </xdr:nvCxnSpPr>
      <xdr:spPr>
        <a:xfrm flipV="1">
          <a:off x="13512800" y="1532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90</xdr:row>
      <xdr:rowOff>21872</xdr:rowOff>
    </xdr:from>
    <xdr:to>
      <xdr:col>81</xdr:col>
      <xdr:colOff>95250</xdr:colOff>
      <xdr:row>90</xdr:row>
      <xdr:rowOff>123472</xdr:rowOff>
    </xdr:to>
    <xdr:sp macro="" textlink="">
      <xdr:nvSpPr>
        <xdr:cNvPr id="276" name="楕円 275"/>
        <xdr:cNvSpPr/>
      </xdr:nvSpPr>
      <xdr:spPr>
        <a:xfrm>
          <a:off x="169672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89199</xdr:rowOff>
    </xdr:from>
    <xdr:ext cx="762000" cy="259045"/>
    <xdr:sp macro="" textlink="">
      <xdr:nvSpPr>
        <xdr:cNvPr id="277" name="給与水準   （国との比較）該当値テキスト"/>
        <xdr:cNvSpPr txBox="1"/>
      </xdr:nvSpPr>
      <xdr:spPr>
        <a:xfrm>
          <a:off x="17106900" y="1534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21872</xdr:rowOff>
    </xdr:from>
    <xdr:to>
      <xdr:col>77</xdr:col>
      <xdr:colOff>95250</xdr:colOff>
      <xdr:row>90</xdr:row>
      <xdr:rowOff>123472</xdr:rowOff>
    </xdr:to>
    <xdr:sp macro="" textlink="">
      <xdr:nvSpPr>
        <xdr:cNvPr id="278" name="楕円 277"/>
        <xdr:cNvSpPr/>
      </xdr:nvSpPr>
      <xdr:spPr>
        <a:xfrm>
          <a:off x="16129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108249</xdr:rowOff>
    </xdr:from>
    <xdr:ext cx="736600" cy="259045"/>
    <xdr:sp macro="" textlink="">
      <xdr:nvSpPr>
        <xdr:cNvPr id="279" name="テキスト ボックス 278"/>
        <xdr:cNvSpPr txBox="1"/>
      </xdr:nvSpPr>
      <xdr:spPr>
        <a:xfrm>
          <a:off x="15798800" y="1553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112889</xdr:rowOff>
    </xdr:from>
    <xdr:to>
      <xdr:col>73</xdr:col>
      <xdr:colOff>44450</xdr:colOff>
      <xdr:row>90</xdr:row>
      <xdr:rowOff>43039</xdr:rowOff>
    </xdr:to>
    <xdr:sp macro="" textlink="">
      <xdr:nvSpPr>
        <xdr:cNvPr id="280" name="楕円 279"/>
        <xdr:cNvSpPr/>
      </xdr:nvSpPr>
      <xdr:spPr>
        <a:xfrm>
          <a:off x="15240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27816</xdr:rowOff>
    </xdr:from>
    <xdr:ext cx="762000" cy="259045"/>
    <xdr:sp macro="" textlink="">
      <xdr:nvSpPr>
        <xdr:cNvPr id="281" name="テキスト ボックス 280"/>
        <xdr:cNvSpPr txBox="1"/>
      </xdr:nvSpPr>
      <xdr:spPr>
        <a:xfrm>
          <a:off x="14909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4" name="楕円 283"/>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5" name="テキスト ボックス 284"/>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人上回っている。これは村単独で実施している福祉施策や教育施策等が多数あることなどが主な要因として考えられる。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今後も第</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次行財政改革大綱に基づき，事務事業の積極的な見直しを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とともに，事務の効率化を図り，適切な定員管理に努めていく。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47272</xdr:rowOff>
    </xdr:from>
    <xdr:to>
      <xdr:col>81</xdr:col>
      <xdr:colOff>44450</xdr:colOff>
      <xdr:row>63</xdr:row>
      <xdr:rowOff>48613</xdr:rowOff>
    </xdr:to>
    <xdr:cxnSp macro="">
      <xdr:nvCxnSpPr>
        <xdr:cNvPr id="320" name="直線コネクタ 319"/>
        <xdr:cNvCxnSpPr/>
      </xdr:nvCxnSpPr>
      <xdr:spPr>
        <a:xfrm flipV="1">
          <a:off x="16179800" y="10848622"/>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25823</xdr:rowOff>
    </xdr:from>
    <xdr:to>
      <xdr:col>77</xdr:col>
      <xdr:colOff>44450</xdr:colOff>
      <xdr:row>63</xdr:row>
      <xdr:rowOff>48613</xdr:rowOff>
    </xdr:to>
    <xdr:cxnSp macro="">
      <xdr:nvCxnSpPr>
        <xdr:cNvPr id="323" name="直線コネクタ 322"/>
        <xdr:cNvCxnSpPr/>
      </xdr:nvCxnSpPr>
      <xdr:spPr>
        <a:xfrm>
          <a:off x="15290800" y="10827173"/>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25823</xdr:rowOff>
    </xdr:from>
    <xdr:to>
      <xdr:col>72</xdr:col>
      <xdr:colOff>203200</xdr:colOff>
      <xdr:row>63</xdr:row>
      <xdr:rowOff>31186</xdr:rowOff>
    </xdr:to>
    <xdr:cxnSp macro="">
      <xdr:nvCxnSpPr>
        <xdr:cNvPr id="326" name="直線コネクタ 325"/>
        <xdr:cNvCxnSpPr/>
      </xdr:nvCxnSpPr>
      <xdr:spPr>
        <a:xfrm flipV="1">
          <a:off x="14401800" y="10827173"/>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8396</xdr:rowOff>
    </xdr:from>
    <xdr:to>
      <xdr:col>68</xdr:col>
      <xdr:colOff>152400</xdr:colOff>
      <xdr:row>63</xdr:row>
      <xdr:rowOff>31186</xdr:rowOff>
    </xdr:to>
    <xdr:cxnSp macro="">
      <xdr:nvCxnSpPr>
        <xdr:cNvPr id="329" name="直線コネクタ 328"/>
        <xdr:cNvCxnSpPr/>
      </xdr:nvCxnSpPr>
      <xdr:spPr>
        <a:xfrm>
          <a:off x="13512800" y="10809746"/>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167922</xdr:rowOff>
    </xdr:from>
    <xdr:to>
      <xdr:col>81</xdr:col>
      <xdr:colOff>95250</xdr:colOff>
      <xdr:row>63</xdr:row>
      <xdr:rowOff>98072</xdr:rowOff>
    </xdr:to>
    <xdr:sp macro="" textlink="">
      <xdr:nvSpPr>
        <xdr:cNvPr id="339" name="楕円 338"/>
        <xdr:cNvSpPr/>
      </xdr:nvSpPr>
      <xdr:spPr>
        <a:xfrm>
          <a:off x="16967200" y="107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139999</xdr:rowOff>
    </xdr:from>
    <xdr:ext cx="762000" cy="259045"/>
    <xdr:sp macro="" textlink="">
      <xdr:nvSpPr>
        <xdr:cNvPr id="340" name="定員管理の状況該当値テキスト"/>
        <xdr:cNvSpPr txBox="1"/>
      </xdr:nvSpPr>
      <xdr:spPr>
        <a:xfrm>
          <a:off x="17106900" y="107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169263</xdr:rowOff>
    </xdr:from>
    <xdr:to>
      <xdr:col>77</xdr:col>
      <xdr:colOff>95250</xdr:colOff>
      <xdr:row>63</xdr:row>
      <xdr:rowOff>99413</xdr:rowOff>
    </xdr:to>
    <xdr:sp macro="" textlink="">
      <xdr:nvSpPr>
        <xdr:cNvPr id="341" name="楕円 340"/>
        <xdr:cNvSpPr/>
      </xdr:nvSpPr>
      <xdr:spPr>
        <a:xfrm>
          <a:off x="16129000" y="107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84190</xdr:rowOff>
    </xdr:from>
    <xdr:ext cx="736600" cy="259045"/>
    <xdr:sp macro="" textlink="">
      <xdr:nvSpPr>
        <xdr:cNvPr id="342" name="テキスト ボックス 341"/>
        <xdr:cNvSpPr txBox="1"/>
      </xdr:nvSpPr>
      <xdr:spPr>
        <a:xfrm>
          <a:off x="15798800" y="1088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146473</xdr:rowOff>
    </xdr:from>
    <xdr:to>
      <xdr:col>73</xdr:col>
      <xdr:colOff>44450</xdr:colOff>
      <xdr:row>63</xdr:row>
      <xdr:rowOff>76623</xdr:rowOff>
    </xdr:to>
    <xdr:sp macro="" textlink="">
      <xdr:nvSpPr>
        <xdr:cNvPr id="343" name="楕円 342"/>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61400</xdr:rowOff>
    </xdr:from>
    <xdr:ext cx="762000" cy="259045"/>
    <xdr:sp macro="" textlink="">
      <xdr:nvSpPr>
        <xdr:cNvPr id="344" name="テキスト ボックス 343"/>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151836</xdr:rowOff>
    </xdr:from>
    <xdr:to>
      <xdr:col>68</xdr:col>
      <xdr:colOff>203200</xdr:colOff>
      <xdr:row>63</xdr:row>
      <xdr:rowOff>81986</xdr:rowOff>
    </xdr:to>
    <xdr:sp macro="" textlink="">
      <xdr:nvSpPr>
        <xdr:cNvPr id="345" name="楕円 344"/>
        <xdr:cNvSpPr/>
      </xdr:nvSpPr>
      <xdr:spPr>
        <a:xfrm>
          <a:off x="14351000" y="10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66763</xdr:rowOff>
    </xdr:from>
    <xdr:ext cx="762000" cy="259045"/>
    <xdr:sp macro="" textlink="">
      <xdr:nvSpPr>
        <xdr:cNvPr id="346" name="テキスト ボックス 345"/>
        <xdr:cNvSpPr txBox="1"/>
      </xdr:nvSpPr>
      <xdr:spPr>
        <a:xfrm>
          <a:off x="14020800" y="1086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129046</xdr:rowOff>
    </xdr:from>
    <xdr:to>
      <xdr:col>64</xdr:col>
      <xdr:colOff>152400</xdr:colOff>
      <xdr:row>63</xdr:row>
      <xdr:rowOff>59196</xdr:rowOff>
    </xdr:to>
    <xdr:sp macro="" textlink="">
      <xdr:nvSpPr>
        <xdr:cNvPr id="347" name="楕円 346"/>
        <xdr:cNvSpPr/>
      </xdr:nvSpPr>
      <xdr:spPr>
        <a:xfrm>
          <a:off x="13462000" y="107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43973</xdr:rowOff>
    </xdr:from>
    <xdr:ext cx="762000" cy="259045"/>
    <xdr:sp macro="" textlink="">
      <xdr:nvSpPr>
        <xdr:cNvPr id="348" name="テキスト ボックス 347"/>
        <xdr:cNvSpPr txBox="1"/>
      </xdr:nvSpPr>
      <xdr:spPr>
        <a:xfrm>
          <a:off x="13131800" y="1084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ポイント下回っており，引き続き低い水準を維持している。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一部事務組合の起債償還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が本格的に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始まり，一時的に，一般会計負担金が増加傾向となるが，平成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年度以降，起債による新たな借入れを抑制していることから，数値は徐々に改善していく見込みである。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今後もプライマリーバランスに注意しながら現行水準の維持に努めるとともに，地方債の発行に大きく頼ることのない財政運営に努めていく。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170688</xdr:rowOff>
    </xdr:to>
    <xdr:cxnSp macro="">
      <xdr:nvCxnSpPr>
        <xdr:cNvPr id="380" name="直線コネクタ 379"/>
        <xdr:cNvCxnSpPr/>
      </xdr:nvCxnSpPr>
      <xdr:spPr>
        <a:xfrm>
          <a:off x="16179800" y="66471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132080</xdr:rowOff>
    </xdr:to>
    <xdr:cxnSp macro="">
      <xdr:nvCxnSpPr>
        <xdr:cNvPr id="383" name="直線コネクタ 382"/>
        <xdr:cNvCxnSpPr/>
      </xdr:nvCxnSpPr>
      <xdr:spPr>
        <a:xfrm>
          <a:off x="15290800" y="65892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139446</xdr:rowOff>
    </xdr:from>
    <xdr:to>
      <xdr:col>72</xdr:col>
      <xdr:colOff>203200</xdr:colOff>
      <xdr:row>38</xdr:row>
      <xdr:rowOff>74168</xdr:rowOff>
    </xdr:to>
    <xdr:cxnSp macro="">
      <xdr:nvCxnSpPr>
        <xdr:cNvPr id="386" name="直線コネクタ 385"/>
        <xdr:cNvCxnSpPr/>
      </xdr:nvCxnSpPr>
      <xdr:spPr>
        <a:xfrm>
          <a:off x="14401800" y="64830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129794</xdr:rowOff>
    </xdr:from>
    <xdr:to>
      <xdr:col>68</xdr:col>
      <xdr:colOff>152400</xdr:colOff>
      <xdr:row>37</xdr:row>
      <xdr:rowOff>139446</xdr:rowOff>
    </xdr:to>
    <xdr:cxnSp macro="">
      <xdr:nvCxnSpPr>
        <xdr:cNvPr id="389" name="直線コネクタ 388"/>
        <xdr:cNvCxnSpPr/>
      </xdr:nvCxnSpPr>
      <xdr:spPr>
        <a:xfrm>
          <a:off x="13512800" y="64734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9" name="楕円 398"/>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400" name="公債費負担の状況該当値テキスト"/>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403" name="楕円 402"/>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4" name="テキスト ボックス 403"/>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88646</xdr:rowOff>
    </xdr:from>
    <xdr:to>
      <xdr:col>68</xdr:col>
      <xdr:colOff>203200</xdr:colOff>
      <xdr:row>38</xdr:row>
      <xdr:rowOff>18796</xdr:rowOff>
    </xdr:to>
    <xdr:sp macro="" textlink="">
      <xdr:nvSpPr>
        <xdr:cNvPr id="405" name="楕円 404"/>
        <xdr:cNvSpPr/>
      </xdr:nvSpPr>
      <xdr:spPr>
        <a:xfrm>
          <a:off x="14351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28973</xdr:rowOff>
    </xdr:from>
    <xdr:ext cx="762000" cy="259045"/>
    <xdr:sp macro="" textlink="">
      <xdr:nvSpPr>
        <xdr:cNvPr id="406" name="テキスト ボックス 405"/>
        <xdr:cNvSpPr txBox="1"/>
      </xdr:nvSpPr>
      <xdr:spPr>
        <a:xfrm>
          <a:off x="14020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78994</xdr:rowOff>
    </xdr:from>
    <xdr:to>
      <xdr:col>64</xdr:col>
      <xdr:colOff>152400</xdr:colOff>
      <xdr:row>38</xdr:row>
      <xdr:rowOff>9144</xdr:rowOff>
    </xdr:to>
    <xdr:sp macro="" textlink="">
      <xdr:nvSpPr>
        <xdr:cNvPr id="407" name="楕円 406"/>
        <xdr:cNvSpPr/>
      </xdr:nvSpPr>
      <xdr:spPr>
        <a:xfrm>
          <a:off x="13462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19321</xdr:rowOff>
    </xdr:from>
    <xdr:ext cx="762000" cy="259045"/>
    <xdr:sp macro="" textlink="">
      <xdr:nvSpPr>
        <xdr:cNvPr id="408" name="テキスト ボックス 407"/>
        <xdr:cNvSpPr txBox="1"/>
      </xdr:nvSpPr>
      <xdr:spPr>
        <a:xfrm>
          <a:off x="13131800" y="61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将来負担比率は，基金等の充当可能財源が負債総額より多いため算出されない。</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今後も計画的に基金を積み立てるとともに，プライマリーバランスを考慮した地方債の発行に努め，将来の世代に過度の負担を残すことのないような財政運営を行っていく。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38,405
38,093
38.00
19,631,592
18,890,270
610,831
11,501,343
2,859,687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ポイント上回っているが，これは村単独で実施している福祉施策や教育施策等が多数あること等により，類似団体と比較して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非常勤職員を含めた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職員数が多いこと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及び正規職員の給与改定や再任用職員の増加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が主な要因として考えられる。今後も事業の合理化等による経費節減を図るとともに，時間外勤務の削減に取り組み，人件費の抑制に努めていく。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101854</xdr:rowOff>
    </xdr:to>
    <xdr:cxnSp macro="">
      <xdr:nvCxnSpPr>
        <xdr:cNvPr id="64" name="直線コネクタ 63"/>
        <xdr:cNvCxnSpPr/>
      </xdr:nvCxnSpPr>
      <xdr:spPr>
        <a:xfrm>
          <a:off x="3987800" y="63814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37846</xdr:rowOff>
    </xdr:to>
    <xdr:cxnSp macro="">
      <xdr:nvCxnSpPr>
        <xdr:cNvPr id="67" name="直線コネクタ 66"/>
        <xdr:cNvCxnSpPr/>
      </xdr:nvCxnSpPr>
      <xdr:spPr>
        <a:xfrm>
          <a:off x="3098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136144</xdr:rowOff>
    </xdr:to>
    <xdr:cxnSp macro="">
      <xdr:nvCxnSpPr>
        <xdr:cNvPr id="70" name="直線コネクタ 69"/>
        <xdr:cNvCxnSpPr/>
      </xdr:nvCxnSpPr>
      <xdr:spPr>
        <a:xfrm flipV="1">
          <a:off x="2209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170434</xdr:rowOff>
    </xdr:to>
    <xdr:cxnSp macro="">
      <xdr:nvCxnSpPr>
        <xdr:cNvPr id="73" name="直線コネクタ 72"/>
        <xdr:cNvCxnSpPr/>
      </xdr:nvCxnSpPr>
      <xdr:spPr>
        <a:xfrm flipV="1">
          <a:off x="1320800" y="630834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物件費は，依然として類似団体平均を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福祉施策や教育施策充実のための業務委託が多いことや，公共施設の維持管理業務を指定管理者に委託していること等が主な要因として考えられ，将来的にも上昇傾向であることが見込まれているため，今後も，事務の合理化をはじめ，委託料をゼロベースで見直す等，物件費の抑制に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18</xdr:row>
      <xdr:rowOff>88900</xdr:rowOff>
    </xdr:to>
    <xdr:cxnSp macro="">
      <xdr:nvCxnSpPr>
        <xdr:cNvPr id="125" name="直線コネクタ 124"/>
        <xdr:cNvCxnSpPr/>
      </xdr:nvCxnSpPr>
      <xdr:spPr>
        <a:xfrm flipV="1">
          <a:off x="15671800" y="3152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88900</xdr:rowOff>
    </xdr:to>
    <xdr:cxnSp macro="">
      <xdr:nvCxnSpPr>
        <xdr:cNvPr id="128" name="直線コネクタ 127"/>
        <xdr:cNvCxnSpPr/>
      </xdr:nvCxnSpPr>
      <xdr:spPr>
        <a:xfrm>
          <a:off x="14782800" y="298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69850</xdr:rowOff>
    </xdr:to>
    <xdr:cxnSp macro="">
      <xdr:nvCxnSpPr>
        <xdr:cNvPr id="131" name="直線コネクタ 130"/>
        <xdr:cNvCxnSpPr/>
      </xdr:nvCxnSpPr>
      <xdr:spPr>
        <a:xfrm>
          <a:off x="13893800" y="296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18</xdr:row>
      <xdr:rowOff>35560</xdr:rowOff>
    </xdr:to>
    <xdr:cxnSp macro="">
      <xdr:nvCxnSpPr>
        <xdr:cNvPr id="134" name="直線コネクタ 133"/>
        <xdr:cNvCxnSpPr/>
      </xdr:nvCxnSpPr>
      <xdr:spPr>
        <a:xfrm flipV="1">
          <a:off x="13004800" y="2969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6" name="楕円 145"/>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7" name="テキスト ボックス 146"/>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1" name="テキスト ボックス 150"/>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ポイント下回っているが，少子高齢化の進展による社会保障費の需要増や村単独の福祉施策が多数あること等を踏まえると，将来的に上昇傾向であることが見込まれる。今後も，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資格認定の適正執行に努め，増減の動向を注視しつつ，受益者負担のあり方について必要に応じて再検討していく。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34472</xdr:rowOff>
    </xdr:to>
    <xdr:cxnSp macro="">
      <xdr:nvCxnSpPr>
        <xdr:cNvPr id="188" name="直線コネクタ 187"/>
        <xdr:cNvCxnSpPr/>
      </xdr:nvCxnSpPr>
      <xdr:spPr>
        <a:xfrm>
          <a:off x="3987800" y="9592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162378</xdr:rowOff>
    </xdr:to>
    <xdr:cxnSp macro="">
      <xdr:nvCxnSpPr>
        <xdr:cNvPr id="191" name="直線コネクタ 190"/>
        <xdr:cNvCxnSpPr/>
      </xdr:nvCxnSpPr>
      <xdr:spPr>
        <a:xfrm>
          <a:off x="3098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4" name="直線コネクタ 193"/>
        <xdr:cNvCxnSpPr/>
      </xdr:nvCxnSpPr>
      <xdr:spPr>
        <a:xfrm>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56</xdr:row>
      <xdr:rowOff>23585</xdr:rowOff>
    </xdr:to>
    <xdr:cxnSp macro="">
      <xdr:nvCxnSpPr>
        <xdr:cNvPr id="197" name="直線コネクタ 196"/>
        <xdr:cNvCxnSpPr/>
      </xdr:nvCxnSpPr>
      <xdr:spPr>
        <a:xfrm flipV="1">
          <a:off x="1320800" y="9505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0" name="テキスト ボックス 209"/>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1" name="楕円 210"/>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2" name="テキスト ボックス 211"/>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110870</xdr:rowOff>
    </xdr:from>
    <xdr:ext cx="762000" cy="259045"/>
    <xdr:sp macro="" textlink="">
      <xdr:nvSpPr>
        <xdr:cNvPr id="214" name="テキスト ボックス 213"/>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介護保険事業や国民健康保険事業等への繰出金が減少傾向にあることが主な要因であると考えられる。ただし，事業進捗に伴う公共下水道事業への繰出金が増加傾向にあることから，今後も，独立採算の原則を踏まえた事業費の節減等により特別会計及び公営企業会計の健全化を進め，繰出金等の縮減に努めるとともに，一般会計の負担軽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92710</xdr:rowOff>
    </xdr:to>
    <xdr:cxnSp macro="">
      <xdr:nvCxnSpPr>
        <xdr:cNvPr id="249" name="直線コネクタ 248"/>
        <xdr:cNvCxnSpPr/>
      </xdr:nvCxnSpPr>
      <xdr:spPr>
        <a:xfrm>
          <a:off x="15671800" y="9469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39370</xdr:rowOff>
    </xdr:to>
    <xdr:cxnSp macro="">
      <xdr:nvCxnSpPr>
        <xdr:cNvPr id="252" name="直線コネクタ 251"/>
        <xdr:cNvCxnSpPr/>
      </xdr:nvCxnSpPr>
      <xdr:spPr>
        <a:xfrm>
          <a:off x="14782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165100</xdr:rowOff>
    </xdr:to>
    <xdr:cxnSp macro="">
      <xdr:nvCxnSpPr>
        <xdr:cNvPr id="255" name="直線コネクタ 254"/>
        <xdr:cNvCxnSpPr/>
      </xdr:nvCxnSpPr>
      <xdr:spPr>
        <a:xfrm>
          <a:off x="13893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55</xdr:row>
      <xdr:rowOff>138430</xdr:rowOff>
    </xdr:to>
    <xdr:cxnSp macro="">
      <xdr:nvCxnSpPr>
        <xdr:cNvPr id="258" name="直線コネクタ 257"/>
        <xdr:cNvCxnSpPr/>
      </xdr:nvCxnSpPr>
      <xdr:spPr>
        <a:xfrm flipV="1">
          <a:off x="13004800" y="93548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8" name="楕円 267"/>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9"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0" name="楕円 269"/>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1" name="テキスト ボックス 270"/>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2" name="楕円 27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3" name="テキスト ボックス 27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4" name="楕円 273"/>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5" name="テキスト ボックス 274"/>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6" name="楕円 275"/>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7" name="テキスト ボックス 276"/>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上回っている。これは消防及び可燃性廃棄物処理の広域化に係る一部事務組合への負担金の増加等が要因であると考えられる。今後，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その他の定例化している各種補助金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等も含めて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事務事業評価による積極的な見直し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，適正水準の維持に努めていく。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28702</xdr:rowOff>
    </xdr:to>
    <xdr:cxnSp macro="">
      <xdr:nvCxnSpPr>
        <xdr:cNvPr id="307" name="直線コネクタ 306"/>
        <xdr:cNvCxnSpPr/>
      </xdr:nvCxnSpPr>
      <xdr:spPr>
        <a:xfrm>
          <a:off x="15671800" y="6331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159004</xdr:rowOff>
    </xdr:to>
    <xdr:cxnSp macro="">
      <xdr:nvCxnSpPr>
        <xdr:cNvPr id="310" name="直線コネクタ 309"/>
        <xdr:cNvCxnSpPr/>
      </xdr:nvCxnSpPr>
      <xdr:spPr>
        <a:xfrm>
          <a:off x="14782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104140</xdr:rowOff>
    </xdr:to>
    <xdr:cxnSp macro="">
      <xdr:nvCxnSpPr>
        <xdr:cNvPr id="313" name="直線コネクタ 312"/>
        <xdr:cNvCxnSpPr/>
      </xdr:nvCxnSpPr>
      <xdr:spPr>
        <a:xfrm>
          <a:off x="13893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117856</xdr:rowOff>
    </xdr:to>
    <xdr:cxnSp macro="">
      <xdr:nvCxnSpPr>
        <xdr:cNvPr id="316" name="直線コネクタ 315"/>
        <xdr:cNvCxnSpPr/>
      </xdr:nvCxnSpPr>
      <xdr:spPr>
        <a:xfrm flipV="1">
          <a:off x="13004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6" name="楕円 325"/>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7"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9" name="テキスト ボックス 328"/>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2" name="楕円 331"/>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3" name="テキスト ボックス 332"/>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5" name="テキスト ボックス 334"/>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年度以降，起債による新たな借入れを抑制していることから，引き続き逓減傾向が見込まれる。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今後もプライマリーバランスを考慮しつつ現行水準の維持・逓減に努めるとともに，地方債の発行に大きく頼ることのない財政運営を行っていく。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46990</xdr:rowOff>
    </xdr:from>
    <xdr:to>
      <xdr:col>24</xdr:col>
      <xdr:colOff>25400</xdr:colOff>
      <xdr:row>73</xdr:row>
      <xdr:rowOff>62230</xdr:rowOff>
    </xdr:to>
    <xdr:cxnSp macro="">
      <xdr:nvCxnSpPr>
        <xdr:cNvPr id="368" name="直線コネクタ 367"/>
        <xdr:cNvCxnSpPr/>
      </xdr:nvCxnSpPr>
      <xdr:spPr>
        <a:xfrm flipV="1">
          <a:off x="3987800" y="12562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62230</xdr:rowOff>
    </xdr:from>
    <xdr:to>
      <xdr:col>19</xdr:col>
      <xdr:colOff>187325</xdr:colOff>
      <xdr:row>73</xdr:row>
      <xdr:rowOff>62230</xdr:rowOff>
    </xdr:to>
    <xdr:cxnSp macro="">
      <xdr:nvCxnSpPr>
        <xdr:cNvPr id="371" name="直線コネクタ 370"/>
        <xdr:cNvCxnSpPr/>
      </xdr:nvCxnSpPr>
      <xdr:spPr>
        <a:xfrm>
          <a:off x="3098800" y="12578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62230</xdr:rowOff>
    </xdr:from>
    <xdr:to>
      <xdr:col>15</xdr:col>
      <xdr:colOff>98425</xdr:colOff>
      <xdr:row>73</xdr:row>
      <xdr:rowOff>77470</xdr:rowOff>
    </xdr:to>
    <xdr:cxnSp macro="">
      <xdr:nvCxnSpPr>
        <xdr:cNvPr id="374" name="直線コネクタ 373"/>
        <xdr:cNvCxnSpPr/>
      </xdr:nvCxnSpPr>
      <xdr:spPr>
        <a:xfrm flipV="1">
          <a:off x="2209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77470</xdr:rowOff>
    </xdr:from>
    <xdr:to>
      <xdr:col>11</xdr:col>
      <xdr:colOff>9525</xdr:colOff>
      <xdr:row>74</xdr:row>
      <xdr:rowOff>5080</xdr:rowOff>
    </xdr:to>
    <xdr:cxnSp macro="">
      <xdr:nvCxnSpPr>
        <xdr:cNvPr id="377" name="直線コネクタ 376"/>
        <xdr:cNvCxnSpPr/>
      </xdr:nvCxnSpPr>
      <xdr:spPr>
        <a:xfrm flipV="1">
          <a:off x="1320800" y="12593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167640</xdr:rowOff>
    </xdr:from>
    <xdr:to>
      <xdr:col>24</xdr:col>
      <xdr:colOff>76200</xdr:colOff>
      <xdr:row>73</xdr:row>
      <xdr:rowOff>97790</xdr:rowOff>
    </xdr:to>
    <xdr:sp macro="" textlink="">
      <xdr:nvSpPr>
        <xdr:cNvPr id="387" name="楕円 386"/>
        <xdr:cNvSpPr/>
      </xdr:nvSpPr>
      <xdr:spPr>
        <a:xfrm>
          <a:off x="47752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76217</xdr:rowOff>
    </xdr:from>
    <xdr:ext cx="762000" cy="259045"/>
    <xdr:sp macro="" textlink="">
      <xdr:nvSpPr>
        <xdr:cNvPr id="388" name="公債費該当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xdr:rowOff>
    </xdr:from>
    <xdr:to>
      <xdr:col>20</xdr:col>
      <xdr:colOff>38100</xdr:colOff>
      <xdr:row>73</xdr:row>
      <xdr:rowOff>113030</xdr:rowOff>
    </xdr:to>
    <xdr:sp macro="" textlink="">
      <xdr:nvSpPr>
        <xdr:cNvPr id="389" name="楕円 388"/>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123207</xdr:rowOff>
    </xdr:from>
    <xdr:ext cx="736600" cy="259045"/>
    <xdr:sp macro="" textlink="">
      <xdr:nvSpPr>
        <xdr:cNvPr id="390" name="テキスト ボックス 389"/>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xdr:rowOff>
    </xdr:from>
    <xdr:to>
      <xdr:col>15</xdr:col>
      <xdr:colOff>149225</xdr:colOff>
      <xdr:row>73</xdr:row>
      <xdr:rowOff>113030</xdr:rowOff>
    </xdr:to>
    <xdr:sp macro="" textlink="">
      <xdr:nvSpPr>
        <xdr:cNvPr id="391" name="楕円 390"/>
        <xdr:cNvSpPr/>
      </xdr:nvSpPr>
      <xdr:spPr>
        <a:xfrm>
          <a:off x="3048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123207</xdr:rowOff>
    </xdr:from>
    <xdr:ext cx="762000" cy="259045"/>
    <xdr:sp macro="" textlink="">
      <xdr:nvSpPr>
        <xdr:cNvPr id="392" name="テキスト ボックス 391"/>
        <xdr:cNvSpPr txBox="1"/>
      </xdr:nvSpPr>
      <xdr:spPr>
        <a:xfrm>
          <a:off x="2717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26670</xdr:rowOff>
    </xdr:from>
    <xdr:to>
      <xdr:col>11</xdr:col>
      <xdr:colOff>60325</xdr:colOff>
      <xdr:row>73</xdr:row>
      <xdr:rowOff>128270</xdr:rowOff>
    </xdr:to>
    <xdr:sp macro="" textlink="">
      <xdr:nvSpPr>
        <xdr:cNvPr id="393" name="楕円 392"/>
        <xdr:cNvSpPr/>
      </xdr:nvSpPr>
      <xdr:spPr>
        <a:xfrm>
          <a:off x="2159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138447</xdr:rowOff>
    </xdr:from>
    <xdr:ext cx="762000" cy="259045"/>
    <xdr:sp macro="" textlink="">
      <xdr:nvSpPr>
        <xdr:cNvPr id="394" name="テキスト ボックス 393"/>
        <xdr:cNvSpPr txBox="1"/>
      </xdr:nvSpPr>
      <xdr:spPr>
        <a:xfrm>
          <a:off x="1828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125730</xdr:rowOff>
    </xdr:from>
    <xdr:to>
      <xdr:col>6</xdr:col>
      <xdr:colOff>171450</xdr:colOff>
      <xdr:row>74</xdr:row>
      <xdr:rowOff>55880</xdr:rowOff>
    </xdr:to>
    <xdr:sp macro="" textlink="">
      <xdr:nvSpPr>
        <xdr:cNvPr id="395" name="楕円 394"/>
        <xdr:cNvSpPr/>
      </xdr:nvSpPr>
      <xdr:spPr>
        <a:xfrm>
          <a:off x="1270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66057</xdr:rowOff>
    </xdr:from>
    <xdr:ext cx="762000" cy="259045"/>
    <xdr:sp macro="" textlink="">
      <xdr:nvSpPr>
        <xdr:cNvPr id="396" name="テキスト ボックス 395"/>
        <xdr:cNvSpPr txBox="1"/>
      </xdr:nvSpPr>
      <xdr:spPr>
        <a:xfrm>
          <a:off x="939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主に人件費，物件費に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おける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村単独の福祉施策や教育施策充実のための職員配置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業務委託及び公共施設の指定管理委託等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が要因であると考えられる。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第５次行財政改革大綱に基づき，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事務事業の見直しを積極的に進め，経常経費の抑制に努めていく。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19558</xdr:rowOff>
    </xdr:to>
    <xdr:cxnSp macro="">
      <xdr:nvCxnSpPr>
        <xdr:cNvPr id="427" name="直線コネクタ 426"/>
        <xdr:cNvCxnSpPr/>
      </xdr:nvCxnSpPr>
      <xdr:spPr>
        <a:xfrm>
          <a:off x="15671800" y="1342237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78</xdr:row>
      <xdr:rowOff>49276</xdr:rowOff>
    </xdr:to>
    <xdr:cxnSp macro="">
      <xdr:nvCxnSpPr>
        <xdr:cNvPr id="430" name="直線コネクタ 429"/>
        <xdr:cNvCxnSpPr/>
      </xdr:nvCxnSpPr>
      <xdr:spPr>
        <a:xfrm>
          <a:off x="14782800" y="1312062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90424</xdr:rowOff>
    </xdr:to>
    <xdr:cxnSp macro="">
      <xdr:nvCxnSpPr>
        <xdr:cNvPr id="433" name="直線コネクタ 432"/>
        <xdr:cNvCxnSpPr/>
      </xdr:nvCxnSpPr>
      <xdr:spPr>
        <a:xfrm>
          <a:off x="13893800" y="130337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79</xdr:row>
      <xdr:rowOff>10413</xdr:rowOff>
    </xdr:to>
    <xdr:cxnSp macro="">
      <xdr:nvCxnSpPr>
        <xdr:cNvPr id="436" name="直線コネクタ 435"/>
        <xdr:cNvCxnSpPr/>
      </xdr:nvCxnSpPr>
      <xdr:spPr>
        <a:xfrm flipV="1">
          <a:off x="13004800" y="13033756"/>
          <a:ext cx="889000" cy="5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6" name="楕円 445"/>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7"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8" name="楕円 447"/>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9" name="テキスト ボックス 448"/>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0" name="楕円 449"/>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1" name="テキスト ボックス 450"/>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2" name="楕円 451"/>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3" name="テキスト ボックス 452"/>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4" name="楕円 453"/>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5" name="テキスト ボックス 454"/>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118749</xdr:rowOff>
    </xdr:from>
    <xdr:to>
      <xdr:col>29</xdr:col>
      <xdr:colOff>127000</xdr:colOff>
      <xdr:row>14</xdr:row>
      <xdr:rowOff>168322</xdr:rowOff>
    </xdr:to>
    <xdr:cxnSp macro="">
      <xdr:nvCxnSpPr>
        <xdr:cNvPr id="52" name="直線コネクタ 51"/>
        <xdr:cNvCxnSpPr/>
      </xdr:nvCxnSpPr>
      <xdr:spPr bwMode="auto">
        <a:xfrm flipV="1">
          <a:off x="5003800" y="2566674"/>
          <a:ext cx="647700" cy="4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168322</xdr:rowOff>
    </xdr:from>
    <xdr:to>
      <xdr:col>26</xdr:col>
      <xdr:colOff>50800</xdr:colOff>
      <xdr:row>15</xdr:row>
      <xdr:rowOff>44454</xdr:rowOff>
    </xdr:to>
    <xdr:cxnSp macro="">
      <xdr:nvCxnSpPr>
        <xdr:cNvPr id="55" name="直線コネクタ 54"/>
        <xdr:cNvCxnSpPr/>
      </xdr:nvCxnSpPr>
      <xdr:spPr bwMode="auto">
        <a:xfrm flipV="1">
          <a:off x="4305300" y="2616247"/>
          <a:ext cx="6985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43017</xdr:rowOff>
    </xdr:from>
    <xdr:to>
      <xdr:col>22</xdr:col>
      <xdr:colOff>114300</xdr:colOff>
      <xdr:row>15</xdr:row>
      <xdr:rowOff>44454</xdr:rowOff>
    </xdr:to>
    <xdr:cxnSp macro="">
      <xdr:nvCxnSpPr>
        <xdr:cNvPr id="58" name="直線コネクタ 57"/>
        <xdr:cNvCxnSpPr/>
      </xdr:nvCxnSpPr>
      <xdr:spPr bwMode="auto">
        <a:xfrm>
          <a:off x="3606800" y="2662392"/>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43017</xdr:rowOff>
    </xdr:from>
    <xdr:to>
      <xdr:col>18</xdr:col>
      <xdr:colOff>177800</xdr:colOff>
      <xdr:row>15</xdr:row>
      <xdr:rowOff>66742</xdr:rowOff>
    </xdr:to>
    <xdr:cxnSp macro="">
      <xdr:nvCxnSpPr>
        <xdr:cNvPr id="61" name="直線コネクタ 60"/>
        <xdr:cNvCxnSpPr/>
      </xdr:nvCxnSpPr>
      <xdr:spPr bwMode="auto">
        <a:xfrm flipV="1">
          <a:off x="2908300" y="2662392"/>
          <a:ext cx="698500" cy="23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67949</xdr:rowOff>
    </xdr:from>
    <xdr:to>
      <xdr:col>29</xdr:col>
      <xdr:colOff>177800</xdr:colOff>
      <xdr:row>14</xdr:row>
      <xdr:rowOff>169549</xdr:rowOff>
    </xdr:to>
    <xdr:sp macro="" textlink="">
      <xdr:nvSpPr>
        <xdr:cNvPr id="71" name="楕円 70"/>
        <xdr:cNvSpPr/>
      </xdr:nvSpPr>
      <xdr:spPr bwMode="auto">
        <a:xfrm>
          <a:off x="5600700" y="251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84476</xdr:rowOff>
    </xdr:from>
    <xdr:ext cx="762000" cy="259045"/>
    <xdr:sp macro="" textlink="">
      <xdr:nvSpPr>
        <xdr:cNvPr id="72" name="人口1人当たり決算額の推移該当値テキスト130"/>
        <xdr:cNvSpPr txBox="1"/>
      </xdr:nvSpPr>
      <xdr:spPr>
        <a:xfrm>
          <a:off x="5740400" y="236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117522</xdr:rowOff>
    </xdr:from>
    <xdr:to>
      <xdr:col>26</xdr:col>
      <xdr:colOff>101600</xdr:colOff>
      <xdr:row>15</xdr:row>
      <xdr:rowOff>47672</xdr:rowOff>
    </xdr:to>
    <xdr:sp macro="" textlink="">
      <xdr:nvSpPr>
        <xdr:cNvPr id="73" name="楕円 72"/>
        <xdr:cNvSpPr/>
      </xdr:nvSpPr>
      <xdr:spPr bwMode="auto">
        <a:xfrm>
          <a:off x="4953000" y="256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57849</xdr:rowOff>
    </xdr:from>
    <xdr:ext cx="736600" cy="259045"/>
    <xdr:sp macro="" textlink="">
      <xdr:nvSpPr>
        <xdr:cNvPr id="74" name="テキスト ボックス 73"/>
        <xdr:cNvSpPr txBox="1"/>
      </xdr:nvSpPr>
      <xdr:spPr>
        <a:xfrm>
          <a:off x="4622800" y="233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165104</xdr:rowOff>
    </xdr:from>
    <xdr:to>
      <xdr:col>22</xdr:col>
      <xdr:colOff>165100</xdr:colOff>
      <xdr:row>15</xdr:row>
      <xdr:rowOff>95254</xdr:rowOff>
    </xdr:to>
    <xdr:sp macro="" textlink="">
      <xdr:nvSpPr>
        <xdr:cNvPr id="75" name="楕円 74"/>
        <xdr:cNvSpPr/>
      </xdr:nvSpPr>
      <xdr:spPr bwMode="auto">
        <a:xfrm>
          <a:off x="4254500" y="261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105431</xdr:rowOff>
    </xdr:from>
    <xdr:ext cx="762000" cy="259045"/>
    <xdr:sp macro="" textlink="">
      <xdr:nvSpPr>
        <xdr:cNvPr id="76" name="テキスト ボックス 75"/>
        <xdr:cNvSpPr txBox="1"/>
      </xdr:nvSpPr>
      <xdr:spPr>
        <a:xfrm>
          <a:off x="3924300" y="238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163667</xdr:rowOff>
    </xdr:from>
    <xdr:to>
      <xdr:col>19</xdr:col>
      <xdr:colOff>38100</xdr:colOff>
      <xdr:row>15</xdr:row>
      <xdr:rowOff>93817</xdr:rowOff>
    </xdr:to>
    <xdr:sp macro="" textlink="">
      <xdr:nvSpPr>
        <xdr:cNvPr id="77" name="楕円 76"/>
        <xdr:cNvSpPr/>
      </xdr:nvSpPr>
      <xdr:spPr bwMode="auto">
        <a:xfrm>
          <a:off x="3556000" y="26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103994</xdr:rowOff>
    </xdr:from>
    <xdr:ext cx="762000" cy="259045"/>
    <xdr:sp macro="" textlink="">
      <xdr:nvSpPr>
        <xdr:cNvPr id="78" name="テキスト ボックス 77"/>
        <xdr:cNvSpPr txBox="1"/>
      </xdr:nvSpPr>
      <xdr:spPr>
        <a:xfrm>
          <a:off x="3225800" y="23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15942</xdr:rowOff>
    </xdr:from>
    <xdr:to>
      <xdr:col>15</xdr:col>
      <xdr:colOff>101600</xdr:colOff>
      <xdr:row>15</xdr:row>
      <xdr:rowOff>117542</xdr:rowOff>
    </xdr:to>
    <xdr:sp macro="" textlink="">
      <xdr:nvSpPr>
        <xdr:cNvPr id="79" name="楕円 78"/>
        <xdr:cNvSpPr/>
      </xdr:nvSpPr>
      <xdr:spPr bwMode="auto">
        <a:xfrm>
          <a:off x="2857500" y="2635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127719</xdr:rowOff>
    </xdr:from>
    <xdr:ext cx="762000" cy="259045"/>
    <xdr:sp macro="" textlink="">
      <xdr:nvSpPr>
        <xdr:cNvPr id="80" name="テキスト ボックス 79"/>
        <xdr:cNvSpPr txBox="1"/>
      </xdr:nvSpPr>
      <xdr:spPr>
        <a:xfrm>
          <a:off x="2527300" y="24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230262</xdr:rowOff>
    </xdr:from>
    <xdr:to>
      <xdr:col>29</xdr:col>
      <xdr:colOff>127000</xdr:colOff>
      <xdr:row>35</xdr:row>
      <xdr:rowOff>299789</xdr:rowOff>
    </xdr:to>
    <xdr:cxnSp macro="">
      <xdr:nvCxnSpPr>
        <xdr:cNvPr id="115" name="直線コネクタ 114"/>
        <xdr:cNvCxnSpPr/>
      </xdr:nvCxnSpPr>
      <xdr:spPr bwMode="auto">
        <a:xfrm>
          <a:off x="5003800" y="6840612"/>
          <a:ext cx="647700" cy="6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225984</xdr:rowOff>
    </xdr:from>
    <xdr:to>
      <xdr:col>26</xdr:col>
      <xdr:colOff>50800</xdr:colOff>
      <xdr:row>35</xdr:row>
      <xdr:rowOff>230262</xdr:rowOff>
    </xdr:to>
    <xdr:cxnSp macro="">
      <xdr:nvCxnSpPr>
        <xdr:cNvPr id="118" name="直線コネクタ 117"/>
        <xdr:cNvCxnSpPr/>
      </xdr:nvCxnSpPr>
      <xdr:spPr bwMode="auto">
        <a:xfrm>
          <a:off x="4305300" y="6836334"/>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225984</xdr:rowOff>
    </xdr:from>
    <xdr:to>
      <xdr:col>22</xdr:col>
      <xdr:colOff>114300</xdr:colOff>
      <xdr:row>36</xdr:row>
      <xdr:rowOff>49341</xdr:rowOff>
    </xdr:to>
    <xdr:cxnSp macro="">
      <xdr:nvCxnSpPr>
        <xdr:cNvPr id="121" name="直線コネクタ 120"/>
        <xdr:cNvCxnSpPr/>
      </xdr:nvCxnSpPr>
      <xdr:spPr bwMode="auto">
        <a:xfrm flipV="1">
          <a:off x="3606800" y="6836334"/>
          <a:ext cx="698500" cy="166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49341</xdr:rowOff>
    </xdr:from>
    <xdr:to>
      <xdr:col>18</xdr:col>
      <xdr:colOff>177800</xdr:colOff>
      <xdr:row>36</xdr:row>
      <xdr:rowOff>106524</xdr:rowOff>
    </xdr:to>
    <xdr:cxnSp macro="">
      <xdr:nvCxnSpPr>
        <xdr:cNvPr id="124" name="直線コネクタ 123"/>
        <xdr:cNvCxnSpPr/>
      </xdr:nvCxnSpPr>
      <xdr:spPr bwMode="auto">
        <a:xfrm flipV="1">
          <a:off x="2908300" y="7002591"/>
          <a:ext cx="698500" cy="5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248989</xdr:rowOff>
    </xdr:from>
    <xdr:to>
      <xdr:col>29</xdr:col>
      <xdr:colOff>177800</xdr:colOff>
      <xdr:row>36</xdr:row>
      <xdr:rowOff>7689</xdr:rowOff>
    </xdr:to>
    <xdr:sp macro="" textlink="">
      <xdr:nvSpPr>
        <xdr:cNvPr id="134" name="楕円 133"/>
        <xdr:cNvSpPr/>
      </xdr:nvSpPr>
      <xdr:spPr bwMode="auto">
        <a:xfrm>
          <a:off x="5600700" y="68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221066</xdr:rowOff>
    </xdr:from>
    <xdr:ext cx="762000" cy="259045"/>
    <xdr:sp macro="" textlink="">
      <xdr:nvSpPr>
        <xdr:cNvPr id="135" name="人口1人当たり決算額の推移該当値テキスト445"/>
        <xdr:cNvSpPr txBox="1"/>
      </xdr:nvSpPr>
      <xdr:spPr>
        <a:xfrm>
          <a:off x="5740400" y="683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179462</xdr:rowOff>
    </xdr:from>
    <xdr:to>
      <xdr:col>26</xdr:col>
      <xdr:colOff>101600</xdr:colOff>
      <xdr:row>35</xdr:row>
      <xdr:rowOff>281062</xdr:rowOff>
    </xdr:to>
    <xdr:sp macro="" textlink="">
      <xdr:nvSpPr>
        <xdr:cNvPr id="136" name="楕円 135"/>
        <xdr:cNvSpPr/>
      </xdr:nvSpPr>
      <xdr:spPr bwMode="auto">
        <a:xfrm>
          <a:off x="4953000" y="678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291239</xdr:rowOff>
    </xdr:from>
    <xdr:ext cx="736600" cy="259045"/>
    <xdr:sp macro="" textlink="">
      <xdr:nvSpPr>
        <xdr:cNvPr id="137" name="テキスト ボックス 136"/>
        <xdr:cNvSpPr txBox="1"/>
      </xdr:nvSpPr>
      <xdr:spPr>
        <a:xfrm>
          <a:off x="4622800" y="6558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175184</xdr:rowOff>
    </xdr:from>
    <xdr:to>
      <xdr:col>22</xdr:col>
      <xdr:colOff>165100</xdr:colOff>
      <xdr:row>35</xdr:row>
      <xdr:rowOff>276784</xdr:rowOff>
    </xdr:to>
    <xdr:sp macro="" textlink="">
      <xdr:nvSpPr>
        <xdr:cNvPr id="138" name="楕円 137"/>
        <xdr:cNvSpPr/>
      </xdr:nvSpPr>
      <xdr:spPr bwMode="auto">
        <a:xfrm>
          <a:off x="4254500" y="678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286961</xdr:rowOff>
    </xdr:from>
    <xdr:ext cx="762000" cy="259045"/>
    <xdr:sp macro="" textlink="">
      <xdr:nvSpPr>
        <xdr:cNvPr id="139" name="テキスト ボックス 138"/>
        <xdr:cNvSpPr txBox="1"/>
      </xdr:nvSpPr>
      <xdr:spPr>
        <a:xfrm>
          <a:off x="3924300" y="65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341441</xdr:rowOff>
    </xdr:from>
    <xdr:to>
      <xdr:col>19</xdr:col>
      <xdr:colOff>38100</xdr:colOff>
      <xdr:row>36</xdr:row>
      <xdr:rowOff>100141</xdr:rowOff>
    </xdr:to>
    <xdr:sp macro="" textlink="">
      <xdr:nvSpPr>
        <xdr:cNvPr id="140" name="楕円 139"/>
        <xdr:cNvSpPr/>
      </xdr:nvSpPr>
      <xdr:spPr bwMode="auto">
        <a:xfrm>
          <a:off x="3556000" y="695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84918</xdr:rowOff>
    </xdr:from>
    <xdr:ext cx="762000" cy="259045"/>
    <xdr:sp macro="" textlink="">
      <xdr:nvSpPr>
        <xdr:cNvPr id="141" name="テキスト ボックス 140"/>
        <xdr:cNvSpPr txBox="1"/>
      </xdr:nvSpPr>
      <xdr:spPr>
        <a:xfrm>
          <a:off x="3225800" y="703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55724</xdr:rowOff>
    </xdr:from>
    <xdr:to>
      <xdr:col>15</xdr:col>
      <xdr:colOff>101600</xdr:colOff>
      <xdr:row>36</xdr:row>
      <xdr:rowOff>157324</xdr:rowOff>
    </xdr:to>
    <xdr:sp macro="" textlink="">
      <xdr:nvSpPr>
        <xdr:cNvPr id="142" name="楕円 141"/>
        <xdr:cNvSpPr/>
      </xdr:nvSpPr>
      <xdr:spPr bwMode="auto">
        <a:xfrm>
          <a:off x="2857500" y="700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142101</xdr:rowOff>
    </xdr:from>
    <xdr:ext cx="762000" cy="259045"/>
    <xdr:sp macro="" textlink="">
      <xdr:nvSpPr>
        <xdr:cNvPr id="143" name="テキスト ボックス 142"/>
        <xdr:cNvSpPr txBox="1"/>
      </xdr:nvSpPr>
      <xdr:spPr>
        <a:xfrm>
          <a:off x="2527300" y="709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38,405
38,093
38.00
19,631,592
18,890,270
610,831
11,501,343
2,859,687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94927</xdr:rowOff>
    </xdr:from>
    <xdr:to>
      <xdr:col>24</xdr:col>
      <xdr:colOff>63500</xdr:colOff>
      <xdr:row>33</xdr:row>
      <xdr:rowOff>128123</xdr:rowOff>
    </xdr:to>
    <xdr:cxnSp macro="">
      <xdr:nvCxnSpPr>
        <xdr:cNvPr id="63" name="直線コネクタ 62"/>
        <xdr:cNvCxnSpPr/>
      </xdr:nvCxnSpPr>
      <xdr:spPr>
        <a:xfrm flipV="1">
          <a:off x="3797300" y="5752777"/>
          <a:ext cx="838200" cy="3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128123</xdr:rowOff>
    </xdr:from>
    <xdr:to>
      <xdr:col>19</xdr:col>
      <xdr:colOff>177800</xdr:colOff>
      <xdr:row>33</xdr:row>
      <xdr:rowOff>144125</xdr:rowOff>
    </xdr:to>
    <xdr:cxnSp macro="">
      <xdr:nvCxnSpPr>
        <xdr:cNvPr id="66" name="直線コネクタ 65"/>
        <xdr:cNvCxnSpPr/>
      </xdr:nvCxnSpPr>
      <xdr:spPr>
        <a:xfrm flipV="1">
          <a:off x="2908300" y="578597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126082</xdr:rowOff>
    </xdr:from>
    <xdr:to>
      <xdr:col>15</xdr:col>
      <xdr:colOff>50800</xdr:colOff>
      <xdr:row>33</xdr:row>
      <xdr:rowOff>144125</xdr:rowOff>
    </xdr:to>
    <xdr:cxnSp macro="">
      <xdr:nvCxnSpPr>
        <xdr:cNvPr id="69" name="直線コネクタ 68"/>
        <xdr:cNvCxnSpPr/>
      </xdr:nvCxnSpPr>
      <xdr:spPr>
        <a:xfrm>
          <a:off x="2019300" y="5783932"/>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117722</xdr:rowOff>
    </xdr:from>
    <xdr:to>
      <xdr:col>10</xdr:col>
      <xdr:colOff>114300</xdr:colOff>
      <xdr:row>33</xdr:row>
      <xdr:rowOff>126082</xdr:rowOff>
    </xdr:to>
    <xdr:cxnSp macro="">
      <xdr:nvCxnSpPr>
        <xdr:cNvPr id="72" name="直線コネクタ 71"/>
        <xdr:cNvCxnSpPr/>
      </xdr:nvCxnSpPr>
      <xdr:spPr>
        <a:xfrm>
          <a:off x="1130300" y="5775572"/>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44127</xdr:rowOff>
    </xdr:from>
    <xdr:to>
      <xdr:col>24</xdr:col>
      <xdr:colOff>114300</xdr:colOff>
      <xdr:row>33</xdr:row>
      <xdr:rowOff>145727</xdr:rowOff>
    </xdr:to>
    <xdr:sp macro="" textlink="">
      <xdr:nvSpPr>
        <xdr:cNvPr id="82" name="楕円 81"/>
        <xdr:cNvSpPr/>
      </xdr:nvSpPr>
      <xdr:spPr>
        <a:xfrm>
          <a:off x="4584700" y="57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67004</xdr:rowOff>
    </xdr:from>
    <xdr:ext cx="534377" cy="259045"/>
    <xdr:sp macro="" textlink="">
      <xdr:nvSpPr>
        <xdr:cNvPr id="83" name="人件費該当値テキスト"/>
        <xdr:cNvSpPr txBox="1"/>
      </xdr:nvSpPr>
      <xdr:spPr>
        <a:xfrm>
          <a:off x="4686300" y="55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77323</xdr:rowOff>
    </xdr:from>
    <xdr:to>
      <xdr:col>20</xdr:col>
      <xdr:colOff>38100</xdr:colOff>
      <xdr:row>34</xdr:row>
      <xdr:rowOff>7473</xdr:rowOff>
    </xdr:to>
    <xdr:sp macro="" textlink="">
      <xdr:nvSpPr>
        <xdr:cNvPr id="84" name="楕円 83"/>
        <xdr:cNvSpPr/>
      </xdr:nvSpPr>
      <xdr:spPr>
        <a:xfrm>
          <a:off x="3746500" y="573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24000</xdr:rowOff>
    </xdr:from>
    <xdr:ext cx="534377" cy="259045"/>
    <xdr:sp macro="" textlink="">
      <xdr:nvSpPr>
        <xdr:cNvPr id="85" name="テキスト ボックス 84"/>
        <xdr:cNvSpPr txBox="1"/>
      </xdr:nvSpPr>
      <xdr:spPr>
        <a:xfrm>
          <a:off x="3530111" y="55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93325</xdr:rowOff>
    </xdr:from>
    <xdr:to>
      <xdr:col>15</xdr:col>
      <xdr:colOff>101600</xdr:colOff>
      <xdr:row>34</xdr:row>
      <xdr:rowOff>23475</xdr:rowOff>
    </xdr:to>
    <xdr:sp macro="" textlink="">
      <xdr:nvSpPr>
        <xdr:cNvPr id="86" name="楕円 85"/>
        <xdr:cNvSpPr/>
      </xdr:nvSpPr>
      <xdr:spPr>
        <a:xfrm>
          <a:off x="2857500" y="57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40002</xdr:rowOff>
    </xdr:from>
    <xdr:ext cx="534377" cy="259045"/>
    <xdr:sp macro="" textlink="">
      <xdr:nvSpPr>
        <xdr:cNvPr id="87" name="テキスト ボックス 86"/>
        <xdr:cNvSpPr txBox="1"/>
      </xdr:nvSpPr>
      <xdr:spPr>
        <a:xfrm>
          <a:off x="2641111" y="55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75282</xdr:rowOff>
    </xdr:from>
    <xdr:to>
      <xdr:col>10</xdr:col>
      <xdr:colOff>165100</xdr:colOff>
      <xdr:row>34</xdr:row>
      <xdr:rowOff>5432</xdr:rowOff>
    </xdr:to>
    <xdr:sp macro="" textlink="">
      <xdr:nvSpPr>
        <xdr:cNvPr id="88" name="楕円 87"/>
        <xdr:cNvSpPr/>
      </xdr:nvSpPr>
      <xdr:spPr>
        <a:xfrm>
          <a:off x="1968500" y="57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21959</xdr:rowOff>
    </xdr:from>
    <xdr:ext cx="534377" cy="259045"/>
    <xdr:sp macro="" textlink="">
      <xdr:nvSpPr>
        <xdr:cNvPr id="89" name="テキスト ボックス 88"/>
        <xdr:cNvSpPr txBox="1"/>
      </xdr:nvSpPr>
      <xdr:spPr>
        <a:xfrm>
          <a:off x="1752111" y="55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66922</xdr:rowOff>
    </xdr:from>
    <xdr:to>
      <xdr:col>6</xdr:col>
      <xdr:colOff>38100</xdr:colOff>
      <xdr:row>33</xdr:row>
      <xdr:rowOff>168522</xdr:rowOff>
    </xdr:to>
    <xdr:sp macro="" textlink="">
      <xdr:nvSpPr>
        <xdr:cNvPr id="90" name="楕円 89"/>
        <xdr:cNvSpPr/>
      </xdr:nvSpPr>
      <xdr:spPr>
        <a:xfrm>
          <a:off x="1079500" y="57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13599</xdr:rowOff>
    </xdr:from>
    <xdr:ext cx="534377" cy="259045"/>
    <xdr:sp macro="" textlink="">
      <xdr:nvSpPr>
        <xdr:cNvPr id="91" name="テキスト ボックス 90"/>
        <xdr:cNvSpPr txBox="1"/>
      </xdr:nvSpPr>
      <xdr:spPr>
        <a:xfrm>
          <a:off x="863111" y="54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23723</xdr:rowOff>
    </xdr:from>
    <xdr:to>
      <xdr:col>24</xdr:col>
      <xdr:colOff>63500</xdr:colOff>
      <xdr:row>56</xdr:row>
      <xdr:rowOff>48598</xdr:rowOff>
    </xdr:to>
    <xdr:cxnSp macro="">
      <xdr:nvCxnSpPr>
        <xdr:cNvPr id="123" name="直線コネクタ 122"/>
        <xdr:cNvCxnSpPr/>
      </xdr:nvCxnSpPr>
      <xdr:spPr>
        <a:xfrm>
          <a:off x="3797300" y="9624923"/>
          <a:ext cx="838200" cy="2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23723</xdr:rowOff>
    </xdr:from>
    <xdr:to>
      <xdr:col>19</xdr:col>
      <xdr:colOff>177800</xdr:colOff>
      <xdr:row>56</xdr:row>
      <xdr:rowOff>81015</xdr:rowOff>
    </xdr:to>
    <xdr:cxnSp macro="">
      <xdr:nvCxnSpPr>
        <xdr:cNvPr id="126" name="直線コネクタ 125"/>
        <xdr:cNvCxnSpPr/>
      </xdr:nvCxnSpPr>
      <xdr:spPr>
        <a:xfrm flipV="1">
          <a:off x="2908300" y="9624923"/>
          <a:ext cx="889000" cy="5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81015</xdr:rowOff>
    </xdr:from>
    <xdr:to>
      <xdr:col>15</xdr:col>
      <xdr:colOff>50800</xdr:colOff>
      <xdr:row>56</xdr:row>
      <xdr:rowOff>95885</xdr:rowOff>
    </xdr:to>
    <xdr:cxnSp macro="">
      <xdr:nvCxnSpPr>
        <xdr:cNvPr id="129" name="直線コネクタ 128"/>
        <xdr:cNvCxnSpPr/>
      </xdr:nvCxnSpPr>
      <xdr:spPr>
        <a:xfrm flipV="1">
          <a:off x="2019300" y="9682215"/>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95885</xdr:rowOff>
    </xdr:from>
    <xdr:to>
      <xdr:col>10</xdr:col>
      <xdr:colOff>114300</xdr:colOff>
      <xdr:row>56</xdr:row>
      <xdr:rowOff>153209</xdr:rowOff>
    </xdr:to>
    <xdr:cxnSp macro="">
      <xdr:nvCxnSpPr>
        <xdr:cNvPr id="132" name="直線コネクタ 131"/>
        <xdr:cNvCxnSpPr/>
      </xdr:nvCxnSpPr>
      <xdr:spPr>
        <a:xfrm flipV="1">
          <a:off x="1130300" y="9697085"/>
          <a:ext cx="889000" cy="5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169248</xdr:rowOff>
    </xdr:from>
    <xdr:to>
      <xdr:col>24</xdr:col>
      <xdr:colOff>114300</xdr:colOff>
      <xdr:row>56</xdr:row>
      <xdr:rowOff>99398</xdr:rowOff>
    </xdr:to>
    <xdr:sp macro="" textlink="">
      <xdr:nvSpPr>
        <xdr:cNvPr id="142" name="楕円 141"/>
        <xdr:cNvSpPr/>
      </xdr:nvSpPr>
      <xdr:spPr>
        <a:xfrm>
          <a:off x="4584700" y="95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20675</xdr:rowOff>
    </xdr:from>
    <xdr:ext cx="534377" cy="259045"/>
    <xdr:sp macro="" textlink="">
      <xdr:nvSpPr>
        <xdr:cNvPr id="143" name="物件費該当値テキスト"/>
        <xdr:cNvSpPr txBox="1"/>
      </xdr:nvSpPr>
      <xdr:spPr>
        <a:xfrm>
          <a:off x="4686300" y="94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144373</xdr:rowOff>
    </xdr:from>
    <xdr:to>
      <xdr:col>20</xdr:col>
      <xdr:colOff>38100</xdr:colOff>
      <xdr:row>56</xdr:row>
      <xdr:rowOff>74523</xdr:rowOff>
    </xdr:to>
    <xdr:sp macro="" textlink="">
      <xdr:nvSpPr>
        <xdr:cNvPr id="144" name="楕円 143"/>
        <xdr:cNvSpPr/>
      </xdr:nvSpPr>
      <xdr:spPr>
        <a:xfrm>
          <a:off x="3746500" y="95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91050</xdr:rowOff>
    </xdr:from>
    <xdr:ext cx="534377" cy="259045"/>
    <xdr:sp macro="" textlink="">
      <xdr:nvSpPr>
        <xdr:cNvPr id="145" name="テキスト ボックス 144"/>
        <xdr:cNvSpPr txBox="1"/>
      </xdr:nvSpPr>
      <xdr:spPr>
        <a:xfrm>
          <a:off x="3530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30215</xdr:rowOff>
    </xdr:from>
    <xdr:to>
      <xdr:col>15</xdr:col>
      <xdr:colOff>101600</xdr:colOff>
      <xdr:row>56</xdr:row>
      <xdr:rowOff>131815</xdr:rowOff>
    </xdr:to>
    <xdr:sp macro="" textlink="">
      <xdr:nvSpPr>
        <xdr:cNvPr id="146" name="楕円 145"/>
        <xdr:cNvSpPr/>
      </xdr:nvSpPr>
      <xdr:spPr>
        <a:xfrm>
          <a:off x="2857500" y="9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148342</xdr:rowOff>
    </xdr:from>
    <xdr:ext cx="534377" cy="259045"/>
    <xdr:sp macro="" textlink="">
      <xdr:nvSpPr>
        <xdr:cNvPr id="147" name="テキスト ボックス 146"/>
        <xdr:cNvSpPr txBox="1"/>
      </xdr:nvSpPr>
      <xdr:spPr>
        <a:xfrm>
          <a:off x="2641111" y="94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45085</xdr:rowOff>
    </xdr:from>
    <xdr:to>
      <xdr:col>10</xdr:col>
      <xdr:colOff>165100</xdr:colOff>
      <xdr:row>56</xdr:row>
      <xdr:rowOff>146685</xdr:rowOff>
    </xdr:to>
    <xdr:sp macro="" textlink="">
      <xdr:nvSpPr>
        <xdr:cNvPr id="148" name="楕円 147"/>
        <xdr:cNvSpPr/>
      </xdr:nvSpPr>
      <xdr:spPr>
        <a:xfrm>
          <a:off x="1968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163212</xdr:rowOff>
    </xdr:from>
    <xdr:ext cx="534377" cy="259045"/>
    <xdr:sp macro="" textlink="">
      <xdr:nvSpPr>
        <xdr:cNvPr id="149" name="テキスト ボックス 148"/>
        <xdr:cNvSpPr txBox="1"/>
      </xdr:nvSpPr>
      <xdr:spPr>
        <a:xfrm>
          <a:off x="1752111" y="94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102409</xdr:rowOff>
    </xdr:from>
    <xdr:to>
      <xdr:col>6</xdr:col>
      <xdr:colOff>38100</xdr:colOff>
      <xdr:row>57</xdr:row>
      <xdr:rowOff>32559</xdr:rowOff>
    </xdr:to>
    <xdr:sp macro="" textlink="">
      <xdr:nvSpPr>
        <xdr:cNvPr id="150" name="楕円 149"/>
        <xdr:cNvSpPr/>
      </xdr:nvSpPr>
      <xdr:spPr>
        <a:xfrm>
          <a:off x="1079500" y="970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49086</xdr:rowOff>
    </xdr:from>
    <xdr:ext cx="534377" cy="259045"/>
    <xdr:sp macro="" textlink="">
      <xdr:nvSpPr>
        <xdr:cNvPr id="151" name="テキスト ボックス 150"/>
        <xdr:cNvSpPr txBox="1"/>
      </xdr:nvSpPr>
      <xdr:spPr>
        <a:xfrm>
          <a:off x="863111" y="947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54966</xdr:rowOff>
    </xdr:from>
    <xdr:to>
      <xdr:col>24</xdr:col>
      <xdr:colOff>63500</xdr:colOff>
      <xdr:row>75</xdr:row>
      <xdr:rowOff>96114</xdr:rowOff>
    </xdr:to>
    <xdr:cxnSp macro="">
      <xdr:nvCxnSpPr>
        <xdr:cNvPr id="180" name="直線コネクタ 179"/>
        <xdr:cNvCxnSpPr/>
      </xdr:nvCxnSpPr>
      <xdr:spPr>
        <a:xfrm flipV="1">
          <a:off x="3797300" y="129137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96114</xdr:rowOff>
    </xdr:from>
    <xdr:to>
      <xdr:col>19</xdr:col>
      <xdr:colOff>177800</xdr:colOff>
      <xdr:row>76</xdr:row>
      <xdr:rowOff>133223</xdr:rowOff>
    </xdr:to>
    <xdr:cxnSp macro="">
      <xdr:nvCxnSpPr>
        <xdr:cNvPr id="183" name="直線コネクタ 182"/>
        <xdr:cNvCxnSpPr/>
      </xdr:nvCxnSpPr>
      <xdr:spPr>
        <a:xfrm flipV="1">
          <a:off x="2908300" y="12954864"/>
          <a:ext cx="889000" cy="2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133223</xdr:rowOff>
    </xdr:from>
    <xdr:to>
      <xdr:col>15</xdr:col>
      <xdr:colOff>50800</xdr:colOff>
      <xdr:row>77</xdr:row>
      <xdr:rowOff>119354</xdr:rowOff>
    </xdr:to>
    <xdr:cxnSp macro="">
      <xdr:nvCxnSpPr>
        <xdr:cNvPr id="186" name="直線コネクタ 185"/>
        <xdr:cNvCxnSpPr/>
      </xdr:nvCxnSpPr>
      <xdr:spPr>
        <a:xfrm flipV="1">
          <a:off x="2019300" y="13163423"/>
          <a:ext cx="889000" cy="1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119354</xdr:rowOff>
    </xdr:from>
    <xdr:to>
      <xdr:col>10</xdr:col>
      <xdr:colOff>114300</xdr:colOff>
      <xdr:row>78</xdr:row>
      <xdr:rowOff>61137</xdr:rowOff>
    </xdr:to>
    <xdr:cxnSp macro="">
      <xdr:nvCxnSpPr>
        <xdr:cNvPr id="189" name="直線コネクタ 188"/>
        <xdr:cNvCxnSpPr/>
      </xdr:nvCxnSpPr>
      <xdr:spPr>
        <a:xfrm flipV="1">
          <a:off x="1130300" y="13321004"/>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4166</xdr:rowOff>
    </xdr:from>
    <xdr:to>
      <xdr:col>24</xdr:col>
      <xdr:colOff>114300</xdr:colOff>
      <xdr:row>75</xdr:row>
      <xdr:rowOff>105766</xdr:rowOff>
    </xdr:to>
    <xdr:sp macro="" textlink="">
      <xdr:nvSpPr>
        <xdr:cNvPr id="199" name="楕円 198"/>
        <xdr:cNvSpPr/>
      </xdr:nvSpPr>
      <xdr:spPr>
        <a:xfrm>
          <a:off x="4584700" y="128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27043</xdr:rowOff>
    </xdr:from>
    <xdr:ext cx="469744" cy="259045"/>
    <xdr:sp macro="" textlink="">
      <xdr:nvSpPr>
        <xdr:cNvPr id="200" name="維持補修費該当値テキスト"/>
        <xdr:cNvSpPr txBox="1"/>
      </xdr:nvSpPr>
      <xdr:spPr>
        <a:xfrm>
          <a:off x="4686300" y="1271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45314</xdr:rowOff>
    </xdr:from>
    <xdr:to>
      <xdr:col>20</xdr:col>
      <xdr:colOff>38100</xdr:colOff>
      <xdr:row>75</xdr:row>
      <xdr:rowOff>146914</xdr:rowOff>
    </xdr:to>
    <xdr:sp macro="" textlink="">
      <xdr:nvSpPr>
        <xdr:cNvPr id="201" name="楕円 200"/>
        <xdr:cNvSpPr/>
      </xdr:nvSpPr>
      <xdr:spPr>
        <a:xfrm>
          <a:off x="3746500" y="129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163441</xdr:rowOff>
    </xdr:from>
    <xdr:ext cx="469744" cy="259045"/>
    <xdr:sp macro="" textlink="">
      <xdr:nvSpPr>
        <xdr:cNvPr id="202" name="テキスト ボックス 201"/>
        <xdr:cNvSpPr txBox="1"/>
      </xdr:nvSpPr>
      <xdr:spPr>
        <a:xfrm>
          <a:off x="3562428" y="1267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82423</xdr:rowOff>
    </xdr:from>
    <xdr:to>
      <xdr:col>15</xdr:col>
      <xdr:colOff>101600</xdr:colOff>
      <xdr:row>77</xdr:row>
      <xdr:rowOff>12573</xdr:rowOff>
    </xdr:to>
    <xdr:sp macro="" textlink="">
      <xdr:nvSpPr>
        <xdr:cNvPr id="203" name="楕円 202"/>
        <xdr:cNvSpPr/>
      </xdr:nvSpPr>
      <xdr:spPr>
        <a:xfrm>
          <a:off x="2857500" y="131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29100</xdr:rowOff>
    </xdr:from>
    <xdr:ext cx="469744" cy="259045"/>
    <xdr:sp macro="" textlink="">
      <xdr:nvSpPr>
        <xdr:cNvPr id="204" name="テキスト ボックス 203"/>
        <xdr:cNvSpPr txBox="1"/>
      </xdr:nvSpPr>
      <xdr:spPr>
        <a:xfrm>
          <a:off x="2673428" y="128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68554</xdr:rowOff>
    </xdr:from>
    <xdr:to>
      <xdr:col>10</xdr:col>
      <xdr:colOff>165100</xdr:colOff>
      <xdr:row>77</xdr:row>
      <xdr:rowOff>170154</xdr:rowOff>
    </xdr:to>
    <xdr:sp macro="" textlink="">
      <xdr:nvSpPr>
        <xdr:cNvPr id="205" name="楕円 204"/>
        <xdr:cNvSpPr/>
      </xdr:nvSpPr>
      <xdr:spPr>
        <a:xfrm>
          <a:off x="1968500" y="13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161281</xdr:rowOff>
    </xdr:from>
    <xdr:ext cx="469744" cy="259045"/>
    <xdr:sp macro="" textlink="">
      <xdr:nvSpPr>
        <xdr:cNvPr id="206" name="テキスト ボックス 205"/>
        <xdr:cNvSpPr txBox="1"/>
      </xdr:nvSpPr>
      <xdr:spPr>
        <a:xfrm>
          <a:off x="1784428" y="133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10337</xdr:rowOff>
    </xdr:from>
    <xdr:to>
      <xdr:col>6</xdr:col>
      <xdr:colOff>38100</xdr:colOff>
      <xdr:row>78</xdr:row>
      <xdr:rowOff>111937</xdr:rowOff>
    </xdr:to>
    <xdr:sp macro="" textlink="">
      <xdr:nvSpPr>
        <xdr:cNvPr id="207" name="楕円 206"/>
        <xdr:cNvSpPr/>
      </xdr:nvSpPr>
      <xdr:spPr>
        <a:xfrm>
          <a:off x="1079500" y="133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103064</xdr:rowOff>
    </xdr:from>
    <xdr:ext cx="469744" cy="259045"/>
    <xdr:sp macro="" textlink="">
      <xdr:nvSpPr>
        <xdr:cNvPr id="208" name="テキスト ボックス 207"/>
        <xdr:cNvSpPr txBox="1"/>
      </xdr:nvSpPr>
      <xdr:spPr>
        <a:xfrm>
          <a:off x="895428" y="134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133986</xdr:rowOff>
    </xdr:from>
    <xdr:to>
      <xdr:col>24</xdr:col>
      <xdr:colOff>63500</xdr:colOff>
      <xdr:row>97</xdr:row>
      <xdr:rowOff>547</xdr:rowOff>
    </xdr:to>
    <xdr:cxnSp macro="">
      <xdr:nvCxnSpPr>
        <xdr:cNvPr id="240" name="直線コネクタ 239"/>
        <xdr:cNvCxnSpPr/>
      </xdr:nvCxnSpPr>
      <xdr:spPr>
        <a:xfrm flipV="1">
          <a:off x="3797300" y="16593186"/>
          <a:ext cx="838200" cy="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547</xdr:rowOff>
    </xdr:from>
    <xdr:to>
      <xdr:col>19</xdr:col>
      <xdr:colOff>177800</xdr:colOff>
      <xdr:row>97</xdr:row>
      <xdr:rowOff>71822</xdr:rowOff>
    </xdr:to>
    <xdr:cxnSp macro="">
      <xdr:nvCxnSpPr>
        <xdr:cNvPr id="243" name="直線コネクタ 242"/>
        <xdr:cNvCxnSpPr/>
      </xdr:nvCxnSpPr>
      <xdr:spPr>
        <a:xfrm flipV="1">
          <a:off x="2908300" y="16631197"/>
          <a:ext cx="889000" cy="7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63756</xdr:rowOff>
    </xdr:from>
    <xdr:to>
      <xdr:col>15</xdr:col>
      <xdr:colOff>50800</xdr:colOff>
      <xdr:row>97</xdr:row>
      <xdr:rowOff>71822</xdr:rowOff>
    </xdr:to>
    <xdr:cxnSp macro="">
      <xdr:nvCxnSpPr>
        <xdr:cNvPr id="246" name="直線コネクタ 245"/>
        <xdr:cNvCxnSpPr/>
      </xdr:nvCxnSpPr>
      <xdr:spPr>
        <a:xfrm>
          <a:off x="2019300" y="16694406"/>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63756</xdr:rowOff>
    </xdr:from>
    <xdr:to>
      <xdr:col>10</xdr:col>
      <xdr:colOff>114300</xdr:colOff>
      <xdr:row>97</xdr:row>
      <xdr:rowOff>127470</xdr:rowOff>
    </xdr:to>
    <xdr:cxnSp macro="">
      <xdr:nvCxnSpPr>
        <xdr:cNvPr id="249" name="直線コネクタ 248"/>
        <xdr:cNvCxnSpPr/>
      </xdr:nvCxnSpPr>
      <xdr:spPr>
        <a:xfrm flipV="1">
          <a:off x="1130300" y="16694406"/>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83186</xdr:rowOff>
    </xdr:from>
    <xdr:to>
      <xdr:col>24</xdr:col>
      <xdr:colOff>114300</xdr:colOff>
      <xdr:row>97</xdr:row>
      <xdr:rowOff>13336</xdr:rowOff>
    </xdr:to>
    <xdr:sp macro="" textlink="">
      <xdr:nvSpPr>
        <xdr:cNvPr id="259" name="楕円 258"/>
        <xdr:cNvSpPr/>
      </xdr:nvSpPr>
      <xdr:spPr>
        <a:xfrm>
          <a:off x="4584700" y="165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106063</xdr:rowOff>
    </xdr:from>
    <xdr:ext cx="534377" cy="259045"/>
    <xdr:sp macro="" textlink="">
      <xdr:nvSpPr>
        <xdr:cNvPr id="260" name="扶助費該当値テキスト"/>
        <xdr:cNvSpPr txBox="1"/>
      </xdr:nvSpPr>
      <xdr:spPr>
        <a:xfrm>
          <a:off x="4686300" y="1639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121197</xdr:rowOff>
    </xdr:from>
    <xdr:to>
      <xdr:col>20</xdr:col>
      <xdr:colOff>38100</xdr:colOff>
      <xdr:row>97</xdr:row>
      <xdr:rowOff>51347</xdr:rowOff>
    </xdr:to>
    <xdr:sp macro="" textlink="">
      <xdr:nvSpPr>
        <xdr:cNvPr id="261" name="楕円 260"/>
        <xdr:cNvSpPr/>
      </xdr:nvSpPr>
      <xdr:spPr>
        <a:xfrm>
          <a:off x="3746500" y="165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67874</xdr:rowOff>
    </xdr:from>
    <xdr:ext cx="534377" cy="259045"/>
    <xdr:sp macro="" textlink="">
      <xdr:nvSpPr>
        <xdr:cNvPr id="262" name="テキスト ボックス 261"/>
        <xdr:cNvSpPr txBox="1"/>
      </xdr:nvSpPr>
      <xdr:spPr>
        <a:xfrm>
          <a:off x="3530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21022</xdr:rowOff>
    </xdr:from>
    <xdr:to>
      <xdr:col>15</xdr:col>
      <xdr:colOff>101600</xdr:colOff>
      <xdr:row>97</xdr:row>
      <xdr:rowOff>122622</xdr:rowOff>
    </xdr:to>
    <xdr:sp macro="" textlink="">
      <xdr:nvSpPr>
        <xdr:cNvPr id="263" name="楕円 262"/>
        <xdr:cNvSpPr/>
      </xdr:nvSpPr>
      <xdr:spPr>
        <a:xfrm>
          <a:off x="2857500" y="16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139149</xdr:rowOff>
    </xdr:from>
    <xdr:ext cx="534377" cy="259045"/>
    <xdr:sp macro="" textlink="">
      <xdr:nvSpPr>
        <xdr:cNvPr id="264" name="テキスト ボックス 263"/>
        <xdr:cNvSpPr txBox="1"/>
      </xdr:nvSpPr>
      <xdr:spPr>
        <a:xfrm>
          <a:off x="2641111" y="164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12956</xdr:rowOff>
    </xdr:from>
    <xdr:to>
      <xdr:col>10</xdr:col>
      <xdr:colOff>165100</xdr:colOff>
      <xdr:row>97</xdr:row>
      <xdr:rowOff>114556</xdr:rowOff>
    </xdr:to>
    <xdr:sp macro="" textlink="">
      <xdr:nvSpPr>
        <xdr:cNvPr id="265" name="楕円 264"/>
        <xdr:cNvSpPr/>
      </xdr:nvSpPr>
      <xdr:spPr>
        <a:xfrm>
          <a:off x="1968500" y="166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131083</xdr:rowOff>
    </xdr:from>
    <xdr:ext cx="534377" cy="259045"/>
    <xdr:sp macro="" textlink="">
      <xdr:nvSpPr>
        <xdr:cNvPr id="266" name="テキスト ボックス 265"/>
        <xdr:cNvSpPr txBox="1"/>
      </xdr:nvSpPr>
      <xdr:spPr>
        <a:xfrm>
          <a:off x="1752111" y="164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76670</xdr:rowOff>
    </xdr:from>
    <xdr:to>
      <xdr:col>6</xdr:col>
      <xdr:colOff>38100</xdr:colOff>
      <xdr:row>98</xdr:row>
      <xdr:rowOff>6820</xdr:rowOff>
    </xdr:to>
    <xdr:sp macro="" textlink="">
      <xdr:nvSpPr>
        <xdr:cNvPr id="267" name="楕円 266"/>
        <xdr:cNvSpPr/>
      </xdr:nvSpPr>
      <xdr:spPr>
        <a:xfrm>
          <a:off x="1079500" y="167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23347</xdr:rowOff>
    </xdr:from>
    <xdr:ext cx="534377" cy="259045"/>
    <xdr:sp macro="" textlink="">
      <xdr:nvSpPr>
        <xdr:cNvPr id="268" name="テキスト ボックス 267"/>
        <xdr:cNvSpPr txBox="1"/>
      </xdr:nvSpPr>
      <xdr:spPr>
        <a:xfrm>
          <a:off x="863111" y="164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22646</xdr:rowOff>
    </xdr:from>
    <xdr:to>
      <xdr:col>55</xdr:col>
      <xdr:colOff>0</xdr:colOff>
      <xdr:row>36</xdr:row>
      <xdr:rowOff>19331</xdr:rowOff>
    </xdr:to>
    <xdr:cxnSp macro="">
      <xdr:nvCxnSpPr>
        <xdr:cNvPr id="293" name="直線コネクタ 292"/>
        <xdr:cNvCxnSpPr/>
      </xdr:nvCxnSpPr>
      <xdr:spPr>
        <a:xfrm>
          <a:off x="9639300" y="6023396"/>
          <a:ext cx="838200" cy="1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22646</xdr:rowOff>
    </xdr:from>
    <xdr:to>
      <xdr:col>50</xdr:col>
      <xdr:colOff>114300</xdr:colOff>
      <xdr:row>36</xdr:row>
      <xdr:rowOff>50717</xdr:rowOff>
    </xdr:to>
    <xdr:cxnSp macro="">
      <xdr:nvCxnSpPr>
        <xdr:cNvPr id="296" name="直線コネクタ 295"/>
        <xdr:cNvCxnSpPr/>
      </xdr:nvCxnSpPr>
      <xdr:spPr>
        <a:xfrm flipV="1">
          <a:off x="8750300" y="6023396"/>
          <a:ext cx="889000" cy="19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50717</xdr:rowOff>
    </xdr:from>
    <xdr:to>
      <xdr:col>45</xdr:col>
      <xdr:colOff>177800</xdr:colOff>
      <xdr:row>36</xdr:row>
      <xdr:rowOff>65296</xdr:rowOff>
    </xdr:to>
    <xdr:cxnSp macro="">
      <xdr:nvCxnSpPr>
        <xdr:cNvPr id="299" name="直線コネクタ 298"/>
        <xdr:cNvCxnSpPr/>
      </xdr:nvCxnSpPr>
      <xdr:spPr>
        <a:xfrm flipV="1">
          <a:off x="7861300" y="6222917"/>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65296</xdr:rowOff>
    </xdr:from>
    <xdr:to>
      <xdr:col>41</xdr:col>
      <xdr:colOff>50800</xdr:colOff>
      <xdr:row>36</xdr:row>
      <xdr:rowOff>89974</xdr:rowOff>
    </xdr:to>
    <xdr:cxnSp macro="">
      <xdr:nvCxnSpPr>
        <xdr:cNvPr id="302" name="直線コネクタ 301"/>
        <xdr:cNvCxnSpPr/>
      </xdr:nvCxnSpPr>
      <xdr:spPr>
        <a:xfrm flipV="1">
          <a:off x="6972300" y="6237496"/>
          <a:ext cx="889000" cy="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139981</xdr:rowOff>
    </xdr:from>
    <xdr:to>
      <xdr:col>55</xdr:col>
      <xdr:colOff>50800</xdr:colOff>
      <xdr:row>36</xdr:row>
      <xdr:rowOff>70131</xdr:rowOff>
    </xdr:to>
    <xdr:sp macro="" textlink="">
      <xdr:nvSpPr>
        <xdr:cNvPr id="312" name="楕円 311"/>
        <xdr:cNvSpPr/>
      </xdr:nvSpPr>
      <xdr:spPr>
        <a:xfrm>
          <a:off x="10426700" y="61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162858</xdr:rowOff>
    </xdr:from>
    <xdr:ext cx="534377" cy="259045"/>
    <xdr:sp macro="" textlink="">
      <xdr:nvSpPr>
        <xdr:cNvPr id="313" name="補助費等該当値テキスト"/>
        <xdr:cNvSpPr txBox="1"/>
      </xdr:nvSpPr>
      <xdr:spPr>
        <a:xfrm>
          <a:off x="10528300" y="599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143296</xdr:rowOff>
    </xdr:from>
    <xdr:to>
      <xdr:col>50</xdr:col>
      <xdr:colOff>165100</xdr:colOff>
      <xdr:row>35</xdr:row>
      <xdr:rowOff>73446</xdr:rowOff>
    </xdr:to>
    <xdr:sp macro="" textlink="">
      <xdr:nvSpPr>
        <xdr:cNvPr id="314" name="楕円 313"/>
        <xdr:cNvSpPr/>
      </xdr:nvSpPr>
      <xdr:spPr>
        <a:xfrm>
          <a:off x="9588500" y="59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89973</xdr:rowOff>
    </xdr:from>
    <xdr:ext cx="534377" cy="259045"/>
    <xdr:sp macro="" textlink="">
      <xdr:nvSpPr>
        <xdr:cNvPr id="315" name="テキスト ボックス 314"/>
        <xdr:cNvSpPr txBox="1"/>
      </xdr:nvSpPr>
      <xdr:spPr>
        <a:xfrm>
          <a:off x="9372111" y="57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171367</xdr:rowOff>
    </xdr:from>
    <xdr:to>
      <xdr:col>46</xdr:col>
      <xdr:colOff>38100</xdr:colOff>
      <xdr:row>36</xdr:row>
      <xdr:rowOff>101517</xdr:rowOff>
    </xdr:to>
    <xdr:sp macro="" textlink="">
      <xdr:nvSpPr>
        <xdr:cNvPr id="316" name="楕円 315"/>
        <xdr:cNvSpPr/>
      </xdr:nvSpPr>
      <xdr:spPr>
        <a:xfrm>
          <a:off x="8699500" y="61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118044</xdr:rowOff>
    </xdr:from>
    <xdr:ext cx="534377" cy="259045"/>
    <xdr:sp macro="" textlink="">
      <xdr:nvSpPr>
        <xdr:cNvPr id="317" name="テキスト ボックス 316"/>
        <xdr:cNvSpPr txBox="1"/>
      </xdr:nvSpPr>
      <xdr:spPr>
        <a:xfrm>
          <a:off x="8483111" y="59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14496</xdr:rowOff>
    </xdr:from>
    <xdr:to>
      <xdr:col>41</xdr:col>
      <xdr:colOff>101600</xdr:colOff>
      <xdr:row>36</xdr:row>
      <xdr:rowOff>116096</xdr:rowOff>
    </xdr:to>
    <xdr:sp macro="" textlink="">
      <xdr:nvSpPr>
        <xdr:cNvPr id="318" name="楕円 317"/>
        <xdr:cNvSpPr/>
      </xdr:nvSpPr>
      <xdr:spPr>
        <a:xfrm>
          <a:off x="7810500" y="61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132623</xdr:rowOff>
    </xdr:from>
    <xdr:ext cx="534377" cy="259045"/>
    <xdr:sp macro="" textlink="">
      <xdr:nvSpPr>
        <xdr:cNvPr id="319" name="テキスト ボックス 318"/>
        <xdr:cNvSpPr txBox="1"/>
      </xdr:nvSpPr>
      <xdr:spPr>
        <a:xfrm>
          <a:off x="7594111" y="59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39174</xdr:rowOff>
    </xdr:from>
    <xdr:to>
      <xdr:col>36</xdr:col>
      <xdr:colOff>165100</xdr:colOff>
      <xdr:row>36</xdr:row>
      <xdr:rowOff>140774</xdr:rowOff>
    </xdr:to>
    <xdr:sp macro="" textlink="">
      <xdr:nvSpPr>
        <xdr:cNvPr id="320" name="楕円 319"/>
        <xdr:cNvSpPr/>
      </xdr:nvSpPr>
      <xdr:spPr>
        <a:xfrm>
          <a:off x="6921500" y="62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157301</xdr:rowOff>
    </xdr:from>
    <xdr:ext cx="534377" cy="259045"/>
    <xdr:sp macro="" textlink="">
      <xdr:nvSpPr>
        <xdr:cNvPr id="321" name="テキスト ボックス 320"/>
        <xdr:cNvSpPr txBox="1"/>
      </xdr:nvSpPr>
      <xdr:spPr>
        <a:xfrm>
          <a:off x="6705111" y="59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135723</xdr:rowOff>
    </xdr:from>
    <xdr:to>
      <xdr:col>55</xdr:col>
      <xdr:colOff>0</xdr:colOff>
      <xdr:row>55</xdr:row>
      <xdr:rowOff>163330</xdr:rowOff>
    </xdr:to>
    <xdr:cxnSp macro="">
      <xdr:nvCxnSpPr>
        <xdr:cNvPr id="350" name="直線コネクタ 349"/>
        <xdr:cNvCxnSpPr/>
      </xdr:nvCxnSpPr>
      <xdr:spPr>
        <a:xfrm flipV="1">
          <a:off x="9639300" y="9565473"/>
          <a:ext cx="838200" cy="2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57747</xdr:rowOff>
    </xdr:from>
    <xdr:to>
      <xdr:col>50</xdr:col>
      <xdr:colOff>114300</xdr:colOff>
      <xdr:row>55</xdr:row>
      <xdr:rowOff>163330</xdr:rowOff>
    </xdr:to>
    <xdr:cxnSp macro="">
      <xdr:nvCxnSpPr>
        <xdr:cNvPr id="353" name="直線コネクタ 352"/>
        <xdr:cNvCxnSpPr/>
      </xdr:nvCxnSpPr>
      <xdr:spPr>
        <a:xfrm>
          <a:off x="8750300" y="9316047"/>
          <a:ext cx="889000" cy="27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51895</xdr:rowOff>
    </xdr:from>
    <xdr:to>
      <xdr:col>45</xdr:col>
      <xdr:colOff>177800</xdr:colOff>
      <xdr:row>54</xdr:row>
      <xdr:rowOff>57747</xdr:rowOff>
    </xdr:to>
    <xdr:cxnSp macro="">
      <xdr:nvCxnSpPr>
        <xdr:cNvPr id="356" name="直線コネクタ 355"/>
        <xdr:cNvCxnSpPr/>
      </xdr:nvCxnSpPr>
      <xdr:spPr>
        <a:xfrm>
          <a:off x="7861300" y="8967295"/>
          <a:ext cx="889000" cy="34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51895</xdr:rowOff>
    </xdr:from>
    <xdr:to>
      <xdr:col>41</xdr:col>
      <xdr:colOff>50800</xdr:colOff>
      <xdr:row>56</xdr:row>
      <xdr:rowOff>145103</xdr:rowOff>
    </xdr:to>
    <xdr:cxnSp macro="">
      <xdr:nvCxnSpPr>
        <xdr:cNvPr id="359" name="直線コネクタ 358"/>
        <xdr:cNvCxnSpPr/>
      </xdr:nvCxnSpPr>
      <xdr:spPr>
        <a:xfrm flipV="1">
          <a:off x="6972300" y="8967295"/>
          <a:ext cx="889000" cy="77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84923</xdr:rowOff>
    </xdr:from>
    <xdr:to>
      <xdr:col>55</xdr:col>
      <xdr:colOff>50800</xdr:colOff>
      <xdr:row>56</xdr:row>
      <xdr:rowOff>15073</xdr:rowOff>
    </xdr:to>
    <xdr:sp macro="" textlink="">
      <xdr:nvSpPr>
        <xdr:cNvPr id="369" name="楕円 368"/>
        <xdr:cNvSpPr/>
      </xdr:nvSpPr>
      <xdr:spPr>
        <a:xfrm>
          <a:off x="10426700" y="95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107800</xdr:rowOff>
    </xdr:from>
    <xdr:ext cx="534377" cy="259045"/>
    <xdr:sp macro="" textlink="">
      <xdr:nvSpPr>
        <xdr:cNvPr id="370" name="普通建設事業費該当値テキスト"/>
        <xdr:cNvSpPr txBox="1"/>
      </xdr:nvSpPr>
      <xdr:spPr>
        <a:xfrm>
          <a:off x="10528300" y="93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112530</xdr:rowOff>
    </xdr:from>
    <xdr:to>
      <xdr:col>50</xdr:col>
      <xdr:colOff>165100</xdr:colOff>
      <xdr:row>56</xdr:row>
      <xdr:rowOff>42680</xdr:rowOff>
    </xdr:to>
    <xdr:sp macro="" textlink="">
      <xdr:nvSpPr>
        <xdr:cNvPr id="371" name="楕円 370"/>
        <xdr:cNvSpPr/>
      </xdr:nvSpPr>
      <xdr:spPr>
        <a:xfrm>
          <a:off x="9588500" y="9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59207</xdr:rowOff>
    </xdr:from>
    <xdr:ext cx="534377" cy="259045"/>
    <xdr:sp macro="" textlink="">
      <xdr:nvSpPr>
        <xdr:cNvPr id="372" name="テキスト ボックス 371"/>
        <xdr:cNvSpPr txBox="1"/>
      </xdr:nvSpPr>
      <xdr:spPr>
        <a:xfrm>
          <a:off x="9372111" y="93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6947</xdr:rowOff>
    </xdr:from>
    <xdr:to>
      <xdr:col>46</xdr:col>
      <xdr:colOff>38100</xdr:colOff>
      <xdr:row>54</xdr:row>
      <xdr:rowOff>108547</xdr:rowOff>
    </xdr:to>
    <xdr:sp macro="" textlink="">
      <xdr:nvSpPr>
        <xdr:cNvPr id="373" name="楕円 372"/>
        <xdr:cNvSpPr/>
      </xdr:nvSpPr>
      <xdr:spPr>
        <a:xfrm>
          <a:off x="8699500" y="926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125074</xdr:rowOff>
    </xdr:from>
    <xdr:ext cx="599010" cy="259045"/>
    <xdr:sp macro="" textlink="">
      <xdr:nvSpPr>
        <xdr:cNvPr id="374" name="テキスト ボックス 373"/>
        <xdr:cNvSpPr txBox="1"/>
      </xdr:nvSpPr>
      <xdr:spPr>
        <a:xfrm>
          <a:off x="8450795" y="90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1095</xdr:rowOff>
    </xdr:from>
    <xdr:to>
      <xdr:col>41</xdr:col>
      <xdr:colOff>101600</xdr:colOff>
      <xdr:row>52</xdr:row>
      <xdr:rowOff>102695</xdr:rowOff>
    </xdr:to>
    <xdr:sp macro="" textlink="">
      <xdr:nvSpPr>
        <xdr:cNvPr id="375" name="楕円 374"/>
        <xdr:cNvSpPr/>
      </xdr:nvSpPr>
      <xdr:spPr>
        <a:xfrm>
          <a:off x="7810500" y="89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119222</xdr:rowOff>
    </xdr:from>
    <xdr:ext cx="599010" cy="259045"/>
    <xdr:sp macro="" textlink="">
      <xdr:nvSpPr>
        <xdr:cNvPr id="376" name="テキスト ボックス 375"/>
        <xdr:cNvSpPr txBox="1"/>
      </xdr:nvSpPr>
      <xdr:spPr>
        <a:xfrm>
          <a:off x="7561795" y="869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94303</xdr:rowOff>
    </xdr:from>
    <xdr:to>
      <xdr:col>36</xdr:col>
      <xdr:colOff>165100</xdr:colOff>
      <xdr:row>57</xdr:row>
      <xdr:rowOff>24453</xdr:rowOff>
    </xdr:to>
    <xdr:sp macro="" textlink="">
      <xdr:nvSpPr>
        <xdr:cNvPr id="377" name="楕円 376"/>
        <xdr:cNvSpPr/>
      </xdr:nvSpPr>
      <xdr:spPr>
        <a:xfrm>
          <a:off x="6921500" y="96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40980</xdr:rowOff>
    </xdr:from>
    <xdr:ext cx="534377" cy="259045"/>
    <xdr:sp macro="" textlink="">
      <xdr:nvSpPr>
        <xdr:cNvPr id="378" name="テキスト ボックス 377"/>
        <xdr:cNvSpPr txBox="1"/>
      </xdr:nvSpPr>
      <xdr:spPr>
        <a:xfrm>
          <a:off x="6705111" y="94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141447</xdr:rowOff>
    </xdr:from>
    <xdr:to>
      <xdr:col>55</xdr:col>
      <xdr:colOff>0</xdr:colOff>
      <xdr:row>77</xdr:row>
      <xdr:rowOff>59266</xdr:rowOff>
    </xdr:to>
    <xdr:cxnSp macro="">
      <xdr:nvCxnSpPr>
        <xdr:cNvPr id="409" name="直線コネクタ 408"/>
        <xdr:cNvCxnSpPr/>
      </xdr:nvCxnSpPr>
      <xdr:spPr>
        <a:xfrm>
          <a:off x="9639300" y="13171647"/>
          <a:ext cx="838200" cy="8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28894</xdr:rowOff>
    </xdr:from>
    <xdr:to>
      <xdr:col>50</xdr:col>
      <xdr:colOff>114300</xdr:colOff>
      <xdr:row>76</xdr:row>
      <xdr:rowOff>141447</xdr:rowOff>
    </xdr:to>
    <xdr:cxnSp macro="">
      <xdr:nvCxnSpPr>
        <xdr:cNvPr id="412" name="直線コネクタ 411"/>
        <xdr:cNvCxnSpPr/>
      </xdr:nvCxnSpPr>
      <xdr:spPr>
        <a:xfrm>
          <a:off x="8750300" y="12716194"/>
          <a:ext cx="889000" cy="4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28894</xdr:rowOff>
    </xdr:from>
    <xdr:to>
      <xdr:col>45</xdr:col>
      <xdr:colOff>177800</xdr:colOff>
      <xdr:row>74</xdr:row>
      <xdr:rowOff>79170</xdr:rowOff>
    </xdr:to>
    <xdr:cxnSp macro="">
      <xdr:nvCxnSpPr>
        <xdr:cNvPr id="415" name="直線コネクタ 414"/>
        <xdr:cNvCxnSpPr/>
      </xdr:nvCxnSpPr>
      <xdr:spPr>
        <a:xfrm flipV="1">
          <a:off x="7861300" y="12716194"/>
          <a:ext cx="8890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8466</xdr:rowOff>
    </xdr:from>
    <xdr:to>
      <xdr:col>55</xdr:col>
      <xdr:colOff>50800</xdr:colOff>
      <xdr:row>77</xdr:row>
      <xdr:rowOff>110066</xdr:rowOff>
    </xdr:to>
    <xdr:sp macro="" textlink="">
      <xdr:nvSpPr>
        <xdr:cNvPr id="425" name="楕円 424"/>
        <xdr:cNvSpPr/>
      </xdr:nvSpPr>
      <xdr:spPr>
        <a:xfrm>
          <a:off x="10426700" y="132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31343</xdr:rowOff>
    </xdr:from>
    <xdr:ext cx="534377" cy="259045"/>
    <xdr:sp macro="" textlink="">
      <xdr:nvSpPr>
        <xdr:cNvPr id="426" name="普通建設事業費 （ うち新規整備　）該当値テキスト"/>
        <xdr:cNvSpPr txBox="1"/>
      </xdr:nvSpPr>
      <xdr:spPr>
        <a:xfrm>
          <a:off x="10528300" y="1306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90647</xdr:rowOff>
    </xdr:from>
    <xdr:to>
      <xdr:col>50</xdr:col>
      <xdr:colOff>165100</xdr:colOff>
      <xdr:row>77</xdr:row>
      <xdr:rowOff>20797</xdr:rowOff>
    </xdr:to>
    <xdr:sp macro="" textlink="">
      <xdr:nvSpPr>
        <xdr:cNvPr id="427" name="楕円 426"/>
        <xdr:cNvSpPr/>
      </xdr:nvSpPr>
      <xdr:spPr>
        <a:xfrm>
          <a:off x="9588500" y="131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37324</xdr:rowOff>
    </xdr:from>
    <xdr:ext cx="534377" cy="259045"/>
    <xdr:sp macro="" textlink="">
      <xdr:nvSpPr>
        <xdr:cNvPr id="428" name="テキスト ボックス 427"/>
        <xdr:cNvSpPr txBox="1"/>
      </xdr:nvSpPr>
      <xdr:spPr>
        <a:xfrm>
          <a:off x="9372111" y="128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149544</xdr:rowOff>
    </xdr:from>
    <xdr:to>
      <xdr:col>46</xdr:col>
      <xdr:colOff>38100</xdr:colOff>
      <xdr:row>74</xdr:row>
      <xdr:rowOff>79694</xdr:rowOff>
    </xdr:to>
    <xdr:sp macro="" textlink="">
      <xdr:nvSpPr>
        <xdr:cNvPr id="429" name="楕円 428"/>
        <xdr:cNvSpPr/>
      </xdr:nvSpPr>
      <xdr:spPr>
        <a:xfrm>
          <a:off x="8699500" y="126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96221</xdr:rowOff>
    </xdr:from>
    <xdr:ext cx="534377" cy="259045"/>
    <xdr:sp macro="" textlink="">
      <xdr:nvSpPr>
        <xdr:cNvPr id="430" name="テキスト ボックス 429"/>
        <xdr:cNvSpPr txBox="1"/>
      </xdr:nvSpPr>
      <xdr:spPr>
        <a:xfrm>
          <a:off x="8483111" y="124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28370</xdr:rowOff>
    </xdr:from>
    <xdr:to>
      <xdr:col>41</xdr:col>
      <xdr:colOff>101600</xdr:colOff>
      <xdr:row>74</xdr:row>
      <xdr:rowOff>129970</xdr:rowOff>
    </xdr:to>
    <xdr:sp macro="" textlink="">
      <xdr:nvSpPr>
        <xdr:cNvPr id="431" name="楕円 430"/>
        <xdr:cNvSpPr/>
      </xdr:nvSpPr>
      <xdr:spPr>
        <a:xfrm>
          <a:off x="7810500" y="127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146497</xdr:rowOff>
    </xdr:from>
    <xdr:ext cx="534377" cy="259045"/>
    <xdr:sp macro="" textlink="">
      <xdr:nvSpPr>
        <xdr:cNvPr id="432" name="テキスト ボックス 431"/>
        <xdr:cNvSpPr txBox="1"/>
      </xdr:nvSpPr>
      <xdr:spPr>
        <a:xfrm>
          <a:off x="7594111" y="124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100267</xdr:rowOff>
    </xdr:from>
    <xdr:to>
      <xdr:col>55</xdr:col>
      <xdr:colOff>0</xdr:colOff>
      <xdr:row>96</xdr:row>
      <xdr:rowOff>51233</xdr:rowOff>
    </xdr:to>
    <xdr:cxnSp macro="">
      <xdr:nvCxnSpPr>
        <xdr:cNvPr id="461" name="直線コネクタ 460"/>
        <xdr:cNvCxnSpPr/>
      </xdr:nvCxnSpPr>
      <xdr:spPr>
        <a:xfrm flipV="1">
          <a:off x="9639300" y="16388017"/>
          <a:ext cx="838200" cy="1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51233</xdr:rowOff>
    </xdr:from>
    <xdr:to>
      <xdr:col>50</xdr:col>
      <xdr:colOff>114300</xdr:colOff>
      <xdr:row>96</xdr:row>
      <xdr:rowOff>67983</xdr:rowOff>
    </xdr:to>
    <xdr:cxnSp macro="">
      <xdr:nvCxnSpPr>
        <xdr:cNvPr id="464" name="直線コネクタ 463"/>
        <xdr:cNvCxnSpPr/>
      </xdr:nvCxnSpPr>
      <xdr:spPr>
        <a:xfrm flipV="1">
          <a:off x="8750300" y="16510433"/>
          <a:ext cx="889000" cy="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109474</xdr:rowOff>
    </xdr:from>
    <xdr:to>
      <xdr:col>45</xdr:col>
      <xdr:colOff>177800</xdr:colOff>
      <xdr:row>96</xdr:row>
      <xdr:rowOff>67983</xdr:rowOff>
    </xdr:to>
    <xdr:cxnSp macro="">
      <xdr:nvCxnSpPr>
        <xdr:cNvPr id="467" name="直線コネクタ 466"/>
        <xdr:cNvCxnSpPr/>
      </xdr:nvCxnSpPr>
      <xdr:spPr>
        <a:xfrm>
          <a:off x="7861300" y="15882874"/>
          <a:ext cx="889000" cy="6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49467</xdr:rowOff>
    </xdr:from>
    <xdr:to>
      <xdr:col>55</xdr:col>
      <xdr:colOff>50800</xdr:colOff>
      <xdr:row>95</xdr:row>
      <xdr:rowOff>151067</xdr:rowOff>
    </xdr:to>
    <xdr:sp macro="" textlink="">
      <xdr:nvSpPr>
        <xdr:cNvPr id="477" name="楕円 476"/>
        <xdr:cNvSpPr/>
      </xdr:nvSpPr>
      <xdr:spPr>
        <a:xfrm>
          <a:off x="10426700" y="163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72344</xdr:rowOff>
    </xdr:from>
    <xdr:ext cx="534377" cy="259045"/>
    <xdr:sp macro="" textlink="">
      <xdr:nvSpPr>
        <xdr:cNvPr id="478" name="普通建設事業費 （ うち更新整備　）該当値テキスト"/>
        <xdr:cNvSpPr txBox="1"/>
      </xdr:nvSpPr>
      <xdr:spPr>
        <a:xfrm>
          <a:off x="10528300" y="161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433</xdr:rowOff>
    </xdr:from>
    <xdr:to>
      <xdr:col>50</xdr:col>
      <xdr:colOff>165100</xdr:colOff>
      <xdr:row>96</xdr:row>
      <xdr:rowOff>102033</xdr:rowOff>
    </xdr:to>
    <xdr:sp macro="" textlink="">
      <xdr:nvSpPr>
        <xdr:cNvPr id="479" name="楕円 478"/>
        <xdr:cNvSpPr/>
      </xdr:nvSpPr>
      <xdr:spPr>
        <a:xfrm>
          <a:off x="9588500" y="164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118560</xdr:rowOff>
    </xdr:from>
    <xdr:ext cx="534377" cy="259045"/>
    <xdr:sp macro="" textlink="">
      <xdr:nvSpPr>
        <xdr:cNvPr id="480" name="テキスト ボックス 479"/>
        <xdr:cNvSpPr txBox="1"/>
      </xdr:nvSpPr>
      <xdr:spPr>
        <a:xfrm>
          <a:off x="9372111" y="1623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17183</xdr:rowOff>
    </xdr:from>
    <xdr:to>
      <xdr:col>46</xdr:col>
      <xdr:colOff>38100</xdr:colOff>
      <xdr:row>96</xdr:row>
      <xdr:rowOff>118783</xdr:rowOff>
    </xdr:to>
    <xdr:sp macro="" textlink="">
      <xdr:nvSpPr>
        <xdr:cNvPr id="481" name="楕円 480"/>
        <xdr:cNvSpPr/>
      </xdr:nvSpPr>
      <xdr:spPr>
        <a:xfrm>
          <a:off x="8699500" y="164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135310</xdr:rowOff>
    </xdr:from>
    <xdr:ext cx="534377" cy="259045"/>
    <xdr:sp macro="" textlink="">
      <xdr:nvSpPr>
        <xdr:cNvPr id="482" name="テキスト ボックス 481"/>
        <xdr:cNvSpPr txBox="1"/>
      </xdr:nvSpPr>
      <xdr:spPr>
        <a:xfrm>
          <a:off x="8483111" y="162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58674</xdr:rowOff>
    </xdr:from>
    <xdr:to>
      <xdr:col>41</xdr:col>
      <xdr:colOff>101600</xdr:colOff>
      <xdr:row>92</xdr:row>
      <xdr:rowOff>160274</xdr:rowOff>
    </xdr:to>
    <xdr:sp macro="" textlink="">
      <xdr:nvSpPr>
        <xdr:cNvPr id="483" name="楕円 482"/>
        <xdr:cNvSpPr/>
      </xdr:nvSpPr>
      <xdr:spPr>
        <a:xfrm>
          <a:off x="7810500" y="158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5351</xdr:rowOff>
    </xdr:from>
    <xdr:ext cx="534377" cy="259045"/>
    <xdr:sp macro="" textlink="">
      <xdr:nvSpPr>
        <xdr:cNvPr id="484" name="テキスト ボックス 483"/>
        <xdr:cNvSpPr txBox="1"/>
      </xdr:nvSpPr>
      <xdr:spPr>
        <a:xfrm>
          <a:off x="7594111" y="156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133884</xdr:rowOff>
    </xdr:from>
    <xdr:to>
      <xdr:col>85</xdr:col>
      <xdr:colOff>127000</xdr:colOff>
      <xdr:row>38</xdr:row>
      <xdr:rowOff>138923</xdr:rowOff>
    </xdr:to>
    <xdr:cxnSp macro="">
      <xdr:nvCxnSpPr>
        <xdr:cNvPr id="511" name="直線コネクタ 510"/>
        <xdr:cNvCxnSpPr/>
      </xdr:nvCxnSpPr>
      <xdr:spPr>
        <a:xfrm>
          <a:off x="15481300" y="6648984"/>
          <a:ext cx="8382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133884</xdr:rowOff>
    </xdr:from>
    <xdr:to>
      <xdr:col>81</xdr:col>
      <xdr:colOff>50800</xdr:colOff>
      <xdr:row>38</xdr:row>
      <xdr:rowOff>139700</xdr:rowOff>
    </xdr:to>
    <xdr:cxnSp macro="">
      <xdr:nvCxnSpPr>
        <xdr:cNvPr id="514" name="直線コネクタ 513"/>
        <xdr:cNvCxnSpPr/>
      </xdr:nvCxnSpPr>
      <xdr:spPr>
        <a:xfrm flipV="1">
          <a:off x="14592300" y="6648984"/>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107175</xdr:rowOff>
    </xdr:from>
    <xdr:to>
      <xdr:col>76</xdr:col>
      <xdr:colOff>114300</xdr:colOff>
      <xdr:row>38</xdr:row>
      <xdr:rowOff>139700</xdr:rowOff>
    </xdr:to>
    <xdr:cxnSp macro="">
      <xdr:nvCxnSpPr>
        <xdr:cNvPr id="517" name="直線コネクタ 516"/>
        <xdr:cNvCxnSpPr/>
      </xdr:nvCxnSpPr>
      <xdr:spPr>
        <a:xfrm>
          <a:off x="13703300" y="6622275"/>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49805</xdr:rowOff>
    </xdr:from>
    <xdr:to>
      <xdr:col>71</xdr:col>
      <xdr:colOff>177800</xdr:colOff>
      <xdr:row>38</xdr:row>
      <xdr:rowOff>107175</xdr:rowOff>
    </xdr:to>
    <xdr:cxnSp macro="">
      <xdr:nvCxnSpPr>
        <xdr:cNvPr id="520" name="直線コネクタ 519"/>
        <xdr:cNvCxnSpPr/>
      </xdr:nvCxnSpPr>
      <xdr:spPr>
        <a:xfrm>
          <a:off x="12814300" y="6564905"/>
          <a:ext cx="889000" cy="5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163055</xdr:rowOff>
    </xdr:from>
    <xdr:ext cx="469744" cy="259045"/>
    <xdr:sp macro="" textlink="">
      <xdr:nvSpPr>
        <xdr:cNvPr id="524" name="テキスト ボックス 523"/>
        <xdr:cNvSpPr txBox="1"/>
      </xdr:nvSpPr>
      <xdr:spPr>
        <a:xfrm>
          <a:off x="12579428" y="66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88123</xdr:rowOff>
    </xdr:from>
    <xdr:to>
      <xdr:col>85</xdr:col>
      <xdr:colOff>177800</xdr:colOff>
      <xdr:row>39</xdr:row>
      <xdr:rowOff>18273</xdr:rowOff>
    </xdr:to>
    <xdr:sp macro="" textlink="">
      <xdr:nvSpPr>
        <xdr:cNvPr id="530" name="楕円 529"/>
        <xdr:cNvSpPr/>
      </xdr:nvSpPr>
      <xdr:spPr>
        <a:xfrm>
          <a:off x="162687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13932" cy="259045"/>
    <xdr:sp macro="" textlink="">
      <xdr:nvSpPr>
        <xdr:cNvPr id="531" name="災害復旧事業費該当値テキスト"/>
        <xdr:cNvSpPr txBox="1"/>
      </xdr:nvSpPr>
      <xdr:spPr>
        <a:xfrm>
          <a:off x="16370300" y="6576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83084</xdr:rowOff>
    </xdr:from>
    <xdr:to>
      <xdr:col>81</xdr:col>
      <xdr:colOff>101600</xdr:colOff>
      <xdr:row>39</xdr:row>
      <xdr:rowOff>13234</xdr:rowOff>
    </xdr:to>
    <xdr:sp macro="" textlink="">
      <xdr:nvSpPr>
        <xdr:cNvPr id="532" name="楕円 531"/>
        <xdr:cNvSpPr/>
      </xdr:nvSpPr>
      <xdr:spPr>
        <a:xfrm>
          <a:off x="15430500" y="65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4361</xdr:rowOff>
    </xdr:from>
    <xdr:ext cx="378565" cy="259045"/>
    <xdr:sp macro="" textlink="">
      <xdr:nvSpPr>
        <xdr:cNvPr id="533" name="テキスト ボックス 532"/>
        <xdr:cNvSpPr txBox="1"/>
      </xdr:nvSpPr>
      <xdr:spPr>
        <a:xfrm>
          <a:off x="15292017" y="669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56375</xdr:rowOff>
    </xdr:from>
    <xdr:to>
      <xdr:col>72</xdr:col>
      <xdr:colOff>38100</xdr:colOff>
      <xdr:row>38</xdr:row>
      <xdr:rowOff>157975</xdr:rowOff>
    </xdr:to>
    <xdr:sp macro="" textlink="">
      <xdr:nvSpPr>
        <xdr:cNvPr id="536" name="楕円 535"/>
        <xdr:cNvSpPr/>
      </xdr:nvSpPr>
      <xdr:spPr>
        <a:xfrm>
          <a:off x="13652500" y="65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3052</xdr:rowOff>
    </xdr:from>
    <xdr:ext cx="469744" cy="259045"/>
    <xdr:sp macro="" textlink="">
      <xdr:nvSpPr>
        <xdr:cNvPr id="537" name="テキスト ボックス 536"/>
        <xdr:cNvSpPr txBox="1"/>
      </xdr:nvSpPr>
      <xdr:spPr>
        <a:xfrm>
          <a:off x="13468428" y="63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170455</xdr:rowOff>
    </xdr:from>
    <xdr:to>
      <xdr:col>67</xdr:col>
      <xdr:colOff>101600</xdr:colOff>
      <xdr:row>38</xdr:row>
      <xdr:rowOff>100605</xdr:rowOff>
    </xdr:to>
    <xdr:sp macro="" textlink="">
      <xdr:nvSpPr>
        <xdr:cNvPr id="538" name="楕円 537"/>
        <xdr:cNvSpPr/>
      </xdr:nvSpPr>
      <xdr:spPr>
        <a:xfrm>
          <a:off x="12763500" y="651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117132</xdr:rowOff>
    </xdr:from>
    <xdr:ext cx="469744" cy="259045"/>
    <xdr:sp macro="" textlink="">
      <xdr:nvSpPr>
        <xdr:cNvPr id="539" name="テキスト ボックス 538"/>
        <xdr:cNvSpPr txBox="1"/>
      </xdr:nvSpPr>
      <xdr:spPr>
        <a:xfrm>
          <a:off x="12579428" y="628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137168</xdr:rowOff>
    </xdr:from>
    <xdr:to>
      <xdr:col>85</xdr:col>
      <xdr:colOff>127000</xdr:colOff>
      <xdr:row>77</xdr:row>
      <xdr:rowOff>153318</xdr:rowOff>
    </xdr:to>
    <xdr:cxnSp macro="">
      <xdr:nvCxnSpPr>
        <xdr:cNvPr id="619" name="直線コネクタ 618"/>
        <xdr:cNvCxnSpPr/>
      </xdr:nvCxnSpPr>
      <xdr:spPr>
        <a:xfrm>
          <a:off x="15481300" y="13338818"/>
          <a:ext cx="838200" cy="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119241</xdr:rowOff>
    </xdr:from>
    <xdr:to>
      <xdr:col>81</xdr:col>
      <xdr:colOff>50800</xdr:colOff>
      <xdr:row>77</xdr:row>
      <xdr:rowOff>137168</xdr:rowOff>
    </xdr:to>
    <xdr:cxnSp macro="">
      <xdr:nvCxnSpPr>
        <xdr:cNvPr id="622" name="直線コネクタ 621"/>
        <xdr:cNvCxnSpPr/>
      </xdr:nvCxnSpPr>
      <xdr:spPr>
        <a:xfrm>
          <a:off x="14592300" y="13320891"/>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104854</xdr:rowOff>
    </xdr:from>
    <xdr:to>
      <xdr:col>76</xdr:col>
      <xdr:colOff>114300</xdr:colOff>
      <xdr:row>77</xdr:row>
      <xdr:rowOff>119241</xdr:rowOff>
    </xdr:to>
    <xdr:cxnSp macro="">
      <xdr:nvCxnSpPr>
        <xdr:cNvPr id="625" name="直線コネクタ 624"/>
        <xdr:cNvCxnSpPr/>
      </xdr:nvCxnSpPr>
      <xdr:spPr>
        <a:xfrm>
          <a:off x="13703300" y="1330650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92216</xdr:rowOff>
    </xdr:from>
    <xdr:to>
      <xdr:col>71</xdr:col>
      <xdr:colOff>177800</xdr:colOff>
      <xdr:row>77</xdr:row>
      <xdr:rowOff>104854</xdr:rowOff>
    </xdr:to>
    <xdr:cxnSp macro="">
      <xdr:nvCxnSpPr>
        <xdr:cNvPr id="628" name="直線コネクタ 627"/>
        <xdr:cNvCxnSpPr/>
      </xdr:nvCxnSpPr>
      <xdr:spPr>
        <a:xfrm>
          <a:off x="12814300" y="13293866"/>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102518</xdr:rowOff>
    </xdr:from>
    <xdr:to>
      <xdr:col>85</xdr:col>
      <xdr:colOff>177800</xdr:colOff>
      <xdr:row>78</xdr:row>
      <xdr:rowOff>32668</xdr:rowOff>
    </xdr:to>
    <xdr:sp macro="" textlink="">
      <xdr:nvSpPr>
        <xdr:cNvPr id="638" name="楕円 637"/>
        <xdr:cNvSpPr/>
      </xdr:nvSpPr>
      <xdr:spPr>
        <a:xfrm>
          <a:off x="16268700" y="13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17445</xdr:rowOff>
    </xdr:from>
    <xdr:ext cx="534377" cy="259045"/>
    <xdr:sp macro="" textlink="">
      <xdr:nvSpPr>
        <xdr:cNvPr id="639" name="公債費該当値テキスト"/>
        <xdr:cNvSpPr txBox="1"/>
      </xdr:nvSpPr>
      <xdr:spPr>
        <a:xfrm>
          <a:off x="16370300" y="132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86368</xdr:rowOff>
    </xdr:from>
    <xdr:to>
      <xdr:col>81</xdr:col>
      <xdr:colOff>101600</xdr:colOff>
      <xdr:row>78</xdr:row>
      <xdr:rowOff>16518</xdr:rowOff>
    </xdr:to>
    <xdr:sp macro="" textlink="">
      <xdr:nvSpPr>
        <xdr:cNvPr id="640" name="楕円 639"/>
        <xdr:cNvSpPr/>
      </xdr:nvSpPr>
      <xdr:spPr>
        <a:xfrm>
          <a:off x="15430500" y="132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7645</xdr:rowOff>
    </xdr:from>
    <xdr:ext cx="534377" cy="259045"/>
    <xdr:sp macro="" textlink="">
      <xdr:nvSpPr>
        <xdr:cNvPr id="641" name="テキスト ボックス 640"/>
        <xdr:cNvSpPr txBox="1"/>
      </xdr:nvSpPr>
      <xdr:spPr>
        <a:xfrm>
          <a:off x="15214111" y="133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68441</xdr:rowOff>
    </xdr:from>
    <xdr:to>
      <xdr:col>76</xdr:col>
      <xdr:colOff>165100</xdr:colOff>
      <xdr:row>77</xdr:row>
      <xdr:rowOff>170041</xdr:rowOff>
    </xdr:to>
    <xdr:sp macro="" textlink="">
      <xdr:nvSpPr>
        <xdr:cNvPr id="642" name="楕円 641"/>
        <xdr:cNvSpPr/>
      </xdr:nvSpPr>
      <xdr:spPr>
        <a:xfrm>
          <a:off x="14541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161168</xdr:rowOff>
    </xdr:from>
    <xdr:ext cx="534377" cy="259045"/>
    <xdr:sp macro="" textlink="">
      <xdr:nvSpPr>
        <xdr:cNvPr id="643" name="テキスト ボックス 642"/>
        <xdr:cNvSpPr txBox="1"/>
      </xdr:nvSpPr>
      <xdr:spPr>
        <a:xfrm>
          <a:off x="14325111" y="133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54054</xdr:rowOff>
    </xdr:from>
    <xdr:to>
      <xdr:col>72</xdr:col>
      <xdr:colOff>38100</xdr:colOff>
      <xdr:row>77</xdr:row>
      <xdr:rowOff>155654</xdr:rowOff>
    </xdr:to>
    <xdr:sp macro="" textlink="">
      <xdr:nvSpPr>
        <xdr:cNvPr id="644" name="楕円 643"/>
        <xdr:cNvSpPr/>
      </xdr:nvSpPr>
      <xdr:spPr>
        <a:xfrm>
          <a:off x="13652500" y="132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146781</xdr:rowOff>
    </xdr:from>
    <xdr:ext cx="534377" cy="259045"/>
    <xdr:sp macro="" textlink="">
      <xdr:nvSpPr>
        <xdr:cNvPr id="645" name="テキスト ボックス 644"/>
        <xdr:cNvSpPr txBox="1"/>
      </xdr:nvSpPr>
      <xdr:spPr>
        <a:xfrm>
          <a:off x="13436111" y="13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41416</xdr:rowOff>
    </xdr:from>
    <xdr:to>
      <xdr:col>67</xdr:col>
      <xdr:colOff>101600</xdr:colOff>
      <xdr:row>77</xdr:row>
      <xdr:rowOff>143016</xdr:rowOff>
    </xdr:to>
    <xdr:sp macro="" textlink="">
      <xdr:nvSpPr>
        <xdr:cNvPr id="646" name="楕円 645"/>
        <xdr:cNvSpPr/>
      </xdr:nvSpPr>
      <xdr:spPr>
        <a:xfrm>
          <a:off x="12763500" y="132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134143</xdr:rowOff>
    </xdr:from>
    <xdr:ext cx="534377" cy="259045"/>
    <xdr:sp macro="" textlink="">
      <xdr:nvSpPr>
        <xdr:cNvPr id="647" name="テキスト ボックス 646"/>
        <xdr:cNvSpPr txBox="1"/>
      </xdr:nvSpPr>
      <xdr:spPr>
        <a:xfrm>
          <a:off x="12547111" y="133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71769</xdr:rowOff>
    </xdr:from>
    <xdr:to>
      <xdr:col>85</xdr:col>
      <xdr:colOff>127000</xdr:colOff>
      <xdr:row>98</xdr:row>
      <xdr:rowOff>66864</xdr:rowOff>
    </xdr:to>
    <xdr:cxnSp macro="">
      <xdr:nvCxnSpPr>
        <xdr:cNvPr id="674" name="直線コネクタ 673"/>
        <xdr:cNvCxnSpPr/>
      </xdr:nvCxnSpPr>
      <xdr:spPr>
        <a:xfrm>
          <a:off x="15481300" y="16702419"/>
          <a:ext cx="838200" cy="16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71769</xdr:rowOff>
    </xdr:from>
    <xdr:to>
      <xdr:col>81</xdr:col>
      <xdr:colOff>50800</xdr:colOff>
      <xdr:row>98</xdr:row>
      <xdr:rowOff>24366</xdr:rowOff>
    </xdr:to>
    <xdr:cxnSp macro="">
      <xdr:nvCxnSpPr>
        <xdr:cNvPr id="677" name="直線コネクタ 676"/>
        <xdr:cNvCxnSpPr/>
      </xdr:nvCxnSpPr>
      <xdr:spPr>
        <a:xfrm flipV="1">
          <a:off x="14592300" y="16702419"/>
          <a:ext cx="889000" cy="12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24366</xdr:rowOff>
    </xdr:from>
    <xdr:to>
      <xdr:col>76</xdr:col>
      <xdr:colOff>114300</xdr:colOff>
      <xdr:row>98</xdr:row>
      <xdr:rowOff>56595</xdr:rowOff>
    </xdr:to>
    <xdr:cxnSp macro="">
      <xdr:nvCxnSpPr>
        <xdr:cNvPr id="680" name="直線コネクタ 679"/>
        <xdr:cNvCxnSpPr/>
      </xdr:nvCxnSpPr>
      <xdr:spPr>
        <a:xfrm flipV="1">
          <a:off x="13703300" y="16826466"/>
          <a:ext cx="889000" cy="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145259</xdr:rowOff>
    </xdr:from>
    <xdr:to>
      <xdr:col>71</xdr:col>
      <xdr:colOff>177800</xdr:colOff>
      <xdr:row>98</xdr:row>
      <xdr:rowOff>56595</xdr:rowOff>
    </xdr:to>
    <xdr:cxnSp macro="">
      <xdr:nvCxnSpPr>
        <xdr:cNvPr id="683" name="直線コネクタ 682"/>
        <xdr:cNvCxnSpPr/>
      </xdr:nvCxnSpPr>
      <xdr:spPr>
        <a:xfrm>
          <a:off x="12814300" y="16775909"/>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16064</xdr:rowOff>
    </xdr:from>
    <xdr:to>
      <xdr:col>85</xdr:col>
      <xdr:colOff>177800</xdr:colOff>
      <xdr:row>98</xdr:row>
      <xdr:rowOff>117664</xdr:rowOff>
    </xdr:to>
    <xdr:sp macro="" textlink="">
      <xdr:nvSpPr>
        <xdr:cNvPr id="693" name="楕円 692"/>
        <xdr:cNvSpPr/>
      </xdr:nvSpPr>
      <xdr:spPr>
        <a:xfrm>
          <a:off x="16268700" y="16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534377" cy="259045"/>
    <xdr:sp macro="" textlink="">
      <xdr:nvSpPr>
        <xdr:cNvPr id="694" name="積立金該当値テキスト"/>
        <xdr:cNvSpPr txBox="1"/>
      </xdr:nvSpPr>
      <xdr:spPr>
        <a:xfrm>
          <a:off x="16370300" y="167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20969</xdr:rowOff>
    </xdr:from>
    <xdr:to>
      <xdr:col>81</xdr:col>
      <xdr:colOff>101600</xdr:colOff>
      <xdr:row>97</xdr:row>
      <xdr:rowOff>122569</xdr:rowOff>
    </xdr:to>
    <xdr:sp macro="" textlink="">
      <xdr:nvSpPr>
        <xdr:cNvPr id="695" name="楕円 694"/>
        <xdr:cNvSpPr/>
      </xdr:nvSpPr>
      <xdr:spPr>
        <a:xfrm>
          <a:off x="15430500" y="166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139096</xdr:rowOff>
    </xdr:from>
    <xdr:ext cx="534377" cy="259045"/>
    <xdr:sp macro="" textlink="">
      <xdr:nvSpPr>
        <xdr:cNvPr id="696" name="テキスト ボックス 695"/>
        <xdr:cNvSpPr txBox="1"/>
      </xdr:nvSpPr>
      <xdr:spPr>
        <a:xfrm>
          <a:off x="15214111" y="1642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145016</xdr:rowOff>
    </xdr:from>
    <xdr:to>
      <xdr:col>76</xdr:col>
      <xdr:colOff>165100</xdr:colOff>
      <xdr:row>98</xdr:row>
      <xdr:rowOff>75166</xdr:rowOff>
    </xdr:to>
    <xdr:sp macro="" textlink="">
      <xdr:nvSpPr>
        <xdr:cNvPr id="697" name="楕円 696"/>
        <xdr:cNvSpPr/>
      </xdr:nvSpPr>
      <xdr:spPr>
        <a:xfrm>
          <a:off x="14541500" y="167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91693</xdr:rowOff>
    </xdr:from>
    <xdr:ext cx="534377" cy="259045"/>
    <xdr:sp macro="" textlink="">
      <xdr:nvSpPr>
        <xdr:cNvPr id="698" name="テキスト ボックス 697"/>
        <xdr:cNvSpPr txBox="1"/>
      </xdr:nvSpPr>
      <xdr:spPr>
        <a:xfrm>
          <a:off x="14325111" y="165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5795</xdr:rowOff>
    </xdr:from>
    <xdr:to>
      <xdr:col>72</xdr:col>
      <xdr:colOff>38100</xdr:colOff>
      <xdr:row>98</xdr:row>
      <xdr:rowOff>107395</xdr:rowOff>
    </xdr:to>
    <xdr:sp macro="" textlink="">
      <xdr:nvSpPr>
        <xdr:cNvPr id="699" name="楕円 698"/>
        <xdr:cNvSpPr/>
      </xdr:nvSpPr>
      <xdr:spPr>
        <a:xfrm>
          <a:off x="13652500" y="168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123922</xdr:rowOff>
    </xdr:from>
    <xdr:ext cx="534377" cy="259045"/>
    <xdr:sp macro="" textlink="">
      <xdr:nvSpPr>
        <xdr:cNvPr id="700" name="テキスト ボックス 699"/>
        <xdr:cNvSpPr txBox="1"/>
      </xdr:nvSpPr>
      <xdr:spPr>
        <a:xfrm>
          <a:off x="13436111" y="165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94459</xdr:rowOff>
    </xdr:from>
    <xdr:to>
      <xdr:col>67</xdr:col>
      <xdr:colOff>101600</xdr:colOff>
      <xdr:row>98</xdr:row>
      <xdr:rowOff>24609</xdr:rowOff>
    </xdr:to>
    <xdr:sp macro="" textlink="">
      <xdr:nvSpPr>
        <xdr:cNvPr id="701" name="楕円 700"/>
        <xdr:cNvSpPr/>
      </xdr:nvSpPr>
      <xdr:spPr>
        <a:xfrm>
          <a:off x="12763500" y="167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41136</xdr:rowOff>
    </xdr:from>
    <xdr:ext cx="534377" cy="259045"/>
    <xdr:sp macro="" textlink="">
      <xdr:nvSpPr>
        <xdr:cNvPr id="702" name="テキスト ボックス 701"/>
        <xdr:cNvSpPr txBox="1"/>
      </xdr:nvSpPr>
      <xdr:spPr>
        <a:xfrm>
          <a:off x="12547111" y="1650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142530</xdr:rowOff>
    </xdr:from>
    <xdr:to>
      <xdr:col>116</xdr:col>
      <xdr:colOff>63500</xdr:colOff>
      <xdr:row>36</xdr:row>
      <xdr:rowOff>169200</xdr:rowOff>
    </xdr:to>
    <xdr:cxnSp macro="">
      <xdr:nvCxnSpPr>
        <xdr:cNvPr id="733" name="直線コネクタ 732"/>
        <xdr:cNvCxnSpPr/>
      </xdr:nvCxnSpPr>
      <xdr:spPr>
        <a:xfrm>
          <a:off x="21323300" y="5971830"/>
          <a:ext cx="8382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12772</xdr:rowOff>
    </xdr:from>
    <xdr:to>
      <xdr:col>111</xdr:col>
      <xdr:colOff>177800</xdr:colOff>
      <xdr:row>34</xdr:row>
      <xdr:rowOff>142530</xdr:rowOff>
    </xdr:to>
    <xdr:cxnSp macro="">
      <xdr:nvCxnSpPr>
        <xdr:cNvPr id="736" name="直線コネクタ 735"/>
        <xdr:cNvCxnSpPr/>
      </xdr:nvCxnSpPr>
      <xdr:spPr>
        <a:xfrm>
          <a:off x="20434300" y="5842072"/>
          <a:ext cx="889000" cy="1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38" name="テキスト ボックス 737"/>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12772</xdr:rowOff>
    </xdr:from>
    <xdr:to>
      <xdr:col>107</xdr:col>
      <xdr:colOff>50800</xdr:colOff>
      <xdr:row>37</xdr:row>
      <xdr:rowOff>17127</xdr:rowOff>
    </xdr:to>
    <xdr:cxnSp macro="">
      <xdr:nvCxnSpPr>
        <xdr:cNvPr id="739" name="直線コネクタ 738"/>
        <xdr:cNvCxnSpPr/>
      </xdr:nvCxnSpPr>
      <xdr:spPr>
        <a:xfrm flipV="1">
          <a:off x="19545300" y="5842072"/>
          <a:ext cx="889000" cy="51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1" name="テキスト ボックス 740"/>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30734</xdr:rowOff>
    </xdr:from>
    <xdr:to>
      <xdr:col>102</xdr:col>
      <xdr:colOff>114300</xdr:colOff>
      <xdr:row>37</xdr:row>
      <xdr:rowOff>17127</xdr:rowOff>
    </xdr:to>
    <xdr:cxnSp macro="">
      <xdr:nvCxnSpPr>
        <xdr:cNvPr id="742" name="直線コネクタ 741"/>
        <xdr:cNvCxnSpPr/>
      </xdr:nvCxnSpPr>
      <xdr:spPr>
        <a:xfrm>
          <a:off x="18656300" y="6031484"/>
          <a:ext cx="889000" cy="3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118400</xdr:rowOff>
    </xdr:from>
    <xdr:to>
      <xdr:col>116</xdr:col>
      <xdr:colOff>114300</xdr:colOff>
      <xdr:row>37</xdr:row>
      <xdr:rowOff>48550</xdr:rowOff>
    </xdr:to>
    <xdr:sp macro="" textlink="">
      <xdr:nvSpPr>
        <xdr:cNvPr id="752" name="楕円 751"/>
        <xdr:cNvSpPr/>
      </xdr:nvSpPr>
      <xdr:spPr>
        <a:xfrm>
          <a:off x="22110700" y="62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141277</xdr:rowOff>
    </xdr:from>
    <xdr:ext cx="469744" cy="259045"/>
    <xdr:sp macro="" textlink="">
      <xdr:nvSpPr>
        <xdr:cNvPr id="753" name="投資及び出資金該当値テキスト"/>
        <xdr:cNvSpPr txBox="1"/>
      </xdr:nvSpPr>
      <xdr:spPr>
        <a:xfrm>
          <a:off x="22212300" y="61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91730</xdr:rowOff>
    </xdr:from>
    <xdr:to>
      <xdr:col>112</xdr:col>
      <xdr:colOff>38100</xdr:colOff>
      <xdr:row>35</xdr:row>
      <xdr:rowOff>21880</xdr:rowOff>
    </xdr:to>
    <xdr:sp macro="" textlink="">
      <xdr:nvSpPr>
        <xdr:cNvPr id="754" name="楕円 753"/>
        <xdr:cNvSpPr/>
      </xdr:nvSpPr>
      <xdr:spPr>
        <a:xfrm>
          <a:off x="21272500" y="59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38407</xdr:rowOff>
    </xdr:from>
    <xdr:ext cx="469744" cy="259045"/>
    <xdr:sp macro="" textlink="">
      <xdr:nvSpPr>
        <xdr:cNvPr id="755" name="テキスト ボックス 754"/>
        <xdr:cNvSpPr txBox="1"/>
      </xdr:nvSpPr>
      <xdr:spPr>
        <a:xfrm>
          <a:off x="21088428" y="569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133422</xdr:rowOff>
    </xdr:from>
    <xdr:to>
      <xdr:col>107</xdr:col>
      <xdr:colOff>101600</xdr:colOff>
      <xdr:row>34</xdr:row>
      <xdr:rowOff>63572</xdr:rowOff>
    </xdr:to>
    <xdr:sp macro="" textlink="">
      <xdr:nvSpPr>
        <xdr:cNvPr id="756" name="楕円 755"/>
        <xdr:cNvSpPr/>
      </xdr:nvSpPr>
      <xdr:spPr>
        <a:xfrm>
          <a:off x="20383500" y="57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80099</xdr:rowOff>
    </xdr:from>
    <xdr:ext cx="469744" cy="259045"/>
    <xdr:sp macro="" textlink="">
      <xdr:nvSpPr>
        <xdr:cNvPr id="757" name="テキスト ボックス 756"/>
        <xdr:cNvSpPr txBox="1"/>
      </xdr:nvSpPr>
      <xdr:spPr>
        <a:xfrm>
          <a:off x="20199428" y="556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137777</xdr:rowOff>
    </xdr:from>
    <xdr:to>
      <xdr:col>102</xdr:col>
      <xdr:colOff>165100</xdr:colOff>
      <xdr:row>37</xdr:row>
      <xdr:rowOff>67927</xdr:rowOff>
    </xdr:to>
    <xdr:sp macro="" textlink="">
      <xdr:nvSpPr>
        <xdr:cNvPr id="758" name="楕円 757"/>
        <xdr:cNvSpPr/>
      </xdr:nvSpPr>
      <xdr:spPr>
        <a:xfrm>
          <a:off x="19494500" y="63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84454</xdr:rowOff>
    </xdr:from>
    <xdr:ext cx="469744" cy="259045"/>
    <xdr:sp macro="" textlink="">
      <xdr:nvSpPr>
        <xdr:cNvPr id="759" name="テキスト ボックス 758"/>
        <xdr:cNvSpPr txBox="1"/>
      </xdr:nvSpPr>
      <xdr:spPr>
        <a:xfrm>
          <a:off x="19310428" y="608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151384</xdr:rowOff>
    </xdr:from>
    <xdr:to>
      <xdr:col>98</xdr:col>
      <xdr:colOff>38100</xdr:colOff>
      <xdr:row>35</xdr:row>
      <xdr:rowOff>81534</xdr:rowOff>
    </xdr:to>
    <xdr:sp macro="" textlink="">
      <xdr:nvSpPr>
        <xdr:cNvPr id="760" name="楕円 759"/>
        <xdr:cNvSpPr/>
      </xdr:nvSpPr>
      <xdr:spPr>
        <a:xfrm>
          <a:off x="18605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98061</xdr:rowOff>
    </xdr:from>
    <xdr:ext cx="469744" cy="259045"/>
    <xdr:sp macro="" textlink="">
      <xdr:nvSpPr>
        <xdr:cNvPr id="761" name="テキスト ボックス 760"/>
        <xdr:cNvSpPr txBox="1"/>
      </xdr:nvSpPr>
      <xdr:spPr>
        <a:xfrm>
          <a:off x="18421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102758</xdr:rowOff>
    </xdr:from>
    <xdr:to>
      <xdr:col>116</xdr:col>
      <xdr:colOff>63500</xdr:colOff>
      <xdr:row>58</xdr:row>
      <xdr:rowOff>103993</xdr:rowOff>
    </xdr:to>
    <xdr:cxnSp macro="">
      <xdr:nvCxnSpPr>
        <xdr:cNvPr id="788" name="直線コネクタ 787"/>
        <xdr:cNvCxnSpPr/>
      </xdr:nvCxnSpPr>
      <xdr:spPr>
        <a:xfrm>
          <a:off x="21323300" y="10046858"/>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102758</xdr:rowOff>
    </xdr:from>
    <xdr:to>
      <xdr:col>111</xdr:col>
      <xdr:colOff>177800</xdr:colOff>
      <xdr:row>58</xdr:row>
      <xdr:rowOff>103993</xdr:rowOff>
    </xdr:to>
    <xdr:cxnSp macro="">
      <xdr:nvCxnSpPr>
        <xdr:cNvPr id="791" name="直線コネクタ 790"/>
        <xdr:cNvCxnSpPr/>
      </xdr:nvCxnSpPr>
      <xdr:spPr>
        <a:xfrm flipV="1">
          <a:off x="20434300" y="10046858"/>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100838</xdr:rowOff>
    </xdr:from>
    <xdr:to>
      <xdr:col>107</xdr:col>
      <xdr:colOff>50800</xdr:colOff>
      <xdr:row>58</xdr:row>
      <xdr:rowOff>103993</xdr:rowOff>
    </xdr:to>
    <xdr:cxnSp macro="">
      <xdr:nvCxnSpPr>
        <xdr:cNvPr id="794" name="直線コネクタ 793"/>
        <xdr:cNvCxnSpPr/>
      </xdr:nvCxnSpPr>
      <xdr:spPr>
        <a:xfrm>
          <a:off x="19545300" y="10044938"/>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100838</xdr:rowOff>
    </xdr:from>
    <xdr:to>
      <xdr:col>102</xdr:col>
      <xdr:colOff>114300</xdr:colOff>
      <xdr:row>58</xdr:row>
      <xdr:rowOff>101707</xdr:rowOff>
    </xdr:to>
    <xdr:cxnSp macro="">
      <xdr:nvCxnSpPr>
        <xdr:cNvPr id="797" name="直線コネクタ 796"/>
        <xdr:cNvCxnSpPr/>
      </xdr:nvCxnSpPr>
      <xdr:spPr>
        <a:xfrm flipV="1">
          <a:off x="18656300" y="10044938"/>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53193</xdr:rowOff>
    </xdr:from>
    <xdr:to>
      <xdr:col>116</xdr:col>
      <xdr:colOff>114300</xdr:colOff>
      <xdr:row>58</xdr:row>
      <xdr:rowOff>154793</xdr:rowOff>
    </xdr:to>
    <xdr:sp macro="" textlink="">
      <xdr:nvSpPr>
        <xdr:cNvPr id="807" name="楕円 806"/>
        <xdr:cNvSpPr/>
      </xdr:nvSpPr>
      <xdr:spPr>
        <a:xfrm>
          <a:off x="22110700" y="99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51958</xdr:rowOff>
    </xdr:from>
    <xdr:to>
      <xdr:col>112</xdr:col>
      <xdr:colOff>38100</xdr:colOff>
      <xdr:row>58</xdr:row>
      <xdr:rowOff>153558</xdr:rowOff>
    </xdr:to>
    <xdr:sp macro="" textlink="">
      <xdr:nvSpPr>
        <xdr:cNvPr id="809" name="楕円 808"/>
        <xdr:cNvSpPr/>
      </xdr:nvSpPr>
      <xdr:spPr>
        <a:xfrm>
          <a:off x="21272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144685</xdr:rowOff>
    </xdr:from>
    <xdr:ext cx="378565" cy="259045"/>
    <xdr:sp macro="" textlink="">
      <xdr:nvSpPr>
        <xdr:cNvPr id="810" name="テキスト ボックス 809"/>
        <xdr:cNvSpPr txBox="1"/>
      </xdr:nvSpPr>
      <xdr:spPr>
        <a:xfrm>
          <a:off x="21134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53193</xdr:rowOff>
    </xdr:from>
    <xdr:to>
      <xdr:col>107</xdr:col>
      <xdr:colOff>101600</xdr:colOff>
      <xdr:row>58</xdr:row>
      <xdr:rowOff>154793</xdr:rowOff>
    </xdr:to>
    <xdr:sp macro="" textlink="">
      <xdr:nvSpPr>
        <xdr:cNvPr id="811" name="楕円 810"/>
        <xdr:cNvSpPr/>
      </xdr:nvSpPr>
      <xdr:spPr>
        <a:xfrm>
          <a:off x="20383500" y="99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145920</xdr:rowOff>
    </xdr:from>
    <xdr:ext cx="378565" cy="259045"/>
    <xdr:sp macro="" textlink="">
      <xdr:nvSpPr>
        <xdr:cNvPr id="812" name="テキスト ボックス 811"/>
        <xdr:cNvSpPr txBox="1"/>
      </xdr:nvSpPr>
      <xdr:spPr>
        <a:xfrm>
          <a:off x="20245017" y="10090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50038</xdr:rowOff>
    </xdr:from>
    <xdr:to>
      <xdr:col>102</xdr:col>
      <xdr:colOff>165100</xdr:colOff>
      <xdr:row>58</xdr:row>
      <xdr:rowOff>151638</xdr:rowOff>
    </xdr:to>
    <xdr:sp macro="" textlink="">
      <xdr:nvSpPr>
        <xdr:cNvPr id="813" name="楕円 812"/>
        <xdr:cNvSpPr/>
      </xdr:nvSpPr>
      <xdr:spPr>
        <a:xfrm>
          <a:off x="19494500" y="99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142765</xdr:rowOff>
    </xdr:from>
    <xdr:ext cx="378565" cy="259045"/>
    <xdr:sp macro="" textlink="">
      <xdr:nvSpPr>
        <xdr:cNvPr id="814" name="テキスト ボックス 813"/>
        <xdr:cNvSpPr txBox="1"/>
      </xdr:nvSpPr>
      <xdr:spPr>
        <a:xfrm>
          <a:off x="19356017" y="10086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50907</xdr:rowOff>
    </xdr:from>
    <xdr:to>
      <xdr:col>98</xdr:col>
      <xdr:colOff>38100</xdr:colOff>
      <xdr:row>58</xdr:row>
      <xdr:rowOff>152507</xdr:rowOff>
    </xdr:to>
    <xdr:sp macro="" textlink="">
      <xdr:nvSpPr>
        <xdr:cNvPr id="815" name="楕円 814"/>
        <xdr:cNvSpPr/>
      </xdr:nvSpPr>
      <xdr:spPr>
        <a:xfrm>
          <a:off x="18605500" y="99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143634</xdr:rowOff>
    </xdr:from>
    <xdr:ext cx="378565" cy="259045"/>
    <xdr:sp macro="" textlink="">
      <xdr:nvSpPr>
        <xdr:cNvPr id="816" name="テキスト ボックス 815"/>
        <xdr:cNvSpPr txBox="1"/>
      </xdr:nvSpPr>
      <xdr:spPr>
        <a:xfrm>
          <a:off x="18467017" y="10087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4369</xdr:rowOff>
    </xdr:from>
    <xdr:to>
      <xdr:col>116</xdr:col>
      <xdr:colOff>63500</xdr:colOff>
      <xdr:row>72</xdr:row>
      <xdr:rowOff>85934</xdr:rowOff>
    </xdr:to>
    <xdr:cxnSp macro="">
      <xdr:nvCxnSpPr>
        <xdr:cNvPr id="844" name="直線コネクタ 843"/>
        <xdr:cNvCxnSpPr/>
      </xdr:nvCxnSpPr>
      <xdr:spPr>
        <a:xfrm flipV="1">
          <a:off x="21323300" y="12348769"/>
          <a:ext cx="8382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29446</xdr:rowOff>
    </xdr:from>
    <xdr:to>
      <xdr:col>111</xdr:col>
      <xdr:colOff>177800</xdr:colOff>
      <xdr:row>72</xdr:row>
      <xdr:rowOff>85934</xdr:rowOff>
    </xdr:to>
    <xdr:cxnSp macro="">
      <xdr:nvCxnSpPr>
        <xdr:cNvPr id="847" name="直線コネクタ 846"/>
        <xdr:cNvCxnSpPr/>
      </xdr:nvCxnSpPr>
      <xdr:spPr>
        <a:xfrm>
          <a:off x="20434300" y="12373846"/>
          <a:ext cx="889000" cy="5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29446</xdr:rowOff>
    </xdr:from>
    <xdr:to>
      <xdr:col>107</xdr:col>
      <xdr:colOff>50800</xdr:colOff>
      <xdr:row>72</xdr:row>
      <xdr:rowOff>49151</xdr:rowOff>
    </xdr:to>
    <xdr:cxnSp macro="">
      <xdr:nvCxnSpPr>
        <xdr:cNvPr id="850" name="直線コネクタ 849"/>
        <xdr:cNvCxnSpPr/>
      </xdr:nvCxnSpPr>
      <xdr:spPr>
        <a:xfrm flipV="1">
          <a:off x="19545300" y="12373846"/>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49151</xdr:rowOff>
    </xdr:from>
    <xdr:to>
      <xdr:col>102</xdr:col>
      <xdr:colOff>114300</xdr:colOff>
      <xdr:row>72</xdr:row>
      <xdr:rowOff>56535</xdr:rowOff>
    </xdr:to>
    <xdr:cxnSp macro="">
      <xdr:nvCxnSpPr>
        <xdr:cNvPr id="853" name="直線コネクタ 852"/>
        <xdr:cNvCxnSpPr/>
      </xdr:nvCxnSpPr>
      <xdr:spPr>
        <a:xfrm flipV="1">
          <a:off x="18656300" y="12393551"/>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125019</xdr:rowOff>
    </xdr:from>
    <xdr:to>
      <xdr:col>116</xdr:col>
      <xdr:colOff>114300</xdr:colOff>
      <xdr:row>72</xdr:row>
      <xdr:rowOff>55169</xdr:rowOff>
    </xdr:to>
    <xdr:sp macro="" textlink="">
      <xdr:nvSpPr>
        <xdr:cNvPr id="863" name="楕円 862"/>
        <xdr:cNvSpPr/>
      </xdr:nvSpPr>
      <xdr:spPr>
        <a:xfrm>
          <a:off x="22110700" y="122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39946</xdr:rowOff>
    </xdr:from>
    <xdr:ext cx="534377" cy="259045"/>
    <xdr:sp macro="" textlink="">
      <xdr:nvSpPr>
        <xdr:cNvPr id="864" name="繰出金該当値テキスト"/>
        <xdr:cNvSpPr txBox="1"/>
      </xdr:nvSpPr>
      <xdr:spPr>
        <a:xfrm>
          <a:off x="22212300" y="122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35134</xdr:rowOff>
    </xdr:from>
    <xdr:to>
      <xdr:col>112</xdr:col>
      <xdr:colOff>38100</xdr:colOff>
      <xdr:row>72</xdr:row>
      <xdr:rowOff>136734</xdr:rowOff>
    </xdr:to>
    <xdr:sp macro="" textlink="">
      <xdr:nvSpPr>
        <xdr:cNvPr id="865" name="楕円 864"/>
        <xdr:cNvSpPr/>
      </xdr:nvSpPr>
      <xdr:spPr>
        <a:xfrm>
          <a:off x="21272500" y="123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153261</xdr:rowOff>
    </xdr:from>
    <xdr:ext cx="534377" cy="259045"/>
    <xdr:sp macro="" textlink="">
      <xdr:nvSpPr>
        <xdr:cNvPr id="866" name="テキスト ボックス 865"/>
        <xdr:cNvSpPr txBox="1"/>
      </xdr:nvSpPr>
      <xdr:spPr>
        <a:xfrm>
          <a:off x="21056111" y="121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150096</xdr:rowOff>
    </xdr:from>
    <xdr:to>
      <xdr:col>107</xdr:col>
      <xdr:colOff>101600</xdr:colOff>
      <xdr:row>72</xdr:row>
      <xdr:rowOff>80246</xdr:rowOff>
    </xdr:to>
    <xdr:sp macro="" textlink="">
      <xdr:nvSpPr>
        <xdr:cNvPr id="867" name="楕円 866"/>
        <xdr:cNvSpPr/>
      </xdr:nvSpPr>
      <xdr:spPr>
        <a:xfrm>
          <a:off x="20383500" y="123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96773</xdr:rowOff>
    </xdr:from>
    <xdr:ext cx="534377" cy="259045"/>
    <xdr:sp macro="" textlink="">
      <xdr:nvSpPr>
        <xdr:cNvPr id="868" name="テキスト ボックス 867"/>
        <xdr:cNvSpPr txBox="1"/>
      </xdr:nvSpPr>
      <xdr:spPr>
        <a:xfrm>
          <a:off x="20167111" y="1209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169801</xdr:rowOff>
    </xdr:from>
    <xdr:to>
      <xdr:col>102</xdr:col>
      <xdr:colOff>165100</xdr:colOff>
      <xdr:row>72</xdr:row>
      <xdr:rowOff>99951</xdr:rowOff>
    </xdr:to>
    <xdr:sp macro="" textlink="">
      <xdr:nvSpPr>
        <xdr:cNvPr id="869" name="楕円 868"/>
        <xdr:cNvSpPr/>
      </xdr:nvSpPr>
      <xdr:spPr>
        <a:xfrm>
          <a:off x="19494500" y="123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116478</xdr:rowOff>
    </xdr:from>
    <xdr:ext cx="534377" cy="259045"/>
    <xdr:sp macro="" textlink="">
      <xdr:nvSpPr>
        <xdr:cNvPr id="870" name="テキスト ボックス 869"/>
        <xdr:cNvSpPr txBox="1"/>
      </xdr:nvSpPr>
      <xdr:spPr>
        <a:xfrm>
          <a:off x="19278111" y="1211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5735</xdr:rowOff>
    </xdr:from>
    <xdr:to>
      <xdr:col>98</xdr:col>
      <xdr:colOff>38100</xdr:colOff>
      <xdr:row>72</xdr:row>
      <xdr:rowOff>107335</xdr:rowOff>
    </xdr:to>
    <xdr:sp macro="" textlink="">
      <xdr:nvSpPr>
        <xdr:cNvPr id="871" name="楕円 870"/>
        <xdr:cNvSpPr/>
      </xdr:nvSpPr>
      <xdr:spPr>
        <a:xfrm>
          <a:off x="18605500" y="123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123862</xdr:rowOff>
    </xdr:from>
    <xdr:ext cx="534377" cy="259045"/>
    <xdr:sp macro="" textlink="">
      <xdr:nvSpPr>
        <xdr:cNvPr id="872" name="テキスト ボックス 871"/>
        <xdr:cNvSpPr txBox="1"/>
      </xdr:nvSpPr>
      <xdr:spPr>
        <a:xfrm>
          <a:off x="18389111" y="121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義務的経費等において，人件費は住民一人当たり</a:t>
          </a:r>
          <a:r>
            <a:rPr kumimoji="1" lang="en-US" altLang="ja-JP" sz="1100">
              <a:latin typeface="ＭＳ Ｐゴシック" panose="020B0600070205080204" pitchFamily="50" charset="-128"/>
              <a:ea typeface="ＭＳ Ｐゴシック" panose="020B0600070205080204" pitchFamily="50" charset="-128"/>
            </a:rPr>
            <a:t>83,242</a:t>
          </a:r>
          <a:r>
            <a:rPr kumimoji="1" lang="ja-JP" altLang="en-US" sz="1100">
              <a:latin typeface="ＭＳ Ｐゴシック" panose="020B0600070205080204" pitchFamily="50" charset="-128"/>
              <a:ea typeface="ＭＳ Ｐゴシック" panose="020B0600070205080204" pitchFamily="50" charset="-128"/>
            </a:rPr>
            <a:t>円，物件費は住民一人当たり</a:t>
          </a:r>
          <a:r>
            <a:rPr kumimoji="1" lang="en-US" altLang="ja-JP" sz="1100">
              <a:latin typeface="ＭＳ Ｐゴシック" panose="020B0600070205080204" pitchFamily="50" charset="-128"/>
              <a:ea typeface="ＭＳ Ｐゴシック" panose="020B0600070205080204" pitchFamily="50" charset="-128"/>
            </a:rPr>
            <a:t>81,869</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円となっており，類似団体と比較してコストが高い状況となっている。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単独で実施している福祉施策や教育施策が多数あるとともに，その充実を図る必要から，職員数や業務委託等が多いことが主な要因である。今後も事業の合理化等による経費節減を図るとともに，時間外勤務の削減や委託料のゼロベースの見直し等により，人件費及び物件費の抑制に積極的に取り組んでいく。</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一方で，公債費は住民一人当たり</a:t>
          </a:r>
          <a:r>
            <a:rPr kumimoji="1" lang="en-US" altLang="ja-JP" sz="1100">
              <a:latin typeface="ＭＳ Ｐゴシック" panose="020B0600070205080204" pitchFamily="50" charset="-128"/>
              <a:ea typeface="ＭＳ Ｐゴシック" panose="020B0600070205080204" pitchFamily="50" charset="-128"/>
            </a:rPr>
            <a:t>17,666</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円となっており，類似団体と比較してコストが低い状況となっている。これは，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年度以降，起債による新たな借入れを抑制していること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。今後もプライマリーバランスを考慮しつつ現行水準の維持・逓減に努めるとともに，地方債の発行に大きく頼ることのない財政運営を行っていく。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投資的経費のうち普通建設事業費は住民一人当たり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78,022</a:t>
          </a:r>
          <a:r>
            <a:rPr kumimoji="1" lang="ja-JP" altLang="en-US" sz="1100">
              <a:latin typeface="ＭＳ Ｐゴシック" panose="020B0600070205080204" pitchFamily="50" charset="-128"/>
              <a:ea typeface="ＭＳ Ｐゴシック" panose="020B0600070205080204" pitchFamily="50" charset="-128"/>
            </a:rPr>
            <a:t>円であり，そのうち新規整備は一人当たり</a:t>
          </a:r>
          <a:r>
            <a:rPr kumimoji="1" lang="en-US" altLang="ja-JP" sz="1100">
              <a:latin typeface="ＭＳ Ｐゴシック" panose="020B0600070205080204" pitchFamily="50" charset="-128"/>
              <a:ea typeface="ＭＳ Ｐゴシック" panose="020B0600070205080204" pitchFamily="50" charset="-128"/>
            </a:rPr>
            <a:t>23,426</a:t>
          </a:r>
          <a:r>
            <a:rPr kumimoji="1" lang="ja-JP" altLang="en-US" sz="1100">
              <a:latin typeface="ＭＳ Ｐゴシック" panose="020B0600070205080204" pitchFamily="50" charset="-128"/>
              <a:ea typeface="ＭＳ Ｐゴシック" panose="020B0600070205080204" pitchFamily="50" charset="-128"/>
            </a:rPr>
            <a:t>円，更新整備は一人当たり</a:t>
          </a:r>
          <a:r>
            <a:rPr kumimoji="1" lang="en-US" altLang="ja-JP" sz="1100">
              <a:latin typeface="ＭＳ Ｐゴシック" panose="020B0600070205080204" pitchFamily="50" charset="-128"/>
              <a:ea typeface="ＭＳ Ｐゴシック" panose="020B0600070205080204" pitchFamily="50" charset="-128"/>
            </a:rPr>
            <a:t>49,605</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円となっており，類似団体と比較してコストが高い状況となっている。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新規整備及び更新整備ともに，大規模事業の年次計画等により，年度間の増減はあるが，今後は公共施設等総合管理計画などを踏まえ，事業の取捨選択を適正に行い事業費の平準化を図っていく。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また，その他経費のうち，補助費等は住民一人当たり</a:t>
          </a:r>
          <a:r>
            <a:rPr kumimoji="1" lang="en-US" altLang="ja-JP" sz="1100">
              <a:latin typeface="ＭＳ Ｐゴシック" panose="020B0600070205080204" pitchFamily="50" charset="-128"/>
              <a:ea typeface="ＭＳ Ｐゴシック" panose="020B0600070205080204" pitchFamily="50" charset="-128"/>
            </a:rPr>
            <a:t>61,062</a:t>
          </a:r>
          <a:r>
            <a:rPr kumimoji="1" lang="ja-JP" altLang="en-US" sz="1100">
              <a:latin typeface="ＭＳ Ｐゴシック" panose="020B0600070205080204" pitchFamily="50" charset="-128"/>
              <a:ea typeface="ＭＳ Ｐゴシック" panose="020B0600070205080204" pitchFamily="50" charset="-128"/>
            </a:rPr>
            <a:t>円，繰出金は住民一人当たり</a:t>
          </a:r>
          <a:r>
            <a:rPr kumimoji="1" lang="en-US" altLang="ja-JP" sz="1100">
              <a:latin typeface="ＭＳ Ｐゴシック" panose="020B0600070205080204" pitchFamily="50" charset="-128"/>
              <a:ea typeface="ＭＳ Ｐゴシック" panose="020B0600070205080204" pitchFamily="50" charset="-128"/>
            </a:rPr>
            <a:t>70,920</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円となっており，類似団体と比較してコストが高い状況となっている。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これは，補助費等は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消防及び可燃性廃棄物処理の広域化に係る一部事務組合への負担金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及び外郭団体への事業費補助金等，繰出金は事業進捗に伴う公共下水道事業への繰出し等が主な要因である。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事務事業の見直しを積極的に進め，経常経費の抑制に努めていく。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38,405
38,093
38.00
19,631,592
18,890,270
610,831
11,501,343
2,859,687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635</xdr:rowOff>
    </xdr:from>
    <xdr:to>
      <xdr:col>24</xdr:col>
      <xdr:colOff>63500</xdr:colOff>
      <xdr:row>32</xdr:row>
      <xdr:rowOff>13208</xdr:rowOff>
    </xdr:to>
    <xdr:cxnSp macro="">
      <xdr:nvCxnSpPr>
        <xdr:cNvPr id="61" name="直線コネクタ 60"/>
        <xdr:cNvCxnSpPr/>
      </xdr:nvCxnSpPr>
      <xdr:spPr>
        <a:xfrm>
          <a:off x="3797300" y="548703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15494</xdr:rowOff>
    </xdr:from>
    <xdr:to>
      <xdr:col>19</xdr:col>
      <xdr:colOff>177800</xdr:colOff>
      <xdr:row>32</xdr:row>
      <xdr:rowOff>635</xdr:rowOff>
    </xdr:to>
    <xdr:cxnSp macro="">
      <xdr:nvCxnSpPr>
        <xdr:cNvPr id="64" name="直線コネクタ 63"/>
        <xdr:cNvCxnSpPr/>
      </xdr:nvCxnSpPr>
      <xdr:spPr>
        <a:xfrm>
          <a:off x="2908300" y="5330444"/>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15494</xdr:rowOff>
    </xdr:from>
    <xdr:to>
      <xdr:col>15</xdr:col>
      <xdr:colOff>50800</xdr:colOff>
      <xdr:row>31</xdr:row>
      <xdr:rowOff>130937</xdr:rowOff>
    </xdr:to>
    <xdr:cxnSp macro="">
      <xdr:nvCxnSpPr>
        <xdr:cNvPr id="67" name="直線コネクタ 66"/>
        <xdr:cNvCxnSpPr/>
      </xdr:nvCxnSpPr>
      <xdr:spPr>
        <a:xfrm flipV="1">
          <a:off x="2019300" y="5330444"/>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130937</xdr:rowOff>
    </xdr:from>
    <xdr:to>
      <xdr:col>10</xdr:col>
      <xdr:colOff>114300</xdr:colOff>
      <xdr:row>31</xdr:row>
      <xdr:rowOff>171323</xdr:rowOff>
    </xdr:to>
    <xdr:cxnSp macro="">
      <xdr:nvCxnSpPr>
        <xdr:cNvPr id="70" name="直線コネクタ 69"/>
        <xdr:cNvCxnSpPr/>
      </xdr:nvCxnSpPr>
      <xdr:spPr>
        <a:xfrm flipV="1">
          <a:off x="1130300" y="5445887"/>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133858</xdr:rowOff>
    </xdr:from>
    <xdr:to>
      <xdr:col>24</xdr:col>
      <xdr:colOff>114300</xdr:colOff>
      <xdr:row>32</xdr:row>
      <xdr:rowOff>64008</xdr:rowOff>
    </xdr:to>
    <xdr:sp macro="" textlink="">
      <xdr:nvSpPr>
        <xdr:cNvPr id="80" name="楕円 79"/>
        <xdr:cNvSpPr/>
      </xdr:nvSpPr>
      <xdr:spPr>
        <a:xfrm>
          <a:off x="4584700" y="54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156735</xdr:rowOff>
    </xdr:from>
    <xdr:ext cx="469744" cy="259045"/>
    <xdr:sp macro="" textlink="">
      <xdr:nvSpPr>
        <xdr:cNvPr id="81" name="議会費該当値テキスト"/>
        <xdr:cNvSpPr txBox="1"/>
      </xdr:nvSpPr>
      <xdr:spPr>
        <a:xfrm>
          <a:off x="4686300"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121285</xdr:rowOff>
    </xdr:from>
    <xdr:to>
      <xdr:col>20</xdr:col>
      <xdr:colOff>38100</xdr:colOff>
      <xdr:row>32</xdr:row>
      <xdr:rowOff>51435</xdr:rowOff>
    </xdr:to>
    <xdr:sp macro="" textlink="">
      <xdr:nvSpPr>
        <xdr:cNvPr id="82" name="楕円 81"/>
        <xdr:cNvSpPr/>
      </xdr:nvSpPr>
      <xdr:spPr>
        <a:xfrm>
          <a:off x="3746500" y="54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67962</xdr:rowOff>
    </xdr:from>
    <xdr:ext cx="469744" cy="259045"/>
    <xdr:sp macro="" textlink="">
      <xdr:nvSpPr>
        <xdr:cNvPr id="83" name="テキスト ボックス 82"/>
        <xdr:cNvSpPr txBox="1"/>
      </xdr:nvSpPr>
      <xdr:spPr>
        <a:xfrm>
          <a:off x="3562428" y="52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136144</xdr:rowOff>
    </xdr:from>
    <xdr:to>
      <xdr:col>15</xdr:col>
      <xdr:colOff>101600</xdr:colOff>
      <xdr:row>31</xdr:row>
      <xdr:rowOff>66294</xdr:rowOff>
    </xdr:to>
    <xdr:sp macro="" textlink="">
      <xdr:nvSpPr>
        <xdr:cNvPr id="84" name="楕円 83"/>
        <xdr:cNvSpPr/>
      </xdr:nvSpPr>
      <xdr:spPr>
        <a:xfrm>
          <a:off x="2857500" y="52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82821</xdr:rowOff>
    </xdr:from>
    <xdr:ext cx="469744" cy="259045"/>
    <xdr:sp macro="" textlink="">
      <xdr:nvSpPr>
        <xdr:cNvPr id="85" name="テキスト ボックス 84"/>
        <xdr:cNvSpPr txBox="1"/>
      </xdr:nvSpPr>
      <xdr:spPr>
        <a:xfrm>
          <a:off x="2673428" y="50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80137</xdr:rowOff>
    </xdr:from>
    <xdr:to>
      <xdr:col>10</xdr:col>
      <xdr:colOff>165100</xdr:colOff>
      <xdr:row>32</xdr:row>
      <xdr:rowOff>10287</xdr:rowOff>
    </xdr:to>
    <xdr:sp macro="" textlink="">
      <xdr:nvSpPr>
        <xdr:cNvPr id="86" name="楕円 85"/>
        <xdr:cNvSpPr/>
      </xdr:nvSpPr>
      <xdr:spPr>
        <a:xfrm>
          <a:off x="1968500" y="53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26814</xdr:rowOff>
    </xdr:from>
    <xdr:ext cx="469744" cy="259045"/>
    <xdr:sp macro="" textlink="">
      <xdr:nvSpPr>
        <xdr:cNvPr id="87" name="テキスト ボックス 86"/>
        <xdr:cNvSpPr txBox="1"/>
      </xdr:nvSpPr>
      <xdr:spPr>
        <a:xfrm>
          <a:off x="1784428" y="51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120523</xdr:rowOff>
    </xdr:from>
    <xdr:to>
      <xdr:col>6</xdr:col>
      <xdr:colOff>38100</xdr:colOff>
      <xdr:row>32</xdr:row>
      <xdr:rowOff>50673</xdr:rowOff>
    </xdr:to>
    <xdr:sp macro="" textlink="">
      <xdr:nvSpPr>
        <xdr:cNvPr id="88" name="楕円 87"/>
        <xdr:cNvSpPr/>
      </xdr:nvSpPr>
      <xdr:spPr>
        <a:xfrm>
          <a:off x="1079500" y="5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67200</xdr:rowOff>
    </xdr:from>
    <xdr:ext cx="469744" cy="259045"/>
    <xdr:sp macro="" textlink="">
      <xdr:nvSpPr>
        <xdr:cNvPr id="89" name="テキスト ボックス 88"/>
        <xdr:cNvSpPr txBox="1"/>
      </xdr:nvSpPr>
      <xdr:spPr>
        <a:xfrm>
          <a:off x="895428" y="5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14052</xdr:rowOff>
    </xdr:from>
    <xdr:to>
      <xdr:col>24</xdr:col>
      <xdr:colOff>63500</xdr:colOff>
      <xdr:row>58</xdr:row>
      <xdr:rowOff>37470</xdr:rowOff>
    </xdr:to>
    <xdr:cxnSp macro="">
      <xdr:nvCxnSpPr>
        <xdr:cNvPr id="120" name="直線コネクタ 119"/>
        <xdr:cNvCxnSpPr/>
      </xdr:nvCxnSpPr>
      <xdr:spPr>
        <a:xfrm>
          <a:off x="3797300" y="9786702"/>
          <a:ext cx="838200" cy="1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14052</xdr:rowOff>
    </xdr:from>
    <xdr:to>
      <xdr:col>19</xdr:col>
      <xdr:colOff>177800</xdr:colOff>
      <xdr:row>57</xdr:row>
      <xdr:rowOff>157746</xdr:rowOff>
    </xdr:to>
    <xdr:cxnSp macro="">
      <xdr:nvCxnSpPr>
        <xdr:cNvPr id="123" name="直線コネクタ 122"/>
        <xdr:cNvCxnSpPr/>
      </xdr:nvCxnSpPr>
      <xdr:spPr>
        <a:xfrm flipV="1">
          <a:off x="2908300" y="9786702"/>
          <a:ext cx="889000" cy="14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157746</xdr:rowOff>
    </xdr:from>
    <xdr:to>
      <xdr:col>15</xdr:col>
      <xdr:colOff>50800</xdr:colOff>
      <xdr:row>58</xdr:row>
      <xdr:rowOff>24626</xdr:rowOff>
    </xdr:to>
    <xdr:cxnSp macro="">
      <xdr:nvCxnSpPr>
        <xdr:cNvPr id="126" name="直線コネクタ 125"/>
        <xdr:cNvCxnSpPr/>
      </xdr:nvCxnSpPr>
      <xdr:spPr>
        <a:xfrm flipV="1">
          <a:off x="2019300" y="9930396"/>
          <a:ext cx="889000" cy="3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24626</xdr:rowOff>
    </xdr:from>
    <xdr:to>
      <xdr:col>10</xdr:col>
      <xdr:colOff>114300</xdr:colOff>
      <xdr:row>58</xdr:row>
      <xdr:rowOff>41539</xdr:rowOff>
    </xdr:to>
    <xdr:cxnSp macro="">
      <xdr:nvCxnSpPr>
        <xdr:cNvPr id="129" name="直線コネクタ 128"/>
        <xdr:cNvCxnSpPr/>
      </xdr:nvCxnSpPr>
      <xdr:spPr>
        <a:xfrm flipV="1">
          <a:off x="1130300" y="9968726"/>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158120</xdr:rowOff>
    </xdr:from>
    <xdr:to>
      <xdr:col>24</xdr:col>
      <xdr:colOff>114300</xdr:colOff>
      <xdr:row>58</xdr:row>
      <xdr:rowOff>88270</xdr:rowOff>
    </xdr:to>
    <xdr:sp macro="" textlink="">
      <xdr:nvSpPr>
        <xdr:cNvPr id="139" name="楕円 138"/>
        <xdr:cNvSpPr/>
      </xdr:nvSpPr>
      <xdr:spPr>
        <a:xfrm>
          <a:off x="4584700" y="993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9547</xdr:rowOff>
    </xdr:from>
    <xdr:ext cx="534377" cy="259045"/>
    <xdr:sp macro="" textlink="">
      <xdr:nvSpPr>
        <xdr:cNvPr id="140" name="総務費該当値テキスト"/>
        <xdr:cNvSpPr txBox="1"/>
      </xdr:nvSpPr>
      <xdr:spPr>
        <a:xfrm>
          <a:off x="4686300" y="978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134702</xdr:rowOff>
    </xdr:from>
    <xdr:to>
      <xdr:col>20</xdr:col>
      <xdr:colOff>38100</xdr:colOff>
      <xdr:row>57</xdr:row>
      <xdr:rowOff>64852</xdr:rowOff>
    </xdr:to>
    <xdr:sp macro="" textlink="">
      <xdr:nvSpPr>
        <xdr:cNvPr id="141" name="楕円 140"/>
        <xdr:cNvSpPr/>
      </xdr:nvSpPr>
      <xdr:spPr>
        <a:xfrm>
          <a:off x="3746500" y="97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81379</xdr:rowOff>
    </xdr:from>
    <xdr:ext cx="599010" cy="259045"/>
    <xdr:sp macro="" textlink="">
      <xdr:nvSpPr>
        <xdr:cNvPr id="142" name="テキスト ボックス 141"/>
        <xdr:cNvSpPr txBox="1"/>
      </xdr:nvSpPr>
      <xdr:spPr>
        <a:xfrm>
          <a:off x="3497795" y="951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106946</xdr:rowOff>
    </xdr:from>
    <xdr:to>
      <xdr:col>15</xdr:col>
      <xdr:colOff>101600</xdr:colOff>
      <xdr:row>58</xdr:row>
      <xdr:rowOff>37096</xdr:rowOff>
    </xdr:to>
    <xdr:sp macro="" textlink="">
      <xdr:nvSpPr>
        <xdr:cNvPr id="143" name="楕円 142"/>
        <xdr:cNvSpPr/>
      </xdr:nvSpPr>
      <xdr:spPr>
        <a:xfrm>
          <a:off x="2857500" y="98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53623</xdr:rowOff>
    </xdr:from>
    <xdr:ext cx="534377" cy="259045"/>
    <xdr:sp macro="" textlink="">
      <xdr:nvSpPr>
        <xdr:cNvPr id="144" name="テキスト ボックス 143"/>
        <xdr:cNvSpPr txBox="1"/>
      </xdr:nvSpPr>
      <xdr:spPr>
        <a:xfrm>
          <a:off x="2641111" y="96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145276</xdr:rowOff>
    </xdr:from>
    <xdr:to>
      <xdr:col>10</xdr:col>
      <xdr:colOff>165100</xdr:colOff>
      <xdr:row>58</xdr:row>
      <xdr:rowOff>75426</xdr:rowOff>
    </xdr:to>
    <xdr:sp macro="" textlink="">
      <xdr:nvSpPr>
        <xdr:cNvPr id="145" name="楕円 144"/>
        <xdr:cNvSpPr/>
      </xdr:nvSpPr>
      <xdr:spPr>
        <a:xfrm>
          <a:off x="1968500" y="99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91953</xdr:rowOff>
    </xdr:from>
    <xdr:ext cx="534377" cy="259045"/>
    <xdr:sp macro="" textlink="">
      <xdr:nvSpPr>
        <xdr:cNvPr id="146" name="テキスト ボックス 145"/>
        <xdr:cNvSpPr txBox="1"/>
      </xdr:nvSpPr>
      <xdr:spPr>
        <a:xfrm>
          <a:off x="1752111" y="96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162189</xdr:rowOff>
    </xdr:from>
    <xdr:to>
      <xdr:col>6</xdr:col>
      <xdr:colOff>38100</xdr:colOff>
      <xdr:row>58</xdr:row>
      <xdr:rowOff>92339</xdr:rowOff>
    </xdr:to>
    <xdr:sp macro="" textlink="">
      <xdr:nvSpPr>
        <xdr:cNvPr id="147" name="楕円 146"/>
        <xdr:cNvSpPr/>
      </xdr:nvSpPr>
      <xdr:spPr>
        <a:xfrm>
          <a:off x="1079500" y="99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108866</xdr:rowOff>
    </xdr:from>
    <xdr:ext cx="534377" cy="259045"/>
    <xdr:sp macro="" textlink="">
      <xdr:nvSpPr>
        <xdr:cNvPr id="148" name="テキスト ボックス 147"/>
        <xdr:cNvSpPr txBox="1"/>
      </xdr:nvSpPr>
      <xdr:spPr>
        <a:xfrm>
          <a:off x="863111" y="971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35992</xdr:rowOff>
    </xdr:from>
    <xdr:to>
      <xdr:col>24</xdr:col>
      <xdr:colOff>63500</xdr:colOff>
      <xdr:row>76</xdr:row>
      <xdr:rowOff>57938</xdr:rowOff>
    </xdr:to>
    <xdr:cxnSp macro="">
      <xdr:nvCxnSpPr>
        <xdr:cNvPr id="178" name="直線コネクタ 177"/>
        <xdr:cNvCxnSpPr/>
      </xdr:nvCxnSpPr>
      <xdr:spPr>
        <a:xfrm flipV="1">
          <a:off x="3797300" y="13066192"/>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57938</xdr:rowOff>
    </xdr:from>
    <xdr:to>
      <xdr:col>19</xdr:col>
      <xdr:colOff>177800</xdr:colOff>
      <xdr:row>76</xdr:row>
      <xdr:rowOff>58052</xdr:rowOff>
    </xdr:to>
    <xdr:cxnSp macro="">
      <xdr:nvCxnSpPr>
        <xdr:cNvPr id="181" name="直線コネクタ 180"/>
        <xdr:cNvCxnSpPr/>
      </xdr:nvCxnSpPr>
      <xdr:spPr>
        <a:xfrm flipV="1">
          <a:off x="2908300" y="1308813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139776</xdr:rowOff>
    </xdr:from>
    <xdr:to>
      <xdr:col>15</xdr:col>
      <xdr:colOff>50800</xdr:colOff>
      <xdr:row>76</xdr:row>
      <xdr:rowOff>58052</xdr:rowOff>
    </xdr:to>
    <xdr:cxnSp macro="">
      <xdr:nvCxnSpPr>
        <xdr:cNvPr id="184" name="直線コネクタ 183"/>
        <xdr:cNvCxnSpPr/>
      </xdr:nvCxnSpPr>
      <xdr:spPr>
        <a:xfrm>
          <a:off x="2019300" y="12998526"/>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139776</xdr:rowOff>
    </xdr:from>
    <xdr:to>
      <xdr:col>10</xdr:col>
      <xdr:colOff>114300</xdr:colOff>
      <xdr:row>76</xdr:row>
      <xdr:rowOff>88773</xdr:rowOff>
    </xdr:to>
    <xdr:cxnSp macro="">
      <xdr:nvCxnSpPr>
        <xdr:cNvPr id="187" name="直線コネクタ 186"/>
        <xdr:cNvCxnSpPr/>
      </xdr:nvCxnSpPr>
      <xdr:spPr>
        <a:xfrm flipV="1">
          <a:off x="1130300" y="12998526"/>
          <a:ext cx="889000" cy="1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156642</xdr:rowOff>
    </xdr:from>
    <xdr:to>
      <xdr:col>24</xdr:col>
      <xdr:colOff>114300</xdr:colOff>
      <xdr:row>76</xdr:row>
      <xdr:rowOff>86792</xdr:rowOff>
    </xdr:to>
    <xdr:sp macro="" textlink="">
      <xdr:nvSpPr>
        <xdr:cNvPr id="197" name="楕円 196"/>
        <xdr:cNvSpPr/>
      </xdr:nvSpPr>
      <xdr:spPr>
        <a:xfrm>
          <a:off x="4584700" y="130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8069</xdr:rowOff>
    </xdr:from>
    <xdr:ext cx="599010" cy="259045"/>
    <xdr:sp macro="" textlink="">
      <xdr:nvSpPr>
        <xdr:cNvPr id="198" name="民生費該当値テキスト"/>
        <xdr:cNvSpPr txBox="1"/>
      </xdr:nvSpPr>
      <xdr:spPr>
        <a:xfrm>
          <a:off x="4686300" y="1286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7138</xdr:rowOff>
    </xdr:from>
    <xdr:to>
      <xdr:col>20</xdr:col>
      <xdr:colOff>38100</xdr:colOff>
      <xdr:row>76</xdr:row>
      <xdr:rowOff>108738</xdr:rowOff>
    </xdr:to>
    <xdr:sp macro="" textlink="">
      <xdr:nvSpPr>
        <xdr:cNvPr id="199" name="楕円 198"/>
        <xdr:cNvSpPr/>
      </xdr:nvSpPr>
      <xdr:spPr>
        <a:xfrm>
          <a:off x="3746500" y="130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125265</xdr:rowOff>
    </xdr:from>
    <xdr:ext cx="599010" cy="259045"/>
    <xdr:sp macro="" textlink="">
      <xdr:nvSpPr>
        <xdr:cNvPr id="200" name="テキスト ボックス 199"/>
        <xdr:cNvSpPr txBox="1"/>
      </xdr:nvSpPr>
      <xdr:spPr>
        <a:xfrm>
          <a:off x="3497795" y="128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7252</xdr:rowOff>
    </xdr:from>
    <xdr:to>
      <xdr:col>15</xdr:col>
      <xdr:colOff>101600</xdr:colOff>
      <xdr:row>76</xdr:row>
      <xdr:rowOff>108852</xdr:rowOff>
    </xdr:to>
    <xdr:sp macro="" textlink="">
      <xdr:nvSpPr>
        <xdr:cNvPr id="201" name="楕円 200"/>
        <xdr:cNvSpPr/>
      </xdr:nvSpPr>
      <xdr:spPr>
        <a:xfrm>
          <a:off x="2857500" y="130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125378</xdr:rowOff>
    </xdr:from>
    <xdr:ext cx="599010" cy="259045"/>
    <xdr:sp macro="" textlink="">
      <xdr:nvSpPr>
        <xdr:cNvPr id="202" name="テキスト ボックス 201"/>
        <xdr:cNvSpPr txBox="1"/>
      </xdr:nvSpPr>
      <xdr:spPr>
        <a:xfrm>
          <a:off x="2608795" y="1281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88976</xdr:rowOff>
    </xdr:from>
    <xdr:to>
      <xdr:col>10</xdr:col>
      <xdr:colOff>165100</xdr:colOff>
      <xdr:row>76</xdr:row>
      <xdr:rowOff>19126</xdr:rowOff>
    </xdr:to>
    <xdr:sp macro="" textlink="">
      <xdr:nvSpPr>
        <xdr:cNvPr id="203" name="楕円 202"/>
        <xdr:cNvSpPr/>
      </xdr:nvSpPr>
      <xdr:spPr>
        <a:xfrm>
          <a:off x="1968500" y="129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35653</xdr:rowOff>
    </xdr:from>
    <xdr:ext cx="599010" cy="259045"/>
    <xdr:sp macro="" textlink="">
      <xdr:nvSpPr>
        <xdr:cNvPr id="204" name="テキスト ボックス 203"/>
        <xdr:cNvSpPr txBox="1"/>
      </xdr:nvSpPr>
      <xdr:spPr>
        <a:xfrm>
          <a:off x="1719795" y="1272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37973</xdr:rowOff>
    </xdr:from>
    <xdr:to>
      <xdr:col>6</xdr:col>
      <xdr:colOff>38100</xdr:colOff>
      <xdr:row>76</xdr:row>
      <xdr:rowOff>139573</xdr:rowOff>
    </xdr:to>
    <xdr:sp macro="" textlink="">
      <xdr:nvSpPr>
        <xdr:cNvPr id="205" name="楕円 204"/>
        <xdr:cNvSpPr/>
      </xdr:nvSpPr>
      <xdr:spPr>
        <a:xfrm>
          <a:off x="1079500" y="130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156100</xdr:rowOff>
    </xdr:from>
    <xdr:ext cx="599010" cy="259045"/>
    <xdr:sp macro="" textlink="">
      <xdr:nvSpPr>
        <xdr:cNvPr id="206" name="テキスト ボックス 205"/>
        <xdr:cNvSpPr txBox="1"/>
      </xdr:nvSpPr>
      <xdr:spPr>
        <a:xfrm>
          <a:off x="830795" y="1284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41939</xdr:rowOff>
    </xdr:from>
    <xdr:to>
      <xdr:col>24</xdr:col>
      <xdr:colOff>63500</xdr:colOff>
      <xdr:row>96</xdr:row>
      <xdr:rowOff>80865</xdr:rowOff>
    </xdr:to>
    <xdr:cxnSp macro="">
      <xdr:nvCxnSpPr>
        <xdr:cNvPr id="231" name="直線コネクタ 230"/>
        <xdr:cNvCxnSpPr/>
      </xdr:nvCxnSpPr>
      <xdr:spPr>
        <a:xfrm>
          <a:off x="3797300" y="16501139"/>
          <a:ext cx="838200" cy="3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17907</xdr:rowOff>
    </xdr:from>
    <xdr:to>
      <xdr:col>19</xdr:col>
      <xdr:colOff>177800</xdr:colOff>
      <xdr:row>96</xdr:row>
      <xdr:rowOff>41939</xdr:rowOff>
    </xdr:to>
    <xdr:cxnSp macro="">
      <xdr:nvCxnSpPr>
        <xdr:cNvPr id="234" name="直線コネクタ 233"/>
        <xdr:cNvCxnSpPr/>
      </xdr:nvCxnSpPr>
      <xdr:spPr>
        <a:xfrm>
          <a:off x="2908300" y="16477107"/>
          <a:ext cx="889000" cy="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17907</xdr:rowOff>
    </xdr:from>
    <xdr:to>
      <xdr:col>15</xdr:col>
      <xdr:colOff>50800</xdr:colOff>
      <xdr:row>96</xdr:row>
      <xdr:rowOff>71360</xdr:rowOff>
    </xdr:to>
    <xdr:cxnSp macro="">
      <xdr:nvCxnSpPr>
        <xdr:cNvPr id="237" name="直線コネクタ 236"/>
        <xdr:cNvCxnSpPr/>
      </xdr:nvCxnSpPr>
      <xdr:spPr>
        <a:xfrm flipV="1">
          <a:off x="2019300" y="16477107"/>
          <a:ext cx="8890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71360</xdr:rowOff>
    </xdr:from>
    <xdr:to>
      <xdr:col>10</xdr:col>
      <xdr:colOff>114300</xdr:colOff>
      <xdr:row>96</xdr:row>
      <xdr:rowOff>72926</xdr:rowOff>
    </xdr:to>
    <xdr:cxnSp macro="">
      <xdr:nvCxnSpPr>
        <xdr:cNvPr id="240" name="直線コネクタ 239"/>
        <xdr:cNvCxnSpPr/>
      </xdr:nvCxnSpPr>
      <xdr:spPr>
        <a:xfrm flipV="1">
          <a:off x="1130300" y="16530560"/>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30065</xdr:rowOff>
    </xdr:from>
    <xdr:to>
      <xdr:col>24</xdr:col>
      <xdr:colOff>114300</xdr:colOff>
      <xdr:row>96</xdr:row>
      <xdr:rowOff>131665</xdr:rowOff>
    </xdr:to>
    <xdr:sp macro="" textlink="">
      <xdr:nvSpPr>
        <xdr:cNvPr id="250" name="楕円 249"/>
        <xdr:cNvSpPr/>
      </xdr:nvSpPr>
      <xdr:spPr>
        <a:xfrm>
          <a:off x="4584700" y="164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52942</xdr:rowOff>
    </xdr:from>
    <xdr:ext cx="534377" cy="259045"/>
    <xdr:sp macro="" textlink="">
      <xdr:nvSpPr>
        <xdr:cNvPr id="251" name="衛生費該当値テキスト"/>
        <xdr:cNvSpPr txBox="1"/>
      </xdr:nvSpPr>
      <xdr:spPr>
        <a:xfrm>
          <a:off x="4686300" y="163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162589</xdr:rowOff>
    </xdr:from>
    <xdr:to>
      <xdr:col>20</xdr:col>
      <xdr:colOff>38100</xdr:colOff>
      <xdr:row>96</xdr:row>
      <xdr:rowOff>92739</xdr:rowOff>
    </xdr:to>
    <xdr:sp macro="" textlink="">
      <xdr:nvSpPr>
        <xdr:cNvPr id="252" name="楕円 251"/>
        <xdr:cNvSpPr/>
      </xdr:nvSpPr>
      <xdr:spPr>
        <a:xfrm>
          <a:off x="3746500" y="164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109266</xdr:rowOff>
    </xdr:from>
    <xdr:ext cx="534377" cy="259045"/>
    <xdr:sp macro="" textlink="">
      <xdr:nvSpPr>
        <xdr:cNvPr id="253" name="テキスト ボックス 252"/>
        <xdr:cNvSpPr txBox="1"/>
      </xdr:nvSpPr>
      <xdr:spPr>
        <a:xfrm>
          <a:off x="3530111" y="1622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138557</xdr:rowOff>
    </xdr:from>
    <xdr:to>
      <xdr:col>15</xdr:col>
      <xdr:colOff>101600</xdr:colOff>
      <xdr:row>96</xdr:row>
      <xdr:rowOff>68707</xdr:rowOff>
    </xdr:to>
    <xdr:sp macro="" textlink="">
      <xdr:nvSpPr>
        <xdr:cNvPr id="254" name="楕円 253"/>
        <xdr:cNvSpPr/>
      </xdr:nvSpPr>
      <xdr:spPr>
        <a:xfrm>
          <a:off x="2857500" y="164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85234</xdr:rowOff>
    </xdr:from>
    <xdr:ext cx="534377" cy="259045"/>
    <xdr:sp macro="" textlink="">
      <xdr:nvSpPr>
        <xdr:cNvPr id="255" name="テキスト ボックス 254"/>
        <xdr:cNvSpPr txBox="1"/>
      </xdr:nvSpPr>
      <xdr:spPr>
        <a:xfrm>
          <a:off x="2641111" y="162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20560</xdr:rowOff>
    </xdr:from>
    <xdr:to>
      <xdr:col>10</xdr:col>
      <xdr:colOff>165100</xdr:colOff>
      <xdr:row>96</xdr:row>
      <xdr:rowOff>122160</xdr:rowOff>
    </xdr:to>
    <xdr:sp macro="" textlink="">
      <xdr:nvSpPr>
        <xdr:cNvPr id="256" name="楕円 255"/>
        <xdr:cNvSpPr/>
      </xdr:nvSpPr>
      <xdr:spPr>
        <a:xfrm>
          <a:off x="1968500" y="164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138687</xdr:rowOff>
    </xdr:from>
    <xdr:ext cx="534377" cy="259045"/>
    <xdr:sp macro="" textlink="">
      <xdr:nvSpPr>
        <xdr:cNvPr id="257" name="テキスト ボックス 256"/>
        <xdr:cNvSpPr txBox="1"/>
      </xdr:nvSpPr>
      <xdr:spPr>
        <a:xfrm>
          <a:off x="1752111" y="162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22126</xdr:rowOff>
    </xdr:from>
    <xdr:to>
      <xdr:col>6</xdr:col>
      <xdr:colOff>38100</xdr:colOff>
      <xdr:row>96</xdr:row>
      <xdr:rowOff>123726</xdr:rowOff>
    </xdr:to>
    <xdr:sp macro="" textlink="">
      <xdr:nvSpPr>
        <xdr:cNvPr id="258" name="楕円 257"/>
        <xdr:cNvSpPr/>
      </xdr:nvSpPr>
      <xdr:spPr>
        <a:xfrm>
          <a:off x="1079500" y="164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140253</xdr:rowOff>
    </xdr:from>
    <xdr:ext cx="534377" cy="259045"/>
    <xdr:sp macro="" textlink="">
      <xdr:nvSpPr>
        <xdr:cNvPr id="259" name="テキスト ボックス 258"/>
        <xdr:cNvSpPr txBox="1"/>
      </xdr:nvSpPr>
      <xdr:spPr>
        <a:xfrm>
          <a:off x="863111" y="162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74168</xdr:rowOff>
    </xdr:from>
    <xdr:to>
      <xdr:col>55</xdr:col>
      <xdr:colOff>0</xdr:colOff>
      <xdr:row>38</xdr:row>
      <xdr:rowOff>76835</xdr:rowOff>
    </xdr:to>
    <xdr:cxnSp macro="">
      <xdr:nvCxnSpPr>
        <xdr:cNvPr id="288" name="直線コネクタ 287"/>
        <xdr:cNvCxnSpPr/>
      </xdr:nvCxnSpPr>
      <xdr:spPr>
        <a:xfrm flipV="1">
          <a:off x="9639300" y="658926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77216</xdr:rowOff>
    </xdr:to>
    <xdr:cxnSp macro="">
      <xdr:nvCxnSpPr>
        <xdr:cNvPr id="291" name="直線コネクタ 290"/>
        <xdr:cNvCxnSpPr/>
      </xdr:nvCxnSpPr>
      <xdr:spPr>
        <a:xfrm flipV="1">
          <a:off x="8750300" y="65919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77216</xdr:rowOff>
    </xdr:from>
    <xdr:to>
      <xdr:col>45</xdr:col>
      <xdr:colOff>177800</xdr:colOff>
      <xdr:row>38</xdr:row>
      <xdr:rowOff>77216</xdr:rowOff>
    </xdr:to>
    <xdr:cxnSp macro="">
      <xdr:nvCxnSpPr>
        <xdr:cNvPr id="294" name="直線コネクタ 293"/>
        <xdr:cNvCxnSpPr/>
      </xdr:nvCxnSpPr>
      <xdr:spPr>
        <a:xfrm>
          <a:off x="7861300" y="6592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77216</xdr:rowOff>
    </xdr:from>
    <xdr:to>
      <xdr:col>41</xdr:col>
      <xdr:colOff>50800</xdr:colOff>
      <xdr:row>38</xdr:row>
      <xdr:rowOff>82169</xdr:rowOff>
    </xdr:to>
    <xdr:cxnSp macro="">
      <xdr:nvCxnSpPr>
        <xdr:cNvPr id="297" name="直線コネクタ 296"/>
        <xdr:cNvCxnSpPr/>
      </xdr:nvCxnSpPr>
      <xdr:spPr>
        <a:xfrm flipV="1">
          <a:off x="6972300" y="65923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23368</xdr:rowOff>
    </xdr:from>
    <xdr:to>
      <xdr:col>55</xdr:col>
      <xdr:colOff>50800</xdr:colOff>
      <xdr:row>38</xdr:row>
      <xdr:rowOff>124968</xdr:rowOff>
    </xdr:to>
    <xdr:sp macro="" textlink="">
      <xdr:nvSpPr>
        <xdr:cNvPr id="307" name="楕円 306"/>
        <xdr:cNvSpPr/>
      </xdr:nvSpPr>
      <xdr:spPr>
        <a:xfrm>
          <a:off x="104267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1795</xdr:rowOff>
    </xdr:from>
    <xdr:ext cx="378565" cy="259045"/>
    <xdr:sp macro="" textlink="">
      <xdr:nvSpPr>
        <xdr:cNvPr id="308" name="労働費該当値テキスト"/>
        <xdr:cNvSpPr txBox="1"/>
      </xdr:nvSpPr>
      <xdr:spPr>
        <a:xfrm>
          <a:off x="10528300" y="651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26035</xdr:rowOff>
    </xdr:from>
    <xdr:to>
      <xdr:col>50</xdr:col>
      <xdr:colOff>165100</xdr:colOff>
      <xdr:row>38</xdr:row>
      <xdr:rowOff>127635</xdr:rowOff>
    </xdr:to>
    <xdr:sp macro="" textlink="">
      <xdr:nvSpPr>
        <xdr:cNvPr id="309" name="楕円 308"/>
        <xdr:cNvSpPr/>
      </xdr:nvSpPr>
      <xdr:spPr>
        <a:xfrm>
          <a:off x="9588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118762</xdr:rowOff>
    </xdr:from>
    <xdr:ext cx="378565" cy="259045"/>
    <xdr:sp macro="" textlink="">
      <xdr:nvSpPr>
        <xdr:cNvPr id="310" name="テキスト ボックス 309"/>
        <xdr:cNvSpPr txBox="1"/>
      </xdr:nvSpPr>
      <xdr:spPr>
        <a:xfrm>
          <a:off x="9450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26416</xdr:rowOff>
    </xdr:from>
    <xdr:to>
      <xdr:col>46</xdr:col>
      <xdr:colOff>38100</xdr:colOff>
      <xdr:row>38</xdr:row>
      <xdr:rowOff>128016</xdr:rowOff>
    </xdr:to>
    <xdr:sp macro="" textlink="">
      <xdr:nvSpPr>
        <xdr:cNvPr id="311" name="楕円 310"/>
        <xdr:cNvSpPr/>
      </xdr:nvSpPr>
      <xdr:spPr>
        <a:xfrm>
          <a:off x="8699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119143</xdr:rowOff>
    </xdr:from>
    <xdr:ext cx="378565" cy="259045"/>
    <xdr:sp macro="" textlink="">
      <xdr:nvSpPr>
        <xdr:cNvPr id="312" name="テキスト ボックス 311"/>
        <xdr:cNvSpPr txBox="1"/>
      </xdr:nvSpPr>
      <xdr:spPr>
        <a:xfrm>
          <a:off x="8561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26416</xdr:rowOff>
    </xdr:from>
    <xdr:to>
      <xdr:col>41</xdr:col>
      <xdr:colOff>101600</xdr:colOff>
      <xdr:row>38</xdr:row>
      <xdr:rowOff>128016</xdr:rowOff>
    </xdr:to>
    <xdr:sp macro="" textlink="">
      <xdr:nvSpPr>
        <xdr:cNvPr id="313" name="楕円 312"/>
        <xdr:cNvSpPr/>
      </xdr:nvSpPr>
      <xdr:spPr>
        <a:xfrm>
          <a:off x="781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119143</xdr:rowOff>
    </xdr:from>
    <xdr:ext cx="378565" cy="259045"/>
    <xdr:sp macro="" textlink="">
      <xdr:nvSpPr>
        <xdr:cNvPr id="314" name="テキスト ボックス 313"/>
        <xdr:cNvSpPr txBox="1"/>
      </xdr:nvSpPr>
      <xdr:spPr>
        <a:xfrm>
          <a:off x="7672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31369</xdr:rowOff>
    </xdr:from>
    <xdr:to>
      <xdr:col>36</xdr:col>
      <xdr:colOff>165100</xdr:colOff>
      <xdr:row>38</xdr:row>
      <xdr:rowOff>132969</xdr:rowOff>
    </xdr:to>
    <xdr:sp macro="" textlink="">
      <xdr:nvSpPr>
        <xdr:cNvPr id="315" name="楕円 314"/>
        <xdr:cNvSpPr/>
      </xdr:nvSpPr>
      <xdr:spPr>
        <a:xfrm>
          <a:off x="6921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124096</xdr:rowOff>
    </xdr:from>
    <xdr:ext cx="378565" cy="259045"/>
    <xdr:sp macro="" textlink="">
      <xdr:nvSpPr>
        <xdr:cNvPr id="316" name="テキスト ボックス 315"/>
        <xdr:cNvSpPr txBox="1"/>
      </xdr:nvSpPr>
      <xdr:spPr>
        <a:xfrm>
          <a:off x="6783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43280</xdr:rowOff>
    </xdr:from>
    <xdr:to>
      <xdr:col>55</xdr:col>
      <xdr:colOff>0</xdr:colOff>
      <xdr:row>58</xdr:row>
      <xdr:rowOff>84427</xdr:rowOff>
    </xdr:to>
    <xdr:cxnSp macro="">
      <xdr:nvCxnSpPr>
        <xdr:cNvPr id="347" name="直線コネクタ 346"/>
        <xdr:cNvCxnSpPr/>
      </xdr:nvCxnSpPr>
      <xdr:spPr>
        <a:xfrm flipV="1">
          <a:off x="9639300" y="9987380"/>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84427</xdr:rowOff>
    </xdr:from>
    <xdr:to>
      <xdr:col>50</xdr:col>
      <xdr:colOff>114300</xdr:colOff>
      <xdr:row>58</xdr:row>
      <xdr:rowOff>114864</xdr:rowOff>
    </xdr:to>
    <xdr:cxnSp macro="">
      <xdr:nvCxnSpPr>
        <xdr:cNvPr id="350" name="直線コネクタ 349"/>
        <xdr:cNvCxnSpPr/>
      </xdr:nvCxnSpPr>
      <xdr:spPr>
        <a:xfrm flipV="1">
          <a:off x="8750300" y="10028527"/>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102928</xdr:rowOff>
    </xdr:from>
    <xdr:to>
      <xdr:col>45</xdr:col>
      <xdr:colOff>177800</xdr:colOff>
      <xdr:row>58</xdr:row>
      <xdr:rowOff>114864</xdr:rowOff>
    </xdr:to>
    <xdr:cxnSp macro="">
      <xdr:nvCxnSpPr>
        <xdr:cNvPr id="353" name="直線コネクタ 352"/>
        <xdr:cNvCxnSpPr/>
      </xdr:nvCxnSpPr>
      <xdr:spPr>
        <a:xfrm>
          <a:off x="7861300" y="10047028"/>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100364</xdr:rowOff>
    </xdr:from>
    <xdr:to>
      <xdr:col>41</xdr:col>
      <xdr:colOff>50800</xdr:colOff>
      <xdr:row>58</xdr:row>
      <xdr:rowOff>102928</xdr:rowOff>
    </xdr:to>
    <xdr:cxnSp macro="">
      <xdr:nvCxnSpPr>
        <xdr:cNvPr id="356" name="直線コネクタ 355"/>
        <xdr:cNvCxnSpPr/>
      </xdr:nvCxnSpPr>
      <xdr:spPr>
        <a:xfrm>
          <a:off x="6972300" y="10044464"/>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163930</xdr:rowOff>
    </xdr:from>
    <xdr:to>
      <xdr:col>55</xdr:col>
      <xdr:colOff>50800</xdr:colOff>
      <xdr:row>58</xdr:row>
      <xdr:rowOff>94080</xdr:rowOff>
    </xdr:to>
    <xdr:sp macro="" textlink="">
      <xdr:nvSpPr>
        <xdr:cNvPr id="366" name="楕円 365"/>
        <xdr:cNvSpPr/>
      </xdr:nvSpPr>
      <xdr:spPr>
        <a:xfrm>
          <a:off x="10426700" y="99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15357</xdr:rowOff>
    </xdr:from>
    <xdr:ext cx="534377" cy="259045"/>
    <xdr:sp macro="" textlink="">
      <xdr:nvSpPr>
        <xdr:cNvPr id="367" name="農林水産業費該当値テキスト"/>
        <xdr:cNvSpPr txBox="1"/>
      </xdr:nvSpPr>
      <xdr:spPr>
        <a:xfrm>
          <a:off x="10528300" y="97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33627</xdr:rowOff>
    </xdr:from>
    <xdr:to>
      <xdr:col>50</xdr:col>
      <xdr:colOff>165100</xdr:colOff>
      <xdr:row>58</xdr:row>
      <xdr:rowOff>135227</xdr:rowOff>
    </xdr:to>
    <xdr:sp macro="" textlink="">
      <xdr:nvSpPr>
        <xdr:cNvPr id="368" name="楕円 367"/>
        <xdr:cNvSpPr/>
      </xdr:nvSpPr>
      <xdr:spPr>
        <a:xfrm>
          <a:off x="9588500" y="99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151754</xdr:rowOff>
    </xdr:from>
    <xdr:ext cx="534377" cy="259045"/>
    <xdr:sp macro="" textlink="">
      <xdr:nvSpPr>
        <xdr:cNvPr id="369" name="テキスト ボックス 368"/>
        <xdr:cNvSpPr txBox="1"/>
      </xdr:nvSpPr>
      <xdr:spPr>
        <a:xfrm>
          <a:off x="9372111" y="975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64064</xdr:rowOff>
    </xdr:from>
    <xdr:to>
      <xdr:col>46</xdr:col>
      <xdr:colOff>38100</xdr:colOff>
      <xdr:row>58</xdr:row>
      <xdr:rowOff>165664</xdr:rowOff>
    </xdr:to>
    <xdr:sp macro="" textlink="">
      <xdr:nvSpPr>
        <xdr:cNvPr id="370" name="楕円 369"/>
        <xdr:cNvSpPr/>
      </xdr:nvSpPr>
      <xdr:spPr>
        <a:xfrm>
          <a:off x="8699500" y="1000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10741</xdr:rowOff>
    </xdr:from>
    <xdr:ext cx="469744" cy="259045"/>
    <xdr:sp macro="" textlink="">
      <xdr:nvSpPr>
        <xdr:cNvPr id="371" name="テキスト ボックス 370"/>
        <xdr:cNvSpPr txBox="1"/>
      </xdr:nvSpPr>
      <xdr:spPr>
        <a:xfrm>
          <a:off x="8515428" y="978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52128</xdr:rowOff>
    </xdr:from>
    <xdr:to>
      <xdr:col>41</xdr:col>
      <xdr:colOff>101600</xdr:colOff>
      <xdr:row>58</xdr:row>
      <xdr:rowOff>153728</xdr:rowOff>
    </xdr:to>
    <xdr:sp macro="" textlink="">
      <xdr:nvSpPr>
        <xdr:cNvPr id="372" name="楕円 371"/>
        <xdr:cNvSpPr/>
      </xdr:nvSpPr>
      <xdr:spPr>
        <a:xfrm>
          <a:off x="7810500" y="99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144855</xdr:rowOff>
    </xdr:from>
    <xdr:ext cx="534377" cy="259045"/>
    <xdr:sp macro="" textlink="">
      <xdr:nvSpPr>
        <xdr:cNvPr id="373" name="テキスト ボックス 372"/>
        <xdr:cNvSpPr txBox="1"/>
      </xdr:nvSpPr>
      <xdr:spPr>
        <a:xfrm>
          <a:off x="7594111" y="100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49564</xdr:rowOff>
    </xdr:from>
    <xdr:to>
      <xdr:col>36</xdr:col>
      <xdr:colOff>165100</xdr:colOff>
      <xdr:row>58</xdr:row>
      <xdr:rowOff>151164</xdr:rowOff>
    </xdr:to>
    <xdr:sp macro="" textlink="">
      <xdr:nvSpPr>
        <xdr:cNvPr id="374" name="楕円 373"/>
        <xdr:cNvSpPr/>
      </xdr:nvSpPr>
      <xdr:spPr>
        <a:xfrm>
          <a:off x="6921500" y="99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142291</xdr:rowOff>
    </xdr:from>
    <xdr:ext cx="534377" cy="259045"/>
    <xdr:sp macro="" textlink="">
      <xdr:nvSpPr>
        <xdr:cNvPr id="375" name="テキスト ボックス 374"/>
        <xdr:cNvSpPr txBox="1"/>
      </xdr:nvSpPr>
      <xdr:spPr>
        <a:xfrm>
          <a:off x="6705111" y="100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157493</xdr:rowOff>
    </xdr:from>
    <xdr:to>
      <xdr:col>55</xdr:col>
      <xdr:colOff>0</xdr:colOff>
      <xdr:row>78</xdr:row>
      <xdr:rowOff>902</xdr:rowOff>
    </xdr:to>
    <xdr:cxnSp macro="">
      <xdr:nvCxnSpPr>
        <xdr:cNvPr id="404" name="直線コネクタ 403"/>
        <xdr:cNvCxnSpPr/>
      </xdr:nvCxnSpPr>
      <xdr:spPr>
        <a:xfrm flipV="1">
          <a:off x="9639300" y="13359143"/>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7493</xdr:rowOff>
    </xdr:from>
    <xdr:to>
      <xdr:col>50</xdr:col>
      <xdr:colOff>114300</xdr:colOff>
      <xdr:row>78</xdr:row>
      <xdr:rowOff>902</xdr:rowOff>
    </xdr:to>
    <xdr:cxnSp macro="">
      <xdr:nvCxnSpPr>
        <xdr:cNvPr id="407" name="直線コネクタ 406"/>
        <xdr:cNvCxnSpPr/>
      </xdr:nvCxnSpPr>
      <xdr:spPr>
        <a:xfrm>
          <a:off x="8750300" y="13037693"/>
          <a:ext cx="889000" cy="3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7493</xdr:rowOff>
    </xdr:from>
    <xdr:to>
      <xdr:col>45</xdr:col>
      <xdr:colOff>177800</xdr:colOff>
      <xdr:row>78</xdr:row>
      <xdr:rowOff>77560</xdr:rowOff>
    </xdr:to>
    <xdr:cxnSp macro="">
      <xdr:nvCxnSpPr>
        <xdr:cNvPr id="410" name="直線コネクタ 409"/>
        <xdr:cNvCxnSpPr/>
      </xdr:nvCxnSpPr>
      <xdr:spPr>
        <a:xfrm flipV="1">
          <a:off x="7861300" y="13037693"/>
          <a:ext cx="889000" cy="4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77560</xdr:rowOff>
    </xdr:from>
    <xdr:to>
      <xdr:col>41</xdr:col>
      <xdr:colOff>50800</xdr:colOff>
      <xdr:row>78</xdr:row>
      <xdr:rowOff>108610</xdr:rowOff>
    </xdr:to>
    <xdr:cxnSp macro="">
      <xdr:nvCxnSpPr>
        <xdr:cNvPr id="413" name="直線コネクタ 412"/>
        <xdr:cNvCxnSpPr/>
      </xdr:nvCxnSpPr>
      <xdr:spPr>
        <a:xfrm flipV="1">
          <a:off x="6972300" y="13450660"/>
          <a:ext cx="88900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106693</xdr:rowOff>
    </xdr:from>
    <xdr:to>
      <xdr:col>55</xdr:col>
      <xdr:colOff>50800</xdr:colOff>
      <xdr:row>78</xdr:row>
      <xdr:rowOff>36843</xdr:rowOff>
    </xdr:to>
    <xdr:sp macro="" textlink="">
      <xdr:nvSpPr>
        <xdr:cNvPr id="423" name="楕円 422"/>
        <xdr:cNvSpPr/>
      </xdr:nvSpPr>
      <xdr:spPr>
        <a:xfrm>
          <a:off x="10426700" y="133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85120</xdr:rowOff>
    </xdr:from>
    <xdr:ext cx="469744" cy="259045"/>
    <xdr:sp macro="" textlink="">
      <xdr:nvSpPr>
        <xdr:cNvPr id="424" name="商工費該当値テキスト"/>
        <xdr:cNvSpPr txBox="1"/>
      </xdr:nvSpPr>
      <xdr:spPr>
        <a:xfrm>
          <a:off x="10528300"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121552</xdr:rowOff>
    </xdr:from>
    <xdr:to>
      <xdr:col>50</xdr:col>
      <xdr:colOff>165100</xdr:colOff>
      <xdr:row>78</xdr:row>
      <xdr:rowOff>51702</xdr:rowOff>
    </xdr:to>
    <xdr:sp macro="" textlink="">
      <xdr:nvSpPr>
        <xdr:cNvPr id="425" name="楕円 424"/>
        <xdr:cNvSpPr/>
      </xdr:nvSpPr>
      <xdr:spPr>
        <a:xfrm>
          <a:off x="9588500" y="133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42829</xdr:rowOff>
    </xdr:from>
    <xdr:ext cx="469744" cy="259045"/>
    <xdr:sp macro="" textlink="">
      <xdr:nvSpPr>
        <xdr:cNvPr id="426" name="テキスト ボックス 425"/>
        <xdr:cNvSpPr txBox="1"/>
      </xdr:nvSpPr>
      <xdr:spPr>
        <a:xfrm>
          <a:off x="9404428" y="134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128143</xdr:rowOff>
    </xdr:from>
    <xdr:to>
      <xdr:col>46</xdr:col>
      <xdr:colOff>38100</xdr:colOff>
      <xdr:row>76</xdr:row>
      <xdr:rowOff>58294</xdr:rowOff>
    </xdr:to>
    <xdr:sp macro="" textlink="">
      <xdr:nvSpPr>
        <xdr:cNvPr id="427" name="楕円 426"/>
        <xdr:cNvSpPr/>
      </xdr:nvSpPr>
      <xdr:spPr>
        <a:xfrm>
          <a:off x="8699500" y="12986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74820</xdr:rowOff>
    </xdr:from>
    <xdr:ext cx="534377" cy="259045"/>
    <xdr:sp macro="" textlink="">
      <xdr:nvSpPr>
        <xdr:cNvPr id="428" name="テキスト ボックス 427"/>
        <xdr:cNvSpPr txBox="1"/>
      </xdr:nvSpPr>
      <xdr:spPr>
        <a:xfrm>
          <a:off x="8483111" y="127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26760</xdr:rowOff>
    </xdr:from>
    <xdr:to>
      <xdr:col>41</xdr:col>
      <xdr:colOff>101600</xdr:colOff>
      <xdr:row>78</xdr:row>
      <xdr:rowOff>128360</xdr:rowOff>
    </xdr:to>
    <xdr:sp macro="" textlink="">
      <xdr:nvSpPr>
        <xdr:cNvPr id="429" name="楕円 428"/>
        <xdr:cNvSpPr/>
      </xdr:nvSpPr>
      <xdr:spPr>
        <a:xfrm>
          <a:off x="7810500" y="13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119487</xdr:rowOff>
    </xdr:from>
    <xdr:ext cx="469744" cy="259045"/>
    <xdr:sp macro="" textlink="">
      <xdr:nvSpPr>
        <xdr:cNvPr id="430" name="テキスト ボックス 429"/>
        <xdr:cNvSpPr txBox="1"/>
      </xdr:nvSpPr>
      <xdr:spPr>
        <a:xfrm>
          <a:off x="7626428" y="134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57810</xdr:rowOff>
    </xdr:from>
    <xdr:to>
      <xdr:col>36</xdr:col>
      <xdr:colOff>165100</xdr:colOff>
      <xdr:row>78</xdr:row>
      <xdr:rowOff>159410</xdr:rowOff>
    </xdr:to>
    <xdr:sp macro="" textlink="">
      <xdr:nvSpPr>
        <xdr:cNvPr id="431" name="楕円 430"/>
        <xdr:cNvSpPr/>
      </xdr:nvSpPr>
      <xdr:spPr>
        <a:xfrm>
          <a:off x="6921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150537</xdr:rowOff>
    </xdr:from>
    <xdr:ext cx="469744" cy="259045"/>
    <xdr:sp macro="" textlink="">
      <xdr:nvSpPr>
        <xdr:cNvPr id="432" name="テキスト ボックス 431"/>
        <xdr:cNvSpPr txBox="1"/>
      </xdr:nvSpPr>
      <xdr:spPr>
        <a:xfrm>
          <a:off x="673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43814</xdr:rowOff>
    </xdr:from>
    <xdr:to>
      <xdr:col>55</xdr:col>
      <xdr:colOff>0</xdr:colOff>
      <xdr:row>91</xdr:row>
      <xdr:rowOff>134417</xdr:rowOff>
    </xdr:to>
    <xdr:cxnSp macro="">
      <xdr:nvCxnSpPr>
        <xdr:cNvPr id="461" name="直線コネクタ 460"/>
        <xdr:cNvCxnSpPr/>
      </xdr:nvCxnSpPr>
      <xdr:spPr>
        <a:xfrm flipV="1">
          <a:off x="9639300" y="15474314"/>
          <a:ext cx="838200" cy="26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134417</xdr:rowOff>
    </xdr:from>
    <xdr:to>
      <xdr:col>50</xdr:col>
      <xdr:colOff>114300</xdr:colOff>
      <xdr:row>92</xdr:row>
      <xdr:rowOff>30505</xdr:rowOff>
    </xdr:to>
    <xdr:cxnSp macro="">
      <xdr:nvCxnSpPr>
        <xdr:cNvPr id="464" name="直線コネクタ 463"/>
        <xdr:cNvCxnSpPr/>
      </xdr:nvCxnSpPr>
      <xdr:spPr>
        <a:xfrm flipV="1">
          <a:off x="8750300" y="15736367"/>
          <a:ext cx="889000" cy="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30505</xdr:rowOff>
    </xdr:from>
    <xdr:to>
      <xdr:col>45</xdr:col>
      <xdr:colOff>177800</xdr:colOff>
      <xdr:row>92</xdr:row>
      <xdr:rowOff>66460</xdr:rowOff>
    </xdr:to>
    <xdr:cxnSp macro="">
      <xdr:nvCxnSpPr>
        <xdr:cNvPr id="467" name="直線コネクタ 466"/>
        <xdr:cNvCxnSpPr/>
      </xdr:nvCxnSpPr>
      <xdr:spPr>
        <a:xfrm flipV="1">
          <a:off x="7861300" y="15803905"/>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66460</xdr:rowOff>
    </xdr:from>
    <xdr:to>
      <xdr:col>41</xdr:col>
      <xdr:colOff>50800</xdr:colOff>
      <xdr:row>93</xdr:row>
      <xdr:rowOff>168033</xdr:rowOff>
    </xdr:to>
    <xdr:cxnSp macro="">
      <xdr:nvCxnSpPr>
        <xdr:cNvPr id="470" name="直線コネクタ 469"/>
        <xdr:cNvCxnSpPr/>
      </xdr:nvCxnSpPr>
      <xdr:spPr>
        <a:xfrm flipV="1">
          <a:off x="6972300" y="15839860"/>
          <a:ext cx="889000" cy="27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164464</xdr:rowOff>
    </xdr:from>
    <xdr:to>
      <xdr:col>55</xdr:col>
      <xdr:colOff>50800</xdr:colOff>
      <xdr:row>90</xdr:row>
      <xdr:rowOff>94614</xdr:rowOff>
    </xdr:to>
    <xdr:sp macro="" textlink="">
      <xdr:nvSpPr>
        <xdr:cNvPr id="480" name="楕円 479"/>
        <xdr:cNvSpPr/>
      </xdr:nvSpPr>
      <xdr:spPr>
        <a:xfrm>
          <a:off x="10426700" y="154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79391</xdr:rowOff>
    </xdr:from>
    <xdr:ext cx="599010" cy="259045"/>
    <xdr:sp macro="" textlink="">
      <xdr:nvSpPr>
        <xdr:cNvPr id="481" name="土木費該当値テキスト"/>
        <xdr:cNvSpPr txBox="1"/>
      </xdr:nvSpPr>
      <xdr:spPr>
        <a:xfrm>
          <a:off x="10528300" y="1533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83617</xdr:rowOff>
    </xdr:from>
    <xdr:to>
      <xdr:col>50</xdr:col>
      <xdr:colOff>165100</xdr:colOff>
      <xdr:row>92</xdr:row>
      <xdr:rowOff>13767</xdr:rowOff>
    </xdr:to>
    <xdr:sp macro="" textlink="">
      <xdr:nvSpPr>
        <xdr:cNvPr id="482" name="楕円 481"/>
        <xdr:cNvSpPr/>
      </xdr:nvSpPr>
      <xdr:spPr>
        <a:xfrm>
          <a:off x="9588500" y="156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30294</xdr:rowOff>
    </xdr:from>
    <xdr:ext cx="599010" cy="259045"/>
    <xdr:sp macro="" textlink="">
      <xdr:nvSpPr>
        <xdr:cNvPr id="483" name="テキスト ボックス 482"/>
        <xdr:cNvSpPr txBox="1"/>
      </xdr:nvSpPr>
      <xdr:spPr>
        <a:xfrm>
          <a:off x="9339795" y="154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151155</xdr:rowOff>
    </xdr:from>
    <xdr:to>
      <xdr:col>46</xdr:col>
      <xdr:colOff>38100</xdr:colOff>
      <xdr:row>92</xdr:row>
      <xdr:rowOff>81305</xdr:rowOff>
    </xdr:to>
    <xdr:sp macro="" textlink="">
      <xdr:nvSpPr>
        <xdr:cNvPr id="484" name="楕円 483"/>
        <xdr:cNvSpPr/>
      </xdr:nvSpPr>
      <xdr:spPr>
        <a:xfrm>
          <a:off x="8699500" y="157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97832</xdr:rowOff>
    </xdr:from>
    <xdr:ext cx="534377" cy="259045"/>
    <xdr:sp macro="" textlink="">
      <xdr:nvSpPr>
        <xdr:cNvPr id="485" name="テキスト ボックス 484"/>
        <xdr:cNvSpPr txBox="1"/>
      </xdr:nvSpPr>
      <xdr:spPr>
        <a:xfrm>
          <a:off x="8483111" y="1552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15660</xdr:rowOff>
    </xdr:from>
    <xdr:to>
      <xdr:col>41</xdr:col>
      <xdr:colOff>101600</xdr:colOff>
      <xdr:row>92</xdr:row>
      <xdr:rowOff>117260</xdr:rowOff>
    </xdr:to>
    <xdr:sp macro="" textlink="">
      <xdr:nvSpPr>
        <xdr:cNvPr id="486" name="楕円 485"/>
        <xdr:cNvSpPr/>
      </xdr:nvSpPr>
      <xdr:spPr>
        <a:xfrm>
          <a:off x="7810500" y="157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133787</xdr:rowOff>
    </xdr:from>
    <xdr:ext cx="534377" cy="259045"/>
    <xdr:sp macro="" textlink="">
      <xdr:nvSpPr>
        <xdr:cNvPr id="487" name="テキスト ボックス 486"/>
        <xdr:cNvSpPr txBox="1"/>
      </xdr:nvSpPr>
      <xdr:spPr>
        <a:xfrm>
          <a:off x="7594111" y="1556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117233</xdr:rowOff>
    </xdr:from>
    <xdr:to>
      <xdr:col>36</xdr:col>
      <xdr:colOff>165100</xdr:colOff>
      <xdr:row>94</xdr:row>
      <xdr:rowOff>47383</xdr:rowOff>
    </xdr:to>
    <xdr:sp macro="" textlink="">
      <xdr:nvSpPr>
        <xdr:cNvPr id="488" name="楕円 487"/>
        <xdr:cNvSpPr/>
      </xdr:nvSpPr>
      <xdr:spPr>
        <a:xfrm>
          <a:off x="6921500" y="160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63910</xdr:rowOff>
    </xdr:from>
    <xdr:ext cx="534377" cy="259045"/>
    <xdr:sp macro="" textlink="">
      <xdr:nvSpPr>
        <xdr:cNvPr id="489" name="テキスト ボックス 488"/>
        <xdr:cNvSpPr txBox="1"/>
      </xdr:nvSpPr>
      <xdr:spPr>
        <a:xfrm>
          <a:off x="6705111" y="1583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79056</xdr:rowOff>
    </xdr:from>
    <xdr:to>
      <xdr:col>85</xdr:col>
      <xdr:colOff>127000</xdr:colOff>
      <xdr:row>38</xdr:row>
      <xdr:rowOff>97475</xdr:rowOff>
    </xdr:to>
    <xdr:cxnSp macro="">
      <xdr:nvCxnSpPr>
        <xdr:cNvPr id="521" name="直線コネクタ 520"/>
        <xdr:cNvCxnSpPr/>
      </xdr:nvCxnSpPr>
      <xdr:spPr>
        <a:xfrm flipV="1">
          <a:off x="15481300" y="6594156"/>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135422</xdr:rowOff>
    </xdr:from>
    <xdr:to>
      <xdr:col>81</xdr:col>
      <xdr:colOff>50800</xdr:colOff>
      <xdr:row>38</xdr:row>
      <xdr:rowOff>97475</xdr:rowOff>
    </xdr:to>
    <xdr:cxnSp macro="">
      <xdr:nvCxnSpPr>
        <xdr:cNvPr id="524" name="直線コネクタ 523"/>
        <xdr:cNvCxnSpPr/>
      </xdr:nvCxnSpPr>
      <xdr:spPr>
        <a:xfrm>
          <a:off x="14592300" y="6479072"/>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135422</xdr:rowOff>
    </xdr:from>
    <xdr:to>
      <xdr:col>76</xdr:col>
      <xdr:colOff>114300</xdr:colOff>
      <xdr:row>38</xdr:row>
      <xdr:rowOff>100152</xdr:rowOff>
    </xdr:to>
    <xdr:cxnSp macro="">
      <xdr:nvCxnSpPr>
        <xdr:cNvPr id="527" name="直線コネクタ 526"/>
        <xdr:cNvCxnSpPr/>
      </xdr:nvCxnSpPr>
      <xdr:spPr>
        <a:xfrm flipV="1">
          <a:off x="13703300" y="6479072"/>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100152</xdr:rowOff>
    </xdr:from>
    <xdr:to>
      <xdr:col>71</xdr:col>
      <xdr:colOff>177800</xdr:colOff>
      <xdr:row>38</xdr:row>
      <xdr:rowOff>123208</xdr:rowOff>
    </xdr:to>
    <xdr:cxnSp macro="">
      <xdr:nvCxnSpPr>
        <xdr:cNvPr id="530" name="直線コネクタ 529"/>
        <xdr:cNvCxnSpPr/>
      </xdr:nvCxnSpPr>
      <xdr:spPr>
        <a:xfrm flipV="1">
          <a:off x="12814300" y="6615252"/>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28256</xdr:rowOff>
    </xdr:from>
    <xdr:to>
      <xdr:col>85</xdr:col>
      <xdr:colOff>177800</xdr:colOff>
      <xdr:row>38</xdr:row>
      <xdr:rowOff>129856</xdr:rowOff>
    </xdr:to>
    <xdr:sp macro="" textlink="">
      <xdr:nvSpPr>
        <xdr:cNvPr id="540" name="楕円 539"/>
        <xdr:cNvSpPr/>
      </xdr:nvSpPr>
      <xdr:spPr>
        <a:xfrm>
          <a:off x="16268700" y="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6683</xdr:rowOff>
    </xdr:from>
    <xdr:ext cx="534377" cy="259045"/>
    <xdr:sp macro="" textlink="">
      <xdr:nvSpPr>
        <xdr:cNvPr id="541" name="消防費該当値テキスト"/>
        <xdr:cNvSpPr txBox="1"/>
      </xdr:nvSpPr>
      <xdr:spPr>
        <a:xfrm>
          <a:off x="16370300" y="65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46675</xdr:rowOff>
    </xdr:from>
    <xdr:to>
      <xdr:col>81</xdr:col>
      <xdr:colOff>101600</xdr:colOff>
      <xdr:row>38</xdr:row>
      <xdr:rowOff>148275</xdr:rowOff>
    </xdr:to>
    <xdr:sp macro="" textlink="">
      <xdr:nvSpPr>
        <xdr:cNvPr id="542" name="楕円 541"/>
        <xdr:cNvSpPr/>
      </xdr:nvSpPr>
      <xdr:spPr>
        <a:xfrm>
          <a:off x="15430500" y="65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139402</xdr:rowOff>
    </xdr:from>
    <xdr:ext cx="534377" cy="259045"/>
    <xdr:sp macro="" textlink="">
      <xdr:nvSpPr>
        <xdr:cNvPr id="543" name="テキスト ボックス 542"/>
        <xdr:cNvSpPr txBox="1"/>
      </xdr:nvSpPr>
      <xdr:spPr>
        <a:xfrm>
          <a:off x="15214111" y="66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84622</xdr:rowOff>
    </xdr:from>
    <xdr:to>
      <xdr:col>76</xdr:col>
      <xdr:colOff>165100</xdr:colOff>
      <xdr:row>38</xdr:row>
      <xdr:rowOff>14772</xdr:rowOff>
    </xdr:to>
    <xdr:sp macro="" textlink="">
      <xdr:nvSpPr>
        <xdr:cNvPr id="544" name="楕円 543"/>
        <xdr:cNvSpPr/>
      </xdr:nvSpPr>
      <xdr:spPr>
        <a:xfrm>
          <a:off x="14541500" y="64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31299</xdr:rowOff>
    </xdr:from>
    <xdr:ext cx="534377" cy="259045"/>
    <xdr:sp macro="" textlink="">
      <xdr:nvSpPr>
        <xdr:cNvPr id="545" name="テキスト ボックス 544"/>
        <xdr:cNvSpPr txBox="1"/>
      </xdr:nvSpPr>
      <xdr:spPr>
        <a:xfrm>
          <a:off x="14325111" y="620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49352</xdr:rowOff>
    </xdr:from>
    <xdr:to>
      <xdr:col>72</xdr:col>
      <xdr:colOff>38100</xdr:colOff>
      <xdr:row>38</xdr:row>
      <xdr:rowOff>150952</xdr:rowOff>
    </xdr:to>
    <xdr:sp macro="" textlink="">
      <xdr:nvSpPr>
        <xdr:cNvPr id="546" name="楕円 545"/>
        <xdr:cNvSpPr/>
      </xdr:nvSpPr>
      <xdr:spPr>
        <a:xfrm>
          <a:off x="13652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142079</xdr:rowOff>
    </xdr:from>
    <xdr:ext cx="534377" cy="259045"/>
    <xdr:sp macro="" textlink="">
      <xdr:nvSpPr>
        <xdr:cNvPr id="547" name="テキスト ボックス 546"/>
        <xdr:cNvSpPr txBox="1"/>
      </xdr:nvSpPr>
      <xdr:spPr>
        <a:xfrm>
          <a:off x="13436111" y="66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72408</xdr:rowOff>
    </xdr:from>
    <xdr:to>
      <xdr:col>67</xdr:col>
      <xdr:colOff>101600</xdr:colOff>
      <xdr:row>39</xdr:row>
      <xdr:rowOff>2558</xdr:rowOff>
    </xdr:to>
    <xdr:sp macro="" textlink="">
      <xdr:nvSpPr>
        <xdr:cNvPr id="548" name="楕円 547"/>
        <xdr:cNvSpPr/>
      </xdr:nvSpPr>
      <xdr:spPr>
        <a:xfrm>
          <a:off x="12763500" y="65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165135</xdr:rowOff>
    </xdr:from>
    <xdr:ext cx="534377" cy="259045"/>
    <xdr:sp macro="" textlink="">
      <xdr:nvSpPr>
        <xdr:cNvPr id="549" name="テキスト ボックス 548"/>
        <xdr:cNvSpPr txBox="1"/>
      </xdr:nvSpPr>
      <xdr:spPr>
        <a:xfrm>
          <a:off x="12547111" y="66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162179</xdr:rowOff>
    </xdr:from>
    <xdr:to>
      <xdr:col>85</xdr:col>
      <xdr:colOff>126364</xdr:colOff>
      <xdr:row>59</xdr:row>
      <xdr:rowOff>130099</xdr:rowOff>
    </xdr:to>
    <xdr:cxnSp macro="">
      <xdr:nvCxnSpPr>
        <xdr:cNvPr id="574" name="直線コネクタ 573"/>
        <xdr:cNvCxnSpPr/>
      </xdr:nvCxnSpPr>
      <xdr:spPr>
        <a:xfrm flipV="1">
          <a:off x="16317595" y="9077579"/>
          <a:ext cx="1269" cy="116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133926</xdr:rowOff>
    </xdr:from>
    <xdr:ext cx="534377" cy="259045"/>
    <xdr:sp macro="" textlink="">
      <xdr:nvSpPr>
        <xdr:cNvPr id="575" name="教育費最小値テキスト"/>
        <xdr:cNvSpPr txBox="1"/>
      </xdr:nvSpPr>
      <xdr:spPr>
        <a:xfrm>
          <a:off x="16370300" y="102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130099</xdr:rowOff>
    </xdr:from>
    <xdr:to>
      <xdr:col>86</xdr:col>
      <xdr:colOff>25400</xdr:colOff>
      <xdr:row>59</xdr:row>
      <xdr:rowOff>130099</xdr:rowOff>
    </xdr:to>
    <xdr:cxnSp macro="">
      <xdr:nvCxnSpPr>
        <xdr:cNvPr id="576" name="直線コネクタ 575"/>
        <xdr:cNvCxnSpPr/>
      </xdr:nvCxnSpPr>
      <xdr:spPr>
        <a:xfrm>
          <a:off x="16230600" y="10245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108856</xdr:rowOff>
    </xdr:from>
    <xdr:ext cx="599010" cy="259045"/>
    <xdr:sp macro="" textlink="">
      <xdr:nvSpPr>
        <xdr:cNvPr id="577" name="教育費最大値テキスト"/>
        <xdr:cNvSpPr txBox="1"/>
      </xdr:nvSpPr>
      <xdr:spPr>
        <a:xfrm>
          <a:off x="16370300" y="885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162179</xdr:rowOff>
    </xdr:from>
    <xdr:to>
      <xdr:col>86</xdr:col>
      <xdr:colOff>25400</xdr:colOff>
      <xdr:row>52</xdr:row>
      <xdr:rowOff>162179</xdr:rowOff>
    </xdr:to>
    <xdr:cxnSp macro="">
      <xdr:nvCxnSpPr>
        <xdr:cNvPr id="578" name="直線コネクタ 577"/>
        <xdr:cNvCxnSpPr/>
      </xdr:nvCxnSpPr>
      <xdr:spPr>
        <a:xfrm>
          <a:off x="16230600" y="90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130861</xdr:rowOff>
    </xdr:from>
    <xdr:to>
      <xdr:col>85</xdr:col>
      <xdr:colOff>127000</xdr:colOff>
      <xdr:row>57</xdr:row>
      <xdr:rowOff>26619</xdr:rowOff>
    </xdr:to>
    <xdr:cxnSp macro="">
      <xdr:nvCxnSpPr>
        <xdr:cNvPr id="579" name="直線コネクタ 578"/>
        <xdr:cNvCxnSpPr/>
      </xdr:nvCxnSpPr>
      <xdr:spPr>
        <a:xfrm>
          <a:off x="15481300" y="9560611"/>
          <a:ext cx="8382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85539</xdr:rowOff>
    </xdr:from>
    <xdr:ext cx="534377" cy="259045"/>
    <xdr:sp macro="" textlink="">
      <xdr:nvSpPr>
        <xdr:cNvPr id="580" name="教育費平均値テキスト"/>
        <xdr:cNvSpPr txBox="1"/>
      </xdr:nvSpPr>
      <xdr:spPr>
        <a:xfrm>
          <a:off x="16370300" y="985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107112</xdr:rowOff>
    </xdr:from>
    <xdr:to>
      <xdr:col>85</xdr:col>
      <xdr:colOff>177800</xdr:colOff>
      <xdr:row>58</xdr:row>
      <xdr:rowOff>37262</xdr:rowOff>
    </xdr:to>
    <xdr:sp macro="" textlink="">
      <xdr:nvSpPr>
        <xdr:cNvPr id="581" name="フローチャート: 判断 580"/>
        <xdr:cNvSpPr/>
      </xdr:nvSpPr>
      <xdr:spPr>
        <a:xfrm>
          <a:off x="162687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130861</xdr:rowOff>
    </xdr:from>
    <xdr:to>
      <xdr:col>81</xdr:col>
      <xdr:colOff>50800</xdr:colOff>
      <xdr:row>55</xdr:row>
      <xdr:rowOff>152921</xdr:rowOff>
    </xdr:to>
    <xdr:cxnSp macro="">
      <xdr:nvCxnSpPr>
        <xdr:cNvPr id="582" name="直線コネクタ 581"/>
        <xdr:cNvCxnSpPr/>
      </xdr:nvCxnSpPr>
      <xdr:spPr>
        <a:xfrm flipV="1">
          <a:off x="14592300" y="9560611"/>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154636</xdr:rowOff>
    </xdr:from>
    <xdr:to>
      <xdr:col>81</xdr:col>
      <xdr:colOff>101600</xdr:colOff>
      <xdr:row>58</xdr:row>
      <xdr:rowOff>84786</xdr:rowOff>
    </xdr:to>
    <xdr:sp macro="" textlink="">
      <xdr:nvSpPr>
        <xdr:cNvPr id="583" name="フローチャート: 判断 582"/>
        <xdr:cNvSpPr/>
      </xdr:nvSpPr>
      <xdr:spPr>
        <a:xfrm>
          <a:off x="15430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75913</xdr:rowOff>
    </xdr:from>
    <xdr:ext cx="534377" cy="259045"/>
    <xdr:sp macro="" textlink="">
      <xdr:nvSpPr>
        <xdr:cNvPr id="584" name="テキスト ボックス 583"/>
        <xdr:cNvSpPr txBox="1"/>
      </xdr:nvSpPr>
      <xdr:spPr>
        <a:xfrm>
          <a:off x="15214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74041</xdr:rowOff>
    </xdr:from>
    <xdr:to>
      <xdr:col>76</xdr:col>
      <xdr:colOff>114300</xdr:colOff>
      <xdr:row>55</xdr:row>
      <xdr:rowOff>152921</xdr:rowOff>
    </xdr:to>
    <xdr:cxnSp macro="">
      <xdr:nvCxnSpPr>
        <xdr:cNvPr id="585" name="直線コネクタ 584"/>
        <xdr:cNvCxnSpPr/>
      </xdr:nvCxnSpPr>
      <xdr:spPr>
        <a:xfrm>
          <a:off x="13703300" y="8817991"/>
          <a:ext cx="889000" cy="76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133020</xdr:rowOff>
    </xdr:from>
    <xdr:to>
      <xdr:col>76</xdr:col>
      <xdr:colOff>165100</xdr:colOff>
      <xdr:row>58</xdr:row>
      <xdr:rowOff>63170</xdr:rowOff>
    </xdr:to>
    <xdr:sp macro="" textlink="">
      <xdr:nvSpPr>
        <xdr:cNvPr id="586" name="フローチャート: 判断 585"/>
        <xdr:cNvSpPr/>
      </xdr:nvSpPr>
      <xdr:spPr>
        <a:xfrm>
          <a:off x="1454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54297</xdr:rowOff>
    </xdr:from>
    <xdr:ext cx="534377" cy="259045"/>
    <xdr:sp macro="" textlink="">
      <xdr:nvSpPr>
        <xdr:cNvPr id="587" name="テキスト ボックス 586"/>
        <xdr:cNvSpPr txBox="1"/>
      </xdr:nvSpPr>
      <xdr:spPr>
        <a:xfrm>
          <a:off x="1432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74041</xdr:rowOff>
    </xdr:from>
    <xdr:to>
      <xdr:col>71</xdr:col>
      <xdr:colOff>177800</xdr:colOff>
      <xdr:row>55</xdr:row>
      <xdr:rowOff>124613</xdr:rowOff>
    </xdr:to>
    <xdr:cxnSp macro="">
      <xdr:nvCxnSpPr>
        <xdr:cNvPr id="588" name="直線コネクタ 587"/>
        <xdr:cNvCxnSpPr/>
      </xdr:nvCxnSpPr>
      <xdr:spPr>
        <a:xfrm flipV="1">
          <a:off x="12814300" y="8817991"/>
          <a:ext cx="889000" cy="7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124828</xdr:rowOff>
    </xdr:from>
    <xdr:to>
      <xdr:col>72</xdr:col>
      <xdr:colOff>38100</xdr:colOff>
      <xdr:row>58</xdr:row>
      <xdr:rowOff>54978</xdr:rowOff>
    </xdr:to>
    <xdr:sp macro="" textlink="">
      <xdr:nvSpPr>
        <xdr:cNvPr id="589" name="フローチャート: 判断 588"/>
        <xdr:cNvSpPr/>
      </xdr:nvSpPr>
      <xdr:spPr>
        <a:xfrm>
          <a:off x="13652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46105</xdr:rowOff>
    </xdr:from>
    <xdr:ext cx="534377" cy="259045"/>
    <xdr:sp macro="" textlink="">
      <xdr:nvSpPr>
        <xdr:cNvPr id="590" name="テキスト ボックス 589"/>
        <xdr:cNvSpPr txBox="1"/>
      </xdr:nvSpPr>
      <xdr:spPr>
        <a:xfrm>
          <a:off x="13436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159093</xdr:rowOff>
    </xdr:from>
    <xdr:to>
      <xdr:col>67</xdr:col>
      <xdr:colOff>101600</xdr:colOff>
      <xdr:row>58</xdr:row>
      <xdr:rowOff>89243</xdr:rowOff>
    </xdr:to>
    <xdr:sp macro="" textlink="">
      <xdr:nvSpPr>
        <xdr:cNvPr id="591" name="フローチャート: 判断 590"/>
        <xdr:cNvSpPr/>
      </xdr:nvSpPr>
      <xdr:spPr>
        <a:xfrm>
          <a:off x="12763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80370</xdr:rowOff>
    </xdr:from>
    <xdr:ext cx="534377" cy="259045"/>
    <xdr:sp macro="" textlink="">
      <xdr:nvSpPr>
        <xdr:cNvPr id="592" name="テキスト ボックス 591"/>
        <xdr:cNvSpPr txBox="1"/>
      </xdr:nvSpPr>
      <xdr:spPr>
        <a:xfrm>
          <a:off x="12547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147269</xdr:rowOff>
    </xdr:from>
    <xdr:to>
      <xdr:col>85</xdr:col>
      <xdr:colOff>177800</xdr:colOff>
      <xdr:row>57</xdr:row>
      <xdr:rowOff>77419</xdr:rowOff>
    </xdr:to>
    <xdr:sp macro="" textlink="">
      <xdr:nvSpPr>
        <xdr:cNvPr id="598" name="楕円 597"/>
        <xdr:cNvSpPr/>
      </xdr:nvSpPr>
      <xdr:spPr>
        <a:xfrm>
          <a:off x="16268700" y="97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170146</xdr:rowOff>
    </xdr:from>
    <xdr:ext cx="534377" cy="259045"/>
    <xdr:sp macro="" textlink="">
      <xdr:nvSpPr>
        <xdr:cNvPr id="599" name="教育費該当値テキスト"/>
        <xdr:cNvSpPr txBox="1"/>
      </xdr:nvSpPr>
      <xdr:spPr>
        <a:xfrm>
          <a:off x="16370300" y="95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80061</xdr:rowOff>
    </xdr:from>
    <xdr:to>
      <xdr:col>81</xdr:col>
      <xdr:colOff>101600</xdr:colOff>
      <xdr:row>56</xdr:row>
      <xdr:rowOff>10211</xdr:rowOff>
    </xdr:to>
    <xdr:sp macro="" textlink="">
      <xdr:nvSpPr>
        <xdr:cNvPr id="600" name="楕円 599"/>
        <xdr:cNvSpPr/>
      </xdr:nvSpPr>
      <xdr:spPr>
        <a:xfrm>
          <a:off x="15430500" y="95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26738</xdr:rowOff>
    </xdr:from>
    <xdr:ext cx="534377" cy="259045"/>
    <xdr:sp macro="" textlink="">
      <xdr:nvSpPr>
        <xdr:cNvPr id="601" name="テキスト ボックス 600"/>
        <xdr:cNvSpPr txBox="1"/>
      </xdr:nvSpPr>
      <xdr:spPr>
        <a:xfrm>
          <a:off x="15214111" y="92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102121</xdr:rowOff>
    </xdr:from>
    <xdr:to>
      <xdr:col>76</xdr:col>
      <xdr:colOff>165100</xdr:colOff>
      <xdr:row>56</xdr:row>
      <xdr:rowOff>32271</xdr:rowOff>
    </xdr:to>
    <xdr:sp macro="" textlink="">
      <xdr:nvSpPr>
        <xdr:cNvPr id="602" name="楕円 601"/>
        <xdr:cNvSpPr/>
      </xdr:nvSpPr>
      <xdr:spPr>
        <a:xfrm>
          <a:off x="14541500" y="95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48798</xdr:rowOff>
    </xdr:from>
    <xdr:ext cx="534377" cy="259045"/>
    <xdr:sp macro="" textlink="">
      <xdr:nvSpPr>
        <xdr:cNvPr id="603" name="テキスト ボックス 602"/>
        <xdr:cNvSpPr txBox="1"/>
      </xdr:nvSpPr>
      <xdr:spPr>
        <a:xfrm>
          <a:off x="14325111" y="930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23241</xdr:rowOff>
    </xdr:from>
    <xdr:to>
      <xdr:col>72</xdr:col>
      <xdr:colOff>38100</xdr:colOff>
      <xdr:row>51</xdr:row>
      <xdr:rowOff>124841</xdr:rowOff>
    </xdr:to>
    <xdr:sp macro="" textlink="">
      <xdr:nvSpPr>
        <xdr:cNvPr id="604" name="楕円 603"/>
        <xdr:cNvSpPr/>
      </xdr:nvSpPr>
      <xdr:spPr>
        <a:xfrm>
          <a:off x="13652500" y="87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141368</xdr:rowOff>
    </xdr:from>
    <xdr:ext cx="599010" cy="259045"/>
    <xdr:sp macro="" textlink="">
      <xdr:nvSpPr>
        <xdr:cNvPr id="605" name="テキスト ボックス 604"/>
        <xdr:cNvSpPr txBox="1"/>
      </xdr:nvSpPr>
      <xdr:spPr>
        <a:xfrm>
          <a:off x="13403795" y="854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73813</xdr:rowOff>
    </xdr:from>
    <xdr:to>
      <xdr:col>67</xdr:col>
      <xdr:colOff>101600</xdr:colOff>
      <xdr:row>56</xdr:row>
      <xdr:rowOff>3963</xdr:rowOff>
    </xdr:to>
    <xdr:sp macro="" textlink="">
      <xdr:nvSpPr>
        <xdr:cNvPr id="606" name="楕円 605"/>
        <xdr:cNvSpPr/>
      </xdr:nvSpPr>
      <xdr:spPr>
        <a:xfrm>
          <a:off x="12763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20490</xdr:rowOff>
    </xdr:from>
    <xdr:ext cx="534377" cy="259045"/>
    <xdr:sp macro="" textlink="">
      <xdr:nvSpPr>
        <xdr:cNvPr id="607" name="テキスト ボックス 606"/>
        <xdr:cNvSpPr txBox="1"/>
      </xdr:nvSpPr>
      <xdr:spPr>
        <a:xfrm>
          <a:off x="12547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29" name="直線コネクタ 628"/>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0"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2"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3" name="直線コネクタ 632"/>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133885</xdr:rowOff>
    </xdr:from>
    <xdr:to>
      <xdr:col>85</xdr:col>
      <xdr:colOff>127000</xdr:colOff>
      <xdr:row>78</xdr:row>
      <xdr:rowOff>138923</xdr:rowOff>
    </xdr:to>
    <xdr:cxnSp macro="">
      <xdr:nvCxnSpPr>
        <xdr:cNvPr id="634" name="直線コネクタ 633"/>
        <xdr:cNvCxnSpPr/>
      </xdr:nvCxnSpPr>
      <xdr:spPr>
        <a:xfrm>
          <a:off x="15481300" y="13506985"/>
          <a:ext cx="838200" cy="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5"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6" name="フローチャート: 判断 635"/>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133885</xdr:rowOff>
    </xdr:from>
    <xdr:to>
      <xdr:col>81</xdr:col>
      <xdr:colOff>50800</xdr:colOff>
      <xdr:row>78</xdr:row>
      <xdr:rowOff>139700</xdr:rowOff>
    </xdr:to>
    <xdr:cxnSp macro="">
      <xdr:nvCxnSpPr>
        <xdr:cNvPr id="637" name="直線コネクタ 636"/>
        <xdr:cNvCxnSpPr/>
      </xdr:nvCxnSpPr>
      <xdr:spPr>
        <a:xfrm flipV="1">
          <a:off x="14592300" y="13506985"/>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38" name="フローチャート: 判断 637"/>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39" name="テキスト ボックス 638"/>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107175</xdr:rowOff>
    </xdr:from>
    <xdr:to>
      <xdr:col>76</xdr:col>
      <xdr:colOff>114300</xdr:colOff>
      <xdr:row>78</xdr:row>
      <xdr:rowOff>139700</xdr:rowOff>
    </xdr:to>
    <xdr:cxnSp macro="">
      <xdr:nvCxnSpPr>
        <xdr:cNvPr id="640" name="直線コネクタ 639"/>
        <xdr:cNvCxnSpPr/>
      </xdr:nvCxnSpPr>
      <xdr:spPr>
        <a:xfrm>
          <a:off x="13703300" y="13480275"/>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1" name="フローチャート: 判断 640"/>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2" name="テキスト ボックス 641"/>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49805</xdr:rowOff>
    </xdr:from>
    <xdr:to>
      <xdr:col>71</xdr:col>
      <xdr:colOff>177800</xdr:colOff>
      <xdr:row>78</xdr:row>
      <xdr:rowOff>107175</xdr:rowOff>
    </xdr:to>
    <xdr:cxnSp macro="">
      <xdr:nvCxnSpPr>
        <xdr:cNvPr id="643" name="直線コネクタ 642"/>
        <xdr:cNvCxnSpPr/>
      </xdr:nvCxnSpPr>
      <xdr:spPr>
        <a:xfrm>
          <a:off x="12814300" y="13422905"/>
          <a:ext cx="889000" cy="5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4" name="フローチャート: 判断 643"/>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5" name="テキスト ボックス 644"/>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6" name="フローチャート: 判断 645"/>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163047</xdr:rowOff>
    </xdr:from>
    <xdr:ext cx="469744" cy="259045"/>
    <xdr:sp macro="" textlink="">
      <xdr:nvSpPr>
        <xdr:cNvPr id="647" name="テキスト ボックス 646"/>
        <xdr:cNvSpPr txBox="1"/>
      </xdr:nvSpPr>
      <xdr:spPr>
        <a:xfrm>
          <a:off x="12579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88123</xdr:rowOff>
    </xdr:from>
    <xdr:to>
      <xdr:col>85</xdr:col>
      <xdr:colOff>177800</xdr:colOff>
      <xdr:row>79</xdr:row>
      <xdr:rowOff>18273</xdr:rowOff>
    </xdr:to>
    <xdr:sp macro="" textlink="">
      <xdr:nvSpPr>
        <xdr:cNvPr id="653" name="楕円 652"/>
        <xdr:cNvSpPr/>
      </xdr:nvSpPr>
      <xdr:spPr>
        <a:xfrm>
          <a:off x="162687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13932" cy="259045"/>
    <xdr:sp macro="" textlink="">
      <xdr:nvSpPr>
        <xdr:cNvPr id="654" name="災害復旧費該当値テキスト"/>
        <xdr:cNvSpPr txBox="1"/>
      </xdr:nvSpPr>
      <xdr:spPr>
        <a:xfrm>
          <a:off x="16370300" y="13434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83085</xdr:rowOff>
    </xdr:from>
    <xdr:to>
      <xdr:col>81</xdr:col>
      <xdr:colOff>101600</xdr:colOff>
      <xdr:row>79</xdr:row>
      <xdr:rowOff>13235</xdr:rowOff>
    </xdr:to>
    <xdr:sp macro="" textlink="">
      <xdr:nvSpPr>
        <xdr:cNvPr id="655" name="楕円 654"/>
        <xdr:cNvSpPr/>
      </xdr:nvSpPr>
      <xdr:spPr>
        <a:xfrm>
          <a:off x="15430500" y="134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4362</xdr:rowOff>
    </xdr:from>
    <xdr:ext cx="378565" cy="259045"/>
    <xdr:sp macro="" textlink="">
      <xdr:nvSpPr>
        <xdr:cNvPr id="656" name="テキスト ボックス 655"/>
        <xdr:cNvSpPr txBox="1"/>
      </xdr:nvSpPr>
      <xdr:spPr>
        <a:xfrm>
          <a:off x="15292017" y="1354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56375</xdr:rowOff>
    </xdr:from>
    <xdr:to>
      <xdr:col>72</xdr:col>
      <xdr:colOff>38100</xdr:colOff>
      <xdr:row>78</xdr:row>
      <xdr:rowOff>157975</xdr:rowOff>
    </xdr:to>
    <xdr:sp macro="" textlink="">
      <xdr:nvSpPr>
        <xdr:cNvPr id="659" name="楕円 658"/>
        <xdr:cNvSpPr/>
      </xdr:nvSpPr>
      <xdr:spPr>
        <a:xfrm>
          <a:off x="13652500" y="134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3052</xdr:rowOff>
    </xdr:from>
    <xdr:ext cx="469744" cy="259045"/>
    <xdr:sp macro="" textlink="">
      <xdr:nvSpPr>
        <xdr:cNvPr id="660" name="テキスト ボックス 659"/>
        <xdr:cNvSpPr txBox="1"/>
      </xdr:nvSpPr>
      <xdr:spPr>
        <a:xfrm>
          <a:off x="13468428" y="132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170455</xdr:rowOff>
    </xdr:from>
    <xdr:to>
      <xdr:col>67</xdr:col>
      <xdr:colOff>101600</xdr:colOff>
      <xdr:row>78</xdr:row>
      <xdr:rowOff>100605</xdr:rowOff>
    </xdr:to>
    <xdr:sp macro="" textlink="">
      <xdr:nvSpPr>
        <xdr:cNvPr id="661" name="楕円 660"/>
        <xdr:cNvSpPr/>
      </xdr:nvSpPr>
      <xdr:spPr>
        <a:xfrm>
          <a:off x="12763500" y="133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117132</xdr:rowOff>
    </xdr:from>
    <xdr:ext cx="469744" cy="259045"/>
    <xdr:sp macro="" textlink="">
      <xdr:nvSpPr>
        <xdr:cNvPr id="662" name="テキスト ボックス 661"/>
        <xdr:cNvSpPr txBox="1"/>
      </xdr:nvSpPr>
      <xdr:spPr>
        <a:xfrm>
          <a:off x="12579428" y="1314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88" name="直線コネクタ 687"/>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89"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0" name="直線コネクタ 689"/>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1"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2" name="直線コネクタ 691"/>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137168</xdr:rowOff>
    </xdr:from>
    <xdr:to>
      <xdr:col>85</xdr:col>
      <xdr:colOff>127000</xdr:colOff>
      <xdr:row>97</xdr:row>
      <xdr:rowOff>153318</xdr:rowOff>
    </xdr:to>
    <xdr:cxnSp macro="">
      <xdr:nvCxnSpPr>
        <xdr:cNvPr id="693" name="直線コネクタ 692"/>
        <xdr:cNvCxnSpPr/>
      </xdr:nvCxnSpPr>
      <xdr:spPr>
        <a:xfrm>
          <a:off x="15481300" y="16767818"/>
          <a:ext cx="838200" cy="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4"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5" name="フローチャート: 判断 694"/>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119241</xdr:rowOff>
    </xdr:from>
    <xdr:to>
      <xdr:col>81</xdr:col>
      <xdr:colOff>50800</xdr:colOff>
      <xdr:row>97</xdr:row>
      <xdr:rowOff>137168</xdr:rowOff>
    </xdr:to>
    <xdr:cxnSp macro="">
      <xdr:nvCxnSpPr>
        <xdr:cNvPr id="696" name="直線コネクタ 695"/>
        <xdr:cNvCxnSpPr/>
      </xdr:nvCxnSpPr>
      <xdr:spPr>
        <a:xfrm>
          <a:off x="14592300" y="16749891"/>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7" name="フローチャート: 判断 696"/>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698" name="テキスト ボックス 697"/>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104854</xdr:rowOff>
    </xdr:from>
    <xdr:to>
      <xdr:col>76</xdr:col>
      <xdr:colOff>114300</xdr:colOff>
      <xdr:row>97</xdr:row>
      <xdr:rowOff>119241</xdr:rowOff>
    </xdr:to>
    <xdr:cxnSp macro="">
      <xdr:nvCxnSpPr>
        <xdr:cNvPr id="699" name="直線コネクタ 698"/>
        <xdr:cNvCxnSpPr/>
      </xdr:nvCxnSpPr>
      <xdr:spPr>
        <a:xfrm>
          <a:off x="13703300" y="1673550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0" name="フローチャート: 判断 699"/>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1" name="テキスト ボックス 700"/>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92216</xdr:rowOff>
    </xdr:from>
    <xdr:to>
      <xdr:col>71</xdr:col>
      <xdr:colOff>177800</xdr:colOff>
      <xdr:row>97</xdr:row>
      <xdr:rowOff>104854</xdr:rowOff>
    </xdr:to>
    <xdr:cxnSp macro="">
      <xdr:nvCxnSpPr>
        <xdr:cNvPr id="702" name="直線コネクタ 701"/>
        <xdr:cNvCxnSpPr/>
      </xdr:nvCxnSpPr>
      <xdr:spPr>
        <a:xfrm>
          <a:off x="12814300" y="16722866"/>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3" name="フローチャート: 判断 702"/>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4" name="テキスト ボックス 703"/>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5" name="フローチャート: 判断 704"/>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6" name="テキスト ボックス 705"/>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102518</xdr:rowOff>
    </xdr:from>
    <xdr:to>
      <xdr:col>85</xdr:col>
      <xdr:colOff>177800</xdr:colOff>
      <xdr:row>98</xdr:row>
      <xdr:rowOff>32668</xdr:rowOff>
    </xdr:to>
    <xdr:sp macro="" textlink="">
      <xdr:nvSpPr>
        <xdr:cNvPr id="712" name="楕円 711"/>
        <xdr:cNvSpPr/>
      </xdr:nvSpPr>
      <xdr:spPr>
        <a:xfrm>
          <a:off x="16268700" y="167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17445</xdr:rowOff>
    </xdr:from>
    <xdr:ext cx="534377" cy="259045"/>
    <xdr:sp macro="" textlink="">
      <xdr:nvSpPr>
        <xdr:cNvPr id="713" name="公債費該当値テキスト"/>
        <xdr:cNvSpPr txBox="1"/>
      </xdr:nvSpPr>
      <xdr:spPr>
        <a:xfrm>
          <a:off x="16370300" y="166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86368</xdr:rowOff>
    </xdr:from>
    <xdr:to>
      <xdr:col>81</xdr:col>
      <xdr:colOff>101600</xdr:colOff>
      <xdr:row>98</xdr:row>
      <xdr:rowOff>16518</xdr:rowOff>
    </xdr:to>
    <xdr:sp macro="" textlink="">
      <xdr:nvSpPr>
        <xdr:cNvPr id="714" name="楕円 713"/>
        <xdr:cNvSpPr/>
      </xdr:nvSpPr>
      <xdr:spPr>
        <a:xfrm>
          <a:off x="15430500" y="167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7645</xdr:rowOff>
    </xdr:from>
    <xdr:ext cx="534377" cy="259045"/>
    <xdr:sp macro="" textlink="">
      <xdr:nvSpPr>
        <xdr:cNvPr id="715" name="テキスト ボックス 714"/>
        <xdr:cNvSpPr txBox="1"/>
      </xdr:nvSpPr>
      <xdr:spPr>
        <a:xfrm>
          <a:off x="15214111" y="168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68441</xdr:rowOff>
    </xdr:from>
    <xdr:to>
      <xdr:col>76</xdr:col>
      <xdr:colOff>165100</xdr:colOff>
      <xdr:row>97</xdr:row>
      <xdr:rowOff>170041</xdr:rowOff>
    </xdr:to>
    <xdr:sp macro="" textlink="">
      <xdr:nvSpPr>
        <xdr:cNvPr id="716" name="楕円 715"/>
        <xdr:cNvSpPr/>
      </xdr:nvSpPr>
      <xdr:spPr>
        <a:xfrm>
          <a:off x="14541500" y="166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161168</xdr:rowOff>
    </xdr:from>
    <xdr:ext cx="534377" cy="259045"/>
    <xdr:sp macro="" textlink="">
      <xdr:nvSpPr>
        <xdr:cNvPr id="717" name="テキスト ボックス 716"/>
        <xdr:cNvSpPr txBox="1"/>
      </xdr:nvSpPr>
      <xdr:spPr>
        <a:xfrm>
          <a:off x="14325111" y="167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54054</xdr:rowOff>
    </xdr:from>
    <xdr:to>
      <xdr:col>72</xdr:col>
      <xdr:colOff>38100</xdr:colOff>
      <xdr:row>97</xdr:row>
      <xdr:rowOff>155654</xdr:rowOff>
    </xdr:to>
    <xdr:sp macro="" textlink="">
      <xdr:nvSpPr>
        <xdr:cNvPr id="718" name="楕円 717"/>
        <xdr:cNvSpPr/>
      </xdr:nvSpPr>
      <xdr:spPr>
        <a:xfrm>
          <a:off x="13652500" y="16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146781</xdr:rowOff>
    </xdr:from>
    <xdr:ext cx="534377" cy="259045"/>
    <xdr:sp macro="" textlink="">
      <xdr:nvSpPr>
        <xdr:cNvPr id="719" name="テキスト ボックス 718"/>
        <xdr:cNvSpPr txBox="1"/>
      </xdr:nvSpPr>
      <xdr:spPr>
        <a:xfrm>
          <a:off x="13436111" y="167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41416</xdr:rowOff>
    </xdr:from>
    <xdr:to>
      <xdr:col>67</xdr:col>
      <xdr:colOff>101600</xdr:colOff>
      <xdr:row>97</xdr:row>
      <xdr:rowOff>143016</xdr:rowOff>
    </xdr:to>
    <xdr:sp macro="" textlink="">
      <xdr:nvSpPr>
        <xdr:cNvPr id="720" name="楕円 719"/>
        <xdr:cNvSpPr/>
      </xdr:nvSpPr>
      <xdr:spPr>
        <a:xfrm>
          <a:off x="12763500" y="166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134143</xdr:rowOff>
    </xdr:from>
    <xdr:ext cx="534377" cy="259045"/>
    <xdr:sp macro="" textlink="">
      <xdr:nvSpPr>
        <xdr:cNvPr id="721" name="テキスト ボックス 720"/>
        <xdr:cNvSpPr txBox="1"/>
      </xdr:nvSpPr>
      <xdr:spPr>
        <a:xfrm>
          <a:off x="12547111" y="167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7" name="直線コネクタ 746"/>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48"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0"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1" name="直線コネクタ 750"/>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3"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4" name="フローチャート: 判断 753"/>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6" name="フローチャート: 判断 755"/>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7" name="テキスト ボックス 756"/>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59" name="フローチャート: 判断 758"/>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0" name="テキスト ボックス 759"/>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2" name="フローチャート: 判断 761"/>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3" name="テキスト ボックス 762"/>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4" name="フローチャート: 判断 763"/>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5" name="テキスト ボックス 764"/>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2"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総務費は，住民一人当たり</a:t>
          </a:r>
          <a:r>
            <a:rPr kumimoji="1" lang="en-US" altLang="ja-JP" sz="1100">
              <a:latin typeface="ＭＳ Ｐゴシック" panose="020B0600070205080204" pitchFamily="50" charset="-128"/>
              <a:ea typeface="ＭＳ Ｐゴシック" panose="020B0600070205080204" pitchFamily="50" charset="-128"/>
            </a:rPr>
            <a:t>71,304</a:t>
          </a:r>
          <a:r>
            <a:rPr kumimoji="1" lang="ja-JP" altLang="en-US" sz="11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100">
              <a:latin typeface="ＭＳ Ｐゴシック" panose="020B0600070205080204" pitchFamily="50" charset="-128"/>
              <a:ea typeface="ＭＳ Ｐゴシック" panose="020B0600070205080204" pitchFamily="50" charset="-128"/>
            </a:rPr>
            <a:t>59,671</a:t>
          </a:r>
          <a:r>
            <a:rPr kumimoji="1" lang="ja-JP" altLang="en-US" sz="1100">
              <a:latin typeface="ＭＳ Ｐゴシック" panose="020B0600070205080204" pitchFamily="50" charset="-128"/>
              <a:ea typeface="ＭＳ Ｐゴシック" panose="020B0600070205080204" pitchFamily="50" charset="-128"/>
            </a:rPr>
            <a:t>円の減額となっている。これは，東日本大震災復興交付金基金残余金の国庫返還や役場庁舎の原子力災害対策整備工事・外装及び屋上防水改修工事・照明設備改修工事等が終了したことが主な要因である。一方で，類似団体平均と比較すると高止まりしている。今後も庁舎やコミュニティセンターの老朽化に伴う改修工事等が予定されているため，工事費の平準化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131,166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となっており，類似団体平均と比較すると高止まりしている。これは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本村単独の福祉施策が多数あることから，福祉費全体（社会福祉費，児童福祉費等）が高水準であることが主な要因である。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特に，子育て施策は本村実施計画上の最重点施策の一つとして位置付けており，今後も積極的に取り組みを進めていくものである。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土木費は，住民一人当たり</a:t>
          </a:r>
          <a:r>
            <a:rPr kumimoji="1" lang="en-US" altLang="ja-JP" sz="1100">
              <a:latin typeface="ＭＳ Ｐゴシック" panose="020B0600070205080204" pitchFamily="50" charset="-128"/>
              <a:ea typeface="ＭＳ Ｐゴシック" panose="020B0600070205080204" pitchFamily="50" charset="-128"/>
            </a:rPr>
            <a:t>121,550</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較すると高止まりしている。これは，国体開催を契機とした阿漕ヶ浦公園改修工事や駅前広場の最適な施設規模見直しと老朽化対策を兼ねた東海駅西口広場再整備１期工事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教育費は，住民一人当たり</a:t>
          </a:r>
          <a:r>
            <a:rPr kumimoji="1" lang="en-US" altLang="ja-JP" sz="1100">
              <a:latin typeface="ＭＳ Ｐゴシック" panose="020B0600070205080204" pitchFamily="50" charset="-128"/>
              <a:ea typeface="ＭＳ Ｐゴシック" panose="020B0600070205080204" pitchFamily="50" charset="-128"/>
            </a:rPr>
            <a:t>58,404</a:t>
          </a:r>
          <a:r>
            <a:rPr kumimoji="1" lang="ja-JP" altLang="en-US" sz="11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100">
              <a:latin typeface="ＭＳ Ｐゴシック" panose="020B0600070205080204" pitchFamily="50" charset="-128"/>
              <a:ea typeface="ＭＳ Ｐゴシック" panose="020B0600070205080204" pitchFamily="50" charset="-128"/>
            </a:rPr>
            <a:t>18,792</a:t>
          </a:r>
          <a:r>
            <a:rPr kumimoji="1" lang="ja-JP" altLang="en-US" sz="1100">
              <a:latin typeface="ＭＳ Ｐゴシック" panose="020B0600070205080204" pitchFamily="50" charset="-128"/>
              <a:ea typeface="ＭＳ Ｐゴシック" panose="020B0600070205080204" pitchFamily="50" charset="-128"/>
            </a:rPr>
            <a:t>円の減額となっている。これは，（仮称）歴史と未来の交流館建設基金の積立てや小学校非構造部材耐震改修工事等が終了したことが主な要因である。一方で，類似団体平均と比較すると高止まりしている。本村単独の教育施策が多数あることや東海南中学校格技場改修工事，スイミングプラザスライダー改修工事等が重なったことにより，教育費全体（教育総務費，小学校費，中学校費，社会教育費等）が高水準とな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財政調整基金残高は前年度並みの約</a:t>
          </a:r>
          <a:r>
            <a:rPr kumimoji="1" lang="en-US" altLang="ja-JP" sz="900">
              <a:latin typeface="ＭＳ ゴシック" pitchFamily="49" charset="-128"/>
              <a:ea typeface="ＭＳ ゴシック" pitchFamily="49" charset="-128"/>
            </a:rPr>
            <a:t>70.2</a:t>
          </a:r>
          <a:r>
            <a:rPr kumimoji="1" lang="ja-JP" altLang="en-US" sz="900">
              <a:latin typeface="ＭＳ ゴシック" pitchFamily="49" charset="-128"/>
              <a:ea typeface="ＭＳ ゴシック" pitchFamily="49" charset="-128"/>
            </a:rPr>
            <a:t>億円という高い水準を維持しており，今後も災害等の不測の事態に備えるとともに，大規模事業の実施等による年度間の財政不均衡を調整するための適正額の確保に努めていく。</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実質収支額は第５次行財政改革に取り組んでいることもあり，継続的に黒字を確保している。前年度比</a:t>
          </a:r>
          <a:r>
            <a:rPr kumimoji="1" lang="en-US" altLang="ja-JP" sz="900">
              <a:latin typeface="ＭＳ ゴシック" pitchFamily="49" charset="-128"/>
              <a:ea typeface="ＭＳ ゴシック" pitchFamily="49" charset="-128"/>
            </a:rPr>
            <a:t>1.32</a:t>
          </a:r>
          <a:r>
            <a:rPr kumimoji="1" lang="ja-JP" altLang="en-US" sz="900">
              <a:latin typeface="ＭＳ ゴシック" pitchFamily="49" charset="-128"/>
              <a:ea typeface="ＭＳ ゴシック" pitchFamily="49" charset="-128"/>
            </a:rPr>
            <a:t>ポイント増加しているのは，償却資産の経年減価に係る固定資産税の減等により分母である標準財政規模自体が減少したこと及び経費節減に伴う決算剰余金の増加により分子である実質収支額自体が増加したことが要因であると考えられ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実質単年度収支についても引き続き黒字を確保しているが，前年度比</a:t>
          </a:r>
          <a:r>
            <a:rPr kumimoji="1" lang="en-US" altLang="ja-JP" sz="900">
              <a:latin typeface="ＭＳ ゴシック" pitchFamily="49" charset="-128"/>
              <a:ea typeface="ＭＳ ゴシック" pitchFamily="49" charset="-128"/>
            </a:rPr>
            <a:t>2.04</a:t>
          </a:r>
          <a:r>
            <a:rPr kumimoji="1" lang="ja-JP" altLang="en-US" sz="900">
              <a:latin typeface="ＭＳ ゴシック" pitchFamily="49" charset="-128"/>
              <a:ea typeface="ＭＳ ゴシック" pitchFamily="49" charset="-128"/>
            </a:rPr>
            <a:t>ポイント減少している。これは年次計画に基づく大規模事業等の臨時的財政需要により財政調整基金を取崩したことが要因であると考えられる。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今後も中長期的な財政見通しに基づき，歳入に見合った歳出予算の編成に努め，将来に渡って持続可能な財政運営に努めていく。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前年度まで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決算においても全会計で実質収支が黒字となり，実質赤字は生じていないため，連結実質赤字比率は算定されない。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特に，東海村病院事業会計が前年度比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ポイントの増となっているが，これは，平成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年度から地域包括ケア病床に転換したことによる収益の増が主な要因である。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今後も各会計において保険料や利用料金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の見直し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の受益者負担のあり方を再検討し，健全な財政運営に努めていく。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19631592</v>
      </c>
      <c r="BO4" s="410"/>
      <c r="BP4" s="410"/>
      <c r="BQ4" s="410"/>
      <c r="BR4" s="410"/>
      <c r="BS4" s="410"/>
      <c r="BT4" s="410"/>
      <c r="BU4" s="411"/>
      <c r="BV4" s="409">
        <v>21896306</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5.3</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18890270</v>
      </c>
      <c r="BO5" s="447"/>
      <c r="BP5" s="447"/>
      <c r="BQ5" s="447"/>
      <c r="BR5" s="447"/>
      <c r="BS5" s="447"/>
      <c r="BT5" s="447"/>
      <c r="BU5" s="448"/>
      <c r="BV5" s="446">
        <v>21209809</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87.1</v>
      </c>
      <c r="CU5" s="444"/>
      <c r="CV5" s="444"/>
      <c r="CW5" s="444"/>
      <c r="CX5" s="444"/>
      <c r="CY5" s="444"/>
      <c r="CZ5" s="444"/>
      <c r="DA5" s="445"/>
      <c r="DB5" s="443">
        <v>84.2</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741322</v>
      </c>
      <c r="BO6" s="447"/>
      <c r="BP6" s="447"/>
      <c r="BQ6" s="447"/>
      <c r="BR6" s="447"/>
      <c r="BS6" s="447"/>
      <c r="BT6" s="447"/>
      <c r="BU6" s="448"/>
      <c r="BV6" s="446">
        <v>686497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87.1</v>
      </c>
      <c r="CU6" s="484"/>
      <c r="CV6" s="484"/>
      <c r="CW6" s="484"/>
      <c r="CX6" s="484"/>
      <c r="CY6" s="484"/>
      <c r="CZ6" s="484"/>
      <c r="DA6" s="485"/>
      <c r="DB6" s="483">
        <v>84.2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94</v>
      </c>
      <c r="AV7" s="479"/>
      <c r="AW7" s="479"/>
      <c r="AX7" s="479"/>
      <c r="AY7" s="480" t="s">
        <v>98</v>
      </c>
      <c r="AZ7" s="481"/>
      <c r="BA7" s="481"/>
      <c r="BB7" s="481"/>
      <c r="BC7" s="481"/>
      <c r="BD7" s="481"/>
      <c r="BE7" s="481"/>
      <c r="BF7" s="481"/>
      <c r="BG7" s="481"/>
      <c r="BH7" s="481"/>
      <c r="BI7" s="481"/>
      <c r="BJ7" s="481"/>
      <c r="BK7" s="481"/>
      <c r="BL7" s="481"/>
      <c r="BM7" s="482"/>
      <c r="BN7" s="446">
        <v>130491</v>
      </c>
      <c r="BO7" s="447"/>
      <c r="BP7" s="447"/>
      <c r="BQ7" s="447"/>
      <c r="BR7" s="447"/>
      <c r="BS7" s="447"/>
      <c r="BT7" s="447"/>
      <c r="BU7" s="448"/>
      <c r="BV7" s="446">
        <v>197616</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11501343</v>
      </c>
      <c r="CU7" s="447"/>
      <c r="CV7" s="447"/>
      <c r="CW7" s="447"/>
      <c r="CX7" s="447"/>
      <c r="CY7" s="447"/>
      <c r="CZ7" s="447"/>
      <c r="DA7" s="448"/>
      <c r="DB7" s="446">
        <v>12244695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610831</v>
      </c>
      <c r="BO8" s="447"/>
      <c r="BP8" s="447"/>
      <c r="BQ8" s="447"/>
      <c r="BR8" s="447"/>
      <c r="BS8" s="447"/>
      <c r="BT8" s="447"/>
      <c r="BU8" s="448"/>
      <c r="BV8" s="446">
        <v>488881</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1.46</v>
      </c>
      <c r="CU8" s="487"/>
      <c r="CV8" s="487"/>
      <c r="CW8" s="487"/>
      <c r="CX8" s="487"/>
      <c r="CY8" s="487"/>
      <c r="CZ8" s="487"/>
      <c r="DA8" s="488"/>
      <c r="DB8" s="486">
        <v>1.52</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37713</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121950</v>
      </c>
      <c r="BO9" s="447"/>
      <c r="BP9" s="447"/>
      <c r="BQ9" s="447"/>
      <c r="BR9" s="447"/>
      <c r="BS9" s="447"/>
      <c r="BT9" s="447"/>
      <c r="BU9" s="448"/>
      <c r="BV9" s="446">
        <v>-143885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4.3</v>
      </c>
      <c r="CU9" s="444"/>
      <c r="CV9" s="444"/>
      <c r="CW9" s="444"/>
      <c r="CX9" s="444"/>
      <c r="CY9" s="444"/>
      <c r="CZ9" s="444"/>
      <c r="DA9" s="445"/>
      <c r="DB9" s="443">
        <v>4.3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37438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279470</v>
      </c>
      <c r="BO10" s="447"/>
      <c r="BP10" s="447"/>
      <c r="BQ10" s="447"/>
      <c r="BR10" s="447"/>
      <c r="BS10" s="447"/>
      <c r="BT10" s="447"/>
      <c r="BU10" s="448"/>
      <c r="BV10" s="446">
        <v>483159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86</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38405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86</v>
      </c>
      <c r="AV12" s="479"/>
      <c r="AW12" s="479"/>
      <c r="AX12" s="479"/>
      <c r="AY12" s="480" t="s">
        <v>128</v>
      </c>
      <c r="AZ12" s="481"/>
      <c r="BA12" s="481"/>
      <c r="BB12" s="481"/>
      <c r="BC12" s="481"/>
      <c r="BD12" s="481"/>
      <c r="BE12" s="481"/>
      <c r="BF12" s="481"/>
      <c r="BG12" s="481"/>
      <c r="BH12" s="481"/>
      <c r="BI12" s="481"/>
      <c r="BJ12" s="481"/>
      <c r="BK12" s="481"/>
      <c r="BL12" s="481"/>
      <c r="BM12" s="482"/>
      <c r="BN12" s="446">
        <v>317598</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38093</v>
      </c>
      <c r="S13" s="528"/>
      <c r="T13" s="528"/>
      <c r="U13" s="528"/>
      <c r="V13" s="529"/>
      <c r="W13" s="462" t="s">
        <v>132</v>
      </c>
      <c r="X13" s="463"/>
      <c r="Y13" s="463"/>
      <c r="Z13" s="463"/>
      <c r="AA13" s="463"/>
      <c r="AB13" s="453"/>
      <c r="AC13" s="497">
        <v>531</v>
      </c>
      <c r="AD13" s="498"/>
      <c r="AE13" s="498"/>
      <c r="AF13" s="498"/>
      <c r="AG13" s="537"/>
      <c r="AH13" s="497">
        <v>539</v>
      </c>
      <c r="AI13" s="498"/>
      <c r="AJ13" s="498"/>
      <c r="AK13" s="498"/>
      <c r="AL13" s="499"/>
      <c r="AM13" s="475" t="s">
        <v>133</v>
      </c>
      <c r="AN13" s="476"/>
      <c r="AO13" s="476"/>
      <c r="AP13" s="476"/>
      <c r="AQ13" s="476"/>
      <c r="AR13" s="476"/>
      <c r="AS13" s="476"/>
      <c r="AT13" s="477"/>
      <c r="AU13" s="478" t="s">
        <v>94</v>
      </c>
      <c r="AV13" s="479"/>
      <c r="AW13" s="479"/>
      <c r="AX13" s="479"/>
      <c r="AY13" s="480" t="s">
        <v>134</v>
      </c>
      <c r="AZ13" s="481"/>
      <c r="BA13" s="481"/>
      <c r="BB13" s="481"/>
      <c r="BC13" s="481"/>
      <c r="BD13" s="481"/>
      <c r="BE13" s="481"/>
      <c r="BF13" s="481"/>
      <c r="BG13" s="481"/>
      <c r="BH13" s="481"/>
      <c r="BI13" s="481"/>
      <c r="BJ13" s="481"/>
      <c r="BK13" s="481"/>
      <c r="BL13" s="481"/>
      <c r="BM13" s="482"/>
      <c r="BN13" s="446">
        <v>83822</v>
      </c>
      <c r="BO13" s="447"/>
      <c r="BP13" s="447"/>
      <c r="BQ13" s="447"/>
      <c r="BR13" s="447"/>
      <c r="BS13" s="447"/>
      <c r="BT13" s="447"/>
      <c r="BU13" s="448"/>
      <c r="BV13" s="446">
        <v>339274</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4.4000000000000004</v>
      </c>
      <c r="CU13" s="444"/>
      <c r="CV13" s="444"/>
      <c r="CW13" s="444"/>
      <c r="CX13" s="444"/>
      <c r="CY13" s="444"/>
      <c r="CZ13" s="444"/>
      <c r="DA13" s="445"/>
      <c r="DB13" s="443">
        <v>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38363</v>
      </c>
      <c r="S14" s="528"/>
      <c r="T14" s="528"/>
      <c r="U14" s="528"/>
      <c r="V14" s="529"/>
      <c r="W14" s="436"/>
      <c r="X14" s="437"/>
      <c r="Y14" s="437"/>
      <c r="Z14" s="437"/>
      <c r="AA14" s="437"/>
      <c r="AB14" s="426"/>
      <c r="AC14" s="530">
        <v>3.1</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38066</v>
      </c>
      <c r="S15" s="528"/>
      <c r="T15" s="528"/>
      <c r="U15" s="528"/>
      <c r="V15" s="529"/>
      <c r="W15" s="462" t="s">
        <v>139</v>
      </c>
      <c r="X15" s="463"/>
      <c r="Y15" s="463"/>
      <c r="Z15" s="463"/>
      <c r="AA15" s="463"/>
      <c r="AB15" s="453"/>
      <c r="AC15" s="497">
        <v>4463</v>
      </c>
      <c r="AD15" s="498"/>
      <c r="AE15" s="498"/>
      <c r="AF15" s="498"/>
      <c r="AG15" s="537"/>
      <c r="AH15" s="497">
        <v>4224</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8836721</v>
      </c>
      <c r="BO15" s="410"/>
      <c r="BP15" s="410"/>
      <c r="BQ15" s="410"/>
      <c r="BR15" s="410"/>
      <c r="BS15" s="410"/>
      <c r="BT15" s="410"/>
      <c r="BU15" s="411"/>
      <c r="BV15" s="409">
        <v>9379910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26.2</v>
      </c>
      <c r="AD16" s="531"/>
      <c r="AE16" s="531"/>
      <c r="AF16" s="531"/>
      <c r="AG16" s="532"/>
      <c r="AH16" s="530">
        <v>25.2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6263931</v>
      </c>
      <c r="BO16" s="447"/>
      <c r="BP16" s="447"/>
      <c r="BQ16" s="447"/>
      <c r="BR16" s="447"/>
      <c r="BS16" s="447"/>
      <c r="BT16" s="447"/>
      <c r="BU16" s="448"/>
      <c r="BV16" s="446">
        <v>6257757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12014</v>
      </c>
      <c r="AD17" s="498"/>
      <c r="AE17" s="498"/>
      <c r="AF17" s="498"/>
      <c r="AG17" s="537"/>
      <c r="AH17" s="497">
        <v>11979</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11501343</v>
      </c>
      <c r="BO17" s="447"/>
      <c r="BP17" s="447"/>
      <c r="BQ17" s="447"/>
      <c r="BR17" s="447"/>
      <c r="BS17" s="447"/>
      <c r="BT17" s="447"/>
      <c r="BU17" s="448"/>
      <c r="BV17" s="446">
        <v>12244695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38</v>
      </c>
      <c r="M18" s="559"/>
      <c r="N18" s="559"/>
      <c r="O18" s="559"/>
      <c r="P18" s="559"/>
      <c r="Q18" s="559"/>
      <c r="R18" s="560"/>
      <c r="S18" s="560"/>
      <c r="T18" s="560"/>
      <c r="U18" s="560"/>
      <c r="V18" s="561"/>
      <c r="W18" s="464"/>
      <c r="X18" s="465"/>
      <c r="Y18" s="465"/>
      <c r="Z18" s="465"/>
      <c r="AA18" s="465"/>
      <c r="AB18" s="456"/>
      <c r="AC18" s="562">
        <v>70.599999999999994</v>
      </c>
      <c r="AD18" s="563"/>
      <c r="AE18" s="563"/>
      <c r="AF18" s="563"/>
      <c r="AG18" s="564"/>
      <c r="AH18" s="562">
        <v>71.599999999999994</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10361405</v>
      </c>
      <c r="BO18" s="447"/>
      <c r="BP18" s="447"/>
      <c r="BQ18" s="447"/>
      <c r="BR18" s="447"/>
      <c r="BS18" s="447"/>
      <c r="BT18" s="447"/>
      <c r="BU18" s="448"/>
      <c r="BV18" s="446">
        <v>10268915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992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15860300</v>
      </c>
      <c r="BO19" s="447"/>
      <c r="BP19" s="447"/>
      <c r="BQ19" s="447"/>
      <c r="BR19" s="447"/>
      <c r="BS19" s="447"/>
      <c r="BT19" s="447"/>
      <c r="BU19" s="448"/>
      <c r="BV19" s="446">
        <v>16772572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14494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2859687</v>
      </c>
      <c r="BO23" s="447"/>
      <c r="BP23" s="447"/>
      <c r="BQ23" s="447"/>
      <c r="BR23" s="447"/>
      <c r="BS23" s="447"/>
      <c r="BT23" s="447"/>
      <c r="BU23" s="448"/>
      <c r="BV23" s="446">
        <v>3487811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8500</v>
      </c>
      <c r="R24" s="498"/>
      <c r="S24" s="498"/>
      <c r="T24" s="498"/>
      <c r="U24" s="498"/>
      <c r="V24" s="537"/>
      <c r="W24" s="596"/>
      <c r="X24" s="584"/>
      <c r="Y24" s="585"/>
      <c r="Z24" s="496" t="s">
        <v>162</v>
      </c>
      <c r="AA24" s="476"/>
      <c r="AB24" s="476"/>
      <c r="AC24" s="476"/>
      <c r="AD24" s="476"/>
      <c r="AE24" s="476"/>
      <c r="AF24" s="476"/>
      <c r="AG24" s="477"/>
      <c r="AH24" s="497">
        <v>330</v>
      </c>
      <c r="AI24" s="498"/>
      <c r="AJ24" s="498"/>
      <c r="AK24" s="498"/>
      <c r="AL24" s="537"/>
      <c r="AM24" s="497">
        <v>995940</v>
      </c>
      <c r="AN24" s="498"/>
      <c r="AO24" s="498"/>
      <c r="AP24" s="498"/>
      <c r="AQ24" s="498"/>
      <c r="AR24" s="537"/>
      <c r="AS24" s="497">
        <v>3018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2707121</v>
      </c>
      <c r="BO24" s="447"/>
      <c r="BP24" s="447"/>
      <c r="BQ24" s="447"/>
      <c r="BR24" s="447"/>
      <c r="BS24" s="447"/>
      <c r="BT24" s="447"/>
      <c r="BU24" s="448"/>
      <c r="BV24" s="446">
        <v>3292158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2</v>
      </c>
      <c r="M25" s="498"/>
      <c r="N25" s="498"/>
      <c r="O25" s="498"/>
      <c r="P25" s="537"/>
      <c r="Q25" s="497">
        <v>6580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122</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2705311</v>
      </c>
      <c r="BO25" s="410"/>
      <c r="BP25" s="410"/>
      <c r="BQ25" s="410"/>
      <c r="BR25" s="410"/>
      <c r="BS25" s="410"/>
      <c r="BT25" s="410"/>
      <c r="BU25" s="411"/>
      <c r="BV25" s="409">
        <v>2744291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6160</v>
      </c>
      <c r="R26" s="498"/>
      <c r="S26" s="498"/>
      <c r="T26" s="498"/>
      <c r="U26" s="498"/>
      <c r="V26" s="537"/>
      <c r="W26" s="596"/>
      <c r="X26" s="584"/>
      <c r="Y26" s="585"/>
      <c r="Z26" s="496" t="s">
        <v>170</v>
      </c>
      <c r="AA26" s="606"/>
      <c r="AB26" s="606"/>
      <c r="AC26" s="606"/>
      <c r="AD26" s="606"/>
      <c r="AE26" s="606"/>
      <c r="AF26" s="606"/>
      <c r="AG26" s="607"/>
      <c r="AH26" s="497">
        <v>18</v>
      </c>
      <c r="AI26" s="498"/>
      <c r="AJ26" s="498"/>
      <c r="AK26" s="498"/>
      <c r="AL26" s="537"/>
      <c r="AM26" s="497">
        <v>50544</v>
      </c>
      <c r="AN26" s="498"/>
      <c r="AO26" s="498"/>
      <c r="AP26" s="498"/>
      <c r="AQ26" s="498"/>
      <c r="AR26" s="537"/>
      <c r="AS26" s="497">
        <v>2808</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4300</v>
      </c>
      <c r="R27" s="498"/>
      <c r="S27" s="498"/>
      <c r="T27" s="498"/>
      <c r="U27" s="498"/>
      <c r="V27" s="537"/>
      <c r="W27" s="596"/>
      <c r="X27" s="584"/>
      <c r="Y27" s="585"/>
      <c r="Z27" s="496" t="s">
        <v>173</v>
      </c>
      <c r="AA27" s="476"/>
      <c r="AB27" s="476"/>
      <c r="AC27" s="476"/>
      <c r="AD27" s="476"/>
      <c r="AE27" s="476"/>
      <c r="AF27" s="476"/>
      <c r="AG27" s="477"/>
      <c r="AH27" s="497">
        <v>31</v>
      </c>
      <c r="AI27" s="498"/>
      <c r="AJ27" s="498"/>
      <c r="AK27" s="498"/>
      <c r="AL27" s="537"/>
      <c r="AM27" s="497">
        <v>84909</v>
      </c>
      <c r="AN27" s="498"/>
      <c r="AO27" s="498"/>
      <c r="AP27" s="498"/>
      <c r="AQ27" s="498"/>
      <c r="AR27" s="537"/>
      <c r="AS27" s="497">
        <v>2739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500000</v>
      </c>
      <c r="BO27" s="620"/>
      <c r="BP27" s="620"/>
      <c r="BQ27" s="620"/>
      <c r="BR27" s="620"/>
      <c r="BS27" s="620"/>
      <c r="BT27" s="620"/>
      <c r="BU27" s="621"/>
      <c r="BV27" s="619">
        <v>500000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3880</v>
      </c>
      <c r="R28" s="498"/>
      <c r="S28" s="498"/>
      <c r="T28" s="498"/>
      <c r="U28" s="498"/>
      <c r="V28" s="537"/>
      <c r="W28" s="596"/>
      <c r="X28" s="584"/>
      <c r="Y28" s="585"/>
      <c r="Z28" s="496" t="s">
        <v>176</v>
      </c>
      <c r="AA28" s="476"/>
      <c r="AB28" s="476"/>
      <c r="AC28" s="476"/>
      <c r="AD28" s="476"/>
      <c r="AE28" s="476"/>
      <c r="AF28" s="476"/>
      <c r="AG28" s="477"/>
      <c r="AH28" s="497" t="s">
        <v>166</v>
      </c>
      <c r="AI28" s="498"/>
      <c r="AJ28" s="498"/>
      <c r="AK28" s="498"/>
      <c r="AL28" s="537"/>
      <c r="AM28" s="497" t="s">
        <v>122</v>
      </c>
      <c r="AN28" s="498"/>
      <c r="AO28" s="498"/>
      <c r="AP28" s="498"/>
      <c r="AQ28" s="498"/>
      <c r="AR28" s="537"/>
      <c r="AS28" s="497" t="s">
        <v>122</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7024900</v>
      </c>
      <c r="BO28" s="410"/>
      <c r="BP28" s="410"/>
      <c r="BQ28" s="410"/>
      <c r="BR28" s="410"/>
      <c r="BS28" s="410"/>
      <c r="BT28" s="410"/>
      <c r="BU28" s="411"/>
      <c r="BV28" s="409">
        <v>7063028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18</v>
      </c>
      <c r="M29" s="498"/>
      <c r="N29" s="498"/>
      <c r="O29" s="498"/>
      <c r="P29" s="537"/>
      <c r="Q29" s="497">
        <v>3670</v>
      </c>
      <c r="R29" s="498"/>
      <c r="S29" s="498"/>
      <c r="T29" s="498"/>
      <c r="U29" s="498"/>
      <c r="V29" s="537"/>
      <c r="W29" s="597"/>
      <c r="X29" s="598"/>
      <c r="Y29" s="599"/>
      <c r="Z29" s="496" t="s">
        <v>179</v>
      </c>
      <c r="AA29" s="476"/>
      <c r="AB29" s="476"/>
      <c r="AC29" s="476"/>
      <c r="AD29" s="476"/>
      <c r="AE29" s="476"/>
      <c r="AF29" s="476"/>
      <c r="AG29" s="477"/>
      <c r="AH29" s="497">
        <v>361</v>
      </c>
      <c r="AI29" s="498"/>
      <c r="AJ29" s="498"/>
      <c r="AK29" s="498"/>
      <c r="AL29" s="537"/>
      <c r="AM29" s="497">
        <v>1080849</v>
      </c>
      <c r="AN29" s="498"/>
      <c r="AO29" s="498"/>
      <c r="AP29" s="498"/>
      <c r="AQ29" s="498"/>
      <c r="AR29" s="537"/>
      <c r="AS29" s="497">
        <v>2994</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2248505</v>
      </c>
      <c r="BO29" s="447"/>
      <c r="BP29" s="447"/>
      <c r="BQ29" s="447"/>
      <c r="BR29" s="447"/>
      <c r="BS29" s="447"/>
      <c r="BT29" s="447"/>
      <c r="BU29" s="448"/>
      <c r="BV29" s="446">
        <v>2749531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102.7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2945733</v>
      </c>
      <c r="BO30" s="620"/>
      <c r="BP30" s="620"/>
      <c r="BQ30" s="620"/>
      <c r="BR30" s="620"/>
      <c r="BS30" s="620"/>
      <c r="BT30" s="620"/>
      <c r="BU30" s="621"/>
      <c r="BV30" s="619">
        <v>3304990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東海村国民健康保険事業特別会計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東海村水道事業会計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水戸・勝田都市計画事業東海村公共下水道事業特別会計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東海村文化・スポーツ振興財団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東海村介護保険事業特別会計（保険事業勘定）</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東海村病院事業会計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水戸・勝田都市計画事業東海駅西土地区画整理事業特別会計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東海村後期高齢者医療特別会計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IF('各会計、関係団体の財政状況及び健全化判断比率'!B36="","",'各会計、関係団体の財政状況及び健全化判断比率'!B36)</f>
        <v>水戸・勝田都市計画事業東海駅東土地区画整理事業特別会計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茨城県租税債権管理機構（一般会計）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東海村介護保険事業特別会計（介護サービス事業勘定）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IF('各会計、関係団体の財政状況及び健全化判断比率'!B37="","",'各会計、関係団体の財政状況及び健全化判断比率'!B37)</f>
        <v>水戸・勝田都市計画事業東海駅西第二土地区画整理事業特別会計</v>
      </c>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12</v>
      </c>
      <c r="BF38" s="632"/>
      <c r="BG38" s="633" t="str">
        <f>IF('各会計、関係団体の財政状況及び健全化判断比率'!B38="","",'各会計、関係団体の財政状況及び健全化判断比率'!B38)</f>
        <v>水戸・勝田都市計画事業東海中央土地区画整理事業特別会計</v>
      </c>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茨城県後期高齢者医療広域連合（後期高齢医療特別会計）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ひたちなか・東海広域事務組合（一般会計）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ひたちなか・東海広域事務組合（常陸那珂公共下水道事業特別会計）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ひたちなか・東海広域事務組合（一般廃棄物処理事業特別会計）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ひたちなか・東海広域事務組合（消防事業特別会計）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茨城北農業共済事務組合（農業共済事業会計）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Mir3m/GHZkxqYwYsoAHH6OUdQdDKJ61vLypzfdpoU47+EnsfQAvQ+diLvb+e2mLSO9S3zWtMQWVxima912e2Nw==" saltValue="b6MwMY/G4P4LElu/dEux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550</v>
      </c>
      <c r="D34" s="1224"/>
      <c r="E34" s="1225"/>
      <c r="F34" s="32">
        <v>17.46</v>
      </c>
      <c r="G34" s="33">
        <v>14.82</v>
      </c>
      <c r="H34" s="33">
        <v>16.71</v>
      </c>
      <c r="I34" s="33">
        <v>17.79</v>
      </c>
      <c r="J34" s="34">
        <v>19.79</v>
      </c>
      <c r="K34" s="22"/>
      <c r="L34" s="22"/>
      <c r="M34" s="22"/>
      <c r="N34" s="22"/>
      <c r="O34" s="22"/>
      <c r="P34" s="22"/>
    </row>
    <row r="35" spans="1:16" ht="39" customHeight="1">
      <c r="A35" s="22"/>
      <c r="B35" s="35"/>
      <c r="C35" s="1218" t="s">
        <v>551</v>
      </c>
      <c r="D35" s="1219"/>
      <c r="E35" s="1220"/>
      <c r="F35" s="36">
        <v>6.59</v>
      </c>
      <c r="G35" s="37">
        <v>5.43</v>
      </c>
      <c r="H35" s="37">
        <v>6.09</v>
      </c>
      <c r="I35" s="37">
        <v>6.32</v>
      </c>
      <c r="J35" s="38">
        <v>7.53</v>
      </c>
      <c r="K35" s="22"/>
      <c r="L35" s="22"/>
      <c r="M35" s="22"/>
      <c r="N35" s="22"/>
      <c r="O35" s="22"/>
      <c r="P35" s="22"/>
    </row>
    <row r="36" spans="1:16" ht="39" customHeight="1">
      <c r="A36" s="22"/>
      <c r="B36" s="35"/>
      <c r="C36" s="1218" t="s">
        <v>552</v>
      </c>
      <c r="D36" s="1219"/>
      <c r="E36" s="1220"/>
      <c r="F36" s="36">
        <v>1.68</v>
      </c>
      <c r="G36" s="37">
        <v>3.65</v>
      </c>
      <c r="H36" s="37">
        <v>5.19</v>
      </c>
      <c r="I36" s="37">
        <v>3.99</v>
      </c>
      <c r="J36" s="38">
        <v>5.31</v>
      </c>
      <c r="K36" s="22"/>
      <c r="L36" s="22"/>
      <c r="M36" s="22"/>
      <c r="N36" s="22"/>
      <c r="O36" s="22"/>
      <c r="P36" s="22"/>
    </row>
    <row r="37" spans="1:16" ht="39" customHeight="1">
      <c r="A37" s="22"/>
      <c r="B37" s="35"/>
      <c r="C37" s="1218" t="s">
        <v>553</v>
      </c>
      <c r="D37" s="1219"/>
      <c r="E37" s="1220"/>
      <c r="F37" s="36">
        <v>1.66</v>
      </c>
      <c r="G37" s="37">
        <v>1.92</v>
      </c>
      <c r="H37" s="37">
        <v>2.37</v>
      </c>
      <c r="I37" s="37">
        <v>2.62</v>
      </c>
      <c r="J37" s="38">
        <v>2.79</v>
      </c>
      <c r="K37" s="22"/>
      <c r="L37" s="22"/>
      <c r="M37" s="22"/>
      <c r="N37" s="22"/>
      <c r="O37" s="22"/>
      <c r="P37" s="22"/>
    </row>
    <row r="38" spans="1:16" ht="39" customHeight="1">
      <c r="A38" s="22"/>
      <c r="B38" s="35"/>
      <c r="C38" s="1218" t="s">
        <v>554</v>
      </c>
      <c r="D38" s="1219"/>
      <c r="E38" s="1220"/>
      <c r="F38" s="36">
        <v>2.84</v>
      </c>
      <c r="G38" s="37">
        <v>1.93</v>
      </c>
      <c r="H38" s="37">
        <v>0.37</v>
      </c>
      <c r="I38" s="37">
        <v>0.35</v>
      </c>
      <c r="J38" s="38">
        <v>1.29</v>
      </c>
      <c r="K38" s="22"/>
      <c r="L38" s="22"/>
      <c r="M38" s="22"/>
      <c r="N38" s="22"/>
      <c r="O38" s="22"/>
      <c r="P38" s="22"/>
    </row>
    <row r="39" spans="1:16" ht="39" customHeight="1">
      <c r="A39" s="22"/>
      <c r="B39" s="35"/>
      <c r="C39" s="1218" t="s">
        <v>555</v>
      </c>
      <c r="D39" s="1219"/>
      <c r="E39" s="1220"/>
      <c r="F39" s="36">
        <v>0.01</v>
      </c>
      <c r="G39" s="37">
        <v>0.57999999999999996</v>
      </c>
      <c r="H39" s="37">
        <v>0.88</v>
      </c>
      <c r="I39" s="37">
        <v>0.7</v>
      </c>
      <c r="J39" s="38">
        <v>0.77</v>
      </c>
      <c r="K39" s="22"/>
      <c r="L39" s="22"/>
      <c r="M39" s="22"/>
      <c r="N39" s="22"/>
      <c r="O39" s="22"/>
      <c r="P39" s="22"/>
    </row>
    <row r="40" spans="1:16" ht="39" customHeight="1">
      <c r="A40" s="22"/>
      <c r="B40" s="35"/>
      <c r="C40" s="1218" t="s">
        <v>556</v>
      </c>
      <c r="D40" s="1219"/>
      <c r="E40" s="1220"/>
      <c r="F40" s="36">
        <v>1</v>
      </c>
      <c r="G40" s="37">
        <v>0.67</v>
      </c>
      <c r="H40" s="37">
        <v>1.48</v>
      </c>
      <c r="I40" s="37">
        <v>1.85</v>
      </c>
      <c r="J40" s="38">
        <v>0.32</v>
      </c>
      <c r="K40" s="22"/>
      <c r="L40" s="22"/>
      <c r="M40" s="22"/>
      <c r="N40" s="22"/>
      <c r="O40" s="22"/>
      <c r="P40" s="22"/>
    </row>
    <row r="41" spans="1:16" ht="39" customHeight="1">
      <c r="A41" s="22"/>
      <c r="B41" s="35"/>
      <c r="C41" s="1218" t="s">
        <v>557</v>
      </c>
      <c r="D41" s="1219"/>
      <c r="E41" s="1220"/>
      <c r="F41" s="36">
        <v>0.23</v>
      </c>
      <c r="G41" s="37">
        <v>0.22</v>
      </c>
      <c r="H41" s="37">
        <v>0.11</v>
      </c>
      <c r="I41" s="37">
        <v>0.03</v>
      </c>
      <c r="J41" s="38">
        <v>0.2</v>
      </c>
      <c r="K41" s="22"/>
      <c r="L41" s="22"/>
      <c r="M41" s="22"/>
      <c r="N41" s="22"/>
      <c r="O41" s="22"/>
      <c r="P41" s="22"/>
    </row>
    <row r="42" spans="1:16" ht="39" customHeight="1">
      <c r="A42" s="22"/>
      <c r="B42" s="39"/>
      <c r="C42" s="1218" t="s">
        <v>558</v>
      </c>
      <c r="D42" s="1219"/>
      <c r="E42" s="1220"/>
      <c r="F42" s="36" t="s">
        <v>502</v>
      </c>
      <c r="G42" s="37" t="s">
        <v>502</v>
      </c>
      <c r="H42" s="37" t="s">
        <v>502</v>
      </c>
      <c r="I42" s="37" t="s">
        <v>502</v>
      </c>
      <c r="J42" s="38" t="s">
        <v>502</v>
      </c>
      <c r="K42" s="22"/>
      <c r="L42" s="22"/>
      <c r="M42" s="22"/>
      <c r="N42" s="22"/>
      <c r="O42" s="22"/>
      <c r="P42" s="22"/>
    </row>
    <row r="43" spans="1:16" ht="39" customHeight="1" thickBot="1">
      <c r="A43" s="22"/>
      <c r="B43" s="40"/>
      <c r="C43" s="1221" t="s">
        <v>559</v>
      </c>
      <c r="D43" s="1222"/>
      <c r="E43" s="1223"/>
      <c r="F43" s="41">
        <v>0.31</v>
      </c>
      <c r="G43" s="42">
        <v>1.34</v>
      </c>
      <c r="H43" s="42">
        <v>0.72</v>
      </c>
      <c r="I43" s="42">
        <v>1.35</v>
      </c>
      <c r="J43" s="43">
        <v>0.28000000000000003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VT0SbLLypeapCIaXFmFdCgk3f3Q1Pj2KwR3Nm7DiaBMjL+Jz8saviAyRJyL3o1w1IBaPdHmNROQBE3MJnOb8Q==" saltValue="28r5hJqHWBT13bkZoRE0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10</v>
      </c>
      <c r="C45" s="1235"/>
      <c r="D45" s="58"/>
      <c r="E45" s="1240" t="s">
        <v>11</v>
      </c>
      <c r="F45" s="1240"/>
      <c r="G45" s="1240"/>
      <c r="H45" s="1240"/>
      <c r="I45" s="1240"/>
      <c r="J45" s="1241"/>
      <c r="K45" s="59">
        <v>812</v>
      </c>
      <c r="L45" s="60">
        <v>793</v>
      </c>
      <c r="M45" s="60">
        <v>758</v>
      </c>
      <c r="N45" s="60">
        <v>715</v>
      </c>
      <c r="O45" s="61">
        <v>678</v>
      </c>
      <c r="P45" s="48"/>
      <c r="Q45" s="48"/>
      <c r="R45" s="48"/>
      <c r="S45" s="48"/>
      <c r="T45" s="48"/>
      <c r="U45" s="48"/>
    </row>
    <row r="46" spans="1:21" ht="30.75" customHeight="1">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c r="A48" s="48"/>
      <c r="B48" s="1236"/>
      <c r="C48" s="1237"/>
      <c r="D48" s="62"/>
      <c r="E48" s="1228" t="s">
        <v>14</v>
      </c>
      <c r="F48" s="1228"/>
      <c r="G48" s="1228"/>
      <c r="H48" s="1228"/>
      <c r="I48" s="1228"/>
      <c r="J48" s="1229"/>
      <c r="K48" s="63">
        <v>708</v>
      </c>
      <c r="L48" s="64">
        <v>704</v>
      </c>
      <c r="M48" s="64">
        <v>703</v>
      </c>
      <c r="N48" s="64">
        <v>685</v>
      </c>
      <c r="O48" s="65">
        <v>649</v>
      </c>
      <c r="P48" s="48"/>
      <c r="Q48" s="48"/>
      <c r="R48" s="48"/>
      <c r="S48" s="48"/>
      <c r="T48" s="48"/>
      <c r="U48" s="48"/>
    </row>
    <row r="49" spans="1:21" ht="30.75" customHeight="1">
      <c r="A49" s="48"/>
      <c r="B49" s="1236"/>
      <c r="C49" s="1237"/>
      <c r="D49" s="62"/>
      <c r="E49" s="1228" t="s">
        <v>15</v>
      </c>
      <c r="F49" s="1228"/>
      <c r="G49" s="1228"/>
      <c r="H49" s="1228"/>
      <c r="I49" s="1228"/>
      <c r="J49" s="1229"/>
      <c r="K49" s="63">
        <v>23</v>
      </c>
      <c r="L49" s="64">
        <v>82</v>
      </c>
      <c r="M49" s="64">
        <v>216</v>
      </c>
      <c r="N49" s="64">
        <v>235</v>
      </c>
      <c r="O49" s="65">
        <v>179</v>
      </c>
      <c r="P49" s="48"/>
      <c r="Q49" s="48"/>
      <c r="R49" s="48"/>
      <c r="S49" s="48"/>
      <c r="T49" s="48"/>
      <c r="U49" s="48"/>
    </row>
    <row r="50" spans="1:21" ht="30.75" customHeight="1">
      <c r="A50" s="48"/>
      <c r="B50" s="1236"/>
      <c r="C50" s="1237"/>
      <c r="D50" s="62"/>
      <c r="E50" s="1228" t="s">
        <v>16</v>
      </c>
      <c r="F50" s="1228"/>
      <c r="G50" s="1228"/>
      <c r="H50" s="1228"/>
      <c r="I50" s="1228"/>
      <c r="J50" s="1229"/>
      <c r="K50" s="63">
        <v>6</v>
      </c>
      <c r="L50" s="64">
        <v>4</v>
      </c>
      <c r="M50" s="64">
        <v>4</v>
      </c>
      <c r="N50" s="64">
        <v>5</v>
      </c>
      <c r="O50" s="65">
        <v>5</v>
      </c>
      <c r="P50" s="48"/>
      <c r="Q50" s="48"/>
      <c r="R50" s="48"/>
      <c r="S50" s="48"/>
      <c r="T50" s="48"/>
      <c r="U50" s="48"/>
    </row>
    <row r="51" spans="1:21" ht="30.75" customHeight="1">
      <c r="A51" s="48"/>
      <c r="B51" s="1238"/>
      <c r="C51" s="1239"/>
      <c r="D51" s="66"/>
      <c r="E51" s="1228" t="s">
        <v>17</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c r="A52" s="48"/>
      <c r="B52" s="1226" t="s">
        <v>18</v>
      </c>
      <c r="C52" s="1227"/>
      <c r="D52" s="66"/>
      <c r="E52" s="1228" t="s">
        <v>19</v>
      </c>
      <c r="F52" s="1228"/>
      <c r="G52" s="1228"/>
      <c r="H52" s="1228"/>
      <c r="I52" s="1228"/>
      <c r="J52" s="1229"/>
      <c r="K52" s="63">
        <v>1285</v>
      </c>
      <c r="L52" s="64">
        <v>1251</v>
      </c>
      <c r="M52" s="64">
        <v>1154</v>
      </c>
      <c r="N52" s="64">
        <v>1118</v>
      </c>
      <c r="O52" s="65">
        <v>1069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264</v>
      </c>
      <c r="L53" s="69">
        <v>332</v>
      </c>
      <c r="M53" s="69">
        <v>527</v>
      </c>
      <c r="N53" s="69">
        <v>522</v>
      </c>
      <c r="O53" s="70">
        <v>442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Hp6Ctnf5IHqWLbr+1nkWtMhK1vQBBNyRYm1DLysy90dpSEWOlQp4sDaY3p1vW3UVy9pg/I5N8/67GU9MxYI/w==" saltValue="LBI1M5nEnJZzhfMTaVH1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544</v>
      </c>
      <c r="J40" s="79" t="s">
        <v>545</v>
      </c>
      <c r="K40" s="79" t="s">
        <v>546</v>
      </c>
      <c r="L40" s="79" t="s">
        <v>547</v>
      </c>
      <c r="M40" s="80" t="s">
        <v>548</v>
      </c>
    </row>
    <row r="41" spans="2:13" ht="27.75" customHeight="1">
      <c r="B41" s="1242" t="s">
        <v>23</v>
      </c>
      <c r="C41" s="1243"/>
      <c r="D41" s="81"/>
      <c r="E41" s="1248" t="s">
        <v>24</v>
      </c>
      <c r="F41" s="1248"/>
      <c r="G41" s="1248"/>
      <c r="H41" s="1249"/>
      <c r="I41" s="82">
        <v>5528</v>
      </c>
      <c r="J41" s="83">
        <v>4824</v>
      </c>
      <c r="K41" s="83">
        <v>4141</v>
      </c>
      <c r="L41" s="83">
        <v>3488</v>
      </c>
      <c r="M41" s="84">
        <v>2860</v>
      </c>
    </row>
    <row r="42" spans="2:13" ht="27.75" customHeight="1">
      <c r="B42" s="1244"/>
      <c r="C42" s="1245"/>
      <c r="D42" s="85"/>
      <c r="E42" s="1250" t="s">
        <v>25</v>
      </c>
      <c r="F42" s="1250"/>
      <c r="G42" s="1250"/>
      <c r="H42" s="1251"/>
      <c r="I42" s="86">
        <v>35</v>
      </c>
      <c r="J42" s="87">
        <v>31</v>
      </c>
      <c r="K42" s="87">
        <v>28</v>
      </c>
      <c r="L42" s="87">
        <v>24</v>
      </c>
      <c r="M42" s="88">
        <v>20</v>
      </c>
    </row>
    <row r="43" spans="2:13" ht="27.75" customHeight="1">
      <c r="B43" s="1244"/>
      <c r="C43" s="1245"/>
      <c r="D43" s="85"/>
      <c r="E43" s="1250" t="s">
        <v>26</v>
      </c>
      <c r="F43" s="1250"/>
      <c r="G43" s="1250"/>
      <c r="H43" s="1251"/>
      <c r="I43" s="86">
        <v>8065</v>
      </c>
      <c r="J43" s="87">
        <v>7645</v>
      </c>
      <c r="K43" s="87">
        <v>7276</v>
      </c>
      <c r="L43" s="87">
        <v>6917</v>
      </c>
      <c r="M43" s="88">
        <v>6434</v>
      </c>
    </row>
    <row r="44" spans="2:13" ht="27.75" customHeight="1">
      <c r="B44" s="1244"/>
      <c r="C44" s="1245"/>
      <c r="D44" s="85"/>
      <c r="E44" s="1250" t="s">
        <v>27</v>
      </c>
      <c r="F44" s="1250"/>
      <c r="G44" s="1250"/>
      <c r="H44" s="1251"/>
      <c r="I44" s="86">
        <v>166</v>
      </c>
      <c r="J44" s="87">
        <v>165</v>
      </c>
      <c r="K44" s="87">
        <v>209</v>
      </c>
      <c r="L44" s="87">
        <v>244</v>
      </c>
      <c r="M44" s="88">
        <v>272</v>
      </c>
    </row>
    <row r="45" spans="2:13" ht="27.75" customHeight="1">
      <c r="B45" s="1244"/>
      <c r="C45" s="1245"/>
      <c r="D45" s="85"/>
      <c r="E45" s="1250" t="s">
        <v>28</v>
      </c>
      <c r="F45" s="1250"/>
      <c r="G45" s="1250"/>
      <c r="H45" s="1251"/>
      <c r="I45" s="86">
        <v>1815</v>
      </c>
      <c r="J45" s="87">
        <v>1710</v>
      </c>
      <c r="K45" s="87">
        <v>1484</v>
      </c>
      <c r="L45" s="87">
        <v>1377</v>
      </c>
      <c r="M45" s="88">
        <v>1433</v>
      </c>
    </row>
    <row r="46" spans="2:13" ht="27.75" customHeight="1">
      <c r="B46" s="1244"/>
      <c r="C46" s="1245"/>
      <c r="D46" s="89"/>
      <c r="E46" s="1250" t="s">
        <v>29</v>
      </c>
      <c r="F46" s="1250"/>
      <c r="G46" s="1250"/>
      <c r="H46" s="1251"/>
      <c r="I46" s="86" t="s">
        <v>502</v>
      </c>
      <c r="J46" s="87">
        <v>2</v>
      </c>
      <c r="K46" s="87">
        <v>2</v>
      </c>
      <c r="L46" s="87" t="s">
        <v>502</v>
      </c>
      <c r="M46" s="88">
        <v>2</v>
      </c>
    </row>
    <row r="47" spans="2:13" ht="27.75" customHeight="1">
      <c r="B47" s="1244"/>
      <c r="C47" s="1245"/>
      <c r="D47" s="90"/>
      <c r="E47" s="1252" t="s">
        <v>30</v>
      </c>
      <c r="F47" s="1253"/>
      <c r="G47" s="1253"/>
      <c r="H47" s="1254"/>
      <c r="I47" s="86" t="s">
        <v>502</v>
      </c>
      <c r="J47" s="87" t="s">
        <v>502</v>
      </c>
      <c r="K47" s="87" t="s">
        <v>502</v>
      </c>
      <c r="L47" s="87" t="s">
        <v>502</v>
      </c>
      <c r="M47" s="88" t="s">
        <v>502</v>
      </c>
    </row>
    <row r="48" spans="2:13" ht="27.75" customHeight="1">
      <c r="B48" s="1244"/>
      <c r="C48" s="1245"/>
      <c r="D48" s="85"/>
      <c r="E48" s="1250" t="s">
        <v>31</v>
      </c>
      <c r="F48" s="1250"/>
      <c r="G48" s="1250"/>
      <c r="H48" s="1251"/>
      <c r="I48" s="86" t="s">
        <v>502</v>
      </c>
      <c r="J48" s="87" t="s">
        <v>502</v>
      </c>
      <c r="K48" s="87" t="s">
        <v>502</v>
      </c>
      <c r="L48" s="87" t="s">
        <v>502</v>
      </c>
      <c r="M48" s="88" t="s">
        <v>502</v>
      </c>
    </row>
    <row r="49" spans="2:13" ht="27.75" customHeight="1">
      <c r="B49" s="1246"/>
      <c r="C49" s="1247"/>
      <c r="D49" s="85"/>
      <c r="E49" s="1250" t="s">
        <v>32</v>
      </c>
      <c r="F49" s="1250"/>
      <c r="G49" s="1250"/>
      <c r="H49" s="1251"/>
      <c r="I49" s="86" t="s">
        <v>502</v>
      </c>
      <c r="J49" s="87" t="s">
        <v>502</v>
      </c>
      <c r="K49" s="87" t="s">
        <v>502</v>
      </c>
      <c r="L49" s="87" t="s">
        <v>502</v>
      </c>
      <c r="M49" s="88" t="s">
        <v>502</v>
      </c>
    </row>
    <row r="50" spans="2:13" ht="27.75" customHeight="1">
      <c r="B50" s="1255" t="s">
        <v>33</v>
      </c>
      <c r="C50" s="1256"/>
      <c r="D50" s="91"/>
      <c r="E50" s="1250" t="s">
        <v>34</v>
      </c>
      <c r="F50" s="1250"/>
      <c r="G50" s="1250"/>
      <c r="H50" s="1251"/>
      <c r="I50" s="86">
        <v>12765</v>
      </c>
      <c r="J50" s="87">
        <v>12300</v>
      </c>
      <c r="K50" s="87">
        <v>12379</v>
      </c>
      <c r="L50" s="87">
        <v>12645</v>
      </c>
      <c r="M50" s="88">
        <v>11976</v>
      </c>
    </row>
    <row r="51" spans="2:13" ht="27.75" customHeight="1">
      <c r="B51" s="1244"/>
      <c r="C51" s="1245"/>
      <c r="D51" s="85"/>
      <c r="E51" s="1250" t="s">
        <v>35</v>
      </c>
      <c r="F51" s="1250"/>
      <c r="G51" s="1250"/>
      <c r="H51" s="1251"/>
      <c r="I51" s="86">
        <v>2681</v>
      </c>
      <c r="J51" s="87">
        <v>2435</v>
      </c>
      <c r="K51" s="87">
        <v>1880</v>
      </c>
      <c r="L51" s="87">
        <v>1591</v>
      </c>
      <c r="M51" s="88">
        <v>1397</v>
      </c>
    </row>
    <row r="52" spans="2:13" ht="27.75" customHeight="1">
      <c r="B52" s="1246"/>
      <c r="C52" s="1247"/>
      <c r="D52" s="85"/>
      <c r="E52" s="1250" t="s">
        <v>36</v>
      </c>
      <c r="F52" s="1250"/>
      <c r="G52" s="1250"/>
      <c r="H52" s="1251"/>
      <c r="I52" s="86">
        <v>10054</v>
      </c>
      <c r="J52" s="87">
        <v>9225</v>
      </c>
      <c r="K52" s="87">
        <v>8470</v>
      </c>
      <c r="L52" s="87">
        <v>7846</v>
      </c>
      <c r="M52" s="88">
        <v>7126</v>
      </c>
    </row>
    <row r="53" spans="2:13" ht="27.75" customHeight="1" thickBot="1">
      <c r="B53" s="1257" t="s">
        <v>37</v>
      </c>
      <c r="C53" s="1258"/>
      <c r="D53" s="92"/>
      <c r="E53" s="1259" t="s">
        <v>38</v>
      </c>
      <c r="F53" s="1259"/>
      <c r="G53" s="1259"/>
      <c r="H53" s="1260"/>
      <c r="I53" s="93">
        <v>-9890</v>
      </c>
      <c r="J53" s="94">
        <v>-9584</v>
      </c>
      <c r="K53" s="94">
        <v>-9590</v>
      </c>
      <c r="L53" s="94">
        <v>-10032</v>
      </c>
      <c r="M53" s="95">
        <v>-9478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AMnxAwCmSEFJ+3jtXdbL84DHdO1M6ZmsVsKjohPRSGX23+SVzJ/RgrL6orxqnv6eXsrWg5ueBIv42fWIHaRUQ==" saltValue="Xwn5YVvcpVZmkyPbtPXG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546</v>
      </c>
      <c r="G54" s="104" t="s">
        <v>547</v>
      </c>
      <c r="H54" s="105" t="s">
        <v>548</v>
      </c>
    </row>
    <row r="55" spans="2:8" ht="52.5" customHeight="1">
      <c r="B55" s="106"/>
      <c r="C55" s="1269" t="s">
        <v>41</v>
      </c>
      <c r="D55" s="1269"/>
      <c r="E55" s="1270"/>
      <c r="F55" s="107">
        <v>6580</v>
      </c>
      <c r="G55" s="107">
        <v>7063</v>
      </c>
      <c r="H55" s="108">
        <v>7025</v>
      </c>
    </row>
    <row r="56" spans="2:8" ht="52.5" customHeight="1">
      <c r="B56" s="109"/>
      <c r="C56" s="1271" t="s">
        <v>42</v>
      </c>
      <c r="D56" s="1271"/>
      <c r="E56" s="1272"/>
      <c r="F56" s="110">
        <v>3127</v>
      </c>
      <c r="G56" s="110">
        <v>2750</v>
      </c>
      <c r="H56" s="111">
        <v>2249</v>
      </c>
    </row>
    <row r="57" spans="2:8" ht="53.25" customHeight="1">
      <c r="B57" s="109"/>
      <c r="C57" s="1273" t="s">
        <v>43</v>
      </c>
      <c r="D57" s="1273"/>
      <c r="E57" s="1274"/>
      <c r="F57" s="112">
        <v>3674</v>
      </c>
      <c r="G57" s="112">
        <v>3305</v>
      </c>
      <c r="H57" s="113">
        <v>2946</v>
      </c>
    </row>
    <row r="58" spans="2:8" ht="45.75" customHeight="1">
      <c r="B58" s="114"/>
      <c r="C58" s="1261" t="s">
        <v>560</v>
      </c>
      <c r="D58" s="1262"/>
      <c r="E58" s="1263"/>
      <c r="F58" s="115">
        <v>924</v>
      </c>
      <c r="G58" s="115">
        <v>1039</v>
      </c>
      <c r="H58" s="116">
        <v>944</v>
      </c>
    </row>
    <row r="59" spans="2:8" ht="45.75" customHeight="1">
      <c r="B59" s="114"/>
      <c r="C59" s="1261" t="s">
        <v>561</v>
      </c>
      <c r="D59" s="1262"/>
      <c r="E59" s="1263"/>
      <c r="F59" s="115">
        <v>0</v>
      </c>
      <c r="G59" s="115">
        <v>700</v>
      </c>
      <c r="H59" s="116">
        <v>700</v>
      </c>
    </row>
    <row r="60" spans="2:8" ht="45.75" customHeight="1">
      <c r="B60" s="114"/>
      <c r="C60" s="1261" t="s">
        <v>562</v>
      </c>
      <c r="D60" s="1262"/>
      <c r="E60" s="1263"/>
      <c r="F60" s="115">
        <v>745</v>
      </c>
      <c r="G60" s="115">
        <v>499</v>
      </c>
      <c r="H60" s="116">
        <v>341</v>
      </c>
    </row>
    <row r="61" spans="2:8" ht="45.75" customHeight="1">
      <c r="B61" s="114"/>
      <c r="C61" s="1261" t="s">
        <v>563</v>
      </c>
      <c r="D61" s="1262"/>
      <c r="E61" s="1263"/>
      <c r="F61" s="115">
        <v>281</v>
      </c>
      <c r="G61" s="115">
        <v>266</v>
      </c>
      <c r="H61" s="116">
        <v>267</v>
      </c>
    </row>
    <row r="62" spans="2:8" ht="45.75" customHeight="1" thickBot="1">
      <c r="B62" s="117"/>
      <c r="C62" s="1264" t="s">
        <v>564</v>
      </c>
      <c r="D62" s="1265"/>
      <c r="E62" s="1266"/>
      <c r="F62" s="118">
        <v>234</v>
      </c>
      <c r="G62" s="118">
        <v>245</v>
      </c>
      <c r="H62" s="119">
        <v>254</v>
      </c>
    </row>
    <row r="63" spans="2:8" ht="52.5" customHeight="1" thickBot="1">
      <c r="B63" s="120"/>
      <c r="C63" s="1267" t="s">
        <v>44</v>
      </c>
      <c r="D63" s="1267"/>
      <c r="E63" s="1268"/>
      <c r="F63" s="121">
        <v>13381</v>
      </c>
      <c r="G63" s="121">
        <v>13118</v>
      </c>
      <c r="H63" s="122">
        <v>12219</v>
      </c>
    </row>
    <row r="64" spans="2:8" ht="15" customHeight="1"/>
    <row r="65" ht="0" hidden="1" customHeight="1"/>
    <row r="66" ht="0" hidden="1" customHeight="1"/>
  </sheetData>
  <sheetProtection algorithmName="SHA-512" hashValue="qj35FZGb/Vzyl843Qgd71jIIeH0YZB2uxCoVgp4kQ1uRAH6LZY02Y0wawfno0CGAW3qHwDmiA+hEHAETg9rugg==" saltValue="7h0LhOL/EH7cwcXGvNTV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55"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582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583</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544</v>
      </c>
      <c r="BQ50" s="1290"/>
      <c r="BR50" s="1290"/>
      <c r="BS50" s="1290"/>
      <c r="BT50" s="1290"/>
      <c r="BU50" s="1290"/>
      <c r="BV50" s="1290"/>
      <c r="BW50" s="1290"/>
      <c r="BX50" s="1290" t="s">
        <v>545</v>
      </c>
      <c r="BY50" s="1290"/>
      <c r="BZ50" s="1290"/>
      <c r="CA50" s="1290"/>
      <c r="CB50" s="1290"/>
      <c r="CC50" s="1290"/>
      <c r="CD50" s="1290"/>
      <c r="CE50" s="1290"/>
      <c r="CF50" s="1290" t="s">
        <v>546</v>
      </c>
      <c r="CG50" s="1290"/>
      <c r="CH50" s="1290"/>
      <c r="CI50" s="1290"/>
      <c r="CJ50" s="1290"/>
      <c r="CK50" s="1290"/>
      <c r="CL50" s="1290"/>
      <c r="CM50" s="1290"/>
      <c r="CN50" s="1290" t="s">
        <v>547</v>
      </c>
      <c r="CO50" s="1290"/>
      <c r="CP50" s="1290"/>
      <c r="CQ50" s="1290"/>
      <c r="CR50" s="1290"/>
      <c r="CS50" s="1290"/>
      <c r="CT50" s="1290"/>
      <c r="CU50" s="1290"/>
      <c r="CV50" s="1290" t="s">
        <v>548</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584</v>
      </c>
      <c r="AO51" s="1293"/>
      <c r="AP51" s="1293"/>
      <c r="AQ51" s="1293"/>
      <c r="AR51" s="1293"/>
      <c r="AS51" s="1293"/>
      <c r="AT51" s="1293"/>
      <c r="AU51" s="1293"/>
      <c r="AV51" s="1293"/>
      <c r="AW51" s="1293"/>
      <c r="AX51" s="1293"/>
      <c r="AY51" s="1293"/>
      <c r="AZ51" s="1293"/>
      <c r="BA51" s="1293"/>
      <c r="BB51" s="1293" t="s">
        <v>585</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586</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49.2</v>
      </c>
      <c r="CG53" s="1276"/>
      <c r="CH53" s="1276"/>
      <c r="CI53" s="1276"/>
      <c r="CJ53" s="1276"/>
      <c r="CK53" s="1276"/>
      <c r="CL53" s="1276"/>
      <c r="CM53" s="1276"/>
      <c r="CN53" s="1276">
        <v>48.7</v>
      </c>
      <c r="CO53" s="1276"/>
      <c r="CP53" s="1276"/>
      <c r="CQ53" s="1276"/>
      <c r="CR53" s="1276"/>
      <c r="CS53" s="1276"/>
      <c r="CT53" s="1276"/>
      <c r="CU53" s="1276"/>
      <c r="CV53" s="1276">
        <v>49.8</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587</v>
      </c>
      <c r="AO55" s="1290"/>
      <c r="AP55" s="1290"/>
      <c r="AQ55" s="1290"/>
      <c r="AR55" s="1290"/>
      <c r="AS55" s="1290"/>
      <c r="AT55" s="1290"/>
      <c r="AU55" s="1290"/>
      <c r="AV55" s="1290"/>
      <c r="AW55" s="1290"/>
      <c r="AX55" s="1290"/>
      <c r="AY55" s="1290"/>
      <c r="AZ55" s="1290"/>
      <c r="BA55" s="1290"/>
      <c r="BB55" s="1293" t="s">
        <v>585</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13</v>
      </c>
      <c r="CG55" s="1276"/>
      <c r="CH55" s="1276"/>
      <c r="CI55" s="1276"/>
      <c r="CJ55" s="1276"/>
      <c r="CK55" s="1276"/>
      <c r="CL55" s="1276"/>
      <c r="CM55" s="1276"/>
      <c r="CN55" s="1276">
        <v>21</v>
      </c>
      <c r="CO55" s="1276"/>
      <c r="CP55" s="1276"/>
      <c r="CQ55" s="1276"/>
      <c r="CR55" s="1276"/>
      <c r="CS55" s="1276"/>
      <c r="CT55" s="1276"/>
      <c r="CU55" s="1276"/>
      <c r="CV55" s="1276">
        <v>20.2</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586</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53.4</v>
      </c>
      <c r="CG57" s="1276"/>
      <c r="CH57" s="1276"/>
      <c r="CI57" s="1276"/>
      <c r="CJ57" s="1276"/>
      <c r="CK57" s="1276"/>
      <c r="CL57" s="1276"/>
      <c r="CM57" s="1276"/>
      <c r="CN57" s="1276">
        <v>56.1</v>
      </c>
      <c r="CO57" s="1276"/>
      <c r="CP57" s="1276"/>
      <c r="CQ57" s="1276"/>
      <c r="CR57" s="1276"/>
      <c r="CS57" s="1276"/>
      <c r="CT57" s="1276"/>
      <c r="CU57" s="1276"/>
      <c r="CV57" s="1276">
        <v>58.1</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588</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589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583</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544</v>
      </c>
      <c r="BQ72" s="1290"/>
      <c r="BR72" s="1290"/>
      <c r="BS72" s="1290"/>
      <c r="BT72" s="1290"/>
      <c r="BU72" s="1290"/>
      <c r="BV72" s="1290"/>
      <c r="BW72" s="1290"/>
      <c r="BX72" s="1290" t="s">
        <v>545</v>
      </c>
      <c r="BY72" s="1290"/>
      <c r="BZ72" s="1290"/>
      <c r="CA72" s="1290"/>
      <c r="CB72" s="1290"/>
      <c r="CC72" s="1290"/>
      <c r="CD72" s="1290"/>
      <c r="CE72" s="1290"/>
      <c r="CF72" s="1290" t="s">
        <v>546</v>
      </c>
      <c r="CG72" s="1290"/>
      <c r="CH72" s="1290"/>
      <c r="CI72" s="1290"/>
      <c r="CJ72" s="1290"/>
      <c r="CK72" s="1290"/>
      <c r="CL72" s="1290"/>
      <c r="CM72" s="1290"/>
      <c r="CN72" s="1290" t="s">
        <v>547</v>
      </c>
      <c r="CO72" s="1290"/>
      <c r="CP72" s="1290"/>
      <c r="CQ72" s="1290"/>
      <c r="CR72" s="1290"/>
      <c r="CS72" s="1290"/>
      <c r="CT72" s="1290"/>
      <c r="CU72" s="1290"/>
      <c r="CV72" s="1290" t="s">
        <v>548</v>
      </c>
      <c r="CW72" s="1290"/>
      <c r="CX72" s="1290"/>
      <c r="CY72" s="1290"/>
      <c r="CZ72" s="1290"/>
      <c r="DA72" s="1290"/>
      <c r="DB72" s="1290"/>
      <c r="DC72" s="1290"/>
    </row>
    <row r="73" spans="2:107">
      <c r="B73" s="374"/>
      <c r="G73" s="1291"/>
      <c r="H73" s="1291"/>
      <c r="I73" s="1291"/>
      <c r="J73" s="1291"/>
      <c r="K73" s="1296"/>
      <c r="L73" s="1296"/>
      <c r="M73" s="1296"/>
      <c r="N73" s="1296"/>
      <c r="AM73" s="383"/>
      <c r="AN73" s="1293" t="s">
        <v>584</v>
      </c>
      <c r="AO73" s="1293"/>
      <c r="AP73" s="1293"/>
      <c r="AQ73" s="1293"/>
      <c r="AR73" s="1293"/>
      <c r="AS73" s="1293"/>
      <c r="AT73" s="1293"/>
      <c r="AU73" s="1293"/>
      <c r="AV73" s="1293"/>
      <c r="AW73" s="1293"/>
      <c r="AX73" s="1293"/>
      <c r="AY73" s="1293"/>
      <c r="AZ73" s="1293"/>
      <c r="BA73" s="1293"/>
      <c r="BB73" s="1293" t="s">
        <v>585</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590</v>
      </c>
      <c r="BC75" s="1293"/>
      <c r="BD75" s="1293"/>
      <c r="BE75" s="1293"/>
      <c r="BF75" s="1293"/>
      <c r="BG75" s="1293"/>
      <c r="BH75" s="1293"/>
      <c r="BI75" s="1293"/>
      <c r="BJ75" s="1293"/>
      <c r="BK75" s="1293"/>
      <c r="BL75" s="1293"/>
      <c r="BM75" s="1293"/>
      <c r="BN75" s="1293"/>
      <c r="BO75" s="1293"/>
      <c r="BP75" s="1276">
        <v>2.2000000000000002</v>
      </c>
      <c r="BQ75" s="1276"/>
      <c r="BR75" s="1276"/>
      <c r="BS75" s="1276"/>
      <c r="BT75" s="1276"/>
      <c r="BU75" s="1276"/>
      <c r="BV75" s="1276"/>
      <c r="BW75" s="1276"/>
      <c r="BX75" s="1276">
        <v>2.2999999999999998</v>
      </c>
      <c r="BY75" s="1276"/>
      <c r="BZ75" s="1276"/>
      <c r="CA75" s="1276"/>
      <c r="CB75" s="1276"/>
      <c r="CC75" s="1276"/>
      <c r="CD75" s="1276"/>
      <c r="CE75" s="1276"/>
      <c r="CF75" s="1276">
        <v>3.4</v>
      </c>
      <c r="CG75" s="1276"/>
      <c r="CH75" s="1276"/>
      <c r="CI75" s="1276"/>
      <c r="CJ75" s="1276"/>
      <c r="CK75" s="1276"/>
      <c r="CL75" s="1276"/>
      <c r="CM75" s="1276"/>
      <c r="CN75" s="1276">
        <v>4</v>
      </c>
      <c r="CO75" s="1276"/>
      <c r="CP75" s="1276"/>
      <c r="CQ75" s="1276"/>
      <c r="CR75" s="1276"/>
      <c r="CS75" s="1276"/>
      <c r="CT75" s="1276"/>
      <c r="CU75" s="1276"/>
      <c r="CV75" s="1276">
        <v>4.4000000000000004</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587</v>
      </c>
      <c r="AO77" s="1290"/>
      <c r="AP77" s="1290"/>
      <c r="AQ77" s="1290"/>
      <c r="AR77" s="1290"/>
      <c r="AS77" s="1290"/>
      <c r="AT77" s="1290"/>
      <c r="AU77" s="1290"/>
      <c r="AV77" s="1290"/>
      <c r="AW77" s="1290"/>
      <c r="AX77" s="1290"/>
      <c r="AY77" s="1290"/>
      <c r="AZ77" s="1290"/>
      <c r="BA77" s="1290"/>
      <c r="BB77" s="1293" t="s">
        <v>585</v>
      </c>
      <c r="BC77" s="1293"/>
      <c r="BD77" s="1293"/>
      <c r="BE77" s="1293"/>
      <c r="BF77" s="1293"/>
      <c r="BG77" s="1293"/>
      <c r="BH77" s="1293"/>
      <c r="BI77" s="1293"/>
      <c r="BJ77" s="1293"/>
      <c r="BK77" s="1293"/>
      <c r="BL77" s="1293"/>
      <c r="BM77" s="1293"/>
      <c r="BN77" s="1293"/>
      <c r="BO77" s="1293"/>
      <c r="BP77" s="1276">
        <v>22.3</v>
      </c>
      <c r="BQ77" s="1276"/>
      <c r="BR77" s="1276"/>
      <c r="BS77" s="1276"/>
      <c r="BT77" s="1276"/>
      <c r="BU77" s="1276"/>
      <c r="BV77" s="1276"/>
      <c r="BW77" s="1276"/>
      <c r="BX77" s="1276">
        <v>20.3</v>
      </c>
      <c r="BY77" s="1276"/>
      <c r="BZ77" s="1276"/>
      <c r="CA77" s="1276"/>
      <c r="CB77" s="1276"/>
      <c r="CC77" s="1276"/>
      <c r="CD77" s="1276"/>
      <c r="CE77" s="1276"/>
      <c r="CF77" s="1276">
        <v>13</v>
      </c>
      <c r="CG77" s="1276"/>
      <c r="CH77" s="1276"/>
      <c r="CI77" s="1276"/>
      <c r="CJ77" s="1276"/>
      <c r="CK77" s="1276"/>
      <c r="CL77" s="1276"/>
      <c r="CM77" s="1276"/>
      <c r="CN77" s="1276">
        <v>21</v>
      </c>
      <c r="CO77" s="1276"/>
      <c r="CP77" s="1276"/>
      <c r="CQ77" s="1276"/>
      <c r="CR77" s="1276"/>
      <c r="CS77" s="1276"/>
      <c r="CT77" s="1276"/>
      <c r="CU77" s="1276"/>
      <c r="CV77" s="1276">
        <v>20.2</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590</v>
      </c>
      <c r="BC79" s="1293"/>
      <c r="BD79" s="1293"/>
      <c r="BE79" s="1293"/>
      <c r="BF79" s="1293"/>
      <c r="BG79" s="1293"/>
      <c r="BH79" s="1293"/>
      <c r="BI79" s="1293"/>
      <c r="BJ79" s="1293"/>
      <c r="BK79" s="1293"/>
      <c r="BL79" s="1293"/>
      <c r="BM79" s="1293"/>
      <c r="BN79" s="1293"/>
      <c r="BO79" s="1293"/>
      <c r="BP79" s="1276">
        <v>8.5</v>
      </c>
      <c r="BQ79" s="1276"/>
      <c r="BR79" s="1276"/>
      <c r="BS79" s="1276"/>
      <c r="BT79" s="1276"/>
      <c r="BU79" s="1276"/>
      <c r="BV79" s="1276"/>
      <c r="BW79" s="1276"/>
      <c r="BX79" s="1276">
        <v>7.7</v>
      </c>
      <c r="BY79" s="1276"/>
      <c r="BZ79" s="1276"/>
      <c r="CA79" s="1276"/>
      <c r="CB79" s="1276"/>
      <c r="CC79" s="1276"/>
      <c r="CD79" s="1276"/>
      <c r="CE79" s="1276"/>
      <c r="CF79" s="1276">
        <v>6.8</v>
      </c>
      <c r="CG79" s="1276"/>
      <c r="CH79" s="1276"/>
      <c r="CI79" s="1276"/>
      <c r="CJ79" s="1276"/>
      <c r="CK79" s="1276"/>
      <c r="CL79" s="1276"/>
      <c r="CM79" s="1276"/>
      <c r="CN79" s="1276">
        <v>6.8</v>
      </c>
      <c r="CO79" s="1276"/>
      <c r="CP79" s="1276"/>
      <c r="CQ79" s="1276"/>
      <c r="CR79" s="1276"/>
      <c r="CS79" s="1276"/>
      <c r="CT79" s="1276"/>
      <c r="CU79" s="1276"/>
      <c r="CV79" s="1276">
        <v>6.8</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0WMB2UNZ45ejBcYVfjq3pcG3+g7bEYbu0GT7zjc0B2EhRPfAIQda62gIuPFO86WOiYOdxrTucb4syzeUlLe7Q==" saltValue="dtmqam+f4weyqJW3gHUq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ui5T8ksCHbs7XQLB56brbeTBRZtI54Uu9E/JDmL5bZDO0NdosFwFEhFH6Cyz4W5UHX8f5kGECP1MksYjBZhuw==" saltValue="UGNHWEg7eDdLbzwEoGlq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axRQKu98nHXahDONCJROP6sfCvqowKtLx9Jcj0WvuUXq4Q4YzrZbmgj/5KAyFoBRqI3beWTKjpmjXIRJPGDIw==" saltValue="nqpbuLb2rat/aVGadckNi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541</v>
      </c>
      <c r="G2" s="136"/>
      <c r="H2" s="137"/>
    </row>
    <row r="3" spans="1:8">
      <c r="A3" s="133" t="s">
        <v>534</v>
      </c>
      <c r="B3" s="138"/>
      <c r="C3" s="139"/>
      <c r="D3" s="140">
        <v>54291</v>
      </c>
      <c r="E3" s="141"/>
      <c r="F3" s="142">
        <v>53270</v>
      </c>
      <c r="G3" s="143"/>
      <c r="H3" s="144"/>
    </row>
    <row r="4" spans="1:8">
      <c r="A4" s="145"/>
      <c r="B4" s="146"/>
      <c r="C4" s="147"/>
      <c r="D4" s="148">
        <v>37208</v>
      </c>
      <c r="E4" s="149"/>
      <c r="F4" s="150">
        <v>24316</v>
      </c>
      <c r="G4" s="151"/>
      <c r="H4" s="152"/>
    </row>
    <row r="5" spans="1:8">
      <c r="A5" s="133" t="s">
        <v>536</v>
      </c>
      <c r="B5" s="138"/>
      <c r="C5" s="139"/>
      <c r="D5" s="140">
        <v>156523</v>
      </c>
      <c r="E5" s="141"/>
      <c r="F5" s="142">
        <v>53292</v>
      </c>
      <c r="G5" s="143"/>
      <c r="H5" s="144"/>
    </row>
    <row r="6" spans="1:8">
      <c r="A6" s="145"/>
      <c r="B6" s="146"/>
      <c r="C6" s="147"/>
      <c r="D6" s="148">
        <v>134760</v>
      </c>
      <c r="E6" s="149"/>
      <c r="F6" s="150">
        <v>28900</v>
      </c>
      <c r="G6" s="151"/>
      <c r="H6" s="152"/>
    </row>
    <row r="7" spans="1:8">
      <c r="A7" s="133" t="s">
        <v>537</v>
      </c>
      <c r="B7" s="138"/>
      <c r="C7" s="139"/>
      <c r="D7" s="140">
        <v>110755</v>
      </c>
      <c r="E7" s="141"/>
      <c r="F7" s="142">
        <v>49919</v>
      </c>
      <c r="G7" s="143"/>
      <c r="H7" s="144"/>
    </row>
    <row r="8" spans="1:8">
      <c r="A8" s="145"/>
      <c r="B8" s="146"/>
      <c r="C8" s="147"/>
      <c r="D8" s="148">
        <v>79130</v>
      </c>
      <c r="E8" s="149"/>
      <c r="F8" s="150">
        <v>26398</v>
      </c>
      <c r="G8" s="151"/>
      <c r="H8" s="152"/>
    </row>
    <row r="9" spans="1:8">
      <c r="A9" s="133" t="s">
        <v>538</v>
      </c>
      <c r="B9" s="138"/>
      <c r="C9" s="139"/>
      <c r="D9" s="140">
        <v>74399</v>
      </c>
      <c r="E9" s="141"/>
      <c r="F9" s="142">
        <v>47738</v>
      </c>
      <c r="G9" s="143"/>
      <c r="H9" s="144"/>
    </row>
    <row r="10" spans="1:8">
      <c r="A10" s="145"/>
      <c r="B10" s="146"/>
      <c r="C10" s="147"/>
      <c r="D10" s="148">
        <v>54457</v>
      </c>
      <c r="E10" s="149"/>
      <c r="F10" s="150">
        <v>24937</v>
      </c>
      <c r="G10" s="151"/>
      <c r="H10" s="152"/>
    </row>
    <row r="11" spans="1:8">
      <c r="A11" s="133" t="s">
        <v>539</v>
      </c>
      <c r="B11" s="138"/>
      <c r="C11" s="139"/>
      <c r="D11" s="140">
        <v>78022</v>
      </c>
      <c r="E11" s="141"/>
      <c r="F11" s="142">
        <v>52191</v>
      </c>
      <c r="G11" s="143"/>
      <c r="H11" s="144"/>
    </row>
    <row r="12" spans="1:8">
      <c r="A12" s="145"/>
      <c r="B12" s="146"/>
      <c r="C12" s="153"/>
      <c r="D12" s="148">
        <v>61833</v>
      </c>
      <c r="E12" s="149"/>
      <c r="F12" s="150">
        <v>24843</v>
      </c>
      <c r="G12" s="151"/>
      <c r="H12" s="152"/>
    </row>
    <row r="13" spans="1:8">
      <c r="A13" s="133"/>
      <c r="B13" s="138"/>
      <c r="C13" s="154"/>
      <c r="D13" s="155">
        <v>94798</v>
      </c>
      <c r="E13" s="156"/>
      <c r="F13" s="157">
        <v>51282</v>
      </c>
      <c r="G13" s="158"/>
      <c r="H13" s="144"/>
    </row>
    <row r="14" spans="1:8">
      <c r="A14" s="145"/>
      <c r="B14" s="146"/>
      <c r="C14" s="147"/>
      <c r="D14" s="148">
        <v>73478</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1.69</v>
      </c>
      <c r="C19" s="159">
        <f>ROUND(VALUE(SUBSTITUTE(実質収支比率等に係る経年分析!G$48,"▲","-")),2)</f>
        <v>3.11</v>
      </c>
      <c r="D19" s="159">
        <f>ROUND(VALUE(SUBSTITUTE(実質収支比率等に係る経年分析!H$48,"▲","-")),2)</f>
        <v>5.19</v>
      </c>
      <c r="E19" s="159">
        <f>ROUND(VALUE(SUBSTITUTE(実質収支比率等に係る経年分析!I$48,"▲","-")),2)</f>
        <v>3.99</v>
      </c>
      <c r="F19" s="159">
        <f>ROUND(VALUE(SUBSTITUTE(実質収支比率等に係る経年分析!J$48,"▲","-")),2)</f>
        <v>5.31</v>
      </c>
    </row>
    <row r="20" spans="1:11">
      <c r="A20" s="159" t="s">
        <v>48</v>
      </c>
      <c r="B20" s="159">
        <f>ROUND(VALUE(SUBSTITUTE(実質収支比率等に係る経年分析!F$47,"▲","-")),2)</f>
        <v>62.42</v>
      </c>
      <c r="C20" s="159">
        <f>ROUND(VALUE(SUBSTITUTE(実質収支比率等に係る経年分析!G$47,"▲","-")),2)</f>
        <v>48.47</v>
      </c>
      <c r="D20" s="159">
        <f>ROUND(VALUE(SUBSTITUTE(実質収支比率等に係る経年分析!H$47,"▲","-")),2)</f>
        <v>53.98</v>
      </c>
      <c r="E20" s="159">
        <f>ROUND(VALUE(SUBSTITUTE(実質収支比率等に係る経年分析!I$47,"▲","-")),2)</f>
        <v>57.68</v>
      </c>
      <c r="F20" s="159">
        <f>ROUND(VALUE(SUBSTITUTE(実質収支比率等に係る経年分析!J$47,"▲","-")),2)</f>
        <v>61.08</v>
      </c>
    </row>
    <row r="21" spans="1:11">
      <c r="A21" s="159" t="s">
        <v>49</v>
      </c>
      <c r="B21" s="159">
        <f>IF(ISNUMBER(VALUE(SUBSTITUTE(実質収支比率等に係る経年分析!F$49,"▲","-"))),ROUND(VALUE(SUBSTITUTE(実質収支比率等に係る経年分析!F$49,"▲","-")),2),NA())</f>
        <v>-1.37</v>
      </c>
      <c r="C21" s="159">
        <f>IF(ISNUMBER(VALUE(SUBSTITUTE(実質収支比率等に係る経年分析!G$49,"▲","-"))),ROUND(VALUE(SUBSTITUTE(実質収支比率等に係る経年分析!G$49,"▲","-")),2),NA())</f>
        <v>0.96</v>
      </c>
      <c r="D21" s="159">
        <f>IF(ISNUMBER(VALUE(SUBSTITUTE(実質収支比率等に係る経年分析!H$49,"▲","-"))),ROUND(VALUE(SUBSTITUTE(実質収支比率等に係る経年分析!H$49,"▲","-")),2),NA())</f>
        <v>3.4</v>
      </c>
      <c r="E21" s="159">
        <f>IF(ISNUMBER(VALUE(SUBSTITUTE(実質収支比率等に係る経年分析!I$49,"▲","-"))),ROUND(VALUE(SUBSTITUTE(実質収支比率等に係る経年分析!I$49,"▲","-")),2),NA())</f>
        <v>2.77</v>
      </c>
      <c r="F21" s="159">
        <f>IF(ISNUMBER(VALUE(SUBSTITUTE(実質収支比率等に係る経年分析!J$49,"▲","-"))),ROUND(VALUE(SUBSTITUTE(実質収支比率等に係る経年分析!J$49,"▲","-")),2),NA())</f>
        <v>0.73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1.34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0.72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1.35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0.28000000000000003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水戸・勝田都市計画事業東海駅西第二土地区画整理事業特別会計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v>
      </c>
    </row>
    <row r="30" spans="1:11">
      <c r="A30" s="160" t="str">
        <f>IF(連結実質赤字比率に係る赤字・黒字の構成分析!C$40="",NA(),連結実質赤字比率に係る赤字・黒字の構成分析!C$40)</f>
        <v>水戸・勝田都市計画事業東海中央土地区画整理事業特別会計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1.48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1.85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0.32</v>
      </c>
    </row>
    <row r="31" spans="1:11">
      <c r="A31" s="160" t="str">
        <f>IF(連結実質赤字比率に係る赤字・黒字の構成分析!C$39="",NA(),連結実質赤字比率に係る赤字・黒字の構成分析!C$39)</f>
        <v>水戸・勝田都市計画事業東海駅西土地区画整理事業特別会計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0.57999999999999996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0.77</v>
      </c>
    </row>
    <row r="32" spans="1:11">
      <c r="A32" s="160" t="str">
        <f>IF(連結実質赤字比率に係る赤字・黒字の構成分析!C$38="",NA(),連結実質赤字比率に係る赤字・黒字の構成分析!C$38)</f>
        <v>東海村国民健康保険事業特別会計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1.93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1.29</v>
      </c>
    </row>
    <row r="33" spans="1:16">
      <c r="A33" s="160" t="str">
        <f>IF(連結実質赤字比率に係る赤字・黒字の構成分析!C$37="",NA(),連結実質赤字比率に係る赤字・黒字の構成分析!C$37)</f>
        <v>東海村介護保険事業特別会計（保険事業勘定）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5.31</v>
      </c>
    </row>
    <row r="35" spans="1:16">
      <c r="A35" s="160" t="str">
        <f>IF(連結実質赤字比率に係る赤字・黒字の構成分析!C$35="",NA(),連結実質赤字比率に係る赤字・黒字の構成分析!C$35)</f>
        <v>東海村水道事業会計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7.53</v>
      </c>
    </row>
    <row r="36" spans="1:16">
      <c r="A36" s="160" t="str">
        <f>IF(連結実質赤字比率に係る赤字・黒字の構成分析!C$34="",NA(),連結実質赤字比率に係る赤字・黒字の構成分析!C$34)</f>
        <v>東海村病院事業会計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14.82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19.79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1285</v>
      </c>
      <c r="E42" s="161"/>
      <c r="F42" s="161"/>
      <c r="G42" s="161">
        <f>'実質公債費比率（分子）の構造'!L$52</f>
        <v>1251</v>
      </c>
      <c r="H42" s="161"/>
      <c r="I42" s="161"/>
      <c r="J42" s="161">
        <f>'実質公債費比率（分子）の構造'!M$52</f>
        <v>1154</v>
      </c>
      <c r="K42" s="161"/>
      <c r="L42" s="161"/>
      <c r="M42" s="161">
        <f>'実質公債費比率（分子）の構造'!N$52</f>
        <v>1118</v>
      </c>
      <c r="N42" s="161"/>
      <c r="O42" s="161"/>
      <c r="P42" s="161">
        <f>'実質公債費比率（分子）の構造'!O$52</f>
        <v>1069</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6</v>
      </c>
      <c r="C44" s="161"/>
      <c r="D44" s="161"/>
      <c r="E44" s="161">
        <f>'実質公債費比率（分子）の構造'!L$50</f>
        <v>4</v>
      </c>
      <c r="F44" s="161"/>
      <c r="G44" s="161"/>
      <c r="H44" s="161">
        <f>'実質公債費比率（分子）の構造'!M$50</f>
        <v>4</v>
      </c>
      <c r="I44" s="161"/>
      <c r="J44" s="161"/>
      <c r="K44" s="161">
        <f>'実質公債費比率（分子）の構造'!N$50</f>
        <v>5</v>
      </c>
      <c r="L44" s="161"/>
      <c r="M44" s="161"/>
      <c r="N44" s="161">
        <f>'実質公債費比率（分子）の構造'!O$50</f>
        <v>5</v>
      </c>
      <c r="O44" s="161"/>
      <c r="P44" s="161"/>
    </row>
    <row r="45" spans="1:16">
      <c r="A45" s="161" t="s">
        <v>59</v>
      </c>
      <c r="B45" s="161">
        <f>'実質公債費比率（分子）の構造'!K$49</f>
        <v>23</v>
      </c>
      <c r="C45" s="161"/>
      <c r="D45" s="161"/>
      <c r="E45" s="161">
        <f>'実質公債費比率（分子）の構造'!L$49</f>
        <v>82</v>
      </c>
      <c r="F45" s="161"/>
      <c r="G45" s="161"/>
      <c r="H45" s="161">
        <f>'実質公債費比率（分子）の構造'!M$49</f>
        <v>216</v>
      </c>
      <c r="I45" s="161"/>
      <c r="J45" s="161"/>
      <c r="K45" s="161">
        <f>'実質公債費比率（分子）の構造'!N$49</f>
        <v>235</v>
      </c>
      <c r="L45" s="161"/>
      <c r="M45" s="161"/>
      <c r="N45" s="161">
        <f>'実質公債費比率（分子）の構造'!O$49</f>
        <v>179</v>
      </c>
      <c r="O45" s="161"/>
      <c r="P45" s="161"/>
    </row>
    <row r="46" spans="1:16">
      <c r="A46" s="161" t="s">
        <v>60</v>
      </c>
      <c r="B46" s="161">
        <f>'実質公債費比率（分子）の構造'!K$48</f>
        <v>708</v>
      </c>
      <c r="C46" s="161"/>
      <c r="D46" s="161"/>
      <c r="E46" s="161">
        <f>'実質公債費比率（分子）の構造'!L$48</f>
        <v>704</v>
      </c>
      <c r="F46" s="161"/>
      <c r="G46" s="161"/>
      <c r="H46" s="161">
        <f>'実質公債費比率（分子）の構造'!M$48</f>
        <v>703</v>
      </c>
      <c r="I46" s="161"/>
      <c r="J46" s="161"/>
      <c r="K46" s="161">
        <f>'実質公債費比率（分子）の構造'!N$48</f>
        <v>685</v>
      </c>
      <c r="L46" s="161"/>
      <c r="M46" s="161"/>
      <c r="N46" s="161">
        <f>'実質公債費比率（分子）の構造'!O$48</f>
        <v>649</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812</v>
      </c>
      <c r="C49" s="161"/>
      <c r="D49" s="161"/>
      <c r="E49" s="161">
        <f>'実質公債費比率（分子）の構造'!L$45</f>
        <v>793</v>
      </c>
      <c r="F49" s="161"/>
      <c r="G49" s="161"/>
      <c r="H49" s="161">
        <f>'実質公債費比率（分子）の構造'!M$45</f>
        <v>758</v>
      </c>
      <c r="I49" s="161"/>
      <c r="J49" s="161"/>
      <c r="K49" s="161">
        <f>'実質公債費比率（分子）の構造'!N$45</f>
        <v>715</v>
      </c>
      <c r="L49" s="161"/>
      <c r="M49" s="161"/>
      <c r="N49" s="161">
        <f>'実質公債費比率（分子）の構造'!O$45</f>
        <v>678</v>
      </c>
      <c r="O49" s="161"/>
      <c r="P49" s="161"/>
    </row>
    <row r="50" spans="1:16">
      <c r="A50" s="161" t="s">
        <v>63</v>
      </c>
      <c r="B50" s="161" t="e">
        <f>NA()</f>
        <v>#N/A</v>
      </c>
      <c r="C50" s="161">
        <f>IF(ISNUMBER('実質公債費比率（分子）の構造'!K$53),'実質公債費比率（分子）の構造'!K$53,NA())</f>
        <v>264</v>
      </c>
      <c r="D50" s="161" t="e">
        <f>NA()</f>
        <v>#N/A</v>
      </c>
      <c r="E50" s="161" t="e">
        <f>NA()</f>
        <v>#N/A</v>
      </c>
      <c r="F50" s="161">
        <f>IF(ISNUMBER('実質公債費比率（分子）の構造'!L$53),'実質公債費比率（分子）の構造'!L$53,NA())</f>
        <v>332</v>
      </c>
      <c r="G50" s="161" t="e">
        <f>NA()</f>
        <v>#N/A</v>
      </c>
      <c r="H50" s="161" t="e">
        <f>NA()</f>
        <v>#N/A</v>
      </c>
      <c r="I50" s="161">
        <f>IF(ISNUMBER('実質公債費比率（分子）の構造'!M$53),'実質公債費比率（分子）の構造'!M$53,NA())</f>
        <v>527</v>
      </c>
      <c r="J50" s="161" t="e">
        <f>NA()</f>
        <v>#N/A</v>
      </c>
      <c r="K50" s="161" t="e">
        <f>NA()</f>
        <v>#N/A</v>
      </c>
      <c r="L50" s="161">
        <f>IF(ISNUMBER('実質公債費比率（分子）の構造'!N$53),'実質公債費比率（分子）の構造'!N$53,NA())</f>
        <v>522</v>
      </c>
      <c r="M50" s="161" t="e">
        <f>NA()</f>
        <v>#N/A</v>
      </c>
      <c r="N50" s="161" t="e">
        <f>NA()</f>
        <v>#N/A</v>
      </c>
      <c r="O50" s="161">
        <f>IF(ISNUMBER('実質公債費比率（分子）の構造'!O$53),'実質公債費比率（分子）の構造'!O$53,NA())</f>
        <v>442</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10054</v>
      </c>
      <c r="E56" s="160"/>
      <c r="F56" s="160"/>
      <c r="G56" s="160">
        <f>'将来負担比率（分子）の構造'!J$52</f>
        <v>9225</v>
      </c>
      <c r="H56" s="160"/>
      <c r="I56" s="160"/>
      <c r="J56" s="160">
        <f>'将来負担比率（分子）の構造'!K$52</f>
        <v>8470</v>
      </c>
      <c r="K56" s="160"/>
      <c r="L56" s="160"/>
      <c r="M56" s="160">
        <f>'将来負担比率（分子）の構造'!L$52</f>
        <v>7846</v>
      </c>
      <c r="N56" s="160"/>
      <c r="O56" s="160"/>
      <c r="P56" s="160">
        <f>'将来負担比率（分子）の構造'!M$52</f>
        <v>7126</v>
      </c>
    </row>
    <row r="57" spans="1:16">
      <c r="A57" s="160" t="s">
        <v>35</v>
      </c>
      <c r="B57" s="160"/>
      <c r="C57" s="160"/>
      <c r="D57" s="160">
        <f>'将来負担比率（分子）の構造'!I$51</f>
        <v>2681</v>
      </c>
      <c r="E57" s="160"/>
      <c r="F57" s="160"/>
      <c r="G57" s="160">
        <f>'将来負担比率（分子）の構造'!J$51</f>
        <v>2435</v>
      </c>
      <c r="H57" s="160"/>
      <c r="I57" s="160"/>
      <c r="J57" s="160">
        <f>'将来負担比率（分子）の構造'!K$51</f>
        <v>1880</v>
      </c>
      <c r="K57" s="160"/>
      <c r="L57" s="160"/>
      <c r="M57" s="160">
        <f>'将来負担比率（分子）の構造'!L$51</f>
        <v>1591</v>
      </c>
      <c r="N57" s="160"/>
      <c r="O57" s="160"/>
      <c r="P57" s="160">
        <f>'将来負担比率（分子）の構造'!M$51</f>
        <v>1397</v>
      </c>
    </row>
    <row r="58" spans="1:16">
      <c r="A58" s="160" t="s">
        <v>34</v>
      </c>
      <c r="B58" s="160"/>
      <c r="C58" s="160"/>
      <c r="D58" s="160">
        <f>'将来負担比率（分子）の構造'!I$50</f>
        <v>12765</v>
      </c>
      <c r="E58" s="160"/>
      <c r="F58" s="160"/>
      <c r="G58" s="160">
        <f>'将来負担比率（分子）の構造'!J$50</f>
        <v>12300</v>
      </c>
      <c r="H58" s="160"/>
      <c r="I58" s="160"/>
      <c r="J58" s="160">
        <f>'将来負担比率（分子）の構造'!K$50</f>
        <v>12379</v>
      </c>
      <c r="K58" s="160"/>
      <c r="L58" s="160"/>
      <c r="M58" s="160">
        <f>'将来負担比率（分子）の構造'!L$50</f>
        <v>12645</v>
      </c>
      <c r="N58" s="160"/>
      <c r="O58" s="160"/>
      <c r="P58" s="160">
        <f>'将来負担比率（分子）の構造'!M$50</f>
        <v>11976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f>'将来負担比率（分子）の構造'!J$46</f>
        <v>2</v>
      </c>
      <c r="F61" s="160"/>
      <c r="G61" s="160"/>
      <c r="H61" s="160">
        <f>'将来負担比率（分子）の構造'!K$46</f>
        <v>2</v>
      </c>
      <c r="I61" s="160"/>
      <c r="J61" s="160"/>
      <c r="K61" s="160" t="str">
        <f>'将来負担比率（分子）の構造'!L$46</f>
        <v>-</v>
      </c>
      <c r="L61" s="160"/>
      <c r="M61" s="160"/>
      <c r="N61" s="160">
        <f>'将来負担比率（分子）の構造'!M$46</f>
        <v>2</v>
      </c>
      <c r="O61" s="160"/>
      <c r="P61" s="160"/>
    </row>
    <row r="62" spans="1:16">
      <c r="A62" s="160" t="s">
        <v>28</v>
      </c>
      <c r="B62" s="160">
        <f>'将来負担比率（分子）の構造'!I$45</f>
        <v>1815</v>
      </c>
      <c r="C62" s="160"/>
      <c r="D62" s="160"/>
      <c r="E62" s="160">
        <f>'将来負担比率（分子）の構造'!J$45</f>
        <v>1710</v>
      </c>
      <c r="F62" s="160"/>
      <c r="G62" s="160"/>
      <c r="H62" s="160">
        <f>'将来負担比率（分子）の構造'!K$45</f>
        <v>1484</v>
      </c>
      <c r="I62" s="160"/>
      <c r="J62" s="160"/>
      <c r="K62" s="160">
        <f>'将来負担比率（分子）の構造'!L$45</f>
        <v>1377</v>
      </c>
      <c r="L62" s="160"/>
      <c r="M62" s="160"/>
      <c r="N62" s="160">
        <f>'将来負担比率（分子）の構造'!M$45</f>
        <v>1433</v>
      </c>
      <c r="O62" s="160"/>
      <c r="P62" s="160"/>
    </row>
    <row r="63" spans="1:16">
      <c r="A63" s="160" t="s">
        <v>27</v>
      </c>
      <c r="B63" s="160">
        <f>'将来負担比率（分子）の構造'!I$44</f>
        <v>166</v>
      </c>
      <c r="C63" s="160"/>
      <c r="D63" s="160"/>
      <c r="E63" s="160">
        <f>'将来負担比率（分子）の構造'!J$44</f>
        <v>165</v>
      </c>
      <c r="F63" s="160"/>
      <c r="G63" s="160"/>
      <c r="H63" s="160">
        <f>'将来負担比率（分子）の構造'!K$44</f>
        <v>209</v>
      </c>
      <c r="I63" s="160"/>
      <c r="J63" s="160"/>
      <c r="K63" s="160">
        <f>'将来負担比率（分子）の構造'!L$44</f>
        <v>244</v>
      </c>
      <c r="L63" s="160"/>
      <c r="M63" s="160"/>
      <c r="N63" s="160">
        <f>'将来負担比率（分子）の構造'!M$44</f>
        <v>272</v>
      </c>
      <c r="O63" s="160"/>
      <c r="P63" s="160"/>
    </row>
    <row r="64" spans="1:16">
      <c r="A64" s="160" t="s">
        <v>26</v>
      </c>
      <c r="B64" s="160">
        <f>'将来負担比率（分子）の構造'!I$43</f>
        <v>8065</v>
      </c>
      <c r="C64" s="160"/>
      <c r="D64" s="160"/>
      <c r="E64" s="160">
        <f>'将来負担比率（分子）の構造'!J$43</f>
        <v>7645</v>
      </c>
      <c r="F64" s="160"/>
      <c r="G64" s="160"/>
      <c r="H64" s="160">
        <f>'将来負担比率（分子）の構造'!K$43</f>
        <v>7276</v>
      </c>
      <c r="I64" s="160"/>
      <c r="J64" s="160"/>
      <c r="K64" s="160">
        <f>'将来負担比率（分子）の構造'!L$43</f>
        <v>6917</v>
      </c>
      <c r="L64" s="160"/>
      <c r="M64" s="160"/>
      <c r="N64" s="160">
        <f>'将来負担比率（分子）の構造'!M$43</f>
        <v>6434</v>
      </c>
      <c r="O64" s="160"/>
      <c r="P64" s="160"/>
    </row>
    <row r="65" spans="1:16">
      <c r="A65" s="160" t="s">
        <v>25</v>
      </c>
      <c r="B65" s="160">
        <f>'将来負担比率（分子）の構造'!I$42</f>
        <v>35</v>
      </c>
      <c r="C65" s="160"/>
      <c r="D65" s="160"/>
      <c r="E65" s="160">
        <f>'将来負担比率（分子）の構造'!J$42</f>
        <v>31</v>
      </c>
      <c r="F65" s="160"/>
      <c r="G65" s="160"/>
      <c r="H65" s="160">
        <f>'将来負担比率（分子）の構造'!K$42</f>
        <v>28</v>
      </c>
      <c r="I65" s="160"/>
      <c r="J65" s="160"/>
      <c r="K65" s="160">
        <f>'将来負担比率（分子）の構造'!L$42</f>
        <v>24</v>
      </c>
      <c r="L65" s="160"/>
      <c r="M65" s="160"/>
      <c r="N65" s="160">
        <f>'将来負担比率（分子）の構造'!M$42</f>
        <v>20</v>
      </c>
      <c r="O65" s="160"/>
      <c r="P65" s="160"/>
    </row>
    <row r="66" spans="1:16">
      <c r="A66" s="160" t="s">
        <v>24</v>
      </c>
      <c r="B66" s="160">
        <f>'将来負担比率（分子）の構造'!I$41</f>
        <v>5528</v>
      </c>
      <c r="C66" s="160"/>
      <c r="D66" s="160"/>
      <c r="E66" s="160">
        <f>'将来負担比率（分子）の構造'!J$41</f>
        <v>4824</v>
      </c>
      <c r="F66" s="160"/>
      <c r="G66" s="160"/>
      <c r="H66" s="160">
        <f>'将来負担比率（分子）の構造'!K$41</f>
        <v>4141</v>
      </c>
      <c r="I66" s="160"/>
      <c r="J66" s="160"/>
      <c r="K66" s="160">
        <f>'将来負担比率（分子）の構造'!L$41</f>
        <v>3488</v>
      </c>
      <c r="L66" s="160"/>
      <c r="M66" s="160"/>
      <c r="N66" s="160">
        <f>'将来負担比率（分子）の構造'!M$41</f>
        <v>2860</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6580</v>
      </c>
      <c r="C72" s="164">
        <f>基金残高に係る経年分析!G55</f>
        <v>7063</v>
      </c>
      <c r="D72" s="164">
        <f>基金残高に係る経年分析!H55</f>
        <v>7025</v>
      </c>
    </row>
    <row r="73" spans="1:16">
      <c r="A73" s="163" t="s">
        <v>70</v>
      </c>
      <c r="B73" s="164">
        <f>基金残高に係る経年分析!F56</f>
        <v>3127</v>
      </c>
      <c r="C73" s="164">
        <f>基金残高に係る経年分析!G56</f>
        <v>2750</v>
      </c>
      <c r="D73" s="164">
        <f>基金残高に係る経年分析!H56</f>
        <v>2249</v>
      </c>
    </row>
    <row r="74" spans="1:16">
      <c r="A74" s="163" t="s">
        <v>71</v>
      </c>
      <c r="B74" s="164">
        <f>基金残高に係る経年分析!F57</f>
        <v>3674</v>
      </c>
      <c r="C74" s="164">
        <f>基金残高に係る経年分析!G57</f>
        <v>3305</v>
      </c>
      <c r="D74" s="164">
        <f>基金残高に係る経年分析!H57</f>
        <v>2946</v>
      </c>
    </row>
  </sheetData>
  <sheetProtection algorithmName="SHA-512" hashValue="PcWu3Slvv9R4oErA8/RXv21bKxfVVFvvw7AXzDZtrFtru6ciL57GOMzUejSqon+UKbQFOxdMA9AfkOAaWVis8g==" saltValue="qNvwkSIU4LXxNve1hKsC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11540402</v>
      </c>
      <c r="S5" s="649"/>
      <c r="T5" s="649"/>
      <c r="U5" s="649"/>
      <c r="V5" s="649"/>
      <c r="W5" s="649"/>
      <c r="X5" s="649"/>
      <c r="Y5" s="650"/>
      <c r="Z5" s="651">
        <v>58.8</v>
      </c>
      <c r="AA5" s="651"/>
      <c r="AB5" s="651"/>
      <c r="AC5" s="651"/>
      <c r="AD5" s="652">
        <v>10894876</v>
      </c>
      <c r="AE5" s="652"/>
      <c r="AF5" s="652"/>
      <c r="AG5" s="652"/>
      <c r="AH5" s="652"/>
      <c r="AI5" s="652"/>
      <c r="AJ5" s="652"/>
      <c r="AK5" s="652"/>
      <c r="AL5" s="653">
        <v>91.6</v>
      </c>
      <c r="AM5" s="654"/>
      <c r="AN5" s="654"/>
      <c r="AO5" s="655"/>
      <c r="AP5" s="645" t="s">
        <v>221</v>
      </c>
      <c r="AQ5" s="646"/>
      <c r="AR5" s="646"/>
      <c r="AS5" s="646"/>
      <c r="AT5" s="646"/>
      <c r="AU5" s="646"/>
      <c r="AV5" s="646"/>
      <c r="AW5" s="646"/>
      <c r="AX5" s="646"/>
      <c r="AY5" s="646"/>
      <c r="AZ5" s="646"/>
      <c r="BA5" s="646"/>
      <c r="BB5" s="646"/>
      <c r="BC5" s="646"/>
      <c r="BD5" s="646"/>
      <c r="BE5" s="646"/>
      <c r="BF5" s="647"/>
      <c r="BG5" s="659">
        <v>10894876</v>
      </c>
      <c r="BH5" s="660"/>
      <c r="BI5" s="660"/>
      <c r="BJ5" s="660"/>
      <c r="BK5" s="660"/>
      <c r="BL5" s="660"/>
      <c r="BM5" s="660"/>
      <c r="BN5" s="661"/>
      <c r="BO5" s="662">
        <v>94.4</v>
      </c>
      <c r="BP5" s="662"/>
      <c r="BQ5" s="662"/>
      <c r="BR5" s="662"/>
      <c r="BS5" s="663">
        <v>82569</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188685</v>
      </c>
      <c r="S6" s="660"/>
      <c r="T6" s="660"/>
      <c r="U6" s="660"/>
      <c r="V6" s="660"/>
      <c r="W6" s="660"/>
      <c r="X6" s="660"/>
      <c r="Y6" s="661"/>
      <c r="Z6" s="662">
        <v>1</v>
      </c>
      <c r="AA6" s="662"/>
      <c r="AB6" s="662"/>
      <c r="AC6" s="662"/>
      <c r="AD6" s="663">
        <v>188685</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10894876</v>
      </c>
      <c r="BH6" s="660"/>
      <c r="BI6" s="660"/>
      <c r="BJ6" s="660"/>
      <c r="BK6" s="660"/>
      <c r="BL6" s="660"/>
      <c r="BM6" s="660"/>
      <c r="BN6" s="661"/>
      <c r="BO6" s="662">
        <v>94.4</v>
      </c>
      <c r="BP6" s="662"/>
      <c r="BQ6" s="662"/>
      <c r="BR6" s="662"/>
      <c r="BS6" s="663">
        <v>82569</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200948</v>
      </c>
      <c r="CS6" s="660"/>
      <c r="CT6" s="660"/>
      <c r="CU6" s="660"/>
      <c r="CV6" s="660"/>
      <c r="CW6" s="660"/>
      <c r="CX6" s="660"/>
      <c r="CY6" s="661"/>
      <c r="CZ6" s="653">
        <v>1.1000000000000001</v>
      </c>
      <c r="DA6" s="654"/>
      <c r="DB6" s="654"/>
      <c r="DC6" s="673"/>
      <c r="DD6" s="668" t="s">
        <v>228</v>
      </c>
      <c r="DE6" s="660"/>
      <c r="DF6" s="660"/>
      <c r="DG6" s="660"/>
      <c r="DH6" s="660"/>
      <c r="DI6" s="660"/>
      <c r="DJ6" s="660"/>
      <c r="DK6" s="660"/>
      <c r="DL6" s="660"/>
      <c r="DM6" s="660"/>
      <c r="DN6" s="660"/>
      <c r="DO6" s="660"/>
      <c r="DP6" s="661"/>
      <c r="DQ6" s="668">
        <v>200942</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8670</v>
      </c>
      <c r="S7" s="660"/>
      <c r="T7" s="660"/>
      <c r="U7" s="660"/>
      <c r="V7" s="660"/>
      <c r="W7" s="660"/>
      <c r="X7" s="660"/>
      <c r="Y7" s="661"/>
      <c r="Z7" s="662">
        <v>0</v>
      </c>
      <c r="AA7" s="662"/>
      <c r="AB7" s="662"/>
      <c r="AC7" s="662"/>
      <c r="AD7" s="663">
        <v>8670</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2729961</v>
      </c>
      <c r="BH7" s="660"/>
      <c r="BI7" s="660"/>
      <c r="BJ7" s="660"/>
      <c r="BK7" s="660"/>
      <c r="BL7" s="660"/>
      <c r="BM7" s="660"/>
      <c r="BN7" s="661"/>
      <c r="BO7" s="662">
        <v>23.7</v>
      </c>
      <c r="BP7" s="662"/>
      <c r="BQ7" s="662"/>
      <c r="BR7" s="662"/>
      <c r="BS7" s="663">
        <v>82569</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2738432</v>
      </c>
      <c r="CS7" s="660"/>
      <c r="CT7" s="660"/>
      <c r="CU7" s="660"/>
      <c r="CV7" s="660"/>
      <c r="CW7" s="660"/>
      <c r="CX7" s="660"/>
      <c r="CY7" s="661"/>
      <c r="CZ7" s="662">
        <v>14.5</v>
      </c>
      <c r="DA7" s="662"/>
      <c r="DB7" s="662"/>
      <c r="DC7" s="662"/>
      <c r="DD7" s="668">
        <v>260004</v>
      </c>
      <c r="DE7" s="660"/>
      <c r="DF7" s="660"/>
      <c r="DG7" s="660"/>
      <c r="DH7" s="660"/>
      <c r="DI7" s="660"/>
      <c r="DJ7" s="660"/>
      <c r="DK7" s="660"/>
      <c r="DL7" s="660"/>
      <c r="DM7" s="660"/>
      <c r="DN7" s="660"/>
      <c r="DO7" s="660"/>
      <c r="DP7" s="661"/>
      <c r="DQ7" s="668">
        <v>2395501</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26255</v>
      </c>
      <c r="S8" s="660"/>
      <c r="T8" s="660"/>
      <c r="U8" s="660"/>
      <c r="V8" s="660"/>
      <c r="W8" s="660"/>
      <c r="X8" s="660"/>
      <c r="Y8" s="661"/>
      <c r="Z8" s="662">
        <v>0.1</v>
      </c>
      <c r="AA8" s="662"/>
      <c r="AB8" s="662"/>
      <c r="AC8" s="662"/>
      <c r="AD8" s="663">
        <v>26255</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66168</v>
      </c>
      <c r="BH8" s="660"/>
      <c r="BI8" s="660"/>
      <c r="BJ8" s="660"/>
      <c r="BK8" s="660"/>
      <c r="BL8" s="660"/>
      <c r="BM8" s="660"/>
      <c r="BN8" s="661"/>
      <c r="BO8" s="662">
        <v>0.6</v>
      </c>
      <c r="BP8" s="662"/>
      <c r="BQ8" s="662"/>
      <c r="BR8" s="662"/>
      <c r="BS8" s="668" t="s">
        <v>130</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5037443</v>
      </c>
      <c r="CS8" s="660"/>
      <c r="CT8" s="660"/>
      <c r="CU8" s="660"/>
      <c r="CV8" s="660"/>
      <c r="CW8" s="660"/>
      <c r="CX8" s="660"/>
      <c r="CY8" s="661"/>
      <c r="CZ8" s="662">
        <v>26.7</v>
      </c>
      <c r="DA8" s="662"/>
      <c r="DB8" s="662"/>
      <c r="DC8" s="662"/>
      <c r="DD8" s="668">
        <v>22493</v>
      </c>
      <c r="DE8" s="660"/>
      <c r="DF8" s="660"/>
      <c r="DG8" s="660"/>
      <c r="DH8" s="660"/>
      <c r="DI8" s="660"/>
      <c r="DJ8" s="660"/>
      <c r="DK8" s="660"/>
      <c r="DL8" s="660"/>
      <c r="DM8" s="660"/>
      <c r="DN8" s="660"/>
      <c r="DO8" s="660"/>
      <c r="DP8" s="661"/>
      <c r="DQ8" s="668">
        <v>3015833</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26022</v>
      </c>
      <c r="S9" s="660"/>
      <c r="T9" s="660"/>
      <c r="U9" s="660"/>
      <c r="V9" s="660"/>
      <c r="W9" s="660"/>
      <c r="X9" s="660"/>
      <c r="Y9" s="661"/>
      <c r="Z9" s="662">
        <v>0.1</v>
      </c>
      <c r="AA9" s="662"/>
      <c r="AB9" s="662"/>
      <c r="AC9" s="662"/>
      <c r="AD9" s="663">
        <v>26022</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2221572</v>
      </c>
      <c r="BH9" s="660"/>
      <c r="BI9" s="660"/>
      <c r="BJ9" s="660"/>
      <c r="BK9" s="660"/>
      <c r="BL9" s="660"/>
      <c r="BM9" s="660"/>
      <c r="BN9" s="661"/>
      <c r="BO9" s="662">
        <v>19.3</v>
      </c>
      <c r="BP9" s="662"/>
      <c r="BQ9" s="662"/>
      <c r="BR9" s="662"/>
      <c r="BS9" s="668" t="s">
        <v>228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1931577</v>
      </c>
      <c r="CS9" s="660"/>
      <c r="CT9" s="660"/>
      <c r="CU9" s="660"/>
      <c r="CV9" s="660"/>
      <c r="CW9" s="660"/>
      <c r="CX9" s="660"/>
      <c r="CY9" s="661"/>
      <c r="CZ9" s="662">
        <v>10.199999999999999</v>
      </c>
      <c r="DA9" s="662"/>
      <c r="DB9" s="662"/>
      <c r="DC9" s="662"/>
      <c r="DD9" s="668">
        <v>65640</v>
      </c>
      <c r="DE9" s="660"/>
      <c r="DF9" s="660"/>
      <c r="DG9" s="660"/>
      <c r="DH9" s="660"/>
      <c r="DI9" s="660"/>
      <c r="DJ9" s="660"/>
      <c r="DK9" s="660"/>
      <c r="DL9" s="660"/>
      <c r="DM9" s="660"/>
      <c r="DN9" s="660"/>
      <c r="DO9" s="660"/>
      <c r="DP9" s="661"/>
      <c r="DQ9" s="668">
        <v>1832729</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130</v>
      </c>
      <c r="AA10" s="662"/>
      <c r="AB10" s="662"/>
      <c r="AC10" s="662"/>
      <c r="AD10" s="663" t="s">
        <v>130</v>
      </c>
      <c r="AE10" s="663"/>
      <c r="AF10" s="663"/>
      <c r="AG10" s="663"/>
      <c r="AH10" s="663"/>
      <c r="AI10" s="663"/>
      <c r="AJ10" s="663"/>
      <c r="AK10" s="663"/>
      <c r="AL10" s="664" t="s">
        <v>130</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124962</v>
      </c>
      <c r="BH10" s="660"/>
      <c r="BI10" s="660"/>
      <c r="BJ10" s="660"/>
      <c r="BK10" s="660"/>
      <c r="BL10" s="660"/>
      <c r="BM10" s="660"/>
      <c r="BN10" s="661"/>
      <c r="BO10" s="662">
        <v>1.1000000000000001</v>
      </c>
      <c r="BP10" s="662"/>
      <c r="BQ10" s="662"/>
      <c r="BR10" s="662"/>
      <c r="BS10" s="668">
        <v>21069</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14300</v>
      </c>
      <c r="CS10" s="660"/>
      <c r="CT10" s="660"/>
      <c r="CU10" s="660"/>
      <c r="CV10" s="660"/>
      <c r="CW10" s="660"/>
      <c r="CX10" s="660"/>
      <c r="CY10" s="661"/>
      <c r="CZ10" s="662">
        <v>0.1</v>
      </c>
      <c r="DA10" s="662"/>
      <c r="DB10" s="662"/>
      <c r="DC10" s="662"/>
      <c r="DD10" s="668" t="s">
        <v>228</v>
      </c>
      <c r="DE10" s="660"/>
      <c r="DF10" s="660"/>
      <c r="DG10" s="660"/>
      <c r="DH10" s="660"/>
      <c r="DI10" s="660"/>
      <c r="DJ10" s="660"/>
      <c r="DK10" s="660"/>
      <c r="DL10" s="660"/>
      <c r="DM10" s="660"/>
      <c r="DN10" s="660"/>
      <c r="DO10" s="660"/>
      <c r="DP10" s="661"/>
      <c r="DQ10" s="668">
        <v>14300</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130</v>
      </c>
      <c r="S11" s="660"/>
      <c r="T11" s="660"/>
      <c r="U11" s="660"/>
      <c r="V11" s="660"/>
      <c r="W11" s="660"/>
      <c r="X11" s="660"/>
      <c r="Y11" s="661"/>
      <c r="Z11" s="662" t="s">
        <v>228</v>
      </c>
      <c r="AA11" s="662"/>
      <c r="AB11" s="662"/>
      <c r="AC11" s="662"/>
      <c r="AD11" s="663" t="s">
        <v>130</v>
      </c>
      <c r="AE11" s="663"/>
      <c r="AF11" s="663"/>
      <c r="AG11" s="663"/>
      <c r="AH11" s="663"/>
      <c r="AI11" s="663"/>
      <c r="AJ11" s="663"/>
      <c r="AK11" s="663"/>
      <c r="AL11" s="664" t="s">
        <v>130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317259</v>
      </c>
      <c r="BH11" s="660"/>
      <c r="BI11" s="660"/>
      <c r="BJ11" s="660"/>
      <c r="BK11" s="660"/>
      <c r="BL11" s="660"/>
      <c r="BM11" s="660"/>
      <c r="BN11" s="661"/>
      <c r="BO11" s="662">
        <v>2.7</v>
      </c>
      <c r="BP11" s="662"/>
      <c r="BQ11" s="662"/>
      <c r="BR11" s="662"/>
      <c r="BS11" s="668">
        <v>61500</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534007</v>
      </c>
      <c r="CS11" s="660"/>
      <c r="CT11" s="660"/>
      <c r="CU11" s="660"/>
      <c r="CV11" s="660"/>
      <c r="CW11" s="660"/>
      <c r="CX11" s="660"/>
      <c r="CY11" s="661"/>
      <c r="CZ11" s="662">
        <v>2.8</v>
      </c>
      <c r="DA11" s="662"/>
      <c r="DB11" s="662"/>
      <c r="DC11" s="662"/>
      <c r="DD11" s="668">
        <v>197779</v>
      </c>
      <c r="DE11" s="660"/>
      <c r="DF11" s="660"/>
      <c r="DG11" s="660"/>
      <c r="DH11" s="660"/>
      <c r="DI11" s="660"/>
      <c r="DJ11" s="660"/>
      <c r="DK11" s="660"/>
      <c r="DL11" s="660"/>
      <c r="DM11" s="660"/>
      <c r="DN11" s="660"/>
      <c r="DO11" s="660"/>
      <c r="DP11" s="661"/>
      <c r="DQ11" s="668">
        <v>373243</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645149</v>
      </c>
      <c r="S12" s="660"/>
      <c r="T12" s="660"/>
      <c r="U12" s="660"/>
      <c r="V12" s="660"/>
      <c r="W12" s="660"/>
      <c r="X12" s="660"/>
      <c r="Y12" s="661"/>
      <c r="Z12" s="662">
        <v>3.3</v>
      </c>
      <c r="AA12" s="662"/>
      <c r="AB12" s="662"/>
      <c r="AC12" s="662"/>
      <c r="AD12" s="663">
        <v>645149</v>
      </c>
      <c r="AE12" s="663"/>
      <c r="AF12" s="663"/>
      <c r="AG12" s="663"/>
      <c r="AH12" s="663"/>
      <c r="AI12" s="663"/>
      <c r="AJ12" s="663"/>
      <c r="AK12" s="663"/>
      <c r="AL12" s="664">
        <v>5.4</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7854262</v>
      </c>
      <c r="BH12" s="660"/>
      <c r="BI12" s="660"/>
      <c r="BJ12" s="660"/>
      <c r="BK12" s="660"/>
      <c r="BL12" s="660"/>
      <c r="BM12" s="660"/>
      <c r="BN12" s="661"/>
      <c r="BO12" s="662">
        <v>68.099999999999994</v>
      </c>
      <c r="BP12" s="662"/>
      <c r="BQ12" s="662"/>
      <c r="BR12" s="662"/>
      <c r="BS12" s="668" t="s">
        <v>228</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231685</v>
      </c>
      <c r="CS12" s="660"/>
      <c r="CT12" s="660"/>
      <c r="CU12" s="660"/>
      <c r="CV12" s="660"/>
      <c r="CW12" s="660"/>
      <c r="CX12" s="660"/>
      <c r="CY12" s="661"/>
      <c r="CZ12" s="662">
        <v>1.2</v>
      </c>
      <c r="DA12" s="662"/>
      <c r="DB12" s="662"/>
      <c r="DC12" s="662"/>
      <c r="DD12" s="668">
        <v>2986</v>
      </c>
      <c r="DE12" s="660"/>
      <c r="DF12" s="660"/>
      <c r="DG12" s="660"/>
      <c r="DH12" s="660"/>
      <c r="DI12" s="660"/>
      <c r="DJ12" s="660"/>
      <c r="DK12" s="660"/>
      <c r="DL12" s="660"/>
      <c r="DM12" s="660"/>
      <c r="DN12" s="660"/>
      <c r="DO12" s="660"/>
      <c r="DP12" s="661"/>
      <c r="DQ12" s="668">
        <v>194086</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62" t="s">
        <v>228</v>
      </c>
      <c r="AA13" s="662"/>
      <c r="AB13" s="662"/>
      <c r="AC13" s="662"/>
      <c r="AD13" s="663" t="s">
        <v>130</v>
      </c>
      <c r="AE13" s="663"/>
      <c r="AF13" s="663"/>
      <c r="AG13" s="663"/>
      <c r="AH13" s="663"/>
      <c r="AI13" s="663"/>
      <c r="AJ13" s="663"/>
      <c r="AK13" s="663"/>
      <c r="AL13" s="664" t="s">
        <v>228</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7839264</v>
      </c>
      <c r="BH13" s="660"/>
      <c r="BI13" s="660"/>
      <c r="BJ13" s="660"/>
      <c r="BK13" s="660"/>
      <c r="BL13" s="660"/>
      <c r="BM13" s="660"/>
      <c r="BN13" s="661"/>
      <c r="BO13" s="662">
        <v>67.900000000000006</v>
      </c>
      <c r="BP13" s="662"/>
      <c r="BQ13" s="662"/>
      <c r="BR13" s="662"/>
      <c r="BS13" s="668" t="s">
        <v>130</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4668110</v>
      </c>
      <c r="CS13" s="660"/>
      <c r="CT13" s="660"/>
      <c r="CU13" s="660"/>
      <c r="CV13" s="660"/>
      <c r="CW13" s="660"/>
      <c r="CX13" s="660"/>
      <c r="CY13" s="661"/>
      <c r="CZ13" s="662">
        <v>24.7</v>
      </c>
      <c r="DA13" s="662"/>
      <c r="DB13" s="662"/>
      <c r="DC13" s="662"/>
      <c r="DD13" s="668">
        <v>2013468</v>
      </c>
      <c r="DE13" s="660"/>
      <c r="DF13" s="660"/>
      <c r="DG13" s="660"/>
      <c r="DH13" s="660"/>
      <c r="DI13" s="660"/>
      <c r="DJ13" s="660"/>
      <c r="DK13" s="660"/>
      <c r="DL13" s="660"/>
      <c r="DM13" s="660"/>
      <c r="DN13" s="660"/>
      <c r="DO13" s="660"/>
      <c r="DP13" s="661"/>
      <c r="DQ13" s="668">
        <v>3719121</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130</v>
      </c>
      <c r="AA14" s="662"/>
      <c r="AB14" s="662"/>
      <c r="AC14" s="662"/>
      <c r="AD14" s="663" t="s">
        <v>130</v>
      </c>
      <c r="AE14" s="663"/>
      <c r="AF14" s="663"/>
      <c r="AG14" s="663"/>
      <c r="AH14" s="663"/>
      <c r="AI14" s="663"/>
      <c r="AJ14" s="663"/>
      <c r="AK14" s="663"/>
      <c r="AL14" s="664" t="s">
        <v>228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89567</v>
      </c>
      <c r="BH14" s="660"/>
      <c r="BI14" s="660"/>
      <c r="BJ14" s="660"/>
      <c r="BK14" s="660"/>
      <c r="BL14" s="660"/>
      <c r="BM14" s="660"/>
      <c r="BN14" s="661"/>
      <c r="BO14" s="662">
        <v>0.8</v>
      </c>
      <c r="BP14" s="662"/>
      <c r="BQ14" s="662"/>
      <c r="BR14" s="662"/>
      <c r="BS14" s="668" t="s">
        <v>130</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608996</v>
      </c>
      <c r="CS14" s="660"/>
      <c r="CT14" s="660"/>
      <c r="CU14" s="660"/>
      <c r="CV14" s="660"/>
      <c r="CW14" s="660"/>
      <c r="CX14" s="660"/>
      <c r="CY14" s="661"/>
      <c r="CZ14" s="662">
        <v>3.2</v>
      </c>
      <c r="DA14" s="662"/>
      <c r="DB14" s="662"/>
      <c r="DC14" s="662"/>
      <c r="DD14" s="668">
        <v>7672</v>
      </c>
      <c r="DE14" s="660"/>
      <c r="DF14" s="660"/>
      <c r="DG14" s="660"/>
      <c r="DH14" s="660"/>
      <c r="DI14" s="660"/>
      <c r="DJ14" s="660"/>
      <c r="DK14" s="660"/>
      <c r="DL14" s="660"/>
      <c r="DM14" s="660"/>
      <c r="DN14" s="660"/>
      <c r="DO14" s="660"/>
      <c r="DP14" s="661"/>
      <c r="DQ14" s="668">
        <v>606546</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33783</v>
      </c>
      <c r="S15" s="660"/>
      <c r="T15" s="660"/>
      <c r="U15" s="660"/>
      <c r="V15" s="660"/>
      <c r="W15" s="660"/>
      <c r="X15" s="660"/>
      <c r="Y15" s="661"/>
      <c r="Z15" s="662">
        <v>0.2</v>
      </c>
      <c r="AA15" s="662"/>
      <c r="AB15" s="662"/>
      <c r="AC15" s="662"/>
      <c r="AD15" s="663">
        <v>33783</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221086</v>
      </c>
      <c r="BH15" s="660"/>
      <c r="BI15" s="660"/>
      <c r="BJ15" s="660"/>
      <c r="BK15" s="660"/>
      <c r="BL15" s="660"/>
      <c r="BM15" s="660"/>
      <c r="BN15" s="661"/>
      <c r="BO15" s="662">
        <v>1.9</v>
      </c>
      <c r="BP15" s="662"/>
      <c r="BQ15" s="662"/>
      <c r="BR15" s="662"/>
      <c r="BS15" s="668" t="s">
        <v>130</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2243024</v>
      </c>
      <c r="CS15" s="660"/>
      <c r="CT15" s="660"/>
      <c r="CU15" s="660"/>
      <c r="CV15" s="660"/>
      <c r="CW15" s="660"/>
      <c r="CX15" s="660"/>
      <c r="CY15" s="661"/>
      <c r="CZ15" s="662">
        <v>11.9</v>
      </c>
      <c r="DA15" s="662"/>
      <c r="DB15" s="662"/>
      <c r="DC15" s="662"/>
      <c r="DD15" s="668">
        <v>426396</v>
      </c>
      <c r="DE15" s="660"/>
      <c r="DF15" s="660"/>
      <c r="DG15" s="660"/>
      <c r="DH15" s="660"/>
      <c r="DI15" s="660"/>
      <c r="DJ15" s="660"/>
      <c r="DK15" s="660"/>
      <c r="DL15" s="660"/>
      <c r="DM15" s="660"/>
      <c r="DN15" s="660"/>
      <c r="DO15" s="660"/>
      <c r="DP15" s="661"/>
      <c r="DQ15" s="668">
        <v>2085559</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130</v>
      </c>
      <c r="AA16" s="662"/>
      <c r="AB16" s="662"/>
      <c r="AC16" s="662"/>
      <c r="AD16" s="663" t="s">
        <v>228</v>
      </c>
      <c r="AE16" s="663"/>
      <c r="AF16" s="663"/>
      <c r="AG16" s="663"/>
      <c r="AH16" s="663"/>
      <c r="AI16" s="663"/>
      <c r="AJ16" s="663"/>
      <c r="AK16" s="663"/>
      <c r="AL16" s="664" t="s">
        <v>130</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130</v>
      </c>
      <c r="BP16" s="662"/>
      <c r="BQ16" s="662"/>
      <c r="BR16" s="662"/>
      <c r="BS16" s="668" t="s">
        <v>130</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3272</v>
      </c>
      <c r="CS16" s="660"/>
      <c r="CT16" s="660"/>
      <c r="CU16" s="660"/>
      <c r="CV16" s="660"/>
      <c r="CW16" s="660"/>
      <c r="CX16" s="660"/>
      <c r="CY16" s="661"/>
      <c r="CZ16" s="662">
        <v>0</v>
      </c>
      <c r="DA16" s="662"/>
      <c r="DB16" s="662"/>
      <c r="DC16" s="662"/>
      <c r="DD16" s="668" t="s">
        <v>130</v>
      </c>
      <c r="DE16" s="660"/>
      <c r="DF16" s="660"/>
      <c r="DG16" s="660"/>
      <c r="DH16" s="660"/>
      <c r="DI16" s="660"/>
      <c r="DJ16" s="660"/>
      <c r="DK16" s="660"/>
      <c r="DL16" s="660"/>
      <c r="DM16" s="660"/>
      <c r="DN16" s="660"/>
      <c r="DO16" s="660"/>
      <c r="DP16" s="661"/>
      <c r="DQ16" s="668">
        <v>3272</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30597</v>
      </c>
      <c r="S17" s="660"/>
      <c r="T17" s="660"/>
      <c r="U17" s="660"/>
      <c r="V17" s="660"/>
      <c r="W17" s="660"/>
      <c r="X17" s="660"/>
      <c r="Y17" s="661"/>
      <c r="Z17" s="662">
        <v>0.2</v>
      </c>
      <c r="AA17" s="662"/>
      <c r="AB17" s="662"/>
      <c r="AC17" s="662"/>
      <c r="AD17" s="663">
        <v>30597</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228</v>
      </c>
      <c r="BP17" s="662"/>
      <c r="BQ17" s="662"/>
      <c r="BR17" s="662"/>
      <c r="BS17" s="668" t="s">
        <v>130</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678476</v>
      </c>
      <c r="CS17" s="660"/>
      <c r="CT17" s="660"/>
      <c r="CU17" s="660"/>
      <c r="CV17" s="660"/>
      <c r="CW17" s="660"/>
      <c r="CX17" s="660"/>
      <c r="CY17" s="661"/>
      <c r="CZ17" s="662">
        <v>3.6</v>
      </c>
      <c r="DA17" s="662"/>
      <c r="DB17" s="662"/>
      <c r="DC17" s="662"/>
      <c r="DD17" s="668" t="s">
        <v>228</v>
      </c>
      <c r="DE17" s="660"/>
      <c r="DF17" s="660"/>
      <c r="DG17" s="660"/>
      <c r="DH17" s="660"/>
      <c r="DI17" s="660"/>
      <c r="DJ17" s="660"/>
      <c r="DK17" s="660"/>
      <c r="DL17" s="660"/>
      <c r="DM17" s="660"/>
      <c r="DN17" s="660"/>
      <c r="DO17" s="660"/>
      <c r="DP17" s="661"/>
      <c r="DQ17" s="668">
        <v>677846</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60352</v>
      </c>
      <c r="S18" s="660"/>
      <c r="T18" s="660"/>
      <c r="U18" s="660"/>
      <c r="V18" s="660"/>
      <c r="W18" s="660"/>
      <c r="X18" s="660"/>
      <c r="Y18" s="661"/>
      <c r="Z18" s="662">
        <v>0.3</v>
      </c>
      <c r="AA18" s="662"/>
      <c r="AB18" s="662"/>
      <c r="AC18" s="662"/>
      <c r="AD18" s="663" t="s">
        <v>130</v>
      </c>
      <c r="AE18" s="663"/>
      <c r="AF18" s="663"/>
      <c r="AG18" s="663"/>
      <c r="AH18" s="663"/>
      <c r="AI18" s="663"/>
      <c r="AJ18" s="663"/>
      <c r="AK18" s="663"/>
      <c r="AL18" s="664" t="s">
        <v>130</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130</v>
      </c>
      <c r="BP18" s="662"/>
      <c r="BQ18" s="662"/>
      <c r="BR18" s="662"/>
      <c r="BS18" s="668" t="s">
        <v>130</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130</v>
      </c>
      <c r="DA18" s="662"/>
      <c r="DB18" s="662"/>
      <c r="DC18" s="662"/>
      <c r="DD18" s="668" t="s">
        <v>130</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t="s">
        <v>130</v>
      </c>
      <c r="S19" s="660"/>
      <c r="T19" s="660"/>
      <c r="U19" s="660"/>
      <c r="V19" s="660"/>
      <c r="W19" s="660"/>
      <c r="X19" s="660"/>
      <c r="Y19" s="661"/>
      <c r="Z19" s="662" t="s">
        <v>228</v>
      </c>
      <c r="AA19" s="662"/>
      <c r="AB19" s="662"/>
      <c r="AC19" s="662"/>
      <c r="AD19" s="663" t="s">
        <v>130</v>
      </c>
      <c r="AE19" s="663"/>
      <c r="AF19" s="663"/>
      <c r="AG19" s="663"/>
      <c r="AH19" s="663"/>
      <c r="AI19" s="663"/>
      <c r="AJ19" s="663"/>
      <c r="AK19" s="663"/>
      <c r="AL19" s="664" t="s">
        <v>228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645526</v>
      </c>
      <c r="BH19" s="660"/>
      <c r="BI19" s="660"/>
      <c r="BJ19" s="660"/>
      <c r="BK19" s="660"/>
      <c r="BL19" s="660"/>
      <c r="BM19" s="660"/>
      <c r="BN19" s="661"/>
      <c r="BO19" s="662">
        <v>5.6</v>
      </c>
      <c r="BP19" s="662"/>
      <c r="BQ19" s="662"/>
      <c r="BR19" s="662"/>
      <c r="BS19" s="668" t="s">
        <v>130</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130</v>
      </c>
      <c r="DA19" s="662"/>
      <c r="DB19" s="662"/>
      <c r="DC19" s="662"/>
      <c r="DD19" s="668" t="s">
        <v>130</v>
      </c>
      <c r="DE19" s="660"/>
      <c r="DF19" s="660"/>
      <c r="DG19" s="660"/>
      <c r="DH19" s="660"/>
      <c r="DI19" s="660"/>
      <c r="DJ19" s="660"/>
      <c r="DK19" s="660"/>
      <c r="DL19" s="660"/>
      <c r="DM19" s="660"/>
      <c r="DN19" s="660"/>
      <c r="DO19" s="660"/>
      <c r="DP19" s="661"/>
      <c r="DQ19" s="668" t="s">
        <v>130</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10318</v>
      </c>
      <c r="S20" s="660"/>
      <c r="T20" s="660"/>
      <c r="U20" s="660"/>
      <c r="V20" s="660"/>
      <c r="W20" s="660"/>
      <c r="X20" s="660"/>
      <c r="Y20" s="661"/>
      <c r="Z20" s="662">
        <v>0.1</v>
      </c>
      <c r="AA20" s="662"/>
      <c r="AB20" s="662"/>
      <c r="AC20" s="662"/>
      <c r="AD20" s="663" t="s">
        <v>228</v>
      </c>
      <c r="AE20" s="663"/>
      <c r="AF20" s="663"/>
      <c r="AG20" s="663"/>
      <c r="AH20" s="663"/>
      <c r="AI20" s="663"/>
      <c r="AJ20" s="663"/>
      <c r="AK20" s="663"/>
      <c r="AL20" s="664" t="s">
        <v>130</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645526</v>
      </c>
      <c r="BH20" s="660"/>
      <c r="BI20" s="660"/>
      <c r="BJ20" s="660"/>
      <c r="BK20" s="660"/>
      <c r="BL20" s="660"/>
      <c r="BM20" s="660"/>
      <c r="BN20" s="661"/>
      <c r="BO20" s="662">
        <v>5.6</v>
      </c>
      <c r="BP20" s="662"/>
      <c r="BQ20" s="662"/>
      <c r="BR20" s="662"/>
      <c r="BS20" s="668" t="s">
        <v>130</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18890270</v>
      </c>
      <c r="CS20" s="660"/>
      <c r="CT20" s="660"/>
      <c r="CU20" s="660"/>
      <c r="CV20" s="660"/>
      <c r="CW20" s="660"/>
      <c r="CX20" s="660"/>
      <c r="CY20" s="661"/>
      <c r="CZ20" s="662">
        <v>100</v>
      </c>
      <c r="DA20" s="662"/>
      <c r="DB20" s="662"/>
      <c r="DC20" s="662"/>
      <c r="DD20" s="668">
        <v>2996438</v>
      </c>
      <c r="DE20" s="660"/>
      <c r="DF20" s="660"/>
      <c r="DG20" s="660"/>
      <c r="DH20" s="660"/>
      <c r="DI20" s="660"/>
      <c r="DJ20" s="660"/>
      <c r="DK20" s="660"/>
      <c r="DL20" s="660"/>
      <c r="DM20" s="660"/>
      <c r="DN20" s="660"/>
      <c r="DO20" s="660"/>
      <c r="DP20" s="661"/>
      <c r="DQ20" s="668">
        <v>15118978</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50034</v>
      </c>
      <c r="S21" s="660"/>
      <c r="T21" s="660"/>
      <c r="U21" s="660"/>
      <c r="V21" s="660"/>
      <c r="W21" s="660"/>
      <c r="X21" s="660"/>
      <c r="Y21" s="661"/>
      <c r="Z21" s="662">
        <v>0.3</v>
      </c>
      <c r="AA21" s="662"/>
      <c r="AB21" s="662"/>
      <c r="AC21" s="662"/>
      <c r="AD21" s="663" t="s">
        <v>130</v>
      </c>
      <c r="AE21" s="663"/>
      <c r="AF21" s="663"/>
      <c r="AG21" s="663"/>
      <c r="AH21" s="663"/>
      <c r="AI21" s="663"/>
      <c r="AJ21" s="663"/>
      <c r="AK21" s="663"/>
      <c r="AL21" s="664" t="s">
        <v>228</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130</v>
      </c>
      <c r="BH21" s="660"/>
      <c r="BI21" s="660"/>
      <c r="BJ21" s="660"/>
      <c r="BK21" s="660"/>
      <c r="BL21" s="660"/>
      <c r="BM21" s="660"/>
      <c r="BN21" s="661"/>
      <c r="BO21" s="662" t="s">
        <v>130</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12559915</v>
      </c>
      <c r="S22" s="660"/>
      <c r="T22" s="660"/>
      <c r="U22" s="660"/>
      <c r="V22" s="660"/>
      <c r="W22" s="660"/>
      <c r="X22" s="660"/>
      <c r="Y22" s="661"/>
      <c r="Z22" s="662">
        <v>64</v>
      </c>
      <c r="AA22" s="662"/>
      <c r="AB22" s="662"/>
      <c r="AC22" s="662"/>
      <c r="AD22" s="663">
        <v>11854037</v>
      </c>
      <c r="AE22" s="663"/>
      <c r="AF22" s="663"/>
      <c r="AG22" s="663"/>
      <c r="AH22" s="663"/>
      <c r="AI22" s="663"/>
      <c r="AJ22" s="663"/>
      <c r="AK22" s="663"/>
      <c r="AL22" s="664">
        <v>99.7</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130</v>
      </c>
      <c r="BP22" s="662"/>
      <c r="BQ22" s="662"/>
      <c r="BR22" s="662"/>
      <c r="BS22" s="668" t="s">
        <v>228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5577</v>
      </c>
      <c r="S23" s="660"/>
      <c r="T23" s="660"/>
      <c r="U23" s="660"/>
      <c r="V23" s="660"/>
      <c r="W23" s="660"/>
      <c r="X23" s="660"/>
      <c r="Y23" s="661"/>
      <c r="Z23" s="662">
        <v>0</v>
      </c>
      <c r="AA23" s="662"/>
      <c r="AB23" s="662"/>
      <c r="AC23" s="662"/>
      <c r="AD23" s="663">
        <v>5577</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645526</v>
      </c>
      <c r="BH23" s="660"/>
      <c r="BI23" s="660"/>
      <c r="BJ23" s="660"/>
      <c r="BK23" s="660"/>
      <c r="BL23" s="660"/>
      <c r="BM23" s="660"/>
      <c r="BN23" s="661"/>
      <c r="BO23" s="662">
        <v>5.6</v>
      </c>
      <c r="BP23" s="662"/>
      <c r="BQ23" s="662"/>
      <c r="BR23" s="662"/>
      <c r="BS23" s="668" t="s">
        <v>130</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101756</v>
      </c>
      <c r="S24" s="660"/>
      <c r="T24" s="660"/>
      <c r="U24" s="660"/>
      <c r="V24" s="660"/>
      <c r="W24" s="660"/>
      <c r="X24" s="660"/>
      <c r="Y24" s="661"/>
      <c r="Z24" s="662">
        <v>0.5</v>
      </c>
      <c r="AA24" s="662"/>
      <c r="AB24" s="662"/>
      <c r="AC24" s="662"/>
      <c r="AD24" s="663" t="s">
        <v>228</v>
      </c>
      <c r="AE24" s="663"/>
      <c r="AF24" s="663"/>
      <c r="AG24" s="663"/>
      <c r="AH24" s="663"/>
      <c r="AI24" s="663"/>
      <c r="AJ24" s="663"/>
      <c r="AK24" s="663"/>
      <c r="AL24" s="664" t="s">
        <v>130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130</v>
      </c>
      <c r="BP24" s="662"/>
      <c r="BQ24" s="662"/>
      <c r="BR24" s="662"/>
      <c r="BS24" s="668" t="s">
        <v>228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6538786</v>
      </c>
      <c r="CS24" s="649"/>
      <c r="CT24" s="649"/>
      <c r="CU24" s="649"/>
      <c r="CV24" s="649"/>
      <c r="CW24" s="649"/>
      <c r="CX24" s="649"/>
      <c r="CY24" s="650"/>
      <c r="CZ24" s="653">
        <v>34.6</v>
      </c>
      <c r="DA24" s="654"/>
      <c r="DB24" s="654"/>
      <c r="DC24" s="673"/>
      <c r="DD24" s="692">
        <v>4789038</v>
      </c>
      <c r="DE24" s="649"/>
      <c r="DF24" s="649"/>
      <c r="DG24" s="649"/>
      <c r="DH24" s="649"/>
      <c r="DI24" s="649"/>
      <c r="DJ24" s="649"/>
      <c r="DK24" s="650"/>
      <c r="DL24" s="692">
        <v>4764773</v>
      </c>
      <c r="DM24" s="649"/>
      <c r="DN24" s="649"/>
      <c r="DO24" s="649"/>
      <c r="DP24" s="649"/>
      <c r="DQ24" s="649"/>
      <c r="DR24" s="649"/>
      <c r="DS24" s="649"/>
      <c r="DT24" s="649"/>
      <c r="DU24" s="649"/>
      <c r="DV24" s="650"/>
      <c r="DW24" s="653">
        <v>40.1</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188943</v>
      </c>
      <c r="S25" s="660"/>
      <c r="T25" s="660"/>
      <c r="U25" s="660"/>
      <c r="V25" s="660"/>
      <c r="W25" s="660"/>
      <c r="X25" s="660"/>
      <c r="Y25" s="661"/>
      <c r="Z25" s="662">
        <v>1</v>
      </c>
      <c r="AA25" s="662"/>
      <c r="AB25" s="662"/>
      <c r="AC25" s="662"/>
      <c r="AD25" s="663">
        <v>32635</v>
      </c>
      <c r="AE25" s="663"/>
      <c r="AF25" s="663"/>
      <c r="AG25" s="663"/>
      <c r="AH25" s="663"/>
      <c r="AI25" s="663"/>
      <c r="AJ25" s="663"/>
      <c r="AK25" s="663"/>
      <c r="AL25" s="664">
        <v>0.3</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130</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3196912</v>
      </c>
      <c r="CS25" s="695"/>
      <c r="CT25" s="695"/>
      <c r="CU25" s="695"/>
      <c r="CV25" s="695"/>
      <c r="CW25" s="695"/>
      <c r="CX25" s="695"/>
      <c r="CY25" s="696"/>
      <c r="CZ25" s="664">
        <v>16.899999999999999</v>
      </c>
      <c r="DA25" s="693"/>
      <c r="DB25" s="693"/>
      <c r="DC25" s="697"/>
      <c r="DD25" s="668">
        <v>3084513</v>
      </c>
      <c r="DE25" s="695"/>
      <c r="DF25" s="695"/>
      <c r="DG25" s="695"/>
      <c r="DH25" s="695"/>
      <c r="DI25" s="695"/>
      <c r="DJ25" s="695"/>
      <c r="DK25" s="696"/>
      <c r="DL25" s="668">
        <v>3060368</v>
      </c>
      <c r="DM25" s="695"/>
      <c r="DN25" s="695"/>
      <c r="DO25" s="695"/>
      <c r="DP25" s="695"/>
      <c r="DQ25" s="695"/>
      <c r="DR25" s="695"/>
      <c r="DS25" s="695"/>
      <c r="DT25" s="695"/>
      <c r="DU25" s="695"/>
      <c r="DV25" s="696"/>
      <c r="DW25" s="664">
        <v>25.7</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60583</v>
      </c>
      <c r="S26" s="660"/>
      <c r="T26" s="660"/>
      <c r="U26" s="660"/>
      <c r="V26" s="660"/>
      <c r="W26" s="660"/>
      <c r="X26" s="660"/>
      <c r="Y26" s="661"/>
      <c r="Z26" s="662">
        <v>0.3</v>
      </c>
      <c r="AA26" s="662"/>
      <c r="AB26" s="662"/>
      <c r="AC26" s="662"/>
      <c r="AD26" s="663" t="s">
        <v>130</v>
      </c>
      <c r="AE26" s="663"/>
      <c r="AF26" s="663"/>
      <c r="AG26" s="663"/>
      <c r="AH26" s="663"/>
      <c r="AI26" s="663"/>
      <c r="AJ26" s="663"/>
      <c r="AK26" s="663"/>
      <c r="AL26" s="664" t="s">
        <v>228</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130</v>
      </c>
      <c r="BP26" s="662"/>
      <c r="BQ26" s="662"/>
      <c r="BR26" s="662"/>
      <c r="BS26" s="668" t="s">
        <v>228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1990299</v>
      </c>
      <c r="CS26" s="660"/>
      <c r="CT26" s="660"/>
      <c r="CU26" s="660"/>
      <c r="CV26" s="660"/>
      <c r="CW26" s="660"/>
      <c r="CX26" s="660"/>
      <c r="CY26" s="661"/>
      <c r="CZ26" s="664">
        <v>10.5</v>
      </c>
      <c r="DA26" s="693"/>
      <c r="DB26" s="693"/>
      <c r="DC26" s="697"/>
      <c r="DD26" s="668">
        <v>1898617</v>
      </c>
      <c r="DE26" s="660"/>
      <c r="DF26" s="660"/>
      <c r="DG26" s="660"/>
      <c r="DH26" s="660"/>
      <c r="DI26" s="660"/>
      <c r="DJ26" s="660"/>
      <c r="DK26" s="661"/>
      <c r="DL26" s="668" t="s">
        <v>130</v>
      </c>
      <c r="DM26" s="660"/>
      <c r="DN26" s="660"/>
      <c r="DO26" s="660"/>
      <c r="DP26" s="660"/>
      <c r="DQ26" s="660"/>
      <c r="DR26" s="660"/>
      <c r="DS26" s="660"/>
      <c r="DT26" s="660"/>
      <c r="DU26" s="660"/>
      <c r="DV26" s="661"/>
      <c r="DW26" s="664" t="s">
        <v>228</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3158642</v>
      </c>
      <c r="S27" s="660"/>
      <c r="T27" s="660"/>
      <c r="U27" s="660"/>
      <c r="V27" s="660"/>
      <c r="W27" s="660"/>
      <c r="X27" s="660"/>
      <c r="Y27" s="661"/>
      <c r="Z27" s="662">
        <v>16.100000000000001</v>
      </c>
      <c r="AA27" s="662"/>
      <c r="AB27" s="662"/>
      <c r="AC27" s="662"/>
      <c r="AD27" s="663" t="s">
        <v>130</v>
      </c>
      <c r="AE27" s="663"/>
      <c r="AF27" s="663"/>
      <c r="AG27" s="663"/>
      <c r="AH27" s="663"/>
      <c r="AI27" s="663"/>
      <c r="AJ27" s="663"/>
      <c r="AK27" s="663"/>
      <c r="AL27" s="664" t="s">
        <v>130</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11540402</v>
      </c>
      <c r="BH27" s="660"/>
      <c r="BI27" s="660"/>
      <c r="BJ27" s="660"/>
      <c r="BK27" s="660"/>
      <c r="BL27" s="660"/>
      <c r="BM27" s="660"/>
      <c r="BN27" s="661"/>
      <c r="BO27" s="662">
        <v>100</v>
      </c>
      <c r="BP27" s="662"/>
      <c r="BQ27" s="662"/>
      <c r="BR27" s="662"/>
      <c r="BS27" s="668">
        <v>82569</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2663398</v>
      </c>
      <c r="CS27" s="695"/>
      <c r="CT27" s="695"/>
      <c r="CU27" s="695"/>
      <c r="CV27" s="695"/>
      <c r="CW27" s="695"/>
      <c r="CX27" s="695"/>
      <c r="CY27" s="696"/>
      <c r="CZ27" s="664">
        <v>14.1</v>
      </c>
      <c r="DA27" s="693"/>
      <c r="DB27" s="693"/>
      <c r="DC27" s="697"/>
      <c r="DD27" s="668">
        <v>1026679</v>
      </c>
      <c r="DE27" s="695"/>
      <c r="DF27" s="695"/>
      <c r="DG27" s="695"/>
      <c r="DH27" s="695"/>
      <c r="DI27" s="695"/>
      <c r="DJ27" s="695"/>
      <c r="DK27" s="696"/>
      <c r="DL27" s="668">
        <v>1026559</v>
      </c>
      <c r="DM27" s="695"/>
      <c r="DN27" s="695"/>
      <c r="DO27" s="695"/>
      <c r="DP27" s="695"/>
      <c r="DQ27" s="695"/>
      <c r="DR27" s="695"/>
      <c r="DS27" s="695"/>
      <c r="DT27" s="695"/>
      <c r="DU27" s="695"/>
      <c r="DV27" s="696"/>
      <c r="DW27" s="664">
        <v>8.6</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130</v>
      </c>
      <c r="S28" s="660"/>
      <c r="T28" s="660"/>
      <c r="U28" s="660"/>
      <c r="V28" s="660"/>
      <c r="W28" s="660"/>
      <c r="X28" s="660"/>
      <c r="Y28" s="661"/>
      <c r="Z28" s="662" t="s">
        <v>228</v>
      </c>
      <c r="AA28" s="662"/>
      <c r="AB28" s="662"/>
      <c r="AC28" s="662"/>
      <c r="AD28" s="663" t="s">
        <v>228</v>
      </c>
      <c r="AE28" s="663"/>
      <c r="AF28" s="663"/>
      <c r="AG28" s="663"/>
      <c r="AH28" s="663"/>
      <c r="AI28" s="663"/>
      <c r="AJ28" s="663"/>
      <c r="AK28" s="663"/>
      <c r="AL28" s="664" t="s">
        <v>130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678476</v>
      </c>
      <c r="CS28" s="660"/>
      <c r="CT28" s="660"/>
      <c r="CU28" s="660"/>
      <c r="CV28" s="660"/>
      <c r="CW28" s="660"/>
      <c r="CX28" s="660"/>
      <c r="CY28" s="661"/>
      <c r="CZ28" s="664">
        <v>3.6</v>
      </c>
      <c r="DA28" s="693"/>
      <c r="DB28" s="693"/>
      <c r="DC28" s="697"/>
      <c r="DD28" s="668">
        <v>677846</v>
      </c>
      <c r="DE28" s="660"/>
      <c r="DF28" s="660"/>
      <c r="DG28" s="660"/>
      <c r="DH28" s="660"/>
      <c r="DI28" s="660"/>
      <c r="DJ28" s="660"/>
      <c r="DK28" s="661"/>
      <c r="DL28" s="668">
        <v>677846</v>
      </c>
      <c r="DM28" s="660"/>
      <c r="DN28" s="660"/>
      <c r="DO28" s="660"/>
      <c r="DP28" s="660"/>
      <c r="DQ28" s="660"/>
      <c r="DR28" s="660"/>
      <c r="DS28" s="660"/>
      <c r="DT28" s="660"/>
      <c r="DU28" s="660"/>
      <c r="DV28" s="661"/>
      <c r="DW28" s="664">
        <v>5.7</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893896</v>
      </c>
      <c r="S29" s="660"/>
      <c r="T29" s="660"/>
      <c r="U29" s="660"/>
      <c r="V29" s="660"/>
      <c r="W29" s="660"/>
      <c r="X29" s="660"/>
      <c r="Y29" s="661"/>
      <c r="Z29" s="662">
        <v>4.5999999999999996</v>
      </c>
      <c r="AA29" s="662"/>
      <c r="AB29" s="662"/>
      <c r="AC29" s="662"/>
      <c r="AD29" s="663" t="s">
        <v>228</v>
      </c>
      <c r="AE29" s="663"/>
      <c r="AF29" s="663"/>
      <c r="AG29" s="663"/>
      <c r="AH29" s="663"/>
      <c r="AI29" s="663"/>
      <c r="AJ29" s="663"/>
      <c r="AK29" s="663"/>
      <c r="AL29" s="664" t="s">
        <v>130</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62</v>
      </c>
      <c r="CG29" s="675"/>
      <c r="CH29" s="675"/>
      <c r="CI29" s="675"/>
      <c r="CJ29" s="675"/>
      <c r="CK29" s="675"/>
      <c r="CL29" s="675"/>
      <c r="CM29" s="675"/>
      <c r="CN29" s="675"/>
      <c r="CO29" s="675"/>
      <c r="CP29" s="675"/>
      <c r="CQ29" s="676"/>
      <c r="CR29" s="659">
        <v>678476</v>
      </c>
      <c r="CS29" s="695"/>
      <c r="CT29" s="695"/>
      <c r="CU29" s="695"/>
      <c r="CV29" s="695"/>
      <c r="CW29" s="695"/>
      <c r="CX29" s="695"/>
      <c r="CY29" s="696"/>
      <c r="CZ29" s="664">
        <v>3.6</v>
      </c>
      <c r="DA29" s="693"/>
      <c r="DB29" s="693"/>
      <c r="DC29" s="697"/>
      <c r="DD29" s="668">
        <v>677846</v>
      </c>
      <c r="DE29" s="695"/>
      <c r="DF29" s="695"/>
      <c r="DG29" s="695"/>
      <c r="DH29" s="695"/>
      <c r="DI29" s="695"/>
      <c r="DJ29" s="695"/>
      <c r="DK29" s="696"/>
      <c r="DL29" s="668">
        <v>677846</v>
      </c>
      <c r="DM29" s="695"/>
      <c r="DN29" s="695"/>
      <c r="DO29" s="695"/>
      <c r="DP29" s="695"/>
      <c r="DQ29" s="695"/>
      <c r="DR29" s="695"/>
      <c r="DS29" s="695"/>
      <c r="DT29" s="695"/>
      <c r="DU29" s="695"/>
      <c r="DV29" s="696"/>
      <c r="DW29" s="664">
        <v>5.7</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80690</v>
      </c>
      <c r="S30" s="660"/>
      <c r="T30" s="660"/>
      <c r="U30" s="660"/>
      <c r="V30" s="660"/>
      <c r="W30" s="660"/>
      <c r="X30" s="660"/>
      <c r="Y30" s="661"/>
      <c r="Z30" s="662">
        <v>0.4</v>
      </c>
      <c r="AA30" s="662"/>
      <c r="AB30" s="662"/>
      <c r="AC30" s="662"/>
      <c r="AD30" s="663">
        <v>1098</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99.7</v>
      </c>
      <c r="BH30" s="720"/>
      <c r="BI30" s="720"/>
      <c r="BJ30" s="720"/>
      <c r="BK30" s="720"/>
      <c r="BL30" s="720"/>
      <c r="BM30" s="654">
        <v>99</v>
      </c>
      <c r="BN30" s="720"/>
      <c r="BO30" s="720"/>
      <c r="BP30" s="720"/>
      <c r="BQ30" s="721"/>
      <c r="BR30" s="719">
        <v>99.7</v>
      </c>
      <c r="BS30" s="720"/>
      <c r="BT30" s="720"/>
      <c r="BU30" s="720"/>
      <c r="BV30" s="720"/>
      <c r="BW30" s="720"/>
      <c r="BX30" s="654">
        <v>98.8</v>
      </c>
      <c r="BY30" s="720"/>
      <c r="BZ30" s="720"/>
      <c r="CA30" s="720"/>
      <c r="CB30" s="721"/>
      <c r="CD30" s="724"/>
      <c r="CE30" s="725"/>
      <c r="CF30" s="674" t="s">
        <v>304</v>
      </c>
      <c r="CG30" s="675"/>
      <c r="CH30" s="675"/>
      <c r="CI30" s="675"/>
      <c r="CJ30" s="675"/>
      <c r="CK30" s="675"/>
      <c r="CL30" s="675"/>
      <c r="CM30" s="675"/>
      <c r="CN30" s="675"/>
      <c r="CO30" s="675"/>
      <c r="CP30" s="675"/>
      <c r="CQ30" s="676"/>
      <c r="CR30" s="659">
        <v>628124</v>
      </c>
      <c r="CS30" s="660"/>
      <c r="CT30" s="660"/>
      <c r="CU30" s="660"/>
      <c r="CV30" s="660"/>
      <c r="CW30" s="660"/>
      <c r="CX30" s="660"/>
      <c r="CY30" s="661"/>
      <c r="CZ30" s="664">
        <v>3.3</v>
      </c>
      <c r="DA30" s="693"/>
      <c r="DB30" s="693"/>
      <c r="DC30" s="697"/>
      <c r="DD30" s="668">
        <v>627494</v>
      </c>
      <c r="DE30" s="660"/>
      <c r="DF30" s="660"/>
      <c r="DG30" s="660"/>
      <c r="DH30" s="660"/>
      <c r="DI30" s="660"/>
      <c r="DJ30" s="660"/>
      <c r="DK30" s="661"/>
      <c r="DL30" s="668">
        <v>627494</v>
      </c>
      <c r="DM30" s="660"/>
      <c r="DN30" s="660"/>
      <c r="DO30" s="660"/>
      <c r="DP30" s="660"/>
      <c r="DQ30" s="660"/>
      <c r="DR30" s="660"/>
      <c r="DS30" s="660"/>
      <c r="DT30" s="660"/>
      <c r="DU30" s="660"/>
      <c r="DV30" s="661"/>
      <c r="DW30" s="664">
        <v>5.3</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600</v>
      </c>
      <c r="S31" s="660"/>
      <c r="T31" s="660"/>
      <c r="U31" s="660"/>
      <c r="V31" s="660"/>
      <c r="W31" s="660"/>
      <c r="X31" s="660"/>
      <c r="Y31" s="661"/>
      <c r="Z31" s="662">
        <v>0</v>
      </c>
      <c r="AA31" s="662"/>
      <c r="AB31" s="662"/>
      <c r="AC31" s="662"/>
      <c r="AD31" s="663" t="s">
        <v>130</v>
      </c>
      <c r="AE31" s="663"/>
      <c r="AF31" s="663"/>
      <c r="AG31" s="663"/>
      <c r="AH31" s="663"/>
      <c r="AI31" s="663"/>
      <c r="AJ31" s="663"/>
      <c r="AK31" s="663"/>
      <c r="AL31" s="664" t="s">
        <v>130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99.4</v>
      </c>
      <c r="BH31" s="695"/>
      <c r="BI31" s="695"/>
      <c r="BJ31" s="695"/>
      <c r="BK31" s="695"/>
      <c r="BL31" s="695"/>
      <c r="BM31" s="665">
        <v>98.7</v>
      </c>
      <c r="BN31" s="717"/>
      <c r="BO31" s="717"/>
      <c r="BP31" s="717"/>
      <c r="BQ31" s="718"/>
      <c r="BR31" s="716">
        <v>99.4</v>
      </c>
      <c r="BS31" s="695"/>
      <c r="BT31" s="695"/>
      <c r="BU31" s="695"/>
      <c r="BV31" s="695"/>
      <c r="BW31" s="695"/>
      <c r="BX31" s="665">
        <v>98.3</v>
      </c>
      <c r="BY31" s="717"/>
      <c r="BZ31" s="717"/>
      <c r="CA31" s="717"/>
      <c r="CB31" s="718"/>
      <c r="CD31" s="724"/>
      <c r="CE31" s="725"/>
      <c r="CF31" s="674" t="s">
        <v>308</v>
      </c>
      <c r="CG31" s="675"/>
      <c r="CH31" s="675"/>
      <c r="CI31" s="675"/>
      <c r="CJ31" s="675"/>
      <c r="CK31" s="675"/>
      <c r="CL31" s="675"/>
      <c r="CM31" s="675"/>
      <c r="CN31" s="675"/>
      <c r="CO31" s="675"/>
      <c r="CP31" s="675"/>
      <c r="CQ31" s="676"/>
      <c r="CR31" s="659">
        <v>50352</v>
      </c>
      <c r="CS31" s="695"/>
      <c r="CT31" s="695"/>
      <c r="CU31" s="695"/>
      <c r="CV31" s="695"/>
      <c r="CW31" s="695"/>
      <c r="CX31" s="695"/>
      <c r="CY31" s="696"/>
      <c r="CZ31" s="664">
        <v>0.3</v>
      </c>
      <c r="DA31" s="693"/>
      <c r="DB31" s="693"/>
      <c r="DC31" s="697"/>
      <c r="DD31" s="668">
        <v>50352</v>
      </c>
      <c r="DE31" s="695"/>
      <c r="DF31" s="695"/>
      <c r="DG31" s="695"/>
      <c r="DH31" s="695"/>
      <c r="DI31" s="695"/>
      <c r="DJ31" s="695"/>
      <c r="DK31" s="696"/>
      <c r="DL31" s="668">
        <v>50352</v>
      </c>
      <c r="DM31" s="695"/>
      <c r="DN31" s="695"/>
      <c r="DO31" s="695"/>
      <c r="DP31" s="695"/>
      <c r="DQ31" s="695"/>
      <c r="DR31" s="695"/>
      <c r="DS31" s="695"/>
      <c r="DT31" s="695"/>
      <c r="DU31" s="695"/>
      <c r="DV31" s="696"/>
      <c r="DW31" s="664">
        <v>0.4</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1733538</v>
      </c>
      <c r="S32" s="660"/>
      <c r="T32" s="660"/>
      <c r="U32" s="660"/>
      <c r="V32" s="660"/>
      <c r="W32" s="660"/>
      <c r="X32" s="660"/>
      <c r="Y32" s="661"/>
      <c r="Z32" s="662">
        <v>8.8000000000000007</v>
      </c>
      <c r="AA32" s="662"/>
      <c r="AB32" s="662"/>
      <c r="AC32" s="662"/>
      <c r="AD32" s="663" t="s">
        <v>228</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99.8</v>
      </c>
      <c r="BH32" s="729"/>
      <c r="BI32" s="729"/>
      <c r="BJ32" s="729"/>
      <c r="BK32" s="729"/>
      <c r="BL32" s="729"/>
      <c r="BM32" s="730">
        <v>99</v>
      </c>
      <c r="BN32" s="729"/>
      <c r="BO32" s="729"/>
      <c r="BP32" s="729"/>
      <c r="BQ32" s="731"/>
      <c r="BR32" s="728">
        <v>99.8</v>
      </c>
      <c r="BS32" s="729"/>
      <c r="BT32" s="729"/>
      <c r="BU32" s="729"/>
      <c r="BV32" s="729"/>
      <c r="BW32" s="729"/>
      <c r="BX32" s="730">
        <v>99</v>
      </c>
      <c r="BY32" s="729"/>
      <c r="BZ32" s="729"/>
      <c r="CA32" s="729"/>
      <c r="CB32" s="731"/>
      <c r="CD32" s="726"/>
      <c r="CE32" s="727"/>
      <c r="CF32" s="674" t="s">
        <v>311</v>
      </c>
      <c r="CG32" s="675"/>
      <c r="CH32" s="675"/>
      <c r="CI32" s="675"/>
      <c r="CJ32" s="675"/>
      <c r="CK32" s="675"/>
      <c r="CL32" s="675"/>
      <c r="CM32" s="675"/>
      <c r="CN32" s="675"/>
      <c r="CO32" s="675"/>
      <c r="CP32" s="675"/>
      <c r="CQ32" s="676"/>
      <c r="CR32" s="659" t="s">
        <v>130</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130</v>
      </c>
      <c r="DM32" s="660"/>
      <c r="DN32" s="660"/>
      <c r="DO32" s="660"/>
      <c r="DP32" s="660"/>
      <c r="DQ32" s="660"/>
      <c r="DR32" s="660"/>
      <c r="DS32" s="660"/>
      <c r="DT32" s="660"/>
      <c r="DU32" s="660"/>
      <c r="DV32" s="661"/>
      <c r="DW32" s="664" t="s">
        <v>130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686497</v>
      </c>
      <c r="S33" s="660"/>
      <c r="T33" s="660"/>
      <c r="U33" s="660"/>
      <c r="V33" s="660"/>
      <c r="W33" s="660"/>
      <c r="X33" s="660"/>
      <c r="Y33" s="661"/>
      <c r="Z33" s="662">
        <v>3.5</v>
      </c>
      <c r="AA33" s="662"/>
      <c r="AB33" s="662"/>
      <c r="AC33" s="662"/>
      <c r="AD33" s="663" t="s">
        <v>130</v>
      </c>
      <c r="AE33" s="663"/>
      <c r="AF33" s="663"/>
      <c r="AG33" s="663"/>
      <c r="AH33" s="663"/>
      <c r="AI33" s="663"/>
      <c r="AJ33" s="663"/>
      <c r="AK33" s="663"/>
      <c r="AL33" s="664" t="s">
        <v>130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9351774</v>
      </c>
      <c r="CS33" s="695"/>
      <c r="CT33" s="695"/>
      <c r="CU33" s="695"/>
      <c r="CV33" s="695"/>
      <c r="CW33" s="695"/>
      <c r="CX33" s="695"/>
      <c r="CY33" s="696"/>
      <c r="CZ33" s="664">
        <v>49.5</v>
      </c>
      <c r="DA33" s="693"/>
      <c r="DB33" s="693"/>
      <c r="DC33" s="697"/>
      <c r="DD33" s="668">
        <v>8543353</v>
      </c>
      <c r="DE33" s="695"/>
      <c r="DF33" s="695"/>
      <c r="DG33" s="695"/>
      <c r="DH33" s="695"/>
      <c r="DI33" s="695"/>
      <c r="DJ33" s="695"/>
      <c r="DK33" s="696"/>
      <c r="DL33" s="668">
        <v>5596632</v>
      </c>
      <c r="DM33" s="695"/>
      <c r="DN33" s="695"/>
      <c r="DO33" s="695"/>
      <c r="DP33" s="695"/>
      <c r="DQ33" s="695"/>
      <c r="DR33" s="695"/>
      <c r="DS33" s="695"/>
      <c r="DT33" s="695"/>
      <c r="DU33" s="695"/>
      <c r="DV33" s="696"/>
      <c r="DW33" s="664">
        <v>47.1</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160955</v>
      </c>
      <c r="S34" s="660"/>
      <c r="T34" s="660"/>
      <c r="U34" s="660"/>
      <c r="V34" s="660"/>
      <c r="W34" s="660"/>
      <c r="X34" s="660"/>
      <c r="Y34" s="661"/>
      <c r="Z34" s="662">
        <v>0.8</v>
      </c>
      <c r="AA34" s="662"/>
      <c r="AB34" s="662"/>
      <c r="AC34" s="662"/>
      <c r="AD34" s="663">
        <v>1297</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3144186</v>
      </c>
      <c r="CS34" s="660"/>
      <c r="CT34" s="660"/>
      <c r="CU34" s="660"/>
      <c r="CV34" s="660"/>
      <c r="CW34" s="660"/>
      <c r="CX34" s="660"/>
      <c r="CY34" s="661"/>
      <c r="CZ34" s="664">
        <v>16.600000000000001</v>
      </c>
      <c r="DA34" s="693"/>
      <c r="DB34" s="693"/>
      <c r="DC34" s="697"/>
      <c r="DD34" s="668">
        <v>2752679</v>
      </c>
      <c r="DE34" s="660"/>
      <c r="DF34" s="660"/>
      <c r="DG34" s="660"/>
      <c r="DH34" s="660"/>
      <c r="DI34" s="660"/>
      <c r="DJ34" s="660"/>
      <c r="DK34" s="661"/>
      <c r="DL34" s="668">
        <v>2636867</v>
      </c>
      <c r="DM34" s="660"/>
      <c r="DN34" s="660"/>
      <c r="DO34" s="660"/>
      <c r="DP34" s="660"/>
      <c r="DQ34" s="660"/>
      <c r="DR34" s="660"/>
      <c r="DS34" s="660"/>
      <c r="DT34" s="660"/>
      <c r="DU34" s="660"/>
      <c r="DV34" s="661"/>
      <c r="DW34" s="664">
        <v>22.2</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t="s">
        <v>130</v>
      </c>
      <c r="S35" s="660"/>
      <c r="T35" s="660"/>
      <c r="U35" s="660"/>
      <c r="V35" s="660"/>
      <c r="W35" s="660"/>
      <c r="X35" s="660"/>
      <c r="Y35" s="661"/>
      <c r="Z35" s="662" t="s">
        <v>228</v>
      </c>
      <c r="AA35" s="662"/>
      <c r="AB35" s="662"/>
      <c r="AC35" s="662"/>
      <c r="AD35" s="663" t="s">
        <v>130</v>
      </c>
      <c r="AE35" s="663"/>
      <c r="AF35" s="663"/>
      <c r="AG35" s="663"/>
      <c r="AH35" s="663"/>
      <c r="AI35" s="663"/>
      <c r="AJ35" s="663"/>
      <c r="AK35" s="663"/>
      <c r="AL35" s="664" t="s">
        <v>130</v>
      </c>
      <c r="AM35" s="665"/>
      <c r="AN35" s="665"/>
      <c r="AO35" s="666"/>
      <c r="AP35" s="214"/>
      <c r="AQ35" s="732" t="s">
        <v>319</v>
      </c>
      <c r="AR35" s="733"/>
      <c r="AS35" s="733"/>
      <c r="AT35" s="733"/>
      <c r="AU35" s="733"/>
      <c r="AV35" s="733"/>
      <c r="AW35" s="733"/>
      <c r="AX35" s="733"/>
      <c r="AY35" s="734"/>
      <c r="AZ35" s="648">
        <v>3310756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148510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340329</v>
      </c>
      <c r="CS35" s="695"/>
      <c r="CT35" s="695"/>
      <c r="CU35" s="695"/>
      <c r="CV35" s="695"/>
      <c r="CW35" s="695"/>
      <c r="CX35" s="695"/>
      <c r="CY35" s="696"/>
      <c r="CZ35" s="664">
        <v>1.8</v>
      </c>
      <c r="DA35" s="693"/>
      <c r="DB35" s="693"/>
      <c r="DC35" s="697"/>
      <c r="DD35" s="668">
        <v>255108</v>
      </c>
      <c r="DE35" s="695"/>
      <c r="DF35" s="695"/>
      <c r="DG35" s="695"/>
      <c r="DH35" s="695"/>
      <c r="DI35" s="695"/>
      <c r="DJ35" s="695"/>
      <c r="DK35" s="696"/>
      <c r="DL35" s="668">
        <v>253577</v>
      </c>
      <c r="DM35" s="695"/>
      <c r="DN35" s="695"/>
      <c r="DO35" s="695"/>
      <c r="DP35" s="695"/>
      <c r="DQ35" s="695"/>
      <c r="DR35" s="695"/>
      <c r="DS35" s="695"/>
      <c r="DT35" s="695"/>
      <c r="DU35" s="695"/>
      <c r="DV35" s="696"/>
      <c r="DW35" s="664">
        <v>2.1</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130</v>
      </c>
      <c r="S36" s="660"/>
      <c r="T36" s="660"/>
      <c r="U36" s="660"/>
      <c r="V36" s="660"/>
      <c r="W36" s="660"/>
      <c r="X36" s="660"/>
      <c r="Y36" s="661"/>
      <c r="Z36" s="662" t="s">
        <v>130</v>
      </c>
      <c r="AA36" s="662"/>
      <c r="AB36" s="662"/>
      <c r="AC36" s="662"/>
      <c r="AD36" s="663" t="s">
        <v>228</v>
      </c>
      <c r="AE36" s="663"/>
      <c r="AF36" s="663"/>
      <c r="AG36" s="663"/>
      <c r="AH36" s="663"/>
      <c r="AI36" s="663"/>
      <c r="AJ36" s="663"/>
      <c r="AK36" s="663"/>
      <c r="AL36" s="664" t="s">
        <v>130</v>
      </c>
      <c r="AM36" s="665"/>
      <c r="AN36" s="665"/>
      <c r="AO36" s="666"/>
      <c r="AQ36" s="736" t="s">
        <v>323</v>
      </c>
      <c r="AR36" s="737"/>
      <c r="AS36" s="737"/>
      <c r="AT36" s="737"/>
      <c r="AU36" s="737"/>
      <c r="AV36" s="737"/>
      <c r="AW36" s="737"/>
      <c r="AX36" s="737"/>
      <c r="AY36" s="738"/>
      <c r="AZ36" s="659">
        <v>893564</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31721</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2345068</v>
      </c>
      <c r="CS36" s="660"/>
      <c r="CT36" s="660"/>
      <c r="CU36" s="660"/>
      <c r="CV36" s="660"/>
      <c r="CW36" s="660"/>
      <c r="CX36" s="660"/>
      <c r="CY36" s="661"/>
      <c r="CZ36" s="664">
        <v>12.4</v>
      </c>
      <c r="DA36" s="693"/>
      <c r="DB36" s="693"/>
      <c r="DC36" s="697"/>
      <c r="DD36" s="668">
        <v>2219444</v>
      </c>
      <c r="DE36" s="660"/>
      <c r="DF36" s="660"/>
      <c r="DG36" s="660"/>
      <c r="DH36" s="660"/>
      <c r="DI36" s="660"/>
      <c r="DJ36" s="660"/>
      <c r="DK36" s="661"/>
      <c r="DL36" s="668">
        <v>1674029</v>
      </c>
      <c r="DM36" s="660"/>
      <c r="DN36" s="660"/>
      <c r="DO36" s="660"/>
      <c r="DP36" s="660"/>
      <c r="DQ36" s="660"/>
      <c r="DR36" s="660"/>
      <c r="DS36" s="660"/>
      <c r="DT36" s="660"/>
      <c r="DU36" s="660"/>
      <c r="DV36" s="661"/>
      <c r="DW36" s="664">
        <v>14.1</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t="s">
        <v>228</v>
      </c>
      <c r="S37" s="660"/>
      <c r="T37" s="660"/>
      <c r="U37" s="660"/>
      <c r="V37" s="660"/>
      <c r="W37" s="660"/>
      <c r="X37" s="660"/>
      <c r="Y37" s="661"/>
      <c r="Z37" s="662" t="s">
        <v>130</v>
      </c>
      <c r="AA37" s="662"/>
      <c r="AB37" s="662"/>
      <c r="AC37" s="662"/>
      <c r="AD37" s="663" t="s">
        <v>228</v>
      </c>
      <c r="AE37" s="663"/>
      <c r="AF37" s="663"/>
      <c r="AG37" s="663"/>
      <c r="AH37" s="663"/>
      <c r="AI37" s="663"/>
      <c r="AJ37" s="663"/>
      <c r="AK37" s="663"/>
      <c r="AL37" s="664" t="s">
        <v>228</v>
      </c>
      <c r="AM37" s="665"/>
      <c r="AN37" s="665"/>
      <c r="AO37" s="666"/>
      <c r="AQ37" s="736" t="s">
        <v>327</v>
      </c>
      <c r="AR37" s="737"/>
      <c r="AS37" s="737"/>
      <c r="AT37" s="737"/>
      <c r="AU37" s="737"/>
      <c r="AV37" s="737"/>
      <c r="AW37" s="737"/>
      <c r="AX37" s="737"/>
      <c r="AY37" s="738"/>
      <c r="AZ37" s="659">
        <v>691187</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4438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677114</v>
      </c>
      <c r="CS37" s="695"/>
      <c r="CT37" s="695"/>
      <c r="CU37" s="695"/>
      <c r="CV37" s="695"/>
      <c r="CW37" s="695"/>
      <c r="CX37" s="695"/>
      <c r="CY37" s="696"/>
      <c r="CZ37" s="664">
        <v>3.6</v>
      </c>
      <c r="DA37" s="693"/>
      <c r="DB37" s="693"/>
      <c r="DC37" s="697"/>
      <c r="DD37" s="668">
        <v>676306</v>
      </c>
      <c r="DE37" s="695"/>
      <c r="DF37" s="695"/>
      <c r="DG37" s="695"/>
      <c r="DH37" s="695"/>
      <c r="DI37" s="695"/>
      <c r="DJ37" s="695"/>
      <c r="DK37" s="696"/>
      <c r="DL37" s="668">
        <v>648544</v>
      </c>
      <c r="DM37" s="695"/>
      <c r="DN37" s="695"/>
      <c r="DO37" s="695"/>
      <c r="DP37" s="695"/>
      <c r="DQ37" s="695"/>
      <c r="DR37" s="695"/>
      <c r="DS37" s="695"/>
      <c r="DT37" s="695"/>
      <c r="DU37" s="695"/>
      <c r="DV37" s="696"/>
      <c r="DW37" s="664">
        <v>5.5</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19631592</v>
      </c>
      <c r="S38" s="740"/>
      <c r="T38" s="740"/>
      <c r="U38" s="740"/>
      <c r="V38" s="740"/>
      <c r="W38" s="740"/>
      <c r="X38" s="740"/>
      <c r="Y38" s="741"/>
      <c r="Z38" s="742">
        <v>100</v>
      </c>
      <c r="AA38" s="742"/>
      <c r="AB38" s="742"/>
      <c r="AC38" s="742"/>
      <c r="AD38" s="743">
        <v>11894644</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408477</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7169</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2723693</v>
      </c>
      <c r="CS38" s="660"/>
      <c r="CT38" s="660"/>
      <c r="CU38" s="660"/>
      <c r="CV38" s="660"/>
      <c r="CW38" s="660"/>
      <c r="CX38" s="660"/>
      <c r="CY38" s="661"/>
      <c r="CZ38" s="664">
        <v>14.4</v>
      </c>
      <c r="DA38" s="693"/>
      <c r="DB38" s="693"/>
      <c r="DC38" s="697"/>
      <c r="DD38" s="668">
        <v>2584142</v>
      </c>
      <c r="DE38" s="660"/>
      <c r="DF38" s="660"/>
      <c r="DG38" s="660"/>
      <c r="DH38" s="660"/>
      <c r="DI38" s="660"/>
      <c r="DJ38" s="660"/>
      <c r="DK38" s="661"/>
      <c r="DL38" s="668">
        <v>998595</v>
      </c>
      <c r="DM38" s="660"/>
      <c r="DN38" s="660"/>
      <c r="DO38" s="660"/>
      <c r="DP38" s="660"/>
      <c r="DQ38" s="660"/>
      <c r="DR38" s="660"/>
      <c r="DS38" s="660"/>
      <c r="DT38" s="660"/>
      <c r="DU38" s="660"/>
      <c r="DV38" s="661"/>
      <c r="DW38" s="664">
        <v>8.4</v>
      </c>
      <c r="DX38" s="693"/>
      <c r="DY38" s="693"/>
      <c r="DZ38" s="693"/>
      <c r="EA38" s="693"/>
      <c r="EB38" s="693"/>
      <c r="EC38" s="694"/>
    </row>
    <row r="39" spans="2:133" ht="11.25" customHeight="1">
      <c r="AQ39" s="736" t="s">
        <v>334</v>
      </c>
      <c r="AR39" s="737"/>
      <c r="AS39" s="737"/>
      <c r="AT39" s="737"/>
      <c r="AU39" s="737"/>
      <c r="AV39" s="737"/>
      <c r="AW39" s="737"/>
      <c r="AX39" s="737"/>
      <c r="AY39" s="738"/>
      <c r="AZ39" s="659">
        <v>166739</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89</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611826</v>
      </c>
      <c r="CS39" s="695"/>
      <c r="CT39" s="695"/>
      <c r="CU39" s="695"/>
      <c r="CV39" s="695"/>
      <c r="CW39" s="695"/>
      <c r="CX39" s="695"/>
      <c r="CY39" s="696"/>
      <c r="CZ39" s="664">
        <v>3.2</v>
      </c>
      <c r="DA39" s="693"/>
      <c r="DB39" s="693"/>
      <c r="DC39" s="697"/>
      <c r="DD39" s="668">
        <v>575308</v>
      </c>
      <c r="DE39" s="695"/>
      <c r="DF39" s="695"/>
      <c r="DG39" s="695"/>
      <c r="DH39" s="695"/>
      <c r="DI39" s="695"/>
      <c r="DJ39" s="695"/>
      <c r="DK39" s="696"/>
      <c r="DL39" s="668" t="s">
        <v>130</v>
      </c>
      <c r="DM39" s="695"/>
      <c r="DN39" s="695"/>
      <c r="DO39" s="695"/>
      <c r="DP39" s="695"/>
      <c r="DQ39" s="695"/>
      <c r="DR39" s="695"/>
      <c r="DS39" s="695"/>
      <c r="DT39" s="695"/>
      <c r="DU39" s="695"/>
      <c r="DV39" s="696"/>
      <c r="DW39" s="664" t="s">
        <v>130</v>
      </c>
      <c r="DX39" s="693"/>
      <c r="DY39" s="693"/>
      <c r="DZ39" s="693"/>
      <c r="EA39" s="693"/>
      <c r="EB39" s="693"/>
      <c r="EC39" s="694"/>
    </row>
    <row r="40" spans="2:133" ht="11.25" customHeight="1">
      <c r="AQ40" s="736" t="s">
        <v>338</v>
      </c>
      <c r="AR40" s="737"/>
      <c r="AS40" s="737"/>
      <c r="AT40" s="737"/>
      <c r="AU40" s="737"/>
      <c r="AV40" s="737"/>
      <c r="AW40" s="737"/>
      <c r="AX40" s="737"/>
      <c r="AY40" s="738"/>
      <c r="AZ40" s="659">
        <v>280250</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107</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186672</v>
      </c>
      <c r="CS40" s="660"/>
      <c r="CT40" s="660"/>
      <c r="CU40" s="660"/>
      <c r="CV40" s="660"/>
      <c r="CW40" s="660"/>
      <c r="CX40" s="660"/>
      <c r="CY40" s="661"/>
      <c r="CZ40" s="664">
        <v>1</v>
      </c>
      <c r="DA40" s="693"/>
      <c r="DB40" s="693"/>
      <c r="DC40" s="697"/>
      <c r="DD40" s="668">
        <v>156672</v>
      </c>
      <c r="DE40" s="660"/>
      <c r="DF40" s="660"/>
      <c r="DG40" s="660"/>
      <c r="DH40" s="660"/>
      <c r="DI40" s="660"/>
      <c r="DJ40" s="660"/>
      <c r="DK40" s="661"/>
      <c r="DL40" s="668">
        <v>33564</v>
      </c>
      <c r="DM40" s="660"/>
      <c r="DN40" s="660"/>
      <c r="DO40" s="660"/>
      <c r="DP40" s="660"/>
      <c r="DQ40" s="660"/>
      <c r="DR40" s="660"/>
      <c r="DS40" s="660"/>
      <c r="DT40" s="660"/>
      <c r="DU40" s="660"/>
      <c r="DV40" s="661"/>
      <c r="DW40" s="664">
        <v>0.3</v>
      </c>
      <c r="DX40" s="693"/>
      <c r="DY40" s="693"/>
      <c r="DZ40" s="693"/>
      <c r="EA40" s="693"/>
      <c r="EB40" s="693"/>
      <c r="EC40" s="694"/>
    </row>
    <row r="41" spans="2:133" ht="11.25" customHeight="1">
      <c r="AQ41" s="746" t="s">
        <v>341</v>
      </c>
      <c r="AR41" s="747"/>
      <c r="AS41" s="747"/>
      <c r="AT41" s="747"/>
      <c r="AU41" s="747"/>
      <c r="AV41" s="747"/>
      <c r="AW41" s="747"/>
      <c r="AX41" s="747"/>
      <c r="AY41" s="748"/>
      <c r="AZ41" s="739">
        <v>870539</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299</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130</v>
      </c>
      <c r="CS41" s="695"/>
      <c r="CT41" s="695"/>
      <c r="CU41" s="695"/>
      <c r="CV41" s="695"/>
      <c r="CW41" s="695"/>
      <c r="CX41" s="695"/>
      <c r="CY41" s="696"/>
      <c r="CZ41" s="664" t="s">
        <v>130</v>
      </c>
      <c r="DA41" s="693"/>
      <c r="DB41" s="693"/>
      <c r="DC41" s="697"/>
      <c r="DD41" s="668" t="s">
        <v>130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2999710</v>
      </c>
      <c r="CS42" s="660"/>
      <c r="CT42" s="660"/>
      <c r="CU42" s="660"/>
      <c r="CV42" s="660"/>
      <c r="CW42" s="660"/>
      <c r="CX42" s="660"/>
      <c r="CY42" s="661"/>
      <c r="CZ42" s="664">
        <v>15.9</v>
      </c>
      <c r="DA42" s="665"/>
      <c r="DB42" s="665"/>
      <c r="DC42" s="760"/>
      <c r="DD42" s="668">
        <v>1786587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69756</v>
      </c>
      <c r="CS43" s="695"/>
      <c r="CT43" s="695"/>
      <c r="CU43" s="695"/>
      <c r="CV43" s="695"/>
      <c r="CW43" s="695"/>
      <c r="CX43" s="695"/>
      <c r="CY43" s="696"/>
      <c r="CZ43" s="664">
        <v>0.4</v>
      </c>
      <c r="DA43" s="693"/>
      <c r="DB43" s="693"/>
      <c r="DC43" s="697"/>
      <c r="DD43" s="668">
        <v>69602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300</v>
      </c>
      <c r="CE44" s="772"/>
      <c r="CF44" s="656" t="s">
        <v>349</v>
      </c>
      <c r="CG44" s="657"/>
      <c r="CH44" s="657"/>
      <c r="CI44" s="657"/>
      <c r="CJ44" s="657"/>
      <c r="CK44" s="657"/>
      <c r="CL44" s="657"/>
      <c r="CM44" s="657"/>
      <c r="CN44" s="657"/>
      <c r="CO44" s="657"/>
      <c r="CP44" s="657"/>
      <c r="CQ44" s="658"/>
      <c r="CR44" s="659">
        <v>2996438</v>
      </c>
      <c r="CS44" s="660"/>
      <c r="CT44" s="660"/>
      <c r="CU44" s="660"/>
      <c r="CV44" s="660"/>
      <c r="CW44" s="660"/>
      <c r="CX44" s="660"/>
      <c r="CY44" s="661"/>
      <c r="CZ44" s="664">
        <v>15.9</v>
      </c>
      <c r="DA44" s="665"/>
      <c r="DB44" s="665"/>
      <c r="DC44" s="760"/>
      <c r="DD44" s="668">
        <v>1783315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578766</v>
      </c>
      <c r="CS45" s="695"/>
      <c r="CT45" s="695"/>
      <c r="CU45" s="695"/>
      <c r="CV45" s="695"/>
      <c r="CW45" s="695"/>
      <c r="CX45" s="695"/>
      <c r="CY45" s="696"/>
      <c r="CZ45" s="664">
        <v>3.1</v>
      </c>
      <c r="DA45" s="693"/>
      <c r="DB45" s="693"/>
      <c r="DC45" s="697"/>
      <c r="DD45" s="668">
        <v>109996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2374706</v>
      </c>
      <c r="CS46" s="660"/>
      <c r="CT46" s="660"/>
      <c r="CU46" s="660"/>
      <c r="CV46" s="660"/>
      <c r="CW46" s="660"/>
      <c r="CX46" s="660"/>
      <c r="CY46" s="661"/>
      <c r="CZ46" s="664">
        <v>12.6</v>
      </c>
      <c r="DA46" s="665"/>
      <c r="DB46" s="665"/>
      <c r="DC46" s="760"/>
      <c r="DD46" s="668">
        <v>1630353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3272</v>
      </c>
      <c r="CS47" s="695"/>
      <c r="CT47" s="695"/>
      <c r="CU47" s="695"/>
      <c r="CV47" s="695"/>
      <c r="CW47" s="695"/>
      <c r="CX47" s="695"/>
      <c r="CY47" s="696"/>
      <c r="CZ47" s="664">
        <v>0</v>
      </c>
      <c r="DA47" s="693"/>
      <c r="DB47" s="693"/>
      <c r="DC47" s="697"/>
      <c r="DD47" s="668">
        <v>3272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130</v>
      </c>
      <c r="CS48" s="660"/>
      <c r="CT48" s="660"/>
      <c r="CU48" s="660"/>
      <c r="CV48" s="660"/>
      <c r="CW48" s="660"/>
      <c r="CX48" s="660"/>
      <c r="CY48" s="661"/>
      <c r="CZ48" s="664" t="s">
        <v>130</v>
      </c>
      <c r="DA48" s="665"/>
      <c r="DB48" s="665"/>
      <c r="DC48" s="760"/>
      <c r="DD48" s="668" t="s">
        <v>130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18890270</v>
      </c>
      <c r="CS49" s="729"/>
      <c r="CT49" s="729"/>
      <c r="CU49" s="729"/>
      <c r="CV49" s="729"/>
      <c r="CW49" s="729"/>
      <c r="CX49" s="729"/>
      <c r="CY49" s="761"/>
      <c r="CZ49" s="744">
        <v>100</v>
      </c>
      <c r="DA49" s="762"/>
      <c r="DB49" s="762"/>
      <c r="DC49" s="763"/>
      <c r="DD49" s="764">
        <v>15118978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SUpIYv5aWZTgj4Hj40c2+X3UtFvGf2kUikqvGlHoUpsIgZDfemcABKGdUo8QwMfjrnWyrv3pXlwSWKMWE1/uVw==" saltValue="Jhg7OPxu+BT4GTbc98uIe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19184</v>
      </c>
      <c r="R7" s="795"/>
      <c r="S7" s="795"/>
      <c r="T7" s="795"/>
      <c r="U7" s="795"/>
      <c r="V7" s="795">
        <v>18474</v>
      </c>
      <c r="W7" s="795"/>
      <c r="X7" s="795"/>
      <c r="Y7" s="795"/>
      <c r="Z7" s="795"/>
      <c r="AA7" s="795">
        <v>711</v>
      </c>
      <c r="AB7" s="795"/>
      <c r="AC7" s="795"/>
      <c r="AD7" s="795"/>
      <c r="AE7" s="796"/>
      <c r="AF7" s="797">
        <v>611</v>
      </c>
      <c r="AG7" s="798"/>
      <c r="AH7" s="798"/>
      <c r="AI7" s="798"/>
      <c r="AJ7" s="799"/>
      <c r="AK7" s="834">
        <v>1734</v>
      </c>
      <c r="AL7" s="835"/>
      <c r="AM7" s="835"/>
      <c r="AN7" s="835"/>
      <c r="AO7" s="835"/>
      <c r="AP7" s="835">
        <v>2860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3</v>
      </c>
      <c r="CI7" s="832"/>
      <c r="CJ7" s="832"/>
      <c r="CK7" s="832"/>
      <c r="CL7" s="833"/>
      <c r="CM7" s="831">
        <v>109</v>
      </c>
      <c r="CN7" s="832"/>
      <c r="CO7" s="832"/>
      <c r="CP7" s="832"/>
      <c r="CQ7" s="833"/>
      <c r="CR7" s="831">
        <v>100</v>
      </c>
      <c r="CS7" s="832"/>
      <c r="CT7" s="832"/>
      <c r="CU7" s="832"/>
      <c r="CV7" s="833"/>
      <c r="CW7" s="831">
        <v>88</v>
      </c>
      <c r="CX7" s="832"/>
      <c r="CY7" s="832"/>
      <c r="CZ7" s="832"/>
      <c r="DA7" s="833"/>
      <c r="DB7" s="831" t="s">
        <v>575</v>
      </c>
      <c r="DC7" s="832"/>
      <c r="DD7" s="832"/>
      <c r="DE7" s="832"/>
      <c r="DF7" s="833"/>
      <c r="DG7" s="831" t="s">
        <v>575</v>
      </c>
      <c r="DH7" s="832"/>
      <c r="DI7" s="832"/>
      <c r="DJ7" s="832"/>
      <c r="DK7" s="833"/>
      <c r="DL7" s="831" t="s">
        <v>575</v>
      </c>
      <c r="DM7" s="832"/>
      <c r="DN7" s="832"/>
      <c r="DO7" s="832"/>
      <c r="DP7" s="833"/>
      <c r="DQ7" s="831" t="s">
        <v>575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19184</v>
      </c>
      <c r="R23" s="854"/>
      <c r="S23" s="854"/>
      <c r="T23" s="854"/>
      <c r="U23" s="854"/>
      <c r="V23" s="854">
        <v>18474</v>
      </c>
      <c r="W23" s="854"/>
      <c r="X23" s="854"/>
      <c r="Y23" s="854"/>
      <c r="Z23" s="854"/>
      <c r="AA23" s="854">
        <v>711</v>
      </c>
      <c r="AB23" s="854"/>
      <c r="AC23" s="854"/>
      <c r="AD23" s="854"/>
      <c r="AE23" s="855"/>
      <c r="AF23" s="856">
        <v>611</v>
      </c>
      <c r="AG23" s="854"/>
      <c r="AH23" s="854"/>
      <c r="AI23" s="854"/>
      <c r="AJ23" s="857"/>
      <c r="AK23" s="858"/>
      <c r="AL23" s="859"/>
      <c r="AM23" s="859"/>
      <c r="AN23" s="859"/>
      <c r="AO23" s="859"/>
      <c r="AP23" s="854">
        <v>2860</v>
      </c>
      <c r="AQ23" s="854"/>
      <c r="AR23" s="854"/>
      <c r="AS23" s="854"/>
      <c r="AT23" s="854"/>
      <c r="AU23" s="860"/>
      <c r="AV23" s="860"/>
      <c r="AW23" s="860"/>
      <c r="AX23" s="860"/>
      <c r="AY23" s="861"/>
      <c r="AZ23" s="869" t="s">
        <v>130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3727</v>
      </c>
      <c r="R28" s="883"/>
      <c r="S28" s="883"/>
      <c r="T28" s="883"/>
      <c r="U28" s="883"/>
      <c r="V28" s="883">
        <v>3579</v>
      </c>
      <c r="W28" s="883"/>
      <c r="X28" s="883"/>
      <c r="Y28" s="883"/>
      <c r="Z28" s="883"/>
      <c r="AA28" s="883">
        <v>149</v>
      </c>
      <c r="AB28" s="883"/>
      <c r="AC28" s="883"/>
      <c r="AD28" s="883"/>
      <c r="AE28" s="884"/>
      <c r="AF28" s="885">
        <v>149</v>
      </c>
      <c r="AG28" s="883"/>
      <c r="AH28" s="883"/>
      <c r="AI28" s="883"/>
      <c r="AJ28" s="886"/>
      <c r="AK28" s="887">
        <v>440</v>
      </c>
      <c r="AL28" s="878"/>
      <c r="AM28" s="878"/>
      <c r="AN28" s="878"/>
      <c r="AO28" s="878"/>
      <c r="AP28" s="878" t="s">
        <v>578</v>
      </c>
      <c r="AQ28" s="878"/>
      <c r="AR28" s="878"/>
      <c r="AS28" s="878"/>
      <c r="AT28" s="878"/>
      <c r="AU28" s="878" t="s">
        <v>578</v>
      </c>
      <c r="AV28" s="878"/>
      <c r="AW28" s="878"/>
      <c r="AX28" s="878"/>
      <c r="AY28" s="878"/>
      <c r="AZ28" s="879" t="s">
        <v>578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2851</v>
      </c>
      <c r="R29" s="819"/>
      <c r="S29" s="819"/>
      <c r="T29" s="819"/>
      <c r="U29" s="819"/>
      <c r="V29" s="819">
        <v>2529</v>
      </c>
      <c r="W29" s="819"/>
      <c r="X29" s="819"/>
      <c r="Y29" s="819"/>
      <c r="Z29" s="819"/>
      <c r="AA29" s="819">
        <v>322</v>
      </c>
      <c r="AB29" s="819"/>
      <c r="AC29" s="819"/>
      <c r="AD29" s="819"/>
      <c r="AE29" s="820"/>
      <c r="AF29" s="821">
        <v>322</v>
      </c>
      <c r="AG29" s="822"/>
      <c r="AH29" s="822"/>
      <c r="AI29" s="822"/>
      <c r="AJ29" s="823"/>
      <c r="AK29" s="890">
        <v>567</v>
      </c>
      <c r="AL29" s="891"/>
      <c r="AM29" s="891"/>
      <c r="AN29" s="891"/>
      <c r="AO29" s="891"/>
      <c r="AP29" s="891" t="s">
        <v>578</v>
      </c>
      <c r="AQ29" s="891"/>
      <c r="AR29" s="891"/>
      <c r="AS29" s="891"/>
      <c r="AT29" s="891"/>
      <c r="AU29" s="891" t="s">
        <v>578</v>
      </c>
      <c r="AV29" s="891"/>
      <c r="AW29" s="891"/>
      <c r="AX29" s="891"/>
      <c r="AY29" s="891"/>
      <c r="AZ29" s="892" t="s">
        <v>578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413</v>
      </c>
      <c r="R30" s="819"/>
      <c r="S30" s="819"/>
      <c r="T30" s="819"/>
      <c r="U30" s="819"/>
      <c r="V30" s="819">
        <v>408</v>
      </c>
      <c r="W30" s="819"/>
      <c r="X30" s="819"/>
      <c r="Y30" s="819"/>
      <c r="Z30" s="819"/>
      <c r="AA30" s="819">
        <v>5</v>
      </c>
      <c r="AB30" s="819"/>
      <c r="AC30" s="819"/>
      <c r="AD30" s="819"/>
      <c r="AE30" s="820"/>
      <c r="AF30" s="821">
        <v>5</v>
      </c>
      <c r="AG30" s="822"/>
      <c r="AH30" s="822"/>
      <c r="AI30" s="822"/>
      <c r="AJ30" s="823"/>
      <c r="AK30" s="890">
        <v>63</v>
      </c>
      <c r="AL30" s="891"/>
      <c r="AM30" s="891"/>
      <c r="AN30" s="891"/>
      <c r="AO30" s="891"/>
      <c r="AP30" s="891" t="s">
        <v>578</v>
      </c>
      <c r="AQ30" s="891"/>
      <c r="AR30" s="891"/>
      <c r="AS30" s="891"/>
      <c r="AT30" s="891"/>
      <c r="AU30" s="891" t="s">
        <v>578</v>
      </c>
      <c r="AV30" s="891"/>
      <c r="AW30" s="891"/>
      <c r="AX30" s="891"/>
      <c r="AY30" s="891"/>
      <c r="AZ30" s="892" t="s">
        <v>578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5</v>
      </c>
      <c r="R31" s="819"/>
      <c r="S31" s="819"/>
      <c r="T31" s="819"/>
      <c r="U31" s="819"/>
      <c r="V31" s="819">
        <v>5</v>
      </c>
      <c r="W31" s="819"/>
      <c r="X31" s="819"/>
      <c r="Y31" s="819"/>
      <c r="Z31" s="819"/>
      <c r="AA31" s="819">
        <v>0</v>
      </c>
      <c r="AB31" s="819"/>
      <c r="AC31" s="819"/>
      <c r="AD31" s="819"/>
      <c r="AE31" s="820"/>
      <c r="AF31" s="821">
        <v>0</v>
      </c>
      <c r="AG31" s="822"/>
      <c r="AH31" s="822"/>
      <c r="AI31" s="822"/>
      <c r="AJ31" s="823"/>
      <c r="AK31" s="890" t="s">
        <v>578</v>
      </c>
      <c r="AL31" s="891"/>
      <c r="AM31" s="891"/>
      <c r="AN31" s="891"/>
      <c r="AO31" s="891"/>
      <c r="AP31" s="891" t="s">
        <v>578</v>
      </c>
      <c r="AQ31" s="891"/>
      <c r="AR31" s="891"/>
      <c r="AS31" s="891"/>
      <c r="AT31" s="891"/>
      <c r="AU31" s="891" t="s">
        <v>578</v>
      </c>
      <c r="AV31" s="891"/>
      <c r="AW31" s="891"/>
      <c r="AX31" s="891"/>
      <c r="AY31" s="891"/>
      <c r="AZ31" s="892" t="s">
        <v>578</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792</v>
      </c>
      <c r="R32" s="819"/>
      <c r="S32" s="819"/>
      <c r="T32" s="819"/>
      <c r="U32" s="819"/>
      <c r="V32" s="819">
        <v>732</v>
      </c>
      <c r="W32" s="819"/>
      <c r="X32" s="819"/>
      <c r="Y32" s="819"/>
      <c r="Z32" s="819"/>
      <c r="AA32" s="819">
        <v>60</v>
      </c>
      <c r="AB32" s="819"/>
      <c r="AC32" s="819"/>
      <c r="AD32" s="819"/>
      <c r="AE32" s="820"/>
      <c r="AF32" s="821">
        <v>867</v>
      </c>
      <c r="AG32" s="822"/>
      <c r="AH32" s="822"/>
      <c r="AI32" s="822"/>
      <c r="AJ32" s="823"/>
      <c r="AK32" s="890">
        <v>167</v>
      </c>
      <c r="AL32" s="891"/>
      <c r="AM32" s="891"/>
      <c r="AN32" s="891"/>
      <c r="AO32" s="891"/>
      <c r="AP32" s="891">
        <v>1894</v>
      </c>
      <c r="AQ32" s="891"/>
      <c r="AR32" s="891"/>
      <c r="AS32" s="891"/>
      <c r="AT32" s="891"/>
      <c r="AU32" s="891">
        <v>278</v>
      </c>
      <c r="AV32" s="891"/>
      <c r="AW32" s="891"/>
      <c r="AX32" s="891"/>
      <c r="AY32" s="891"/>
      <c r="AZ32" s="892" t="s">
        <v>578</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1978</v>
      </c>
      <c r="R33" s="819"/>
      <c r="S33" s="819"/>
      <c r="T33" s="819"/>
      <c r="U33" s="819"/>
      <c r="V33" s="819">
        <v>1993</v>
      </c>
      <c r="W33" s="819"/>
      <c r="X33" s="819"/>
      <c r="Y33" s="819"/>
      <c r="Z33" s="819"/>
      <c r="AA33" s="819">
        <v>-15</v>
      </c>
      <c r="AB33" s="819"/>
      <c r="AC33" s="819"/>
      <c r="AD33" s="819"/>
      <c r="AE33" s="820"/>
      <c r="AF33" s="821">
        <v>2277</v>
      </c>
      <c r="AG33" s="822"/>
      <c r="AH33" s="822"/>
      <c r="AI33" s="822"/>
      <c r="AJ33" s="823"/>
      <c r="AK33" s="890">
        <v>408</v>
      </c>
      <c r="AL33" s="891"/>
      <c r="AM33" s="891"/>
      <c r="AN33" s="891"/>
      <c r="AO33" s="891"/>
      <c r="AP33" s="891">
        <v>1337</v>
      </c>
      <c r="AQ33" s="891"/>
      <c r="AR33" s="891"/>
      <c r="AS33" s="891"/>
      <c r="AT33" s="891"/>
      <c r="AU33" s="891">
        <v>971</v>
      </c>
      <c r="AV33" s="891"/>
      <c r="AW33" s="891"/>
      <c r="AX33" s="891"/>
      <c r="AY33" s="891"/>
      <c r="AZ33" s="892" t="s">
        <v>578</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398</v>
      </c>
      <c r="C34" s="816"/>
      <c r="D34" s="816"/>
      <c r="E34" s="816"/>
      <c r="F34" s="816"/>
      <c r="G34" s="816"/>
      <c r="H34" s="816"/>
      <c r="I34" s="816"/>
      <c r="J34" s="816"/>
      <c r="K34" s="816"/>
      <c r="L34" s="816"/>
      <c r="M34" s="816"/>
      <c r="N34" s="816"/>
      <c r="O34" s="816"/>
      <c r="P34" s="817"/>
      <c r="Q34" s="818">
        <v>1916</v>
      </c>
      <c r="R34" s="819"/>
      <c r="S34" s="819"/>
      <c r="T34" s="819"/>
      <c r="U34" s="819"/>
      <c r="V34" s="819">
        <v>1743</v>
      </c>
      <c r="W34" s="819"/>
      <c r="X34" s="819"/>
      <c r="Y34" s="819"/>
      <c r="Z34" s="819"/>
      <c r="AA34" s="819">
        <v>173</v>
      </c>
      <c r="AB34" s="819"/>
      <c r="AC34" s="819"/>
      <c r="AD34" s="819"/>
      <c r="AE34" s="820"/>
      <c r="AF34" s="821">
        <v>18</v>
      </c>
      <c r="AG34" s="822"/>
      <c r="AH34" s="822"/>
      <c r="AI34" s="822"/>
      <c r="AJ34" s="823"/>
      <c r="AK34" s="890">
        <v>894</v>
      </c>
      <c r="AL34" s="891"/>
      <c r="AM34" s="891"/>
      <c r="AN34" s="891"/>
      <c r="AO34" s="891"/>
      <c r="AP34" s="891">
        <v>6270</v>
      </c>
      <c r="AQ34" s="891"/>
      <c r="AR34" s="891"/>
      <c r="AS34" s="891"/>
      <c r="AT34" s="891"/>
      <c r="AU34" s="891">
        <v>5185</v>
      </c>
      <c r="AV34" s="891"/>
      <c r="AW34" s="891"/>
      <c r="AX34" s="891"/>
      <c r="AY34" s="891"/>
      <c r="AZ34" s="892" t="s">
        <v>578</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400</v>
      </c>
      <c r="C35" s="816"/>
      <c r="D35" s="816"/>
      <c r="E35" s="816"/>
      <c r="F35" s="816"/>
      <c r="G35" s="816"/>
      <c r="H35" s="816"/>
      <c r="I35" s="816"/>
      <c r="J35" s="816"/>
      <c r="K35" s="816"/>
      <c r="L35" s="816"/>
      <c r="M35" s="816"/>
      <c r="N35" s="816"/>
      <c r="O35" s="816"/>
      <c r="P35" s="817"/>
      <c r="Q35" s="818">
        <v>203</v>
      </c>
      <c r="R35" s="819"/>
      <c r="S35" s="819"/>
      <c r="T35" s="819"/>
      <c r="U35" s="819"/>
      <c r="V35" s="819">
        <v>114</v>
      </c>
      <c r="W35" s="819"/>
      <c r="X35" s="819"/>
      <c r="Y35" s="819"/>
      <c r="Z35" s="819"/>
      <c r="AA35" s="819">
        <v>89</v>
      </c>
      <c r="AB35" s="819"/>
      <c r="AC35" s="819"/>
      <c r="AD35" s="819"/>
      <c r="AE35" s="820"/>
      <c r="AF35" s="821">
        <v>89</v>
      </c>
      <c r="AG35" s="822"/>
      <c r="AH35" s="822"/>
      <c r="AI35" s="822"/>
      <c r="AJ35" s="823"/>
      <c r="AK35" s="890">
        <v>116</v>
      </c>
      <c r="AL35" s="891"/>
      <c r="AM35" s="891"/>
      <c r="AN35" s="891"/>
      <c r="AO35" s="891"/>
      <c r="AP35" s="891" t="s">
        <v>578</v>
      </c>
      <c r="AQ35" s="891"/>
      <c r="AR35" s="891"/>
      <c r="AS35" s="891"/>
      <c r="AT35" s="891"/>
      <c r="AU35" s="891" t="s">
        <v>578</v>
      </c>
      <c r="AV35" s="891"/>
      <c r="AW35" s="891"/>
      <c r="AX35" s="891"/>
      <c r="AY35" s="891"/>
      <c r="AZ35" s="892" t="s">
        <v>578</v>
      </c>
      <c r="BA35" s="892"/>
      <c r="BB35" s="892"/>
      <c r="BC35" s="892"/>
      <c r="BD35" s="892"/>
      <c r="BE35" s="888" t="s">
        <v>399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401</v>
      </c>
      <c r="C36" s="816"/>
      <c r="D36" s="816"/>
      <c r="E36" s="816"/>
      <c r="F36" s="816"/>
      <c r="G36" s="816"/>
      <c r="H36" s="816"/>
      <c r="I36" s="816"/>
      <c r="J36" s="816"/>
      <c r="K36" s="816"/>
      <c r="L36" s="816"/>
      <c r="M36" s="816"/>
      <c r="N36" s="816"/>
      <c r="O36" s="816"/>
      <c r="P36" s="817"/>
      <c r="Q36" s="818">
        <v>96</v>
      </c>
      <c r="R36" s="819"/>
      <c r="S36" s="819"/>
      <c r="T36" s="819"/>
      <c r="U36" s="819"/>
      <c r="V36" s="819">
        <v>60</v>
      </c>
      <c r="W36" s="819"/>
      <c r="X36" s="819"/>
      <c r="Y36" s="819"/>
      <c r="Z36" s="819"/>
      <c r="AA36" s="819">
        <v>36</v>
      </c>
      <c r="AB36" s="819"/>
      <c r="AC36" s="819"/>
      <c r="AD36" s="819"/>
      <c r="AE36" s="820"/>
      <c r="AF36" s="821">
        <v>10</v>
      </c>
      <c r="AG36" s="822"/>
      <c r="AH36" s="822"/>
      <c r="AI36" s="822"/>
      <c r="AJ36" s="823"/>
      <c r="AK36" s="890">
        <v>71</v>
      </c>
      <c r="AL36" s="891"/>
      <c r="AM36" s="891"/>
      <c r="AN36" s="891"/>
      <c r="AO36" s="891"/>
      <c r="AP36" s="891" t="s">
        <v>578</v>
      </c>
      <c r="AQ36" s="891"/>
      <c r="AR36" s="891"/>
      <c r="AS36" s="891"/>
      <c r="AT36" s="891"/>
      <c r="AU36" s="891" t="s">
        <v>578</v>
      </c>
      <c r="AV36" s="891"/>
      <c r="AW36" s="891"/>
      <c r="AX36" s="891"/>
      <c r="AY36" s="891"/>
      <c r="AZ36" s="892" t="s">
        <v>578</v>
      </c>
      <c r="BA36" s="892"/>
      <c r="BB36" s="892"/>
      <c r="BC36" s="892"/>
      <c r="BD36" s="892"/>
      <c r="BE36" s="888" t="s">
        <v>399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402</v>
      </c>
      <c r="C37" s="816"/>
      <c r="D37" s="816"/>
      <c r="E37" s="816"/>
      <c r="F37" s="816"/>
      <c r="G37" s="816"/>
      <c r="H37" s="816"/>
      <c r="I37" s="816"/>
      <c r="J37" s="816"/>
      <c r="K37" s="816"/>
      <c r="L37" s="816"/>
      <c r="M37" s="816"/>
      <c r="N37" s="816"/>
      <c r="O37" s="816"/>
      <c r="P37" s="817"/>
      <c r="Q37" s="818">
        <v>166</v>
      </c>
      <c r="R37" s="819"/>
      <c r="S37" s="819"/>
      <c r="T37" s="819"/>
      <c r="U37" s="819"/>
      <c r="V37" s="819">
        <v>138</v>
      </c>
      <c r="W37" s="819"/>
      <c r="X37" s="819"/>
      <c r="Y37" s="819"/>
      <c r="Z37" s="819"/>
      <c r="AA37" s="819">
        <v>28</v>
      </c>
      <c r="AB37" s="819"/>
      <c r="AC37" s="819"/>
      <c r="AD37" s="819"/>
      <c r="AE37" s="820"/>
      <c r="AF37" s="821">
        <v>24</v>
      </c>
      <c r="AG37" s="822"/>
      <c r="AH37" s="822"/>
      <c r="AI37" s="822"/>
      <c r="AJ37" s="823"/>
      <c r="AK37" s="890">
        <v>82</v>
      </c>
      <c r="AL37" s="891"/>
      <c r="AM37" s="891"/>
      <c r="AN37" s="891"/>
      <c r="AO37" s="891"/>
      <c r="AP37" s="891" t="s">
        <v>578</v>
      </c>
      <c r="AQ37" s="891"/>
      <c r="AR37" s="891"/>
      <c r="AS37" s="891"/>
      <c r="AT37" s="891"/>
      <c r="AU37" s="891" t="s">
        <v>578</v>
      </c>
      <c r="AV37" s="891"/>
      <c r="AW37" s="891"/>
      <c r="AX37" s="891"/>
      <c r="AY37" s="891"/>
      <c r="AZ37" s="892" t="s">
        <v>578</v>
      </c>
      <c r="BA37" s="892"/>
      <c r="BB37" s="892"/>
      <c r="BC37" s="892"/>
      <c r="BD37" s="892"/>
      <c r="BE37" s="888" t="s">
        <v>399</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403</v>
      </c>
      <c r="C38" s="816"/>
      <c r="D38" s="816"/>
      <c r="E38" s="816"/>
      <c r="F38" s="816"/>
      <c r="G38" s="816"/>
      <c r="H38" s="816"/>
      <c r="I38" s="816"/>
      <c r="J38" s="816"/>
      <c r="K38" s="816"/>
      <c r="L38" s="816"/>
      <c r="M38" s="816"/>
      <c r="N38" s="816"/>
      <c r="O38" s="816"/>
      <c r="P38" s="817"/>
      <c r="Q38" s="818">
        <v>1078</v>
      </c>
      <c r="R38" s="819"/>
      <c r="S38" s="819"/>
      <c r="T38" s="819"/>
      <c r="U38" s="819"/>
      <c r="V38" s="819">
        <v>937</v>
      </c>
      <c r="W38" s="819"/>
      <c r="X38" s="819"/>
      <c r="Y38" s="819"/>
      <c r="Z38" s="819"/>
      <c r="AA38" s="819">
        <v>141</v>
      </c>
      <c r="AB38" s="819"/>
      <c r="AC38" s="819"/>
      <c r="AD38" s="819"/>
      <c r="AE38" s="820"/>
      <c r="AF38" s="821">
        <v>37</v>
      </c>
      <c r="AG38" s="822"/>
      <c r="AH38" s="822"/>
      <c r="AI38" s="822"/>
      <c r="AJ38" s="823"/>
      <c r="AK38" s="890">
        <v>559</v>
      </c>
      <c r="AL38" s="891"/>
      <c r="AM38" s="891"/>
      <c r="AN38" s="891"/>
      <c r="AO38" s="891"/>
      <c r="AP38" s="891" t="s">
        <v>578</v>
      </c>
      <c r="AQ38" s="891"/>
      <c r="AR38" s="891"/>
      <c r="AS38" s="891"/>
      <c r="AT38" s="891"/>
      <c r="AU38" s="891" t="s">
        <v>578</v>
      </c>
      <c r="AV38" s="891"/>
      <c r="AW38" s="891"/>
      <c r="AX38" s="891"/>
      <c r="AY38" s="891"/>
      <c r="AZ38" s="892" t="s">
        <v>578</v>
      </c>
      <c r="BA38" s="892"/>
      <c r="BB38" s="892"/>
      <c r="BC38" s="892"/>
      <c r="BD38" s="892"/>
      <c r="BE38" s="888" t="s">
        <v>399</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3796</v>
      </c>
      <c r="AG63" s="902"/>
      <c r="AH63" s="902"/>
      <c r="AI63" s="902"/>
      <c r="AJ63" s="903"/>
      <c r="AK63" s="904"/>
      <c r="AL63" s="899"/>
      <c r="AM63" s="899"/>
      <c r="AN63" s="899"/>
      <c r="AO63" s="899"/>
      <c r="AP63" s="902">
        <v>9501</v>
      </c>
      <c r="AQ63" s="902"/>
      <c r="AR63" s="902"/>
      <c r="AS63" s="902"/>
      <c r="AT63" s="902"/>
      <c r="AU63" s="902">
        <v>6434</v>
      </c>
      <c r="AV63" s="902"/>
      <c r="AW63" s="902"/>
      <c r="AX63" s="902"/>
      <c r="AY63" s="902"/>
      <c r="AZ63" s="906"/>
      <c r="BA63" s="906"/>
      <c r="BB63" s="906"/>
      <c r="BC63" s="906"/>
      <c r="BD63" s="906"/>
      <c r="BE63" s="907"/>
      <c r="BF63" s="907"/>
      <c r="BG63" s="907"/>
      <c r="BH63" s="907"/>
      <c r="BI63" s="908"/>
      <c r="BJ63" s="909" t="s">
        <v>130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384</v>
      </c>
      <c r="W66" s="778"/>
      <c r="X66" s="778"/>
      <c r="Y66" s="778"/>
      <c r="Z66" s="779"/>
      <c r="AA66" s="777" t="s">
        <v>385</v>
      </c>
      <c r="AB66" s="778"/>
      <c r="AC66" s="778"/>
      <c r="AD66" s="778"/>
      <c r="AE66" s="779"/>
      <c r="AF66" s="912" t="s">
        <v>386</v>
      </c>
      <c r="AG66" s="873"/>
      <c r="AH66" s="873"/>
      <c r="AI66" s="873"/>
      <c r="AJ66" s="913"/>
      <c r="AK66" s="777" t="s">
        <v>387</v>
      </c>
      <c r="AL66" s="801"/>
      <c r="AM66" s="801"/>
      <c r="AN66" s="801"/>
      <c r="AO66" s="802"/>
      <c r="AP66" s="777" t="s">
        <v>409</v>
      </c>
      <c r="AQ66" s="778"/>
      <c r="AR66" s="778"/>
      <c r="AS66" s="778"/>
      <c r="AT66" s="779"/>
      <c r="AU66" s="777" t="s">
        <v>410</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575</v>
      </c>
      <c r="AQ68" s="926"/>
      <c r="AR68" s="926"/>
      <c r="AS68" s="926"/>
      <c r="AT68" s="926"/>
      <c r="AU68" s="926" t="s">
        <v>575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575</v>
      </c>
      <c r="AQ69" s="891"/>
      <c r="AR69" s="891"/>
      <c r="AS69" s="891"/>
      <c r="AT69" s="891"/>
      <c r="AU69" s="891" t="s">
        <v>575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567</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575</v>
      </c>
      <c r="AL70" s="891"/>
      <c r="AM70" s="891"/>
      <c r="AN70" s="891"/>
      <c r="AO70" s="891"/>
      <c r="AP70" s="891" t="s">
        <v>575</v>
      </c>
      <c r="AQ70" s="891"/>
      <c r="AR70" s="891"/>
      <c r="AS70" s="891"/>
      <c r="AT70" s="891"/>
      <c r="AU70" s="891" t="s">
        <v>575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568</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575</v>
      </c>
      <c r="AL71" s="891"/>
      <c r="AM71" s="891"/>
      <c r="AN71" s="891"/>
      <c r="AO71" s="891"/>
      <c r="AP71" s="891" t="s">
        <v>575</v>
      </c>
      <c r="AQ71" s="891"/>
      <c r="AR71" s="891"/>
      <c r="AS71" s="891"/>
      <c r="AT71" s="891"/>
      <c r="AU71" s="891" t="s">
        <v>575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569</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575</v>
      </c>
      <c r="AQ72" s="891"/>
      <c r="AR72" s="891"/>
      <c r="AS72" s="891"/>
      <c r="AT72" s="891"/>
      <c r="AU72" s="891" t="s">
        <v>575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570</v>
      </c>
      <c r="C73" s="934"/>
      <c r="D73" s="934"/>
      <c r="E73" s="934"/>
      <c r="F73" s="934"/>
      <c r="G73" s="934"/>
      <c r="H73" s="934"/>
      <c r="I73" s="934"/>
      <c r="J73" s="934"/>
      <c r="K73" s="934"/>
      <c r="L73" s="934"/>
      <c r="M73" s="934"/>
      <c r="N73" s="934"/>
      <c r="O73" s="934"/>
      <c r="P73" s="935"/>
      <c r="Q73" s="936">
        <v>217</v>
      </c>
      <c r="R73" s="891"/>
      <c r="S73" s="891"/>
      <c r="T73" s="891"/>
      <c r="U73" s="891"/>
      <c r="V73" s="891">
        <v>208</v>
      </c>
      <c r="W73" s="891"/>
      <c r="X73" s="891"/>
      <c r="Y73" s="891"/>
      <c r="Z73" s="891"/>
      <c r="AA73" s="891">
        <v>9</v>
      </c>
      <c r="AB73" s="891"/>
      <c r="AC73" s="891"/>
      <c r="AD73" s="891"/>
      <c r="AE73" s="891"/>
      <c r="AF73" s="891">
        <v>9</v>
      </c>
      <c r="AG73" s="891"/>
      <c r="AH73" s="891"/>
      <c r="AI73" s="891"/>
      <c r="AJ73" s="891"/>
      <c r="AK73" s="891" t="s">
        <v>575</v>
      </c>
      <c r="AL73" s="891"/>
      <c r="AM73" s="891"/>
      <c r="AN73" s="891"/>
      <c r="AO73" s="891"/>
      <c r="AP73" s="891">
        <v>22</v>
      </c>
      <c r="AQ73" s="891"/>
      <c r="AR73" s="891"/>
      <c r="AS73" s="891"/>
      <c r="AT73" s="891"/>
      <c r="AU73" s="891">
        <v>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571</v>
      </c>
      <c r="C74" s="934"/>
      <c r="D74" s="934"/>
      <c r="E74" s="934"/>
      <c r="F74" s="934"/>
      <c r="G74" s="934"/>
      <c r="H74" s="934"/>
      <c r="I74" s="934"/>
      <c r="J74" s="934"/>
      <c r="K74" s="934"/>
      <c r="L74" s="934"/>
      <c r="M74" s="934"/>
      <c r="N74" s="934"/>
      <c r="O74" s="934"/>
      <c r="P74" s="935"/>
      <c r="Q74" s="936">
        <v>102</v>
      </c>
      <c r="R74" s="891"/>
      <c r="S74" s="891"/>
      <c r="T74" s="891"/>
      <c r="U74" s="891"/>
      <c r="V74" s="891">
        <v>95</v>
      </c>
      <c r="W74" s="891"/>
      <c r="X74" s="891"/>
      <c r="Y74" s="891"/>
      <c r="Z74" s="891"/>
      <c r="AA74" s="891">
        <v>7</v>
      </c>
      <c r="AB74" s="891"/>
      <c r="AC74" s="891"/>
      <c r="AD74" s="891"/>
      <c r="AE74" s="891"/>
      <c r="AF74" s="891">
        <v>7</v>
      </c>
      <c r="AG74" s="891"/>
      <c r="AH74" s="891"/>
      <c r="AI74" s="891"/>
      <c r="AJ74" s="891"/>
      <c r="AK74" s="891">
        <v>4</v>
      </c>
      <c r="AL74" s="891"/>
      <c r="AM74" s="891"/>
      <c r="AN74" s="891"/>
      <c r="AO74" s="891"/>
      <c r="AP74" s="891" t="s">
        <v>575</v>
      </c>
      <c r="AQ74" s="891"/>
      <c r="AR74" s="891"/>
      <c r="AS74" s="891"/>
      <c r="AT74" s="891"/>
      <c r="AU74" s="891" t="s">
        <v>575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572</v>
      </c>
      <c r="C75" s="934"/>
      <c r="D75" s="934"/>
      <c r="E75" s="934"/>
      <c r="F75" s="934"/>
      <c r="G75" s="934"/>
      <c r="H75" s="934"/>
      <c r="I75" s="934"/>
      <c r="J75" s="934"/>
      <c r="K75" s="934"/>
      <c r="L75" s="934"/>
      <c r="M75" s="934"/>
      <c r="N75" s="934"/>
      <c r="O75" s="934"/>
      <c r="P75" s="935"/>
      <c r="Q75" s="939">
        <v>494</v>
      </c>
      <c r="R75" s="940"/>
      <c r="S75" s="940"/>
      <c r="T75" s="940"/>
      <c r="U75" s="890"/>
      <c r="V75" s="941">
        <v>491</v>
      </c>
      <c r="W75" s="940"/>
      <c r="X75" s="940"/>
      <c r="Y75" s="940"/>
      <c r="Z75" s="890"/>
      <c r="AA75" s="941">
        <v>2</v>
      </c>
      <c r="AB75" s="940"/>
      <c r="AC75" s="940"/>
      <c r="AD75" s="940"/>
      <c r="AE75" s="890"/>
      <c r="AF75" s="941">
        <v>2</v>
      </c>
      <c r="AG75" s="940"/>
      <c r="AH75" s="940"/>
      <c r="AI75" s="940"/>
      <c r="AJ75" s="890"/>
      <c r="AK75" s="941" t="s">
        <v>575</v>
      </c>
      <c r="AL75" s="940"/>
      <c r="AM75" s="940"/>
      <c r="AN75" s="940"/>
      <c r="AO75" s="890"/>
      <c r="AP75" s="941" t="s">
        <v>575</v>
      </c>
      <c r="AQ75" s="940"/>
      <c r="AR75" s="940"/>
      <c r="AS75" s="940"/>
      <c r="AT75" s="890"/>
      <c r="AU75" s="941" t="s">
        <v>575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573</v>
      </c>
      <c r="C76" s="934"/>
      <c r="D76" s="934"/>
      <c r="E76" s="934"/>
      <c r="F76" s="934"/>
      <c r="G76" s="934"/>
      <c r="H76" s="934"/>
      <c r="I76" s="934"/>
      <c r="J76" s="934"/>
      <c r="K76" s="934"/>
      <c r="L76" s="934"/>
      <c r="M76" s="934"/>
      <c r="N76" s="934"/>
      <c r="O76" s="934"/>
      <c r="P76" s="935"/>
      <c r="Q76" s="939">
        <v>2394</v>
      </c>
      <c r="R76" s="940"/>
      <c r="S76" s="940"/>
      <c r="T76" s="940"/>
      <c r="U76" s="890"/>
      <c r="V76" s="941">
        <v>2371</v>
      </c>
      <c r="W76" s="940"/>
      <c r="X76" s="940"/>
      <c r="Y76" s="940"/>
      <c r="Z76" s="890"/>
      <c r="AA76" s="941">
        <v>23</v>
      </c>
      <c r="AB76" s="940"/>
      <c r="AC76" s="940"/>
      <c r="AD76" s="940"/>
      <c r="AE76" s="890"/>
      <c r="AF76" s="941">
        <v>23</v>
      </c>
      <c r="AG76" s="940"/>
      <c r="AH76" s="940"/>
      <c r="AI76" s="940"/>
      <c r="AJ76" s="890"/>
      <c r="AK76" s="941" t="s">
        <v>575</v>
      </c>
      <c r="AL76" s="940"/>
      <c r="AM76" s="940"/>
      <c r="AN76" s="940"/>
      <c r="AO76" s="890"/>
      <c r="AP76" s="941">
        <v>1081</v>
      </c>
      <c r="AQ76" s="940"/>
      <c r="AR76" s="940"/>
      <c r="AS76" s="940"/>
      <c r="AT76" s="890"/>
      <c r="AU76" s="941">
        <v>266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574</v>
      </c>
      <c r="C77" s="934"/>
      <c r="D77" s="934"/>
      <c r="E77" s="934"/>
      <c r="F77" s="934"/>
      <c r="G77" s="934"/>
      <c r="H77" s="934"/>
      <c r="I77" s="934"/>
      <c r="J77" s="934"/>
      <c r="K77" s="934"/>
      <c r="L77" s="934"/>
      <c r="M77" s="934"/>
      <c r="N77" s="934"/>
      <c r="O77" s="934"/>
      <c r="P77" s="935"/>
      <c r="Q77" s="939">
        <v>896</v>
      </c>
      <c r="R77" s="940"/>
      <c r="S77" s="940"/>
      <c r="T77" s="940"/>
      <c r="U77" s="890"/>
      <c r="V77" s="941">
        <v>877</v>
      </c>
      <c r="W77" s="940"/>
      <c r="X77" s="940"/>
      <c r="Y77" s="940"/>
      <c r="Z77" s="890"/>
      <c r="AA77" s="941">
        <v>19</v>
      </c>
      <c r="AB77" s="940"/>
      <c r="AC77" s="940"/>
      <c r="AD77" s="940"/>
      <c r="AE77" s="890"/>
      <c r="AF77" s="941">
        <v>1482</v>
      </c>
      <c r="AG77" s="940"/>
      <c r="AH77" s="940"/>
      <c r="AI77" s="940"/>
      <c r="AJ77" s="890"/>
      <c r="AK77" s="941" t="s">
        <v>576</v>
      </c>
      <c r="AL77" s="940"/>
      <c r="AM77" s="940"/>
      <c r="AN77" s="940"/>
      <c r="AO77" s="890"/>
      <c r="AP77" s="941" t="s">
        <v>575</v>
      </c>
      <c r="AQ77" s="940"/>
      <c r="AR77" s="940"/>
      <c r="AS77" s="940"/>
      <c r="AT77" s="890"/>
      <c r="AU77" s="941" t="s">
        <v>575</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6922</v>
      </c>
      <c r="AG88" s="902"/>
      <c r="AH88" s="902"/>
      <c r="AI88" s="902"/>
      <c r="AJ88" s="902"/>
      <c r="AK88" s="899"/>
      <c r="AL88" s="899"/>
      <c r="AM88" s="899"/>
      <c r="AN88" s="899"/>
      <c r="AO88" s="899"/>
      <c r="AP88" s="902">
        <v>1103</v>
      </c>
      <c r="AQ88" s="902"/>
      <c r="AR88" s="902"/>
      <c r="AS88" s="902"/>
      <c r="AT88" s="902"/>
      <c r="AU88" s="902">
        <v>271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100</v>
      </c>
      <c r="CS102" s="910"/>
      <c r="CT102" s="910"/>
      <c r="CU102" s="910"/>
      <c r="CV102" s="953"/>
      <c r="CW102" s="952">
        <v>88</v>
      </c>
      <c r="CX102" s="910"/>
      <c r="CY102" s="910"/>
      <c r="CZ102" s="910"/>
      <c r="DA102" s="953"/>
      <c r="DB102" s="952" t="s">
        <v>575</v>
      </c>
      <c r="DC102" s="910"/>
      <c r="DD102" s="910"/>
      <c r="DE102" s="910"/>
      <c r="DF102" s="953"/>
      <c r="DG102" s="952" t="s">
        <v>575</v>
      </c>
      <c r="DH102" s="910"/>
      <c r="DI102" s="910"/>
      <c r="DJ102" s="910"/>
      <c r="DK102" s="953"/>
      <c r="DL102" s="952" t="s">
        <v>575</v>
      </c>
      <c r="DM102" s="910"/>
      <c r="DN102" s="910"/>
      <c r="DO102" s="910"/>
      <c r="DP102" s="953"/>
      <c r="DQ102" s="952" t="s">
        <v>575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299</v>
      </c>
      <c r="AG109" s="955"/>
      <c r="AH109" s="955"/>
      <c r="AI109" s="955"/>
      <c r="AJ109" s="956"/>
      <c r="AK109" s="954" t="s">
        <v>298</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299</v>
      </c>
      <c r="BW109" s="955"/>
      <c r="BX109" s="955"/>
      <c r="BY109" s="955"/>
      <c r="BZ109" s="956"/>
      <c r="CA109" s="954" t="s">
        <v>298</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299</v>
      </c>
      <c r="DM109" s="955"/>
      <c r="DN109" s="955"/>
      <c r="DO109" s="955"/>
      <c r="DP109" s="956"/>
      <c r="DQ109" s="954" t="s">
        <v>298</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758053</v>
      </c>
      <c r="AB110" s="962"/>
      <c r="AC110" s="962"/>
      <c r="AD110" s="962"/>
      <c r="AE110" s="963"/>
      <c r="AF110" s="964">
        <v>715042</v>
      </c>
      <c r="AG110" s="962"/>
      <c r="AH110" s="962"/>
      <c r="AI110" s="962"/>
      <c r="AJ110" s="963"/>
      <c r="AK110" s="964">
        <v>677846</v>
      </c>
      <c r="AL110" s="962"/>
      <c r="AM110" s="962"/>
      <c r="AN110" s="962"/>
      <c r="AO110" s="963"/>
      <c r="AP110" s="965">
        <v>6.4</v>
      </c>
      <c r="AQ110" s="966"/>
      <c r="AR110" s="966"/>
      <c r="AS110" s="966"/>
      <c r="AT110" s="967"/>
      <c r="AU110" s="968" t="s">
        <v>65</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4140613</v>
      </c>
      <c r="BR110" s="997"/>
      <c r="BS110" s="997"/>
      <c r="BT110" s="997"/>
      <c r="BU110" s="997"/>
      <c r="BV110" s="997">
        <v>3487811</v>
      </c>
      <c r="BW110" s="997"/>
      <c r="BX110" s="997"/>
      <c r="BY110" s="997"/>
      <c r="BZ110" s="997"/>
      <c r="CA110" s="997">
        <v>2859687</v>
      </c>
      <c r="CB110" s="997"/>
      <c r="CC110" s="997"/>
      <c r="CD110" s="997"/>
      <c r="CE110" s="997"/>
      <c r="CF110" s="1011">
        <v>27.1</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130</v>
      </c>
      <c r="DM110" s="997"/>
      <c r="DN110" s="997"/>
      <c r="DO110" s="997"/>
      <c r="DP110" s="997"/>
      <c r="DQ110" s="997" t="s">
        <v>428</v>
      </c>
      <c r="DR110" s="997"/>
      <c r="DS110" s="997"/>
      <c r="DT110" s="997"/>
      <c r="DU110" s="997"/>
      <c r="DV110" s="998" t="s">
        <v>428</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428</v>
      </c>
      <c r="AG111" s="1004"/>
      <c r="AH111" s="1004"/>
      <c r="AI111" s="1004"/>
      <c r="AJ111" s="1005"/>
      <c r="AK111" s="1006" t="s">
        <v>130</v>
      </c>
      <c r="AL111" s="1004"/>
      <c r="AM111" s="1004"/>
      <c r="AN111" s="1004"/>
      <c r="AO111" s="1005"/>
      <c r="AP111" s="1007" t="s">
        <v>428</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27723</v>
      </c>
      <c r="BR111" s="990"/>
      <c r="BS111" s="990"/>
      <c r="BT111" s="990"/>
      <c r="BU111" s="990"/>
      <c r="BV111" s="990">
        <v>24038</v>
      </c>
      <c r="BW111" s="990"/>
      <c r="BX111" s="990"/>
      <c r="BY111" s="990"/>
      <c r="BZ111" s="990"/>
      <c r="CA111" s="990">
        <v>20409</v>
      </c>
      <c r="CB111" s="990"/>
      <c r="CC111" s="990"/>
      <c r="CD111" s="990"/>
      <c r="CE111" s="990"/>
      <c r="CF111" s="984">
        <v>0.2</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130</v>
      </c>
      <c r="DM111" s="990"/>
      <c r="DN111" s="990"/>
      <c r="DO111" s="990"/>
      <c r="DP111" s="990"/>
      <c r="DQ111" s="990" t="s">
        <v>428</v>
      </c>
      <c r="DR111" s="990"/>
      <c r="DS111" s="990"/>
      <c r="DT111" s="990"/>
      <c r="DU111" s="990"/>
      <c r="DV111" s="991" t="s">
        <v>130</v>
      </c>
      <c r="DW111" s="991"/>
      <c r="DX111" s="991"/>
      <c r="DY111" s="991"/>
      <c r="DZ111" s="992"/>
    </row>
    <row r="112" spans="1:131" s="226" customFormat="1" ht="26.25" customHeight="1">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130</v>
      </c>
      <c r="AG112" s="1029"/>
      <c r="AH112" s="1029"/>
      <c r="AI112" s="1029"/>
      <c r="AJ112" s="1030"/>
      <c r="AK112" s="1031" t="s">
        <v>130</v>
      </c>
      <c r="AL112" s="1029"/>
      <c r="AM112" s="1029"/>
      <c r="AN112" s="1029"/>
      <c r="AO112" s="1030"/>
      <c r="AP112" s="1032" t="s">
        <v>130</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7275510</v>
      </c>
      <c r="BR112" s="990"/>
      <c r="BS112" s="990"/>
      <c r="BT112" s="990"/>
      <c r="BU112" s="990"/>
      <c r="BV112" s="990">
        <v>6916884</v>
      </c>
      <c r="BW112" s="990"/>
      <c r="BX112" s="990"/>
      <c r="BY112" s="990"/>
      <c r="BZ112" s="990"/>
      <c r="CA112" s="990">
        <v>6434066</v>
      </c>
      <c r="CB112" s="990"/>
      <c r="CC112" s="990"/>
      <c r="CD112" s="990"/>
      <c r="CE112" s="990"/>
      <c r="CF112" s="984">
        <v>60.9</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27723</v>
      </c>
      <c r="DH112" s="990"/>
      <c r="DI112" s="990"/>
      <c r="DJ112" s="990"/>
      <c r="DK112" s="990"/>
      <c r="DL112" s="990">
        <v>24038</v>
      </c>
      <c r="DM112" s="990"/>
      <c r="DN112" s="990"/>
      <c r="DO112" s="990"/>
      <c r="DP112" s="990"/>
      <c r="DQ112" s="990">
        <v>20409</v>
      </c>
      <c r="DR112" s="990"/>
      <c r="DS112" s="990"/>
      <c r="DT112" s="990"/>
      <c r="DU112" s="990"/>
      <c r="DV112" s="991">
        <v>0.2</v>
      </c>
      <c r="DW112" s="991"/>
      <c r="DX112" s="991"/>
      <c r="DY112" s="991"/>
      <c r="DZ112" s="992"/>
    </row>
    <row r="113" spans="1:130" s="226" customFormat="1" ht="26.25" customHeight="1">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703144</v>
      </c>
      <c r="AB113" s="1004"/>
      <c r="AC113" s="1004"/>
      <c r="AD113" s="1004"/>
      <c r="AE113" s="1005"/>
      <c r="AF113" s="1006">
        <v>685318</v>
      </c>
      <c r="AG113" s="1004"/>
      <c r="AH113" s="1004"/>
      <c r="AI113" s="1004"/>
      <c r="AJ113" s="1005"/>
      <c r="AK113" s="1006">
        <v>648530</v>
      </c>
      <c r="AL113" s="1004"/>
      <c r="AM113" s="1004"/>
      <c r="AN113" s="1004"/>
      <c r="AO113" s="1005"/>
      <c r="AP113" s="1007">
        <v>6.1</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208777</v>
      </c>
      <c r="BR113" s="990"/>
      <c r="BS113" s="990"/>
      <c r="BT113" s="990"/>
      <c r="BU113" s="990"/>
      <c r="BV113" s="990">
        <v>244157</v>
      </c>
      <c r="BW113" s="990"/>
      <c r="BX113" s="990"/>
      <c r="BY113" s="990"/>
      <c r="BZ113" s="990"/>
      <c r="CA113" s="990">
        <v>271668</v>
      </c>
      <c r="CB113" s="990"/>
      <c r="CC113" s="990"/>
      <c r="CD113" s="990"/>
      <c r="CE113" s="990"/>
      <c r="CF113" s="984">
        <v>2.6</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130</v>
      </c>
      <c r="DH113" s="1029"/>
      <c r="DI113" s="1029"/>
      <c r="DJ113" s="1029"/>
      <c r="DK113" s="1030"/>
      <c r="DL113" s="1031" t="s">
        <v>428</v>
      </c>
      <c r="DM113" s="1029"/>
      <c r="DN113" s="1029"/>
      <c r="DO113" s="1029"/>
      <c r="DP113" s="1030"/>
      <c r="DQ113" s="1031" t="s">
        <v>130</v>
      </c>
      <c r="DR113" s="1029"/>
      <c r="DS113" s="1029"/>
      <c r="DT113" s="1029"/>
      <c r="DU113" s="1030"/>
      <c r="DV113" s="1032" t="s">
        <v>130</v>
      </c>
      <c r="DW113" s="1033"/>
      <c r="DX113" s="1033"/>
      <c r="DY113" s="1033"/>
      <c r="DZ113" s="1034"/>
    </row>
    <row r="114" spans="1:130" s="226" customFormat="1" ht="26.25" customHeight="1">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215988</v>
      </c>
      <c r="AB114" s="1029"/>
      <c r="AC114" s="1029"/>
      <c r="AD114" s="1029"/>
      <c r="AE114" s="1030"/>
      <c r="AF114" s="1031">
        <v>235165</v>
      </c>
      <c r="AG114" s="1029"/>
      <c r="AH114" s="1029"/>
      <c r="AI114" s="1029"/>
      <c r="AJ114" s="1030"/>
      <c r="AK114" s="1031">
        <v>178743</v>
      </c>
      <c r="AL114" s="1029"/>
      <c r="AM114" s="1029"/>
      <c r="AN114" s="1029"/>
      <c r="AO114" s="1030"/>
      <c r="AP114" s="1032">
        <v>1.7</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1484498</v>
      </c>
      <c r="BR114" s="990"/>
      <c r="BS114" s="990"/>
      <c r="BT114" s="990"/>
      <c r="BU114" s="990"/>
      <c r="BV114" s="990">
        <v>1377429</v>
      </c>
      <c r="BW114" s="990"/>
      <c r="BX114" s="990"/>
      <c r="BY114" s="990"/>
      <c r="BZ114" s="990"/>
      <c r="CA114" s="990">
        <v>1433483</v>
      </c>
      <c r="CB114" s="990"/>
      <c r="CC114" s="990"/>
      <c r="CD114" s="990"/>
      <c r="CE114" s="990"/>
      <c r="CF114" s="984">
        <v>13.6</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130</v>
      </c>
      <c r="DH114" s="1029"/>
      <c r="DI114" s="1029"/>
      <c r="DJ114" s="1029"/>
      <c r="DK114" s="1030"/>
      <c r="DL114" s="1031" t="s">
        <v>130</v>
      </c>
      <c r="DM114" s="1029"/>
      <c r="DN114" s="1029"/>
      <c r="DO114" s="1029"/>
      <c r="DP114" s="1030"/>
      <c r="DQ114" s="1031" t="s">
        <v>130</v>
      </c>
      <c r="DR114" s="1029"/>
      <c r="DS114" s="1029"/>
      <c r="DT114" s="1029"/>
      <c r="DU114" s="1030"/>
      <c r="DV114" s="1032" t="s">
        <v>130</v>
      </c>
      <c r="DW114" s="1033"/>
      <c r="DX114" s="1033"/>
      <c r="DY114" s="1033"/>
      <c r="DZ114" s="1034"/>
    </row>
    <row r="115" spans="1:130" s="226" customFormat="1" ht="26.25" customHeight="1">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4351</v>
      </c>
      <c r="AB115" s="1004"/>
      <c r="AC115" s="1004"/>
      <c r="AD115" s="1004"/>
      <c r="AE115" s="1005"/>
      <c r="AF115" s="1006">
        <v>4562</v>
      </c>
      <c r="AG115" s="1004"/>
      <c r="AH115" s="1004"/>
      <c r="AI115" s="1004"/>
      <c r="AJ115" s="1005"/>
      <c r="AK115" s="1006">
        <v>4810</v>
      </c>
      <c r="AL115" s="1004"/>
      <c r="AM115" s="1004"/>
      <c r="AN115" s="1004"/>
      <c r="AO115" s="1005"/>
      <c r="AP115" s="1007">
        <v>0</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v>2276</v>
      </c>
      <c r="BR115" s="990"/>
      <c r="BS115" s="990"/>
      <c r="BT115" s="990"/>
      <c r="BU115" s="990"/>
      <c r="BV115" s="990" t="s">
        <v>130</v>
      </c>
      <c r="BW115" s="990"/>
      <c r="BX115" s="990"/>
      <c r="BY115" s="990"/>
      <c r="BZ115" s="990"/>
      <c r="CA115" s="990">
        <v>2229</v>
      </c>
      <c r="CB115" s="990"/>
      <c r="CC115" s="990"/>
      <c r="CD115" s="990"/>
      <c r="CE115" s="990"/>
      <c r="CF115" s="984">
        <v>0</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130</v>
      </c>
      <c r="DH115" s="1029"/>
      <c r="DI115" s="1029"/>
      <c r="DJ115" s="1029"/>
      <c r="DK115" s="1030"/>
      <c r="DL115" s="1031" t="s">
        <v>130</v>
      </c>
      <c r="DM115" s="1029"/>
      <c r="DN115" s="1029"/>
      <c r="DO115" s="1029"/>
      <c r="DP115" s="1030"/>
      <c r="DQ115" s="1031" t="s">
        <v>130</v>
      </c>
      <c r="DR115" s="1029"/>
      <c r="DS115" s="1029"/>
      <c r="DT115" s="1029"/>
      <c r="DU115" s="1030"/>
      <c r="DV115" s="1032" t="s">
        <v>130</v>
      </c>
      <c r="DW115" s="1033"/>
      <c r="DX115" s="1033"/>
      <c r="DY115" s="1033"/>
      <c r="DZ115" s="1034"/>
    </row>
    <row r="116" spans="1:130" s="226" customFormat="1" ht="26.25" customHeight="1">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130</v>
      </c>
      <c r="AB116" s="1029"/>
      <c r="AC116" s="1029"/>
      <c r="AD116" s="1029"/>
      <c r="AE116" s="1030"/>
      <c r="AF116" s="1031" t="s">
        <v>428</v>
      </c>
      <c r="AG116" s="1029"/>
      <c r="AH116" s="1029"/>
      <c r="AI116" s="1029"/>
      <c r="AJ116" s="1030"/>
      <c r="AK116" s="1031" t="s">
        <v>130</v>
      </c>
      <c r="AL116" s="1029"/>
      <c r="AM116" s="1029"/>
      <c r="AN116" s="1029"/>
      <c r="AO116" s="1030"/>
      <c r="AP116" s="1032" t="s">
        <v>428</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130</v>
      </c>
      <c r="BR116" s="990"/>
      <c r="BS116" s="990"/>
      <c r="BT116" s="990"/>
      <c r="BU116" s="990"/>
      <c r="BV116" s="990" t="s">
        <v>130</v>
      </c>
      <c r="BW116" s="990"/>
      <c r="BX116" s="990"/>
      <c r="BY116" s="990"/>
      <c r="BZ116" s="990"/>
      <c r="CA116" s="990" t="s">
        <v>130</v>
      </c>
      <c r="CB116" s="990"/>
      <c r="CC116" s="990"/>
      <c r="CD116" s="990"/>
      <c r="CE116" s="990"/>
      <c r="CF116" s="984" t="s">
        <v>130</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428</v>
      </c>
      <c r="DH116" s="1029"/>
      <c r="DI116" s="1029"/>
      <c r="DJ116" s="1029"/>
      <c r="DK116" s="1030"/>
      <c r="DL116" s="1031" t="s">
        <v>130</v>
      </c>
      <c r="DM116" s="1029"/>
      <c r="DN116" s="1029"/>
      <c r="DO116" s="1029"/>
      <c r="DP116" s="1030"/>
      <c r="DQ116" s="1031" t="s">
        <v>428</v>
      </c>
      <c r="DR116" s="1029"/>
      <c r="DS116" s="1029"/>
      <c r="DT116" s="1029"/>
      <c r="DU116" s="1030"/>
      <c r="DV116" s="1032" t="s">
        <v>130</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1681536</v>
      </c>
      <c r="AB117" s="1047"/>
      <c r="AC117" s="1047"/>
      <c r="AD117" s="1047"/>
      <c r="AE117" s="1048"/>
      <c r="AF117" s="1049">
        <v>1640087</v>
      </c>
      <c r="AG117" s="1047"/>
      <c r="AH117" s="1047"/>
      <c r="AI117" s="1047"/>
      <c r="AJ117" s="1048"/>
      <c r="AK117" s="1049">
        <v>1509929</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130</v>
      </c>
      <c r="BR117" s="990"/>
      <c r="BS117" s="990"/>
      <c r="BT117" s="990"/>
      <c r="BU117" s="990"/>
      <c r="BV117" s="990" t="s">
        <v>130</v>
      </c>
      <c r="BW117" s="990"/>
      <c r="BX117" s="990"/>
      <c r="BY117" s="990"/>
      <c r="BZ117" s="990"/>
      <c r="CA117" s="990" t="s">
        <v>428</v>
      </c>
      <c r="CB117" s="990"/>
      <c r="CC117" s="990"/>
      <c r="CD117" s="990"/>
      <c r="CE117" s="990"/>
      <c r="CF117" s="984" t="s">
        <v>130</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130</v>
      </c>
      <c r="DH117" s="1029"/>
      <c r="DI117" s="1029"/>
      <c r="DJ117" s="1029"/>
      <c r="DK117" s="1030"/>
      <c r="DL117" s="1031" t="s">
        <v>428</v>
      </c>
      <c r="DM117" s="1029"/>
      <c r="DN117" s="1029"/>
      <c r="DO117" s="1029"/>
      <c r="DP117" s="1030"/>
      <c r="DQ117" s="1031" t="s">
        <v>130</v>
      </c>
      <c r="DR117" s="1029"/>
      <c r="DS117" s="1029"/>
      <c r="DT117" s="1029"/>
      <c r="DU117" s="1030"/>
      <c r="DV117" s="1032" t="s">
        <v>428</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299</v>
      </c>
      <c r="AG118" s="955"/>
      <c r="AH118" s="955"/>
      <c r="AI118" s="955"/>
      <c r="AJ118" s="956"/>
      <c r="AK118" s="954" t="s">
        <v>298</v>
      </c>
      <c r="AL118" s="955"/>
      <c r="AM118" s="955"/>
      <c r="AN118" s="955"/>
      <c r="AO118" s="956"/>
      <c r="AP118" s="1041" t="s">
        <v>421</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130</v>
      </c>
      <c r="BR118" s="1068"/>
      <c r="BS118" s="1068"/>
      <c r="BT118" s="1068"/>
      <c r="BU118" s="1068"/>
      <c r="BV118" s="1068" t="s">
        <v>130</v>
      </c>
      <c r="BW118" s="1068"/>
      <c r="BX118" s="1068"/>
      <c r="BY118" s="1068"/>
      <c r="BZ118" s="1068"/>
      <c r="CA118" s="1068" t="s">
        <v>130</v>
      </c>
      <c r="CB118" s="1068"/>
      <c r="CC118" s="1068"/>
      <c r="CD118" s="1068"/>
      <c r="CE118" s="1068"/>
      <c r="CF118" s="984" t="s">
        <v>428</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130</v>
      </c>
      <c r="DH118" s="1029"/>
      <c r="DI118" s="1029"/>
      <c r="DJ118" s="1029"/>
      <c r="DK118" s="1030"/>
      <c r="DL118" s="1031" t="s">
        <v>130</v>
      </c>
      <c r="DM118" s="1029"/>
      <c r="DN118" s="1029"/>
      <c r="DO118" s="1029"/>
      <c r="DP118" s="1030"/>
      <c r="DQ118" s="1031" t="s">
        <v>130</v>
      </c>
      <c r="DR118" s="1029"/>
      <c r="DS118" s="1029"/>
      <c r="DT118" s="1029"/>
      <c r="DU118" s="1030"/>
      <c r="DV118" s="1032" t="s">
        <v>130</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428</v>
      </c>
      <c r="AB119" s="962"/>
      <c r="AC119" s="962"/>
      <c r="AD119" s="962"/>
      <c r="AE119" s="963"/>
      <c r="AF119" s="964" t="s">
        <v>130</v>
      </c>
      <c r="AG119" s="962"/>
      <c r="AH119" s="962"/>
      <c r="AI119" s="962"/>
      <c r="AJ119" s="963"/>
      <c r="AK119" s="964" t="s">
        <v>130</v>
      </c>
      <c r="AL119" s="962"/>
      <c r="AM119" s="962"/>
      <c r="AN119" s="962"/>
      <c r="AO119" s="963"/>
      <c r="AP119" s="965" t="s">
        <v>130</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453</v>
      </c>
      <c r="BP119" s="1076"/>
      <c r="BQ119" s="1067">
        <v>13139397</v>
      </c>
      <c r="BR119" s="1068"/>
      <c r="BS119" s="1068"/>
      <c r="BT119" s="1068"/>
      <c r="BU119" s="1068"/>
      <c r="BV119" s="1068">
        <v>12050319</v>
      </c>
      <c r="BW119" s="1068"/>
      <c r="BX119" s="1068"/>
      <c r="BY119" s="1068"/>
      <c r="BZ119" s="1068"/>
      <c r="CA119" s="1068">
        <v>11021542</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130</v>
      </c>
      <c r="DH119" s="1054"/>
      <c r="DI119" s="1054"/>
      <c r="DJ119" s="1054"/>
      <c r="DK119" s="1055"/>
      <c r="DL119" s="1053" t="s">
        <v>130</v>
      </c>
      <c r="DM119" s="1054"/>
      <c r="DN119" s="1054"/>
      <c r="DO119" s="1054"/>
      <c r="DP119" s="1055"/>
      <c r="DQ119" s="1053" t="s">
        <v>130</v>
      </c>
      <c r="DR119" s="1054"/>
      <c r="DS119" s="1054"/>
      <c r="DT119" s="1054"/>
      <c r="DU119" s="1055"/>
      <c r="DV119" s="1056" t="s">
        <v>130</v>
      </c>
      <c r="DW119" s="1057"/>
      <c r="DX119" s="1057"/>
      <c r="DY119" s="1057"/>
      <c r="DZ119" s="1058"/>
    </row>
    <row r="120" spans="1:130" s="226" customFormat="1" ht="26.25" customHeight="1">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130</v>
      </c>
      <c r="AB120" s="1029"/>
      <c r="AC120" s="1029"/>
      <c r="AD120" s="1029"/>
      <c r="AE120" s="1030"/>
      <c r="AF120" s="1031" t="s">
        <v>130</v>
      </c>
      <c r="AG120" s="1029"/>
      <c r="AH120" s="1029"/>
      <c r="AI120" s="1029"/>
      <c r="AJ120" s="1030"/>
      <c r="AK120" s="1031" t="s">
        <v>130</v>
      </c>
      <c r="AL120" s="1029"/>
      <c r="AM120" s="1029"/>
      <c r="AN120" s="1029"/>
      <c r="AO120" s="1030"/>
      <c r="AP120" s="1032" t="s">
        <v>130</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12379157</v>
      </c>
      <c r="BR120" s="997"/>
      <c r="BS120" s="997"/>
      <c r="BT120" s="997"/>
      <c r="BU120" s="997"/>
      <c r="BV120" s="997">
        <v>12645213</v>
      </c>
      <c r="BW120" s="997"/>
      <c r="BX120" s="997"/>
      <c r="BY120" s="997"/>
      <c r="BZ120" s="997"/>
      <c r="CA120" s="997">
        <v>11975655</v>
      </c>
      <c r="CB120" s="997"/>
      <c r="CC120" s="997"/>
      <c r="CD120" s="997"/>
      <c r="CE120" s="997"/>
      <c r="CF120" s="1011">
        <v>113.4</v>
      </c>
      <c r="CG120" s="1012"/>
      <c r="CH120" s="1012"/>
      <c r="CI120" s="1012"/>
      <c r="CJ120" s="1012"/>
      <c r="CK120" s="1077" t="s">
        <v>457</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5913847</v>
      </c>
      <c r="DH120" s="997"/>
      <c r="DI120" s="997"/>
      <c r="DJ120" s="997"/>
      <c r="DK120" s="997"/>
      <c r="DL120" s="997">
        <v>5608891</v>
      </c>
      <c r="DM120" s="997"/>
      <c r="DN120" s="997"/>
      <c r="DO120" s="997"/>
      <c r="DP120" s="997"/>
      <c r="DQ120" s="997">
        <v>5184876</v>
      </c>
      <c r="DR120" s="997"/>
      <c r="DS120" s="997"/>
      <c r="DT120" s="997"/>
      <c r="DU120" s="997"/>
      <c r="DV120" s="998">
        <v>49.1</v>
      </c>
      <c r="DW120" s="998"/>
      <c r="DX120" s="998"/>
      <c r="DY120" s="998"/>
      <c r="DZ120" s="999"/>
    </row>
    <row r="121" spans="1:130" s="226" customFormat="1" ht="26.25" customHeight="1">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4351</v>
      </c>
      <c r="AB121" s="1029"/>
      <c r="AC121" s="1029"/>
      <c r="AD121" s="1029"/>
      <c r="AE121" s="1030"/>
      <c r="AF121" s="1031">
        <v>4562</v>
      </c>
      <c r="AG121" s="1029"/>
      <c r="AH121" s="1029"/>
      <c r="AI121" s="1029"/>
      <c r="AJ121" s="1030"/>
      <c r="AK121" s="1031">
        <v>4810</v>
      </c>
      <c r="AL121" s="1029"/>
      <c r="AM121" s="1029"/>
      <c r="AN121" s="1029"/>
      <c r="AO121" s="1030"/>
      <c r="AP121" s="1032">
        <v>0</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1880040</v>
      </c>
      <c r="BR121" s="990"/>
      <c r="BS121" s="990"/>
      <c r="BT121" s="990"/>
      <c r="BU121" s="990"/>
      <c r="BV121" s="990">
        <v>1591372</v>
      </c>
      <c r="BW121" s="990"/>
      <c r="BX121" s="990"/>
      <c r="BY121" s="990"/>
      <c r="BZ121" s="990"/>
      <c r="CA121" s="990">
        <v>1397227</v>
      </c>
      <c r="CB121" s="990"/>
      <c r="CC121" s="990"/>
      <c r="CD121" s="990"/>
      <c r="CE121" s="990"/>
      <c r="CF121" s="984">
        <v>13.2</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1062991</v>
      </c>
      <c r="DH121" s="990"/>
      <c r="DI121" s="990"/>
      <c r="DJ121" s="990"/>
      <c r="DK121" s="990"/>
      <c r="DL121" s="990">
        <v>1020120</v>
      </c>
      <c r="DM121" s="990"/>
      <c r="DN121" s="990"/>
      <c r="DO121" s="990"/>
      <c r="DP121" s="990"/>
      <c r="DQ121" s="990">
        <v>970699</v>
      </c>
      <c r="DR121" s="990"/>
      <c r="DS121" s="990"/>
      <c r="DT121" s="990"/>
      <c r="DU121" s="990"/>
      <c r="DV121" s="991">
        <v>9.1999999999999993</v>
      </c>
      <c r="DW121" s="991"/>
      <c r="DX121" s="991"/>
      <c r="DY121" s="991"/>
      <c r="DZ121" s="992"/>
    </row>
    <row r="122" spans="1:130" s="226" customFormat="1" ht="26.25" customHeight="1">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130</v>
      </c>
      <c r="AB122" s="1029"/>
      <c r="AC122" s="1029"/>
      <c r="AD122" s="1029"/>
      <c r="AE122" s="1030"/>
      <c r="AF122" s="1031" t="s">
        <v>130</v>
      </c>
      <c r="AG122" s="1029"/>
      <c r="AH122" s="1029"/>
      <c r="AI122" s="1029"/>
      <c r="AJ122" s="1030"/>
      <c r="AK122" s="1031" t="s">
        <v>130</v>
      </c>
      <c r="AL122" s="1029"/>
      <c r="AM122" s="1029"/>
      <c r="AN122" s="1029"/>
      <c r="AO122" s="1030"/>
      <c r="AP122" s="1032" t="s">
        <v>130</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8470004</v>
      </c>
      <c r="BR122" s="1068"/>
      <c r="BS122" s="1068"/>
      <c r="BT122" s="1068"/>
      <c r="BU122" s="1068"/>
      <c r="BV122" s="1068">
        <v>7846104</v>
      </c>
      <c r="BW122" s="1068"/>
      <c r="BX122" s="1068"/>
      <c r="BY122" s="1068"/>
      <c r="BZ122" s="1068"/>
      <c r="CA122" s="1068">
        <v>7126486</v>
      </c>
      <c r="CB122" s="1068"/>
      <c r="CC122" s="1068"/>
      <c r="CD122" s="1068"/>
      <c r="CE122" s="1068"/>
      <c r="CF122" s="1088">
        <v>67.5</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v>298672</v>
      </c>
      <c r="DH122" s="990"/>
      <c r="DI122" s="990"/>
      <c r="DJ122" s="990"/>
      <c r="DK122" s="990"/>
      <c r="DL122" s="990">
        <v>287873</v>
      </c>
      <c r="DM122" s="990"/>
      <c r="DN122" s="990"/>
      <c r="DO122" s="990"/>
      <c r="DP122" s="990"/>
      <c r="DQ122" s="990">
        <v>278491</v>
      </c>
      <c r="DR122" s="990"/>
      <c r="DS122" s="990"/>
      <c r="DT122" s="990"/>
      <c r="DU122" s="990"/>
      <c r="DV122" s="991">
        <v>2.6</v>
      </c>
      <c r="DW122" s="991"/>
      <c r="DX122" s="991"/>
      <c r="DY122" s="991"/>
      <c r="DZ122" s="992"/>
    </row>
    <row r="123" spans="1:130" s="226" customFormat="1" ht="26.25" customHeight="1">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130</v>
      </c>
      <c r="AB123" s="1029"/>
      <c r="AC123" s="1029"/>
      <c r="AD123" s="1029"/>
      <c r="AE123" s="1030"/>
      <c r="AF123" s="1031" t="s">
        <v>130</v>
      </c>
      <c r="AG123" s="1029"/>
      <c r="AH123" s="1029"/>
      <c r="AI123" s="1029"/>
      <c r="AJ123" s="1030"/>
      <c r="AK123" s="1031" t="s">
        <v>130</v>
      </c>
      <c r="AL123" s="1029"/>
      <c r="AM123" s="1029"/>
      <c r="AN123" s="1029"/>
      <c r="AO123" s="1030"/>
      <c r="AP123" s="1032" t="s">
        <v>130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461</v>
      </c>
      <c r="BP123" s="1076"/>
      <c r="BQ123" s="1135">
        <v>22729201</v>
      </c>
      <c r="BR123" s="1136"/>
      <c r="BS123" s="1136"/>
      <c r="BT123" s="1136"/>
      <c r="BU123" s="1136"/>
      <c r="BV123" s="1136">
        <v>22082689</v>
      </c>
      <c r="BW123" s="1136"/>
      <c r="BX123" s="1136"/>
      <c r="BY123" s="1136"/>
      <c r="BZ123" s="1136"/>
      <c r="CA123" s="1136">
        <v>20499368</v>
      </c>
      <c r="CB123" s="1136"/>
      <c r="CC123" s="1136"/>
      <c r="CD123" s="1136"/>
      <c r="CE123" s="1136"/>
      <c r="CF123" s="1069"/>
      <c r="CG123" s="1070"/>
      <c r="CH123" s="1070"/>
      <c r="CI123" s="1070"/>
      <c r="CJ123" s="1071"/>
      <c r="CK123" s="1080"/>
      <c r="CL123" s="1081"/>
      <c r="CM123" s="1081"/>
      <c r="CN123" s="1081"/>
      <c r="CO123" s="1082"/>
      <c r="CP123" s="1090" t="s">
        <v>402</v>
      </c>
      <c r="CQ123" s="1091"/>
      <c r="CR123" s="1091"/>
      <c r="CS123" s="1091"/>
      <c r="CT123" s="1091"/>
      <c r="CU123" s="1091"/>
      <c r="CV123" s="1091"/>
      <c r="CW123" s="1091"/>
      <c r="CX123" s="1091"/>
      <c r="CY123" s="1091"/>
      <c r="CZ123" s="1091"/>
      <c r="DA123" s="1091"/>
      <c r="DB123" s="1091"/>
      <c r="DC123" s="1091"/>
      <c r="DD123" s="1091"/>
      <c r="DE123" s="1091"/>
      <c r="DF123" s="1092"/>
      <c r="DG123" s="1028" t="s">
        <v>462</v>
      </c>
      <c r="DH123" s="1029"/>
      <c r="DI123" s="1029"/>
      <c r="DJ123" s="1029"/>
      <c r="DK123" s="1030"/>
      <c r="DL123" s="1031" t="s">
        <v>130</v>
      </c>
      <c r="DM123" s="1029"/>
      <c r="DN123" s="1029"/>
      <c r="DO123" s="1029"/>
      <c r="DP123" s="1030"/>
      <c r="DQ123" s="1031" t="s">
        <v>130</v>
      </c>
      <c r="DR123" s="1029"/>
      <c r="DS123" s="1029"/>
      <c r="DT123" s="1029"/>
      <c r="DU123" s="1030"/>
      <c r="DV123" s="1032" t="s">
        <v>463</v>
      </c>
      <c r="DW123" s="1033"/>
      <c r="DX123" s="1033"/>
      <c r="DY123" s="1033"/>
      <c r="DZ123" s="1034"/>
    </row>
    <row r="124" spans="1:130" s="226" customFormat="1" ht="26.25" customHeight="1" thickBot="1">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463</v>
      </c>
      <c r="AB124" s="1029"/>
      <c r="AC124" s="1029"/>
      <c r="AD124" s="1029"/>
      <c r="AE124" s="1030"/>
      <c r="AF124" s="1031" t="s">
        <v>130</v>
      </c>
      <c r="AG124" s="1029"/>
      <c r="AH124" s="1029"/>
      <c r="AI124" s="1029"/>
      <c r="AJ124" s="1030"/>
      <c r="AK124" s="1031" t="s">
        <v>130</v>
      </c>
      <c r="AL124" s="1029"/>
      <c r="AM124" s="1029"/>
      <c r="AN124" s="1029"/>
      <c r="AO124" s="1030"/>
      <c r="AP124" s="1032" t="s">
        <v>130</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130</v>
      </c>
      <c r="BR124" s="1098"/>
      <c r="BS124" s="1098"/>
      <c r="BT124" s="1098"/>
      <c r="BU124" s="1098"/>
      <c r="BV124" s="1098" t="s">
        <v>130</v>
      </c>
      <c r="BW124" s="1098"/>
      <c r="BX124" s="1098"/>
      <c r="BY124" s="1098"/>
      <c r="BZ124" s="1098"/>
      <c r="CA124" s="1098" t="s">
        <v>130</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130</v>
      </c>
      <c r="DH124" s="1054"/>
      <c r="DI124" s="1054"/>
      <c r="DJ124" s="1054"/>
      <c r="DK124" s="1055"/>
      <c r="DL124" s="1053" t="s">
        <v>130</v>
      </c>
      <c r="DM124" s="1054"/>
      <c r="DN124" s="1054"/>
      <c r="DO124" s="1054"/>
      <c r="DP124" s="1055"/>
      <c r="DQ124" s="1053" t="s">
        <v>130</v>
      </c>
      <c r="DR124" s="1054"/>
      <c r="DS124" s="1054"/>
      <c r="DT124" s="1054"/>
      <c r="DU124" s="1055"/>
      <c r="DV124" s="1056" t="s">
        <v>130</v>
      </c>
      <c r="DW124" s="1057"/>
      <c r="DX124" s="1057"/>
      <c r="DY124" s="1057"/>
      <c r="DZ124" s="1058"/>
    </row>
    <row r="125" spans="1:130" s="226" customFormat="1" ht="26.25" customHeight="1">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130</v>
      </c>
      <c r="AB125" s="1029"/>
      <c r="AC125" s="1029"/>
      <c r="AD125" s="1029"/>
      <c r="AE125" s="1030"/>
      <c r="AF125" s="1031" t="s">
        <v>130</v>
      </c>
      <c r="AG125" s="1029"/>
      <c r="AH125" s="1029"/>
      <c r="AI125" s="1029"/>
      <c r="AJ125" s="1030"/>
      <c r="AK125" s="1031" t="s">
        <v>130</v>
      </c>
      <c r="AL125" s="1029"/>
      <c r="AM125" s="1029"/>
      <c r="AN125" s="1029"/>
      <c r="AO125" s="1030"/>
      <c r="AP125" s="1032" t="s">
        <v>130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130</v>
      </c>
      <c r="DH125" s="997"/>
      <c r="DI125" s="997"/>
      <c r="DJ125" s="997"/>
      <c r="DK125" s="997"/>
      <c r="DL125" s="997" t="s">
        <v>130</v>
      </c>
      <c r="DM125" s="997"/>
      <c r="DN125" s="997"/>
      <c r="DO125" s="997"/>
      <c r="DP125" s="997"/>
      <c r="DQ125" s="997" t="s">
        <v>130</v>
      </c>
      <c r="DR125" s="997"/>
      <c r="DS125" s="997"/>
      <c r="DT125" s="997"/>
      <c r="DU125" s="997"/>
      <c r="DV125" s="998" t="s">
        <v>130</v>
      </c>
      <c r="DW125" s="998"/>
      <c r="DX125" s="998"/>
      <c r="DY125" s="998"/>
      <c r="DZ125" s="999"/>
    </row>
    <row r="126" spans="1:130" s="226" customFormat="1" ht="26.25" customHeight="1" thickBot="1">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130</v>
      </c>
      <c r="AB126" s="1029"/>
      <c r="AC126" s="1029"/>
      <c r="AD126" s="1029"/>
      <c r="AE126" s="1030"/>
      <c r="AF126" s="1031" t="s">
        <v>130</v>
      </c>
      <c r="AG126" s="1029"/>
      <c r="AH126" s="1029"/>
      <c r="AI126" s="1029"/>
      <c r="AJ126" s="1030"/>
      <c r="AK126" s="1031" t="s">
        <v>130</v>
      </c>
      <c r="AL126" s="1029"/>
      <c r="AM126" s="1029"/>
      <c r="AN126" s="1029"/>
      <c r="AO126" s="1030"/>
      <c r="AP126" s="1032" t="s">
        <v>130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130</v>
      </c>
      <c r="DH126" s="990"/>
      <c r="DI126" s="990"/>
      <c r="DJ126" s="990"/>
      <c r="DK126" s="990"/>
      <c r="DL126" s="990" t="s">
        <v>130</v>
      </c>
      <c r="DM126" s="990"/>
      <c r="DN126" s="990"/>
      <c r="DO126" s="990"/>
      <c r="DP126" s="990"/>
      <c r="DQ126" s="990" t="s">
        <v>130</v>
      </c>
      <c r="DR126" s="990"/>
      <c r="DS126" s="990"/>
      <c r="DT126" s="990"/>
      <c r="DU126" s="990"/>
      <c r="DV126" s="991" t="s">
        <v>130</v>
      </c>
      <c r="DW126" s="991"/>
      <c r="DX126" s="991"/>
      <c r="DY126" s="991"/>
      <c r="DZ126" s="992"/>
    </row>
    <row r="127" spans="1:130" s="226" customFormat="1" ht="26.25" customHeight="1">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130</v>
      </c>
      <c r="AB127" s="1029"/>
      <c r="AC127" s="1029"/>
      <c r="AD127" s="1029"/>
      <c r="AE127" s="1030"/>
      <c r="AF127" s="1031" t="s">
        <v>130</v>
      </c>
      <c r="AG127" s="1029"/>
      <c r="AH127" s="1029"/>
      <c r="AI127" s="1029"/>
      <c r="AJ127" s="1030"/>
      <c r="AK127" s="1031" t="s">
        <v>130</v>
      </c>
      <c r="AL127" s="1029"/>
      <c r="AM127" s="1029"/>
      <c r="AN127" s="1029"/>
      <c r="AO127" s="1030"/>
      <c r="AP127" s="1032" t="s">
        <v>130</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130</v>
      </c>
      <c r="DH127" s="990"/>
      <c r="DI127" s="990"/>
      <c r="DJ127" s="990"/>
      <c r="DK127" s="990"/>
      <c r="DL127" s="990" t="s">
        <v>130</v>
      </c>
      <c r="DM127" s="990"/>
      <c r="DN127" s="990"/>
      <c r="DO127" s="990"/>
      <c r="DP127" s="990"/>
      <c r="DQ127" s="990" t="s">
        <v>130</v>
      </c>
      <c r="DR127" s="990"/>
      <c r="DS127" s="990"/>
      <c r="DT127" s="990"/>
      <c r="DU127" s="990"/>
      <c r="DV127" s="991" t="s">
        <v>130</v>
      </c>
      <c r="DW127" s="991"/>
      <c r="DX127" s="991"/>
      <c r="DY127" s="991"/>
      <c r="DZ127" s="992"/>
    </row>
    <row r="128" spans="1:130" s="226" customFormat="1" ht="26.25" customHeight="1" thickBot="1">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185830</v>
      </c>
      <c r="AB128" s="1118"/>
      <c r="AC128" s="1118"/>
      <c r="AD128" s="1118"/>
      <c r="AE128" s="1119"/>
      <c r="AF128" s="1120">
        <v>158159</v>
      </c>
      <c r="AG128" s="1118"/>
      <c r="AH128" s="1118"/>
      <c r="AI128" s="1118"/>
      <c r="AJ128" s="1119"/>
      <c r="AK128" s="1120">
        <v>124873</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130</v>
      </c>
      <c r="BG128" s="1125"/>
      <c r="BH128" s="1125"/>
      <c r="BI128" s="1125"/>
      <c r="BJ128" s="1125"/>
      <c r="BK128" s="1125"/>
      <c r="BL128" s="1126"/>
      <c r="BM128" s="1124">
        <v>13.12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v>2276</v>
      </c>
      <c r="DH128" s="1110"/>
      <c r="DI128" s="1110"/>
      <c r="DJ128" s="1110"/>
      <c r="DK128" s="1110"/>
      <c r="DL128" s="1110" t="s">
        <v>130</v>
      </c>
      <c r="DM128" s="1110"/>
      <c r="DN128" s="1110"/>
      <c r="DO128" s="1110"/>
      <c r="DP128" s="1110"/>
      <c r="DQ128" s="1110">
        <v>2229</v>
      </c>
      <c r="DR128" s="1110"/>
      <c r="DS128" s="1110"/>
      <c r="DT128" s="1110"/>
      <c r="DU128" s="1110"/>
      <c r="DV128" s="1111">
        <v>0</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12188448</v>
      </c>
      <c r="AB129" s="1029"/>
      <c r="AC129" s="1029"/>
      <c r="AD129" s="1029"/>
      <c r="AE129" s="1030"/>
      <c r="AF129" s="1031">
        <v>12244695</v>
      </c>
      <c r="AG129" s="1029"/>
      <c r="AH129" s="1029"/>
      <c r="AI129" s="1029"/>
      <c r="AJ129" s="1030"/>
      <c r="AK129" s="1031">
        <v>11501343</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130</v>
      </c>
      <c r="BG129" s="1139"/>
      <c r="BH129" s="1139"/>
      <c r="BI129" s="1139"/>
      <c r="BJ129" s="1139"/>
      <c r="BK129" s="1139"/>
      <c r="BL129" s="1140"/>
      <c r="BM129" s="1138">
        <v>18.12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980408</v>
      </c>
      <c r="AB130" s="1029"/>
      <c r="AC130" s="1029"/>
      <c r="AD130" s="1029"/>
      <c r="AE130" s="1030"/>
      <c r="AF130" s="1031">
        <v>960656</v>
      </c>
      <c r="AG130" s="1029"/>
      <c r="AH130" s="1029"/>
      <c r="AI130" s="1029"/>
      <c r="AJ130" s="1030"/>
      <c r="AK130" s="1031">
        <v>944980</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4.4000000000000004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11208040</v>
      </c>
      <c r="AB131" s="1054"/>
      <c r="AC131" s="1054"/>
      <c r="AD131" s="1054"/>
      <c r="AE131" s="1055"/>
      <c r="AF131" s="1053">
        <v>11284039</v>
      </c>
      <c r="AG131" s="1054"/>
      <c r="AH131" s="1054"/>
      <c r="AI131" s="1054"/>
      <c r="AJ131" s="1055"/>
      <c r="AK131" s="1053">
        <v>10556363</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t="s">
        <v>130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4.5975745979999996</v>
      </c>
      <c r="AB132" s="1170"/>
      <c r="AC132" s="1170"/>
      <c r="AD132" s="1170"/>
      <c r="AE132" s="1171"/>
      <c r="AF132" s="1172">
        <v>4.6195515629999999</v>
      </c>
      <c r="AG132" s="1170"/>
      <c r="AH132" s="1170"/>
      <c r="AI132" s="1170"/>
      <c r="AJ132" s="1171"/>
      <c r="AK132" s="1172">
        <v>4.1688221600000004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3.4</v>
      </c>
      <c r="AB133" s="1153"/>
      <c r="AC133" s="1153"/>
      <c r="AD133" s="1153"/>
      <c r="AE133" s="1154"/>
      <c r="AF133" s="1152">
        <v>4</v>
      </c>
      <c r="AG133" s="1153"/>
      <c r="AH133" s="1153"/>
      <c r="AI133" s="1153"/>
      <c r="AJ133" s="1154"/>
      <c r="AK133" s="1152">
        <v>4.4000000000000004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rayGl5KCQfY+uFmL2lKXfdLAIYI+Zi4VGp6JFjHXzvEtCuem5pLFHahfUjL6QwYENMw/amDg4MVzAdPABsFpw==" saltValue="Vf8D4yLnL3l4SVmXsaZ4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8FVC3dSbbAvbaFoAEfNUL2hfV17KmJrpp4sKlUzSFBfsW0/znX0mItQSskIYWoypKOeO6i2SVpnBaG3zjY0pA==" saltValue="PqQW/Ihs5xbVx0eM5uJJ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3rFdQmqnGIAlB3u9oF39Lpi/8YWBE7u+VqcEPtJ2IfSV8VBtl2eBJdnhfrfN/egxppiNe2myU//+/eDN/DtOw==" saltValue="jdZdEwo8WxWrJpMf4WHn9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3196912</v>
      </c>
      <c r="AP9" s="292">
        <v>83242</v>
      </c>
      <c r="AQ9" s="293">
        <v>55995</v>
      </c>
      <c r="AR9" s="294">
        <v>48.7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307959</v>
      </c>
      <c r="AP10" s="295">
        <v>8019</v>
      </c>
      <c r="AQ10" s="296">
        <v>5813</v>
      </c>
      <c r="AR10" s="297">
        <v>37.9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481525</v>
      </c>
      <c r="AP11" s="295">
        <v>12538</v>
      </c>
      <c r="AQ11" s="296">
        <v>8381</v>
      </c>
      <c r="AR11" s="297">
        <v>49.6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v>18748</v>
      </c>
      <c r="AP12" s="295">
        <v>488</v>
      </c>
      <c r="AQ12" s="296">
        <v>170</v>
      </c>
      <c r="AR12" s="297">
        <v>187.1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502</v>
      </c>
      <c r="AP13" s="295" t="s">
        <v>502</v>
      </c>
      <c r="AQ13" s="296">
        <v>1</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150530</v>
      </c>
      <c r="AP14" s="295">
        <v>3920</v>
      </c>
      <c r="AQ14" s="296">
        <v>2724</v>
      </c>
      <c r="AR14" s="297">
        <v>43.9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69756</v>
      </c>
      <c r="AP15" s="295">
        <v>1816</v>
      </c>
      <c r="AQ15" s="296">
        <v>1180</v>
      </c>
      <c r="AR15" s="297">
        <v>53.9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-234303</v>
      </c>
      <c r="AP16" s="295">
        <v>-6101</v>
      </c>
      <c r="AQ16" s="296">
        <v>-5022</v>
      </c>
      <c r="AR16" s="297">
        <v>21.5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3991127</v>
      </c>
      <c r="AP17" s="295">
        <v>103922</v>
      </c>
      <c r="AQ17" s="296">
        <v>69242</v>
      </c>
      <c r="AR17" s="297">
        <v>50.1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9.4</v>
      </c>
      <c r="AP21" s="308">
        <v>6.42</v>
      </c>
      <c r="AQ21" s="309">
        <v>2.98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102.7</v>
      </c>
      <c r="AP22" s="313">
        <v>97.3</v>
      </c>
      <c r="AQ22" s="314">
        <v>5.4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677846</v>
      </c>
      <c r="AP32" s="322">
        <v>17650</v>
      </c>
      <c r="AQ32" s="323">
        <v>31321</v>
      </c>
      <c r="AR32" s="324">
        <v>-43.6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502</v>
      </c>
      <c r="AP34" s="322" t="s">
        <v>502</v>
      </c>
      <c r="AQ34" s="323" t="s">
        <v>502</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648530</v>
      </c>
      <c r="AP35" s="322">
        <v>16887</v>
      </c>
      <c r="AQ35" s="323">
        <v>9685</v>
      </c>
      <c r="AR35" s="324">
        <v>74.400000000000006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178743</v>
      </c>
      <c r="AP36" s="322">
        <v>4654</v>
      </c>
      <c r="AQ36" s="323">
        <v>2454</v>
      </c>
      <c r="AR36" s="324">
        <v>89.6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v>4810</v>
      </c>
      <c r="AP37" s="322">
        <v>125</v>
      </c>
      <c r="AQ37" s="323">
        <v>1182</v>
      </c>
      <c r="AR37" s="324">
        <v>-89.4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502</v>
      </c>
      <c r="AP38" s="325" t="s">
        <v>502</v>
      </c>
      <c r="AQ38" s="326">
        <v>1</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-124873</v>
      </c>
      <c r="AP39" s="322">
        <v>-3251</v>
      </c>
      <c r="AQ39" s="323">
        <v>-3213</v>
      </c>
      <c r="AR39" s="324">
        <v>1.2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-944980</v>
      </c>
      <c r="AP40" s="322">
        <v>-24606</v>
      </c>
      <c r="AQ40" s="323">
        <v>-28480</v>
      </c>
      <c r="AR40" s="324">
        <v>-13.6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440076</v>
      </c>
      <c r="AP41" s="322">
        <v>11459</v>
      </c>
      <c r="AQ41" s="323">
        <v>12950</v>
      </c>
      <c r="AR41" s="324">
        <v>-11.5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2091091</v>
      </c>
      <c r="AN51" s="344">
        <v>54291</v>
      </c>
      <c r="AO51" s="345">
        <v>-14.6</v>
      </c>
      <c r="AP51" s="346">
        <v>53270</v>
      </c>
      <c r="AQ51" s="347">
        <v>13.8</v>
      </c>
      <c r="AR51" s="348">
        <v>-28.4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1433109</v>
      </c>
      <c r="AN52" s="352">
        <v>37208</v>
      </c>
      <c r="AO52" s="353">
        <v>-38.4</v>
      </c>
      <c r="AP52" s="354">
        <v>24316</v>
      </c>
      <c r="AQ52" s="355">
        <v>0.8</v>
      </c>
      <c r="AR52" s="356">
        <v>-39.200000000000003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6020958</v>
      </c>
      <c r="AN53" s="344">
        <v>156523</v>
      </c>
      <c r="AO53" s="345">
        <v>188.3</v>
      </c>
      <c r="AP53" s="346">
        <v>53292</v>
      </c>
      <c r="AQ53" s="347">
        <v>0</v>
      </c>
      <c r="AR53" s="348">
        <v>188.3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5183798</v>
      </c>
      <c r="AN54" s="352">
        <v>134760</v>
      </c>
      <c r="AO54" s="353">
        <v>262.2</v>
      </c>
      <c r="AP54" s="354">
        <v>28900</v>
      </c>
      <c r="AQ54" s="355">
        <v>18.899999999999999</v>
      </c>
      <c r="AR54" s="356">
        <v>243.3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4253982</v>
      </c>
      <c r="AN55" s="344">
        <v>110755</v>
      </c>
      <c r="AO55" s="345">
        <v>-29.2</v>
      </c>
      <c r="AP55" s="346">
        <v>49919</v>
      </c>
      <c r="AQ55" s="347">
        <v>-6.3</v>
      </c>
      <c r="AR55" s="348">
        <v>-22.9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3039312</v>
      </c>
      <c r="AN56" s="352">
        <v>79130</v>
      </c>
      <c r="AO56" s="353">
        <v>-41.3</v>
      </c>
      <c r="AP56" s="354">
        <v>26398</v>
      </c>
      <c r="AQ56" s="355">
        <v>-8.6999999999999993</v>
      </c>
      <c r="AR56" s="356">
        <v>-32.6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2854171</v>
      </c>
      <c r="AN57" s="344">
        <v>74399</v>
      </c>
      <c r="AO57" s="345">
        <v>-32.799999999999997</v>
      </c>
      <c r="AP57" s="346">
        <v>47738</v>
      </c>
      <c r="AQ57" s="347">
        <v>-4.4000000000000004</v>
      </c>
      <c r="AR57" s="348">
        <v>-28.4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2089152</v>
      </c>
      <c r="AN58" s="352">
        <v>54457</v>
      </c>
      <c r="AO58" s="353">
        <v>-31.2</v>
      </c>
      <c r="AP58" s="354">
        <v>24937</v>
      </c>
      <c r="AQ58" s="355">
        <v>-5.5</v>
      </c>
      <c r="AR58" s="356">
        <v>-25.7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2996438</v>
      </c>
      <c r="AN59" s="344">
        <v>78022</v>
      </c>
      <c r="AO59" s="345">
        <v>4.9000000000000004</v>
      </c>
      <c r="AP59" s="346">
        <v>52191</v>
      </c>
      <c r="AQ59" s="347">
        <v>9.3000000000000007</v>
      </c>
      <c r="AR59" s="348">
        <v>-4.4000000000000004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2374706</v>
      </c>
      <c r="AN60" s="352">
        <v>61833</v>
      </c>
      <c r="AO60" s="353">
        <v>13.5</v>
      </c>
      <c r="AP60" s="354">
        <v>24843</v>
      </c>
      <c r="AQ60" s="355">
        <v>-0.4</v>
      </c>
      <c r="AR60" s="356">
        <v>13.9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3643328</v>
      </c>
      <c r="AN61" s="359">
        <v>94798</v>
      </c>
      <c r="AO61" s="360">
        <v>23.3</v>
      </c>
      <c r="AP61" s="361">
        <v>51282</v>
      </c>
      <c r="AQ61" s="362">
        <v>2.5</v>
      </c>
      <c r="AR61" s="348">
        <v>20.8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2824015</v>
      </c>
      <c r="AN62" s="352">
        <v>73478</v>
      </c>
      <c r="AO62" s="353">
        <v>33</v>
      </c>
      <c r="AP62" s="354">
        <v>25879</v>
      </c>
      <c r="AQ62" s="355">
        <v>1</v>
      </c>
      <c r="AR62" s="356">
        <v>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FEWv6/OdpSq+1SRxIb4wT5yEMsMMqJbdd5ZEq/EOQ4prX9S+RGk8iM2WY6WCdeppeAA5WZUkOQzA7/sEjYXsA==" saltValue="r3SLYED00v0mvJ+qJJaH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ZKcaQqputMqTtO2m86aEYxZ2ZImF5X4gpxWCnAAQlaN+urytbJZ0uJZNiU3fxHTz4eWPVghZZ1c3nrifDk2ew==" saltValue="dmEntLm8XxxP9arxR2lA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jb0xwMnqlzw65IJkkU0NH/nSAluEKt5rugwsluxQiytyRoiBCKIED0llHFfOYfKQv8aFAEem0wxgK8PKwSB+w==" saltValue="gX+3g14+qgtWoBjOwORc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62.42</v>
      </c>
      <c r="G47" s="12">
        <v>48.47</v>
      </c>
      <c r="H47" s="12">
        <v>53.98</v>
      </c>
      <c r="I47" s="12">
        <v>57.68</v>
      </c>
      <c r="J47" s="13">
        <v>61.08</v>
      </c>
    </row>
    <row r="48" spans="2:10" ht="57.75" customHeight="1">
      <c r="B48" s="14"/>
      <c r="C48" s="1214" t="s">
        <v>4</v>
      </c>
      <c r="D48" s="1214"/>
      <c r="E48" s="1215"/>
      <c r="F48" s="15">
        <v>1.69</v>
      </c>
      <c r="G48" s="16">
        <v>3.11</v>
      </c>
      <c r="H48" s="16">
        <v>5.19</v>
      </c>
      <c r="I48" s="16">
        <v>3.99</v>
      </c>
      <c r="J48" s="17">
        <v>5.31</v>
      </c>
    </row>
    <row r="49" spans="2:10" ht="57.75" customHeight="1" thickBot="1">
      <c r="B49" s="18"/>
      <c r="C49" s="1216" t="s">
        <v>5</v>
      </c>
      <c r="D49" s="1216"/>
      <c r="E49" s="1217"/>
      <c r="F49" s="19" t="s">
        <v>549</v>
      </c>
      <c r="G49" s="20">
        <v>0.96</v>
      </c>
      <c r="H49" s="20">
        <v>3.4</v>
      </c>
      <c r="I49" s="20">
        <v>2.77</v>
      </c>
      <c r="J49" s="21">
        <v>0.73</v>
      </c>
    </row>
    <row r="50" spans="2:10" ht="13.5" customHeight="1"/>
    <row r="51" spans="2:10" ht="13.5" hidden="1" customHeight="1"/>
    <row r="52" spans="2:10" ht="13.5" hidden="1" customHeight="1"/>
    <row r="53" spans="2:10" ht="13.5" hidden="1" customHeight="1"/>
  </sheetData>
  <sheetProtection algorithmName="SHA-512" hashValue="e/alQykpbbewBA5loNcPL32+nQXmu4U4LNehNVnOh3zJfYFZhNfEesxbhUO6Tkcf95+zzjx58dNlylwZ/jtK7Q==" saltValue="dKvcChc2532awm7tHq4N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2019-10-31T06:22:37Z</cp:lastPrinted>
  <dcterms:created xsi:type="dcterms:W3CDTF">2019-02-14T01:51:09Z</dcterms:created>
  <dcterms:modified xsi:type="dcterms:W3CDTF">2019-10-31T06:22:52Z</dcterms:modified>
  <cp:category/>
</cp:coreProperties>
</file>