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05" yWindow="-60" windowWidth="15360" windowHeight="7575"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'各会計、関係団体の財政状況及び健全化判断比率'!$A$1:$EA$134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CO34" i="10" l="1"/>
</calcChain>
</file>

<file path=xl/sharedStrings.xml><?xml version="1.0" encoding="utf-8"?>
<sst xmlns="http://schemas.openxmlformats.org/spreadsheetml/2006/main" count="1091" uniqueCount="599">
  <si>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</si>
  <si>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</si>
  <si>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</si>
  <si>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</si>
  <si>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</si>
  <si>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</si>
  <si>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</si>
  <si>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</si>
  <si>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</si>
  <si>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</si>
  <si>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</si>
  <si>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</si>
  <si>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</si>
  <si>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</si>
  <si>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</si>
  <si>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</si>
  <si>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</si>
  <si>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</si>
  <si>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</si>
  <si>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</si>
  <si>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</si>
  <si>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</si>
  <si>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</si>
  <si>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</si>
  <si>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</si>
  <si>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</si>
  <si>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</si>
  <si>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</si>
  <si>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</si>
  <si>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</si>
  <si>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</si>
  <si>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</si>
  <si>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</si>
  <si>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</si>
  <si>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</si>
  <si>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</si>
  <si>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</si>
  <si>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</si>
  <si>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</si>
  <si>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</si>
  <si>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</si>
  <si>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</si>
  <si>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</si>
  <si>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</si>
  <si>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</si>
  <si>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</si>
  <si>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</si>
  <si>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</si>
  <si>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</si>
  <si>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</si>
  <si>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</si>
  <si>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</si>
  <si>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</si>
  <si>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</si>
  <si>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</si>
  <si>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</si>
  <si>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</si>
  <si>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</si>
  <si>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</si>
  <si>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</si>
  <si>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</si>
  <si>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</si>
  <si>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</si>
  <si>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</si>
  <si>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</si>
  <si>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</si>
  <si>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</si>
  <si>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</si>
  <si>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</si>
  <si>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</si>
  <si>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</si>
  <si>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</si>
  <si>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</si>
  <si>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</si>
  <si>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</si>
  <si>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</si>
  <si>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</si>
  <si>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</si>
  <si>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</si>
  <si>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</si>
  <si>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</si>
  <si>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</si>
  <si>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</si>
  <si>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</si>
  <si>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</si>
  <si>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</si>
  <si>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</si>
  <si>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</si>
  <si>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</si>
  <si>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</si>
  <si>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</si>
  <si>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</si>
  <si>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</si>
  <si>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</si>
  <si>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</si>
  <si>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</si>
  <si>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</si>
  <si>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</si>
  <si>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</si>
  <si>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</si>
  <si>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</si>
  <si>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</si>
  <si>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</si>
  <si>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</si>
  <si>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</si>
  <si>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</si>
  <si>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</si>
  <si>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</si>
  <si>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</si>
  <si>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</si>
  <si>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</si>
  <si>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</si>
  <si>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</si>
  <si>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</si>
  <si>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</si>
  <si>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</si>
  <si>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</si>
  <si>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</si>
  <si>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</si>
  <si>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</si>
  <si>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</si>
  <si>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</si>
  <si>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</si>
  <si>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</si>
  <si>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</si>
  <si>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</si>
  <si>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</si>
  <si>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</si>
  <si>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</si>
  <si>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</si>
  <si>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</si>
  <si>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</si>
  <si>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</si>
  <si>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</si>
  <si>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</si>
  <si>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</si>
  <si>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</si>
  <si>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</si>
  <si>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</si>
  <si>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</si>
  <si>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</si>
  <si>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</si>
  <si>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</si>
  <si>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</si>
  <si>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</si>
  <si>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</si>
  <si>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</si>
  <si>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</si>
  <si>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</si>
  <si>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</si>
  <si>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</si>
  <si>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</si>
  <si>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</si>
  <si>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</si>
  <si>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</si>
  <si>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</si>
  <si>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</si>
  <si>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</si>
  <si>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</si>
  <si>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</si>
  <si>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</si>
  <si>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</si>
  <si>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</si>
  <si>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</si>
  <si>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</si>
  <si>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</si>
  <si>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</si>
  <si>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</si>
  <si>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</si>
  <si>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</si>
  <si>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</si>
  <si>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</si>
  <si>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</si>
  <si>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</si>
  <si>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</si>
  <si>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</si>
  <si>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</si>
  <si>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</si>
  <si>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</si>
  <si>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</si>
  <si>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</si>
  <si>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</si>
  <si>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</si>
  <si>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</si>
  <si>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</si>
  <si>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</si>
  <si>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</si>
  <si>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</si>
  <si>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</si>
  <si>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</si>
  <si>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</si>
  <si>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</si>
  <si>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</si>
  <si>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</si>
  <si>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</si>
  <si>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</si>
  <si>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</si>
  <si>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</si>
  <si>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</si>
  <si>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</si>
  <si>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</si>
  <si>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</si>
  <si>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</si>
  <si>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</si>
  <si>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</si>
  <si>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</si>
  <si>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</si>
  <si>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</si>
  <si>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</si>
  <si>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</si>
  <si>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茨城県大子町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</si>
  <si>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</si>
  <si>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</si>
  <si>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</si>
  <si>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</si>
  <si>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</si>
  <si>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</si>
  <si>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</si>
  <si>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</si>
  <si>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</si>
  <si>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</si>
  <si>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</si>
  <si>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</si>
  <si>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</si>
  <si>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</si>
  <si>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</si>
  <si>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</si>
  <si>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</si>
  <si>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</si>
  <si>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</si>
  <si>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</si>
  <si>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</si>
  <si>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</si>
  <si>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</si>
  <si>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</si>
  <si>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</si>
  <si>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</si>
  <si>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</si>
  <si>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</si>
  <si>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</si>
  <si>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</si>
  <si>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</si>
  <si>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</si>
  <si>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</si>
  <si>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</si>
  <si>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</si>
  <si>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</si>
  <si>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</si>
  <si>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</si>
  <si>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</si>
  <si>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</si>
  <si>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</si>
  <si>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</si>
  <si>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</si>
  <si>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</si>
  <si>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</si>
  <si>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</si>
  <si>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</si>
  <si>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</si>
  <si>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</si>
  <si>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</si>
  <si>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</si>
  <si>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</si>
  <si>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</si>
  <si>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</si>
  <si>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</si>
  <si>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</si>
  <si>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</si>
  <si>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</si>
  <si>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</si>
  <si>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</si>
  <si>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</si>
  <si>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</si>
  <si>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</si>
  <si>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</si>
  <si>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</si>
  <si>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</si>
  <si>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</si>
  <si>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</si>
  <si>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</si>
  <si>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</si>
  <si>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</si>
  <si>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</si>
  <si>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</si>
  <si>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</si>
  <si>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</si>
  <si>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</si>
  <si>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</si>
  <si>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</si>
  <si>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</si>
  <si>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</si>
  <si>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</si>
  <si>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</si>
  <si>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</si>
  <si>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</si>
  <si>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</si>
  <si>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</si>
  <si>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</si>
  <si>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</si>
  <si>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</si>
  <si>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</si>
  <si>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</si>
  <si>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</si>
  <si>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</si>
  <si>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</si>
  <si>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</si>
  <si>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</si>
  <si>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</si>
  <si>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</si>
  <si>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</si>
  <si>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</si>
  <si>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</si>
  <si>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</si>
  <si>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</si>
  <si>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</si>
  <si>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</si>
  <si>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</si>
  <si>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</si>
  <si>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</si>
  <si>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</si>
  <si>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</si>
  <si>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</si>
  <si>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</si>
  <si>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</si>
  <si>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</si>
  <si>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</si>
  <si>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</si>
  <si>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</si>
  <si>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</si>
  <si>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</si>
  <si>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</si>
  <si>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</si>
  <si>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</si>
  <si>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</si>
  <si>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</si>
  <si>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</si>
  <si>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</si>
  <si>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</si>
  <si>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</si>
  <si>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</si>
  <si>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</si>
  <si>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</si>
  <si>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</si>
  <si>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</si>
  <si>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</si>
  <si>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</si>
  <si>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</si>
  <si>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</si>
  <si>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</si>
  <si>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</si>
  <si>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</si>
  <si>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</si>
  <si>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</si>
  <si>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</si>
  <si>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</si>
  <si>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</si>
  <si>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</si>
  <si>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</si>
  <si>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</si>
  <si>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</si>
  <si>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</si>
  <si>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茨城県大子町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</si>
  <si>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</si>
  <si>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</si>
  <si>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</si>
  <si>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</si>
  <si>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</si>
  <si>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</si>
  <si>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</si>
  <si>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</si>
  <si>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</si>
  <si>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</si>
  <si>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</si>
  <si>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</si>
  <si>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</si>
  <si>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</si>
  <si>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</si>
  <si>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</si>
  <si>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</si>
  <si>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</si>
  <si>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</si>
  <si>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</si>
  <si>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</si>
  <si>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</si>
  <si>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</si>
  <si>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</si>
  <si>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</si>
  <si>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</si>
  <si>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</si>
  <si>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</si>
  <si>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</si>
  <si>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</si>
  <si>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</si>
  <si>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</si>
  <si>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</si>
  <si>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</si>
  <si>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</si>
  <si>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</si>
  <si>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</si>
  <si>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</si>
  <si>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</si>
  <si>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</si>
  <si>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</si>
  <si>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</si>
  <si>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</si>
  <si>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</si>
  <si>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</si>
  <si>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</si>
  <si>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</si>
  <si>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</si>
  <si>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</si>
  <si>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</si>
  <si>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</si>
  <si>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</si>
  <si>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</si>
  <si>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</si>
  <si>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</si>
  <si>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</si>
  <si>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</si>
  <si>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</si>
  <si>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</si>
  <si>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</si>
  <si>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</si>
  <si>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</si>
  <si>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</si>
  <si>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</si>
  <si>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</si>
  <si>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</si>
  <si>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</si>
  <si>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</si>
  <si>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</si>
  <si>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</si>
  <si>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</si>
  <si>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</si>
  <si>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</si>
  <si>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</si>
  <si>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</si>
  <si>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</si>
  <si>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</si>
  <si>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</si>
  <si>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</si>
  <si>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</si>
  <si>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</si>
  <si>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</si>
  <si>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</si>
  <si>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</si>
  <si>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</si>
  <si>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</si>
  <si>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</si>
  <si>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</si>
  <si>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</si>
  <si>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</si>
  <si>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</si>
  <si>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</si>
  <si>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</si>
  <si>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</si>
  <si>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</si>
  <si>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</si>
  <si>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</si>
  <si>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</si>
  <si>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</si>
  <si>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</si>
  <si>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</si>
  <si>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</si>
  <si>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</si>
  <si>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大子町水道事業会計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</si>
  <si>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</si>
  <si>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大子町介護サービス事業特別会計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</si>
  <si>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</si>
  <si>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</si>
  <si>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</si>
  <si>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</si>
  <si>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</si>
  <si>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</si>
  <si>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</si>
  <si>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</si>
  <si>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</si>
  <si>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</si>
  <si>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</si>
  <si>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</si>
  <si>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</si>
  <si>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</si>
  <si>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</si>
  <si>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</si>
  <si>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</si>
  <si>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</si>
  <si>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</si>
  <si>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</si>
  <si>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</si>
  <si>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</si>
  <si>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</si>
  <si>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</si>
  <si>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</si>
  <si>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</si>
  <si>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</si>
  <si>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</si>
  <si>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</si>
  <si>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</si>
  <si>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</si>
  <si>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</si>
  <si>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</si>
  <si>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</si>
  <si>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</si>
  <si>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</si>
  <si>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</si>
  <si>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</si>
  <si>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</si>
  <si>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</si>
  <si>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</si>
  <si>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</si>
  <si>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</si>
  <si>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</si>
  <si>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</si>
  <si>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</si>
  <si>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</si>
  <si>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</si>
  <si>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</si>
  <si>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</si>
  <si>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</si>
  <si>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</si>
  <si>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</si>
  <si>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</si>
  <si>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</si>
  <si>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</si>
  <si>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</si>
  <si>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</si>
  <si>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</si>
  <si>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</si>
  <si>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</si>
  <si>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</si>
  <si>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</si>
  <si>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</si>
  <si>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</si>
  <si>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</si>
  <si>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</si>
  <si>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</si>
  <si>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</si>
  <si>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</si>
  <si>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</si>
  <si>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</si>
  <si>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</si>
  <si>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</si>
  <si>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</si>
  <si>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</si>
  <si>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</si>
  <si>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</si>
  <si>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</si>
  <si>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</si>
  <si>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</si>
  <si>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</si>
  <si>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</si>
  <si>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</si>
  <si>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</si>
  <si>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</si>
  <si>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</si>
  <si>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</si>
  <si>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</si>
  <si>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 2.84</t>
  </si>
  <si>
    <t>▲ 4.85</t>
  </si>
  <si>
    <t>大子町水道事業会計</t>
  </si>
  <si>
    <t>一般会計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</si>
  <si>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</si>
  <si>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</si>
  <si>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</si>
  <si>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</si>
  <si>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</si>
  <si>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</si>
  <si>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</si>
  <si>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t>
    <phoneticPr fontId="2"/>
  </si>
  <si>
    <t>-</t>
    <phoneticPr fontId="2"/>
  </si>
  <si>
    <t>茨城県市町村総合事務組合（一般会計）</t>
    <rPh sb="13" eb="15">
      <t>イッパン</t>
    </rPh>
    <rPh sb="15" eb="17">
      <t>カイケイ</t>
    </rPh>
    <phoneticPr fontId="2"/>
  </si>
  <si>
    <t>茨城県租税債権管理機構</t>
    <phoneticPr fontId="2"/>
  </si>
  <si>
    <t>茨城県市町村総合事務組合（県民交通災害共済事業特別会計）</t>
    <phoneticPr fontId="2"/>
  </si>
  <si>
    <t>茨城県後期高齢者医療広域連合（一般会計）</t>
    <phoneticPr fontId="2"/>
  </si>
  <si>
    <t>茨城県後期高齢者医療広域連合（後期高齢者医療特別会計）</t>
    <phoneticPr fontId="2"/>
  </si>
  <si>
    <t>茨城北農業共済事務組合</t>
    <phoneticPr fontId="2"/>
  </si>
  <si>
    <t>大子町振興公社</t>
    <phoneticPr fontId="2"/>
  </si>
  <si>
    <t>-</t>
    <phoneticPr fontId="2"/>
  </si>
  <si>
    <t>-</t>
    <phoneticPr fontId="2"/>
  </si>
  <si>
    <t>大子町庁舎建設基金</t>
    <rPh sb="0" eb="3">
      <t>ダイゴマチ</t>
    </rPh>
    <rPh sb="3" eb="5">
      <t>チョウシャ</t>
    </rPh>
    <rPh sb="5" eb="7">
      <t>ケンセツ</t>
    </rPh>
    <rPh sb="7" eb="9">
      <t>キキン</t>
    </rPh>
    <phoneticPr fontId="11"/>
  </si>
  <si>
    <t>大子町観光振興基金</t>
    <rPh sb="0" eb="3">
      <t>ダイゴマチ</t>
    </rPh>
    <rPh sb="3" eb="5">
      <t>カンコウ</t>
    </rPh>
    <rPh sb="5" eb="7">
      <t>シンコウ</t>
    </rPh>
    <rPh sb="7" eb="9">
      <t>キキン</t>
    </rPh>
    <phoneticPr fontId="11"/>
  </si>
  <si>
    <t>大子町ふるさと創生基金</t>
    <rPh sb="0" eb="3">
      <t>ダイゴマチ</t>
    </rPh>
    <rPh sb="7" eb="9">
      <t>ソウセイ</t>
    </rPh>
    <rPh sb="9" eb="11">
      <t>キキン</t>
    </rPh>
    <phoneticPr fontId="11"/>
  </si>
  <si>
    <t>大子町武藤文化福祉基金</t>
    <rPh sb="0" eb="3">
      <t>ダイゴマチ</t>
    </rPh>
    <rPh sb="3" eb="5">
      <t>ムトウ</t>
    </rPh>
    <rPh sb="5" eb="7">
      <t>ブンカ</t>
    </rPh>
    <rPh sb="7" eb="9">
      <t>フクシ</t>
    </rPh>
    <rPh sb="9" eb="11">
      <t>キキン</t>
    </rPh>
    <phoneticPr fontId="11"/>
  </si>
  <si>
    <t>大子町地域振興基金</t>
    <rPh sb="0" eb="3">
      <t>ダイゴマチ</t>
    </rPh>
    <rPh sb="3" eb="5">
      <t>チイキ</t>
    </rPh>
    <rPh sb="5" eb="7">
      <t>シンコウ</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</si>
  <si>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</si>
  <si>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</si>
  <si>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</si>
  <si>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</si>
  <si>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</si>
  <si>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</si>
  <si>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</si>
  <si>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</si>
  <si>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</si>
  <si>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</si>
  <si>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</si>
  <si>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</si>
  <si>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</si>
  <si>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実質公債費比率ともに減少しており，類似団体と比較して低い水準にあるが，今後，廃棄物処理施設整備事業や学校耐震化事業等の大型普通建設事業の元金償還開始に伴い，特に実質公債費比率の上昇が予想される。引き続き各種事業計画の整理・見直しを図るとともに，充当可能基金への計画的な積立を行うなど，公債費の適正化に努めていく。</t>
    <rPh sb="1" eb="3">
      <t>ショウライ</t>
    </rPh>
    <rPh sb="3" eb="5">
      <t>フタン</t>
    </rPh>
    <rPh sb="5" eb="7">
      <t>ヒリツ</t>
    </rPh>
    <rPh sb="18" eb="20">
      <t>ゲンショウ</t>
    </rPh>
    <rPh sb="86" eb="87">
      <t>トク</t>
    </rPh>
    <rPh sb="88" eb="90">
      <t>ジッシツ</t>
    </rPh>
    <rPh sb="90" eb="93">
      <t>コウサイヒ</t>
    </rPh>
    <rPh sb="93" eb="95">
      <t>ヒリツ</t>
    </rPh>
    <rPh sb="130" eb="132">
      <t>ジュウトウ</t>
    </rPh>
    <rPh sb="132" eb="134">
      <t>カノウ</t>
    </rPh>
    <rPh sb="134" eb="136">
      <t>キキン</t>
    </rPh>
    <rPh sb="138" eb="141">
      <t>ケイカクテキ</t>
    </rPh>
    <rPh sb="142" eb="144">
      <t>ツミタテ</t>
    </rPh>
    <rPh sb="145" eb="146">
      <t>オコナ</t>
    </rPh>
    <rPh sb="150" eb="153">
      <t>コウサイヒ</t>
    </rPh>
    <rPh sb="154" eb="157">
      <t>テキセイカ</t>
    </rPh>
    <phoneticPr fontId="5"/>
  </si>
  <si>
    <t>　将来負担比率，有形固定資産減価償却率ともに類似団体内平均を下回っているものの，有形固定資産減価償却率について施設類型別にみた場合，幼稚園・保育所及び庁舎は90％を超え，老朽化が著しい。今後，公共施設等総合管理計画に基づき老朽化対策に取り組んでいくが，施設整備に係る地方債等も発生することから，将来負担比率も上昇していくことが想定され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7">
      <t>ナイ</t>
    </rPh>
    <rPh sb="27" eb="29">
      <t>ヘイキン</t>
    </rPh>
    <rPh sb="30" eb="32">
      <t>シタマワ</t>
    </rPh>
    <rPh sb="40" eb="42">
      <t>ユウケイ</t>
    </rPh>
    <rPh sb="42" eb="44">
      <t>コテイ</t>
    </rPh>
    <rPh sb="44" eb="46">
      <t>シサン</t>
    </rPh>
    <rPh sb="46" eb="48">
      <t>ゲンカ</t>
    </rPh>
    <rPh sb="48" eb="50">
      <t>ショウキャク</t>
    </rPh>
    <rPh sb="50" eb="51">
      <t>リツ</t>
    </rPh>
    <rPh sb="55" eb="57">
      <t>シセツ</t>
    </rPh>
    <rPh sb="63" eb="65">
      <t>バアイ</t>
    </rPh>
    <rPh sb="66" eb="69">
      <t>ヨウチエン</t>
    </rPh>
    <rPh sb="70" eb="72">
      <t>ホイク</t>
    </rPh>
    <rPh sb="72" eb="73">
      <t>ショ</t>
    </rPh>
    <rPh sb="73" eb="74">
      <t>オヨ</t>
    </rPh>
    <rPh sb="75" eb="77">
      <t>チョウシャ</t>
    </rPh>
    <rPh sb="82" eb="83">
      <t>コ</t>
    </rPh>
    <rPh sb="85" eb="88">
      <t>ロウキュウカ</t>
    </rPh>
    <rPh sb="89" eb="90">
      <t>イチジル</t>
    </rPh>
    <rPh sb="93" eb="95">
      <t>コンゴ</t>
    </rPh>
    <rPh sb="96" eb="98">
      <t>コウキョウ</t>
    </rPh>
    <rPh sb="98" eb="100">
      <t>シセツ</t>
    </rPh>
    <rPh sb="100" eb="101">
      <t>トウ</t>
    </rPh>
    <rPh sb="101" eb="103">
      <t>ソウゴウ</t>
    </rPh>
    <rPh sb="103" eb="105">
      <t>カンリ</t>
    </rPh>
    <rPh sb="105" eb="107">
      <t>ケイカク</t>
    </rPh>
    <rPh sb="108" eb="109">
      <t>モト</t>
    </rPh>
    <rPh sb="111" eb="114">
      <t>ロウキュウカ</t>
    </rPh>
    <rPh sb="114" eb="116">
      <t>タイサク</t>
    </rPh>
    <rPh sb="117" eb="118">
      <t>ト</t>
    </rPh>
    <rPh sb="119" eb="120">
      <t>ク</t>
    </rPh>
    <rPh sb="126" eb="128">
      <t>シセツ</t>
    </rPh>
    <rPh sb="128" eb="130">
      <t>セイビ</t>
    </rPh>
    <rPh sb="131" eb="132">
      <t>カカ</t>
    </rPh>
    <rPh sb="133" eb="136">
      <t>チホウサイ</t>
    </rPh>
    <rPh sb="136" eb="137">
      <t>トウ</t>
    </rPh>
    <rPh sb="138" eb="140">
      <t>ハッセイ</t>
    </rPh>
    <rPh sb="147" eb="149">
      <t>ショウライ</t>
    </rPh>
    <rPh sb="149" eb="151">
      <t>フタン</t>
    </rPh>
    <rPh sb="151" eb="153">
      <t>ヒリツ</t>
    </rPh>
    <rPh sb="154" eb="156">
      <t>ジョウショウ</t>
    </rPh>
    <rPh sb="163" eb="165">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</si>
</sst>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EBD9-402B-AFF1-702CDDB944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89839</c:v>
                </c:pt>
                <c:pt idx="1">
                  <c:v>184301</c:v>
                </c:pt>
                <c:pt idx="2">
                  <c:v>105599</c:v>
                </c:pt>
                <c:pt idx="3">
                  <c:v>86438</c:v>
                </c:pt>
                <c:pt idx="4">
                  <c:v>78858</c:v>
                </c:pt>
              </c:numCache>
            </c:numRef>
          </c:val>
          <c:smooth val="0"/>
          <c:extLst xmlns:c16r2="http://schemas.microsoft.com/office/drawing/2015/06/chart">
            <c:ext xmlns:c16="http://schemas.microsoft.com/office/drawing/2014/chart" uri="{C3380CC4-5D6E-409C-BE32-E72D297353CC}">
              <c16:uniqueId val="{00000001-EBD9-402B-AFF1-702CDDB94467}"/>
            </c:ext>
          </c:extLst>
        </c:ser>
        <c:dLbls>
          <c:showLegendKey val="0"/>
          <c:showVal val="0"/>
          <c:showCatName val="0"/>
          <c:showSerName val="0"/>
          <c:showPercent val="0"/>
          <c:showBubbleSize val="0"/>
        </c:dLbls>
        <c:marker val="1"/>
        <c:smooth val="0"/>
        <c:axId val="189648256"/>
        <c:axId val="189654528"/>
      </c:lineChart>
      <c:catAx>
        <c:axId val="18964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54528"/>
        <c:crosses val="autoZero"/>
        <c:auto val="1"/>
        <c:lblAlgn val="ctr"/>
        <c:lblOffset val="100"/>
        <c:tickLblSkip val="1"/>
        <c:tickMarkSkip val="1"/>
        <c:noMultiLvlLbl val="0"/>
      </c:catAx>
      <c:valAx>
        <c:axId val="1896545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4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6.33</c:v>
                </c:pt>
                <c:pt idx="1">
                  <c:v>6.16</c:v>
                </c:pt>
                <c:pt idx="2">
                  <c:v>10.07</c:v>
                </c:pt>
                <c:pt idx="3">
                  <c:v>8.3699999999999992</c:v>
                </c:pt>
                <c:pt idx="4">
                  <c:v>6.2</c:v>
                </c:pt>
              </c:numCache>
            </c:numRef>
          </c:val>
          <c:extLst xmlns:c16r2="http://schemas.microsoft.com/office/drawing/2015/06/chart">
            <c:ext xmlns:c16="http://schemas.microsoft.com/office/drawing/2014/chart" uri="{C3380CC4-5D6E-409C-BE32-E72D297353CC}">
              <c16:uniqueId val="{00000000-3523-41C0-A704-6AE1481B0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28.76</c:v>
                </c:pt>
                <c:pt idx="1">
                  <c:v>28.39</c:v>
                </c:pt>
                <c:pt idx="2">
                  <c:v>29</c:v>
                </c:pt>
                <c:pt idx="3">
                  <c:v>28.08</c:v>
                </c:pt>
                <c:pt idx="4">
                  <c:v>26.07</c:v>
                </c:pt>
              </c:numCache>
            </c:numRef>
          </c:val>
          <c:extLst xmlns:c16r2="http://schemas.microsoft.com/office/drawing/2015/06/chart">
            <c:ext xmlns:c16="http://schemas.microsoft.com/office/drawing/2014/chart" uri="{C3380CC4-5D6E-409C-BE32-E72D297353CC}">
              <c16:uniqueId val="{00000001-3523-41C0-A704-6AE1481B0190}"/>
            </c:ext>
          </c:extLst>
        </c:ser>
        <c:dLbls>
          <c:showLegendKey val="0"/>
          <c:showVal val="0"/>
          <c:showCatName val="0"/>
          <c:showSerName val="0"/>
          <c:showPercent val="0"/>
          <c:showBubbleSize val="0"/>
        </c:dLbls>
        <c:gapWidth val="250"/>
        <c:overlap val="100"/>
        <c:axId val="196603904"/>
        <c:axId val="19660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3.34</c:v>
                </c:pt>
                <c:pt idx="1">
                  <c:v>-1.54</c:v>
                </c:pt>
                <c:pt idx="2">
                  <c:v>5.9</c:v>
                </c:pt>
                <c:pt idx="3">
                  <c:v>-2.84</c:v>
                </c:pt>
                <c:pt idx="4">
                  <c:v>-4.8499999999999996</c:v>
                </c:pt>
              </c:numCache>
            </c:numRef>
          </c:val>
          <c:smooth val="0"/>
          <c:extLst xmlns:c16r2="http://schemas.microsoft.com/office/drawing/2015/06/chart">
            <c:ext xmlns:c16="http://schemas.microsoft.com/office/drawing/2014/chart" uri="{C3380CC4-5D6E-409C-BE32-E72D297353CC}">
              <c16:uniqueId val="{00000002-3523-41C0-A704-6AE1481B0190}"/>
            </c:ext>
          </c:extLst>
        </c:ser>
        <c:dLbls>
          <c:showLegendKey val="0"/>
          <c:showVal val="0"/>
          <c:showCatName val="0"/>
          <c:showSerName val="0"/>
          <c:showPercent val="0"/>
          <c:showBubbleSize val="0"/>
        </c:dLbls>
        <c:marker val="1"/>
        <c:smooth val="0"/>
        <c:axId val="196603904"/>
        <c:axId val="196605824"/>
      </c:lineChart>
      <c:catAx>
        <c:axId val="1966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605824"/>
        <c:crosses val="autoZero"/>
        <c:auto val="1"/>
        <c:lblAlgn val="ctr"/>
        <c:lblOffset val="100"/>
        <c:tickLblSkip val="1"/>
        <c:tickMarkSkip val="1"/>
        <c:noMultiLvlLbl val="0"/>
      </c:catAx>
      <c:valAx>
        <c:axId val="19660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94-46FC-9FAF-29609B8F7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94-46FC-9FAF-29609B8F7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94-46FC-9FAF-29609B8F7117}"/>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F94-46FC-9FAF-29609B8F7117}"/>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94-46FC-9FAF-29609B8F7117}"/>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0.16</c:v>
                </c:pt>
                <c:pt idx="4">
                  <c:v>#N/A</c:v>
                </c:pt>
                <c:pt idx="5">
                  <c:v>0.15</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5-5F94-46FC-9FAF-29609B8F7117}"/>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0.86</c:v>
                </c:pt>
                <c:pt idx="2">
                  <c:v>#N/A</c:v>
                </c:pt>
                <c:pt idx="3">
                  <c:v>0.19</c:v>
                </c:pt>
                <c:pt idx="4">
                  <c:v>#N/A</c:v>
                </c:pt>
                <c:pt idx="5">
                  <c:v>0.57999999999999996</c:v>
                </c:pt>
                <c:pt idx="6">
                  <c:v>#N/A</c:v>
                </c:pt>
                <c:pt idx="7">
                  <c:v>0.9</c:v>
                </c:pt>
                <c:pt idx="8">
                  <c:v>#N/A</c:v>
                </c:pt>
                <c:pt idx="9">
                  <c:v>1.46</c:v>
                </c:pt>
              </c:numCache>
            </c:numRef>
          </c:val>
          <c:extLst xmlns:c16r2="http://schemas.microsoft.com/office/drawing/2015/06/chart">
            <c:ext xmlns:c16="http://schemas.microsoft.com/office/drawing/2014/chart" uri="{C3380CC4-5D6E-409C-BE32-E72D297353CC}">
              <c16:uniqueId val="{00000006-5F94-46FC-9FAF-29609B8F7117}"/>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c:v>
                </c:pt>
                <c:pt idx="2">
                  <c:v>#N/A</c:v>
                </c:pt>
                <c:pt idx="3">
                  <c:v>1.23</c:v>
                </c:pt>
                <c:pt idx="4">
                  <c:v>#N/A</c:v>
                </c:pt>
                <c:pt idx="5">
                  <c:v>1.82</c:v>
                </c:pt>
                <c:pt idx="6">
                  <c:v>#N/A</c:v>
                </c:pt>
                <c:pt idx="7">
                  <c:v>2.41</c:v>
                </c:pt>
                <c:pt idx="8">
                  <c:v>#N/A</c:v>
                </c:pt>
                <c:pt idx="9">
                  <c:v>2.23</c:v>
                </c:pt>
              </c:numCache>
            </c:numRef>
          </c:val>
          <c:extLst xmlns:c16r2="http://schemas.microsoft.com/office/drawing/2015/06/chart">
            <c:ext xmlns:c16="http://schemas.microsoft.com/office/drawing/2014/chart" uri="{C3380CC4-5D6E-409C-BE32-E72D297353CC}">
              <c16:uniqueId val="{00000007-5F94-46FC-9FAF-29609B8F7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6.33</c:v>
                </c:pt>
                <c:pt idx="2">
                  <c:v>#N/A</c:v>
                </c:pt>
                <c:pt idx="3">
                  <c:v>6.15</c:v>
                </c:pt>
                <c:pt idx="4">
                  <c:v>#N/A</c:v>
                </c:pt>
                <c:pt idx="5">
                  <c:v>10.06</c:v>
                </c:pt>
                <c:pt idx="6">
                  <c:v>#N/A</c:v>
                </c:pt>
                <c:pt idx="7">
                  <c:v>8.3699999999999992</c:v>
                </c:pt>
                <c:pt idx="8">
                  <c:v>#N/A</c:v>
                </c:pt>
                <c:pt idx="9">
                  <c:v>6.19</c:v>
                </c:pt>
              </c:numCache>
            </c:numRef>
          </c:val>
          <c:extLst xmlns:c16r2="http://schemas.microsoft.com/office/drawing/2015/06/chart">
            <c:ext xmlns:c16="http://schemas.microsoft.com/office/drawing/2014/chart" uri="{C3380CC4-5D6E-409C-BE32-E72D297353CC}">
              <c16:uniqueId val="{00000008-5F94-46FC-9FAF-29609B8F7117}"/>
            </c:ext>
          </c:extLst>
        </c:ser>
        <c:ser>
          <c:idx val="9"/>
          <c:order val="9"/>
          <c:tx>
            <c:strRef>
              <c:f>データシート!$A$36</c:f>
              <c:strCache>
                <c:ptCount val="1"/>
                <c:pt idx="0">
                  <c:v>大子町水道事業会計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9.57</c:v>
                </c:pt>
                <c:pt idx="2">
                  <c:v>#N/A</c:v>
                </c:pt>
                <c:pt idx="3">
                  <c:v>9.84</c:v>
                </c:pt>
                <c:pt idx="4">
                  <c:v>#N/A</c:v>
                </c:pt>
                <c:pt idx="5">
                  <c:v>8.76</c:v>
                </c:pt>
                <c:pt idx="6">
                  <c:v>#N/A</c:v>
                </c:pt>
                <c:pt idx="7">
                  <c:v>9.2100000000000009</c:v>
                </c:pt>
                <c:pt idx="8">
                  <c:v>#N/A</c:v>
                </c:pt>
                <c:pt idx="9">
                  <c:v>9.19</c:v>
                </c:pt>
              </c:numCache>
            </c:numRef>
          </c:val>
          <c:extLst xmlns:c16r2="http://schemas.microsoft.com/office/drawing/2015/06/chart">
            <c:ext xmlns:c16="http://schemas.microsoft.com/office/drawing/2014/chart" uri="{C3380CC4-5D6E-409C-BE32-E72D297353CC}">
              <c16:uniqueId val="{00000009-5F94-46FC-9FAF-29609B8F7117}"/>
            </c:ext>
          </c:extLst>
        </c:ser>
        <c:dLbls>
          <c:showLegendKey val="0"/>
          <c:showVal val="0"/>
          <c:showCatName val="0"/>
          <c:showSerName val="0"/>
          <c:showPercent val="0"/>
          <c:showBubbleSize val="0"/>
        </c:dLbls>
        <c:gapWidth val="150"/>
        <c:overlap val="100"/>
        <c:axId val="197375872"/>
        <c:axId val="197377408"/>
      </c:barChart>
      <c:catAx>
        <c:axId val="1973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77408"/>
        <c:crosses val="autoZero"/>
        <c:auto val="1"/>
        <c:lblAlgn val="ctr"/>
        <c:lblOffset val="100"/>
        <c:tickLblSkip val="1"/>
        <c:tickMarkSkip val="1"/>
        <c:noMultiLvlLbl val="0"/>
      </c:catAx>
      <c:valAx>
        <c:axId val="1973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7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694</c:v>
                </c:pt>
                <c:pt idx="5">
                  <c:v>743</c:v>
                </c:pt>
                <c:pt idx="8">
                  <c:v>728</c:v>
                </c:pt>
                <c:pt idx="11">
                  <c:v>747</c:v>
                </c:pt>
                <c:pt idx="14">
                  <c:v>750</c:v>
                </c:pt>
              </c:numCache>
            </c:numRef>
          </c:val>
          <c:extLst xmlns:c16r2="http://schemas.microsoft.com/office/drawing/2015/06/chart">
            <c:ext xmlns:c16="http://schemas.microsoft.com/office/drawing/2014/chart" uri="{C3380CC4-5D6E-409C-BE32-E72D297353CC}">
              <c16:uniqueId val="{00000000-0ED9-4551-B7F9-6B366309E2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3</c:v>
                </c:pt>
                <c:pt idx="9">
                  <c:v>0</c:v>
                </c:pt>
                <c:pt idx="12">
                  <c:v>0</c:v>
                </c:pt>
              </c:numCache>
            </c:numRef>
          </c:val>
          <c:extLst xmlns:c16r2="http://schemas.microsoft.com/office/drawing/2015/06/chart">
            <c:ext xmlns:c16="http://schemas.microsoft.com/office/drawing/2014/chart" uri="{C3380CC4-5D6E-409C-BE32-E72D297353CC}">
              <c16:uniqueId val="{00000001-0ED9-4551-B7F9-6B366309E2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17</c:v>
                </c:pt>
                <c:pt idx="6">
                  <c:v>7</c:v>
                </c:pt>
                <c:pt idx="9">
                  <c:v>6</c:v>
                </c:pt>
                <c:pt idx="12">
                  <c:v>5</c:v>
                </c:pt>
              </c:numCache>
            </c:numRef>
          </c:val>
          <c:extLst xmlns:c16r2="http://schemas.microsoft.com/office/drawing/2015/06/chart">
            <c:ext xmlns:c16="http://schemas.microsoft.com/office/drawing/2014/chart" uri="{C3380CC4-5D6E-409C-BE32-E72D297353CC}">
              <c16:uniqueId val="{00000002-0ED9-4551-B7F9-6B366309E2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D9-4551-B7F9-6B366309E2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c:v>
                </c:pt>
                <c:pt idx="3">
                  <c:v>28</c:v>
                </c:pt>
                <c:pt idx="6">
                  <c:v>32</c:v>
                </c:pt>
                <c:pt idx="9">
                  <c:v>28</c:v>
                </c:pt>
                <c:pt idx="12">
                  <c:v>20</c:v>
                </c:pt>
              </c:numCache>
            </c:numRef>
          </c:val>
          <c:extLst xmlns:c16r2="http://schemas.microsoft.com/office/drawing/2015/06/chart">
            <c:ext xmlns:c16="http://schemas.microsoft.com/office/drawing/2014/chart" uri="{C3380CC4-5D6E-409C-BE32-E72D297353CC}">
              <c16:uniqueId val="{00000004-0ED9-4551-B7F9-6B366309E2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D9-4551-B7F9-6B366309E2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D9-4551-B7F9-6B366309E2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950</c:v>
                </c:pt>
                <c:pt idx="3">
                  <c:v>946</c:v>
                </c:pt>
                <c:pt idx="6">
                  <c:v>885</c:v>
                </c:pt>
                <c:pt idx="9">
                  <c:v>882</c:v>
                </c:pt>
                <c:pt idx="12">
                  <c:v>897</c:v>
                </c:pt>
              </c:numCache>
            </c:numRef>
          </c:val>
          <c:extLst xmlns:c16r2="http://schemas.microsoft.com/office/drawing/2015/06/chart">
            <c:ext xmlns:c16="http://schemas.microsoft.com/office/drawing/2014/chart" uri="{C3380CC4-5D6E-409C-BE32-E72D297353CC}">
              <c16:uniqueId val="{00000007-0ED9-4551-B7F9-6B366309E2BB}"/>
            </c:ext>
          </c:extLst>
        </c:ser>
        <c:dLbls>
          <c:showLegendKey val="0"/>
          <c:showVal val="0"/>
          <c:showCatName val="0"/>
          <c:showSerName val="0"/>
          <c:showPercent val="0"/>
          <c:showBubbleSize val="0"/>
        </c:dLbls>
        <c:gapWidth val="100"/>
        <c:overlap val="100"/>
        <c:axId val="189678336"/>
        <c:axId val="18968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c:v>
                </c:pt>
                <c:pt idx="2">
                  <c:v>#N/A</c:v>
                </c:pt>
                <c:pt idx="3">
                  <c:v>#N/A</c:v>
                </c:pt>
                <c:pt idx="4">
                  <c:v>249</c:v>
                </c:pt>
                <c:pt idx="5">
                  <c:v>#N/A</c:v>
                </c:pt>
                <c:pt idx="6">
                  <c:v>#N/A</c:v>
                </c:pt>
                <c:pt idx="7">
                  <c:v>199</c:v>
                </c:pt>
                <c:pt idx="8">
                  <c:v>#N/A</c:v>
                </c:pt>
                <c:pt idx="9">
                  <c:v>#N/A</c:v>
                </c:pt>
                <c:pt idx="10">
                  <c:v>169</c:v>
                </c:pt>
                <c:pt idx="11">
                  <c:v>#N/A</c:v>
                </c:pt>
                <c:pt idx="12">
                  <c:v>#N/A</c:v>
                </c:pt>
                <c:pt idx="13">
                  <c:v>172</c:v>
                </c:pt>
                <c:pt idx="14">
                  <c:v>#N/A</c:v>
                </c:pt>
              </c:numCache>
            </c:numRef>
          </c:val>
          <c:smooth val="0"/>
          <c:extLst xmlns:c16r2="http://schemas.microsoft.com/office/drawing/2015/06/chart">
            <c:ext xmlns:c16="http://schemas.microsoft.com/office/drawing/2014/chart" uri="{C3380CC4-5D6E-409C-BE32-E72D297353CC}">
              <c16:uniqueId val="{00000008-0ED9-4551-B7F9-6B366309E2BB}"/>
            </c:ext>
          </c:extLst>
        </c:ser>
        <c:dLbls>
          <c:showLegendKey val="0"/>
          <c:showVal val="0"/>
          <c:showCatName val="0"/>
          <c:showSerName val="0"/>
          <c:showPercent val="0"/>
          <c:showBubbleSize val="0"/>
        </c:dLbls>
        <c:marker val="1"/>
        <c:smooth val="0"/>
        <c:axId val="189678336"/>
        <c:axId val="189680256"/>
      </c:lineChart>
      <c:catAx>
        <c:axId val="1896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80256"/>
        <c:crosses val="autoZero"/>
        <c:auto val="1"/>
        <c:lblAlgn val="ctr"/>
        <c:lblOffset val="100"/>
        <c:tickLblSkip val="1"/>
        <c:tickMarkSkip val="1"/>
        <c:noMultiLvlLbl val="0"/>
      </c:catAx>
      <c:valAx>
        <c:axId val="18968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6568</c:v>
                </c:pt>
                <c:pt idx="5">
                  <c:v>6778</c:v>
                </c:pt>
                <c:pt idx="8">
                  <c:v>7561</c:v>
                </c:pt>
                <c:pt idx="11">
                  <c:v>8296</c:v>
                </c:pt>
                <c:pt idx="14">
                  <c:v>8340</c:v>
                </c:pt>
              </c:numCache>
            </c:numRef>
          </c:val>
          <c:extLst xmlns:c16r2="http://schemas.microsoft.com/office/drawing/2015/06/chart">
            <c:ext xmlns:c16="http://schemas.microsoft.com/office/drawing/2014/chart" uri="{C3380CC4-5D6E-409C-BE32-E72D297353CC}">
              <c16:uniqueId val="{00000000-762F-4597-9412-05BE4850C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367</c:v>
                </c:pt>
                <c:pt idx="5">
                  <c:v>326</c:v>
                </c:pt>
                <c:pt idx="8">
                  <c:v>291</c:v>
                </c:pt>
                <c:pt idx="11">
                  <c:v>254</c:v>
                </c:pt>
                <c:pt idx="14">
                  <c:v>210</c:v>
                </c:pt>
              </c:numCache>
            </c:numRef>
          </c:val>
          <c:extLst xmlns:c16r2="http://schemas.microsoft.com/office/drawing/2015/06/chart">
            <c:ext xmlns:c16="http://schemas.microsoft.com/office/drawing/2014/chart" uri="{C3380CC4-5D6E-409C-BE32-E72D297353CC}">
              <c16:uniqueId val="{00000001-762F-4597-9412-05BE4850C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3541</c:v>
                </c:pt>
                <c:pt idx="5">
                  <c:v>3300</c:v>
                </c:pt>
                <c:pt idx="8">
                  <c:v>3658</c:v>
                </c:pt>
                <c:pt idx="11">
                  <c:v>3800</c:v>
                </c:pt>
                <c:pt idx="14">
                  <c:v>3975</c:v>
                </c:pt>
              </c:numCache>
            </c:numRef>
          </c:val>
          <c:extLst xmlns:c16r2="http://schemas.microsoft.com/office/drawing/2015/06/chart">
            <c:ext xmlns:c16="http://schemas.microsoft.com/office/drawing/2014/chart" uri="{C3380CC4-5D6E-409C-BE32-E72D297353CC}">
              <c16:uniqueId val="{00000002-762F-4597-9412-05BE4850C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2F-4597-9412-05BE4850C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2F-4597-9412-05BE4850C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0</c:v>
                </c:pt>
                <c:pt idx="6">
                  <c:v>0</c:v>
                </c:pt>
                <c:pt idx="9">
                  <c:v>2</c:v>
                </c:pt>
                <c:pt idx="12">
                  <c:v>4</c:v>
                </c:pt>
              </c:numCache>
            </c:numRef>
          </c:val>
          <c:extLst xmlns:c16r2="http://schemas.microsoft.com/office/drawing/2015/06/chart">
            <c:ext xmlns:c16="http://schemas.microsoft.com/office/drawing/2014/chart" uri="{C3380CC4-5D6E-409C-BE32-E72D297353CC}">
              <c16:uniqueId val="{00000005-762F-4597-9412-05BE4850C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3746</c:v>
                </c:pt>
                <c:pt idx="3">
                  <c:v>3573</c:v>
                </c:pt>
                <c:pt idx="6">
                  <c:v>3453</c:v>
                </c:pt>
                <c:pt idx="9">
                  <c:v>3351</c:v>
                </c:pt>
                <c:pt idx="12">
                  <c:v>3278</c:v>
                </c:pt>
              </c:numCache>
            </c:numRef>
          </c:val>
          <c:extLst xmlns:c16r2="http://schemas.microsoft.com/office/drawing/2015/06/chart">
            <c:ext xmlns:c16="http://schemas.microsoft.com/office/drawing/2014/chart" uri="{C3380CC4-5D6E-409C-BE32-E72D297353CC}">
              <c16:uniqueId val="{00000006-762F-4597-9412-05BE4850C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62F-4597-9412-05BE4850C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543</c:v>
                </c:pt>
                <c:pt idx="3">
                  <c:v>552</c:v>
                </c:pt>
                <c:pt idx="6">
                  <c:v>325</c:v>
                </c:pt>
                <c:pt idx="9">
                  <c:v>330</c:v>
                </c:pt>
                <c:pt idx="12">
                  <c:v>317</c:v>
                </c:pt>
              </c:numCache>
            </c:numRef>
          </c:val>
          <c:extLst xmlns:c16r2="http://schemas.microsoft.com/office/drawing/2015/06/chart">
            <c:ext xmlns:c16="http://schemas.microsoft.com/office/drawing/2014/chart" uri="{C3380CC4-5D6E-409C-BE32-E72D297353CC}">
              <c16:uniqueId val="{00000008-762F-4597-9412-05BE4850C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38</c:v>
                </c:pt>
                <c:pt idx="6">
                  <c:v>22</c:v>
                </c:pt>
                <c:pt idx="9">
                  <c:v>16</c:v>
                </c:pt>
                <c:pt idx="12">
                  <c:v>11</c:v>
                </c:pt>
              </c:numCache>
            </c:numRef>
          </c:val>
          <c:extLst xmlns:c16r2="http://schemas.microsoft.com/office/drawing/2015/06/chart">
            <c:ext xmlns:c16="http://schemas.microsoft.com/office/drawing/2014/chart" uri="{C3380CC4-5D6E-409C-BE32-E72D297353CC}">
              <c16:uniqueId val="{00000009-762F-4597-9412-05BE4850C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8324</c:v>
                </c:pt>
                <c:pt idx="3">
                  <c:v>9394</c:v>
                </c:pt>
                <c:pt idx="6">
                  <c:v>9956</c:v>
                </c:pt>
                <c:pt idx="9">
                  <c:v>10059</c:v>
                </c:pt>
                <c:pt idx="12">
                  <c:v>10034</c:v>
                </c:pt>
              </c:numCache>
            </c:numRef>
          </c:val>
          <c:extLst xmlns:c16r2="http://schemas.microsoft.com/office/drawing/2015/06/chart">
            <c:ext xmlns:c16="http://schemas.microsoft.com/office/drawing/2014/chart" uri="{C3380CC4-5D6E-409C-BE32-E72D297353CC}">
              <c16:uniqueId val="{0000000A-762F-4597-9412-05BE4850CEA8}"/>
            </c:ext>
          </c:extLst>
        </c:ser>
        <c:dLbls>
          <c:showLegendKey val="0"/>
          <c:showVal val="0"/>
          <c:showCatName val="0"/>
          <c:showSerName val="0"/>
          <c:showPercent val="0"/>
          <c:showBubbleSize val="0"/>
        </c:dLbls>
        <c:gapWidth val="100"/>
        <c:overlap val="100"/>
        <c:axId val="189875328"/>
        <c:axId val="1898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2192</c:v>
                </c:pt>
                <c:pt idx="2">
                  <c:v>#N/A</c:v>
                </c:pt>
                <c:pt idx="3">
                  <c:v>#N/A</c:v>
                </c:pt>
                <c:pt idx="4">
                  <c:v>3154</c:v>
                </c:pt>
                <c:pt idx="5">
                  <c:v>#N/A</c:v>
                </c:pt>
                <c:pt idx="6">
                  <c:v>#N/A</c:v>
                </c:pt>
                <c:pt idx="7">
                  <c:v>2247</c:v>
                </c:pt>
                <c:pt idx="8">
                  <c:v>#N/A</c:v>
                </c:pt>
                <c:pt idx="9">
                  <c:v>#N/A</c:v>
                </c:pt>
                <c:pt idx="10">
                  <c:v>1405</c:v>
                </c:pt>
                <c:pt idx="11">
                  <c:v>#N/A</c:v>
                </c:pt>
                <c:pt idx="12">
                  <c:v>#N/A</c:v>
                </c:pt>
                <c:pt idx="13">
                  <c:v>1119</c:v>
                </c:pt>
                <c:pt idx="14">
                  <c:v>#N/A</c:v>
                </c:pt>
              </c:numCache>
            </c:numRef>
          </c:val>
          <c:smooth val="0"/>
          <c:extLst xmlns:c16r2="http://schemas.microsoft.com/office/drawing/2015/06/chart">
            <c:ext xmlns:c16="http://schemas.microsoft.com/office/drawing/2014/chart" uri="{C3380CC4-5D6E-409C-BE32-E72D297353CC}">
              <c16:uniqueId val="{0000000B-762F-4597-9412-05BE4850CEA8}"/>
            </c:ext>
          </c:extLst>
        </c:ser>
        <c:dLbls>
          <c:showLegendKey val="0"/>
          <c:showVal val="0"/>
          <c:showCatName val="0"/>
          <c:showSerName val="0"/>
          <c:showPercent val="0"/>
          <c:showBubbleSize val="0"/>
        </c:dLbls>
        <c:marker val="1"/>
        <c:smooth val="0"/>
        <c:axId val="189875328"/>
        <c:axId val="189877248"/>
      </c:lineChart>
      <c:catAx>
        <c:axId val="1898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77248"/>
        <c:crosses val="autoZero"/>
        <c:auto val="1"/>
        <c:lblAlgn val="ctr"/>
        <c:lblOffset val="100"/>
        <c:tickLblSkip val="1"/>
        <c:tickMarkSkip val="1"/>
        <c:noMultiLvlLbl val="0"/>
      </c:catAx>
      <c:valAx>
        <c:axId val="1898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1752</c:v>
                </c:pt>
                <c:pt idx="1">
                  <c:v>1687</c:v>
                </c:pt>
                <c:pt idx="2">
                  <c:v>1538</c:v>
                </c:pt>
              </c:numCache>
            </c:numRef>
          </c:val>
          <c:extLst xmlns:c16r2="http://schemas.microsoft.com/office/drawing/2015/06/chart">
            <c:ext xmlns:c16="http://schemas.microsoft.com/office/drawing/2014/chart" uri="{C3380CC4-5D6E-409C-BE32-E72D297353CC}">
              <c16:uniqueId val="{00000000-75E6-4391-B4B9-135D0C373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1281</c:v>
                </c:pt>
                <c:pt idx="1">
                  <c:v>1282</c:v>
                </c:pt>
                <c:pt idx="2">
                  <c:v>1276</c:v>
                </c:pt>
              </c:numCache>
            </c:numRef>
          </c:val>
          <c:extLst xmlns:c16r2="http://schemas.microsoft.com/office/drawing/2015/06/chart">
            <c:ext xmlns:c16="http://schemas.microsoft.com/office/drawing/2014/chart" uri="{C3380CC4-5D6E-409C-BE32-E72D297353CC}">
              <c16:uniqueId val="{00000001-75E6-4391-B4B9-135D0C373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539</c:v>
                </c:pt>
                <c:pt idx="1">
                  <c:v>785</c:v>
                </c:pt>
                <c:pt idx="2">
                  <c:v>1065</c:v>
                </c:pt>
              </c:numCache>
            </c:numRef>
          </c:val>
          <c:extLst xmlns:c16r2="http://schemas.microsoft.com/office/drawing/2015/06/chart">
            <c:ext xmlns:c16="http://schemas.microsoft.com/office/drawing/2014/chart" uri="{C3380CC4-5D6E-409C-BE32-E72D297353CC}">
              <c16:uniqueId val="{00000002-75E6-4391-B4B9-135D0C373FF9}"/>
            </c:ext>
          </c:extLst>
        </c:ser>
        <c:dLbls>
          <c:showLegendKey val="0"/>
          <c:showVal val="0"/>
          <c:showCatName val="0"/>
          <c:showSerName val="0"/>
          <c:showPercent val="0"/>
          <c:showBubbleSize val="0"/>
        </c:dLbls>
        <c:gapWidth val="120"/>
        <c:overlap val="100"/>
        <c:axId val="197601920"/>
        <c:axId val="197607808"/>
      </c:barChart>
      <c:catAx>
        <c:axId val="1976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607808"/>
        <c:crosses val="autoZero"/>
        <c:auto val="1"/>
        <c:lblAlgn val="ctr"/>
        <c:lblOffset val="100"/>
        <c:tickLblSkip val="1"/>
        <c:tickMarkSkip val="1"/>
        <c:noMultiLvlLbl val="0"/>
      </c:catAx>
      <c:valAx>
        <c:axId val="197607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6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{D8C57FE7-D013-4077-BF17-A418A64906E2}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5D6-4AA8-9CF8-6E7EB5444D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{1EFB2A37-4C12-4B2A-A0EC-9B65AF35E3C4}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6-4AA8-9CF8-6E7EB5444D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{7039F61D-9F59-4227-9612-5D9E7D4FDD2F}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6-4AA8-9CF8-6E7EB5444D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{D9F3D11C-5D42-4812-8D5A-46FE1290923B}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6-4AA8-9CF8-6E7EB5444D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{F4CA0415-916E-47B6-A6C8-BF13AE019C2F}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6-4AA8-9CF8-6E7EB5444D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{35250030-A1A9-4F32-95C8-99953B490401}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5D6-4AA8-9CF8-6E7EB5444D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{0080B106-F55E-4549-B490-F188CE574D60}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5D6-4AA8-9CF8-6E7EB5444D0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{9EDF1469-2311-47F4-8B98-7464E58667C5}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5D6-4AA8-9CF8-6E7EB5444D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{643FEBA8-1E37-4353-8F75-AB44B8D29A0C}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5D6-4AA8-9CF8-6E7EB5444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54.8</c:v>
                </c:pt>
                <c:pt idx="32">
                  <c:v>56.1</c:v>
                </c:pt>
              </c:numCache>
            </c:numRef>
          </c:xVal>
          <c:yVal>
            <c:numRef>
              <c:f>公会計指標分析・財政指標組合せ分析表!$BP$51:$DC$51</c:f>
              <c:numCache>
                <c:formatCode>#,##0.0;"▲ "#,##0.0</c:formatCode>
                <c:ptCount val="40"/>
                <c:pt idx="24">
                  <c:v>26.3</c:v>
                </c:pt>
                <c:pt idx="32">
                  <c:v>21.3</c:v>
                </c:pt>
              </c:numCache>
            </c:numRef>
          </c:yVal>
          <c:smooth val="0"/>
          <c:extLst xmlns:c16r2="http://schemas.microsoft.com/office/drawing/2015/06/chart">
            <c:ext xmlns:c16="http://schemas.microsoft.com/office/drawing/2014/chart" uri="{C3380CC4-5D6E-409C-BE32-E72D297353CC}">
              <c16:uniqueId val="{00000009-C5D6-4AA8-9CF8-6E7EB5444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{623808E0-778C-4F95-B09F-C8227D95EEC8}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5D6-4AA8-9CF8-6E7EB5444D0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{00EAC51F-E6DC-45EC-8A99-C685F5DB41C8}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6-4AA8-9CF8-6E7EB5444D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{AA2022AB-D4FC-49C7-A81E-49447437FE0D}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6-4AA8-9CF8-6E7EB5444D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{4A316484-6BE1-4CA0-80F2-FADC9E541EA7}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6-4AA8-9CF8-6E7EB5444D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{43CB7C2E-DF75-47F8-BDFD-8FA8077EE01F}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6-4AA8-9CF8-6E7EB5444D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{7938089D-60CD-42F4-979C-9BAAB8DFE5E7}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5D6-4AA8-9CF8-6E7EB5444D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{FA95CDA7-534C-4A42-93CA-B5A0A4BACE24}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5D6-4AA8-9CF8-6E7EB5444D0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{839C566D-9B49-453D-9814-F8895419A7D8}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5D6-4AA8-9CF8-6E7EB5444D0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{2F8C5ACF-1D2D-4820-B952-5671560AB012}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5D6-4AA8-9CF8-6E7EB5444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C5D6-4AA8-9CF8-6E7EB5444D07}"/>
            </c:ext>
          </c:extLst>
        </c:ser>
        <c:dLbls>
          <c:showLegendKey val="0"/>
          <c:showVal val="1"/>
          <c:showCatName val="0"/>
          <c:showSerName val="0"/>
          <c:showPercent val="0"/>
          <c:showBubbleSize val="0"/>
        </c:dLbls>
        <c:axId val="198116864"/>
        <c:axId val="198118784"/>
      </c:scatterChart>
      <c:valAx>
        <c:axId val="198116864"/>
        <c:scaling>
          <c:orientation val="minMax"/>
          <c:max val="63.6"/>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118784"/>
        <c:crosses val="autoZero"/>
        <c:crossBetween val="midCat"/>
      </c:valAx>
      <c:valAx>
        <c:axId val="198118784"/>
        <c:scaling>
          <c:orientation val="minMax"/>
          <c:max val="4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116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{0BA3A984-2BFA-4CA3-96BE-45F461E0B107}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34-4201-B1F2-2A82330D060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{DA5E43C4-2E32-4FF8-92C8-D5CDC63C4DF0}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4-4201-B1F2-2A82330D060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{6EE5629B-33EC-4A5A-9085-D55BBEC89F5B}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4-4201-B1F2-2A82330D060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{18B7504F-5561-4197-9C11-50B5EB334311}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4-4201-B1F2-2A82330D060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{CC65A8E0-4B6A-42DB-899F-D7D40E0FA69E}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4-4201-B1F2-2A82330D06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{7D2D70C8-4550-48C3-9643-55D950CE59BA}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34-4201-B1F2-2A82330D060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{9F59731A-0B68-4573-B5EC-DC3E375FB52B}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34-4201-B1F2-2A82330D060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{B6E43A05-A96B-4AAF-91F8-6C7C49A903A5}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34-4201-B1F2-2A82330D060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{B0AF8E8D-22DA-430F-9A2C-1A9A31DE3072}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34-4201-B1F2-2A82330D0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6.4</c:v>
                </c:pt>
                <c:pt idx="16">
                  <c:v>4.5999999999999996</c:v>
                </c:pt>
                <c:pt idx="24">
                  <c:v>3.8</c:v>
                </c:pt>
                <c:pt idx="32">
                  <c:v>3.3</c:v>
                </c:pt>
              </c:numCache>
            </c:numRef>
          </c:xVal>
          <c:yVal>
            <c:numRef>
              <c:f>公会計指標分析・財政指標組合せ分析表!$BP$73:$DC$73</c:f>
              <c:numCache>
                <c:formatCode>#,##0.0;"▲ "#,##0.0</c:formatCode>
                <c:ptCount val="40"/>
                <c:pt idx="0">
                  <c:v>40.4</c:v>
                </c:pt>
                <c:pt idx="8">
                  <c:v>60.3</c:v>
                </c:pt>
                <c:pt idx="16">
                  <c:v>41.6</c:v>
                </c:pt>
                <c:pt idx="24">
                  <c:v>26.3</c:v>
                </c:pt>
                <c:pt idx="32">
                  <c:v>21.3</c:v>
                </c:pt>
              </c:numCache>
            </c:numRef>
          </c:yVal>
          <c:smooth val="0"/>
          <c:extLst xmlns:c16r2="http://schemas.microsoft.com/office/drawing/2015/06/chart">
            <c:ext xmlns:c16="http://schemas.microsoft.com/office/drawing/2014/chart" uri="{C3380CC4-5D6E-409C-BE32-E72D297353CC}">
              <c16:uniqueId val="{00000009-5334-4201-B1F2-2A82330D0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{244E3AB7-3B97-4668-89D6-4FCD4768A15C}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34-4201-B1F2-2A82330D0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{B99A1016-AB13-4471-BD66-8E50C1ACA79F}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4-4201-B1F2-2A82330D060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{7AE0043D-1DCE-4480-86A5-B010A94B7E57}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4-4201-B1F2-2A82330D060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{BDE9B1BA-D823-432A-AE2E-75DE5131CC03}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4-4201-B1F2-2A82330D060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{4754E47C-BC75-42F0-A677-13234A08014C}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4-4201-B1F2-2A82330D06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{0A43B137-877B-491B-B6DF-C5A02F3CC647}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34-4201-B1F2-2A82330D060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{80A2DEAC-4666-4B4E-B2B7-0DCFA5EDAE24}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34-4201-B1F2-2A82330D060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{0A0A5E58-AED0-4DBD-BFC6-E30A09A30D8A}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34-4201-B1F2-2A82330D060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{02019B37-06AD-42CA-817D-E3B6D1DB460D}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34-4201-B1F2-2A82330D0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8.5</c:v>
                </c:pt>
                <c:pt idx="24">
                  <c:v>9.1</c:v>
                </c:pt>
                <c:pt idx="32">
                  <c:v>8.9</c:v>
                </c:pt>
              </c:numCache>
            </c:numRef>
          </c:xVal>
          <c:yVal>
            <c:numRef>
              <c:f>公会計指標分析・財政指標組合せ分析表!$BP$77:$DC$77</c:f>
              <c:numCache>
                <c:formatCode>#,##0.0;"▲ "#,##0.0</c:formatCode>
                <c:ptCount val="40"/>
                <c:pt idx="0">
                  <c:v>37</c:v>
                </c:pt>
                <c:pt idx="8">
                  <c:v>27.8</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5334-4201-B1F2-2A82330D0601}"/>
            </c:ext>
          </c:extLst>
        </c:ser>
        <c:dLbls>
          <c:showLegendKey val="0"/>
          <c:showVal val="1"/>
          <c:showCatName val="0"/>
          <c:showSerName val="0"/>
          <c:showPercent val="0"/>
          <c:showBubbleSize val="0"/>
        </c:dLbls>
        <c:axId val="198542464"/>
        <c:axId val="198544384"/>
      </c:scatterChart>
      <c:valAx>
        <c:axId val="198542464"/>
        <c:scaling>
          <c:orientation val="minMax"/>
          <c:max val="10"/>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44384"/>
        <c:crosses val="autoZero"/>
        <c:crossBetween val="midCat"/>
      </c:valAx>
      <c:valAx>
        <c:axId val="198544384"/>
        <c:scaling>
          <c:orientation val="minMax"/>
          <c:max val="6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4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前年度とほぼ同額であるが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，完了した廃棄物処理施設整備事業等の大型普通建設事業に係る借入分の元金償還開始等により増加が見込まれる。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算入公債費等については，臨時財政対策債償還費等の増により基準財政需要額算入額が増加している。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今後，庁舎建設事業等の大型事業を控えているため，充当可能基金への積立などにより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起債の発行を抑制し，健全な財政運営に努めていく。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将来負担額については，退職手当支給予定額の減に伴う退職手当負担見込額の減により減少している。</a:t>
          </a:r>
        </a:p>
        <a:p>
          <a:r>
            <a:rPr kumimoji="1" lang="ja-JP" altLang="en-US" sz="1400">
              <a:latin typeface="ＭＳ Ｐゴシック" panose="020B0600070205080204" pitchFamily="50" charset="-128"/>
              <a:ea typeface="ＭＳ Ｐゴシック" panose="020B0600070205080204" pitchFamily="50" charset="-128"/>
            </a:rPr>
            <a:t>　充当可能財源等については，大子町庁舎建設基金等充当可能基金への積立てにより増加している。また，基準財政需要額算入見込額についても，過疎対策事業債等算入率の高い地方債の借入により増加傾向にある。</a:t>
          </a:r>
        </a:p>
        <a:p>
          <a:r>
            <a:rPr kumimoji="1" lang="ja-JP" altLang="en-US" sz="1400">
              <a:latin typeface="ＭＳ Ｐゴシック" panose="020B0600070205080204" pitchFamily="50" charset="-128"/>
              <a:ea typeface="ＭＳ Ｐゴシック" panose="020B0600070205080204" pitchFamily="50"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割を占める財政調整基金が取崩しにより減少したが，その他特定目的金のうち大子町庁舎建設基金への積立額が増加し，全体で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基金全体の増加要因となっている大子町庁舎建設基金については，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年度から事業充当により減少する予定。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大子町武藤文化福祉基金：町の文化の振興及び福祉の向上に資するもの（関連施設等の整備を含む）。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年度着工予定の庁舎建設の財源として積み立てを行ったことにより増加となった。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大子町武藤文化福祉基金：文化福祉会館公演事業に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百万円，児童福祉費の単独扶助事業に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大子町武藤文化福祉基金：個人の寄附金を財源とした基金のため，費消次第廃止予定。また，これに代わる基金としてふるさと応援寄附金の一部を財源とする「大子町文化振興基金」を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年度に給食センター空調機更新事業，駐車場用地取得費等に全額充当し，基金を廃止する。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百万円減少となった。主な要因としては子育て支援住宅建設事業について，住宅債の交付税措置がないため財政調整基金を取崩し財源としたことによる。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％程度が適正とされている基金残高について，本町は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年度着工予定の庁舎建設事業や，その後に控えている衛生センター整備事業等の大型事業に充当していく予定であるため，中長期的には減少していく見込み。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百万円減少となったが，要因としては各種交付金等の歳入減を補うため繰入を行ったことによる。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年度から着工する庁舎建設事業やその後の大型事業等に備え現状維持とし，適正な積立額を確保する。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有形固定資産減価焼却率は類似団体より低い水準にあるが，資産区分別に見るとインフラ資産</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％，事業用資産</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％で事業用資産の老朽化が比較的進んでいる。今後，公共施設等については個別施設計画を策定し，当該計画に基づいた施設の維持管理を適切に進めていく。</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108077</xdr:rowOff>
    </xdr:from>
    <xdr:to>
      <xdr:col>23</xdr:col>
      <xdr:colOff>136525</xdr:colOff>
      <xdr:row>33</xdr:row>
      <xdr:rowOff>38227</xdr:rowOff>
    </xdr:to>
    <xdr:sp macro="" textlink="">
      <xdr:nvSpPr>
        <xdr:cNvPr id="76" name="楕円 75"/>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86504</xdr:rowOff>
    </xdr:from>
    <xdr:ext cx="405111" cy="259045"/>
    <xdr:sp macro="" textlink="">
      <xdr:nvSpPr>
        <xdr:cNvPr id="77" name="有形固定資産減価償却率該当値テキスト"/>
        <xdr:cNvSpPr txBox="1"/>
      </xdr:nvSpPr>
      <xdr:spPr>
        <a:xfrm>
          <a:off x="4813300" y="634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164211</xdr:rowOff>
    </xdr:from>
    <xdr:to>
      <xdr:col>19</xdr:col>
      <xdr:colOff>187325</xdr:colOff>
      <xdr:row>33</xdr:row>
      <xdr:rowOff>94361</xdr:rowOff>
    </xdr:to>
    <xdr:sp macro="" textlink="">
      <xdr:nvSpPr>
        <xdr:cNvPr id="78" name="楕円 77"/>
        <xdr:cNvSpPr/>
      </xdr:nvSpPr>
      <xdr:spPr>
        <a:xfrm>
          <a:off x="4000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158877</xdr:rowOff>
    </xdr:from>
    <xdr:to>
      <xdr:col>23</xdr:col>
      <xdr:colOff>85725</xdr:colOff>
      <xdr:row>33</xdr:row>
      <xdr:rowOff>43561</xdr:rowOff>
    </xdr:to>
    <xdr:cxnSp macro="">
      <xdr:nvCxnSpPr>
        <xdr:cNvPr id="79" name="直線コネクタ 78"/>
        <xdr:cNvCxnSpPr/>
      </xdr:nvCxnSpPr>
      <xdr:spPr>
        <a:xfrm flipV="1">
          <a:off x="4051300" y="641680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1"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85488</xdr:rowOff>
    </xdr:from>
    <xdr:ext cx="405111" cy="259045"/>
    <xdr:sp macro="" textlink="">
      <xdr:nvSpPr>
        <xdr:cNvPr id="82" name="n_1mainValue有形固定資産減価償却率"/>
        <xdr:cNvSpPr txBox="1"/>
      </xdr:nvSpPr>
      <xdr:spPr>
        <a:xfrm>
          <a:off x="3836044"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並みで，全国平均，茨城県平均を下回っている。人口減少，過疎化が進む中，税収等業務収入の大幅な増加は見込めないこと，今後庁舎建設事業等の大型事業により地方債等債務の増加が見込まれることで，債務償還可能年数が伸びると想定され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楕円 123"/>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81085</xdr:rowOff>
    </xdr:from>
    <xdr:ext cx="340478" cy="259045"/>
    <xdr:sp macro="" textlink="">
      <xdr:nvSpPr>
        <xdr:cNvPr id="125" name="債務償還可能年数該当値テキスト"/>
        <xdr:cNvSpPr txBox="1"/>
      </xdr:nvSpPr>
      <xdr:spPr>
        <a:xfrm>
          <a:off x="14846300" y="5996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0" name="楕円 69"/>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1" name="【道路】&#10;有形固定資産減価償却率該当値テキスト"/>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2" name="楕円 71"/>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40</xdr:row>
      <xdr:rowOff>41910</xdr:rowOff>
    </xdr:to>
    <xdr:cxnSp macro="">
      <xdr:nvCxnSpPr>
        <xdr:cNvPr id="73" name="直線コネクタ 72"/>
        <xdr:cNvCxnSpPr/>
      </xdr:nvCxnSpPr>
      <xdr:spPr>
        <a:xfrm flipV="1">
          <a:off x="3797300" y="6827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5"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76" name="n_1mainValue【道路】&#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126441</xdr:rowOff>
    </xdr:from>
    <xdr:to>
      <xdr:col>55</xdr:col>
      <xdr:colOff>50800</xdr:colOff>
      <xdr:row>36</xdr:row>
      <xdr:rowOff>56591</xdr:rowOff>
    </xdr:to>
    <xdr:sp macro="" textlink="">
      <xdr:nvSpPr>
        <xdr:cNvPr id="116" name="楕円 115"/>
        <xdr:cNvSpPr/>
      </xdr:nvSpPr>
      <xdr:spPr>
        <a:xfrm>
          <a:off x="10426700" y="61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149318</xdr:rowOff>
    </xdr:from>
    <xdr:ext cx="534377" cy="259045"/>
    <xdr:sp macro="" textlink="">
      <xdr:nvSpPr>
        <xdr:cNvPr id="117" name="【道路】&#10;一人当たり延長該当値テキスト"/>
        <xdr:cNvSpPr txBox="1"/>
      </xdr:nvSpPr>
      <xdr:spPr>
        <a:xfrm>
          <a:off x="10515600" y="597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152763</xdr:rowOff>
    </xdr:from>
    <xdr:to>
      <xdr:col>50</xdr:col>
      <xdr:colOff>165100</xdr:colOff>
      <xdr:row>36</xdr:row>
      <xdr:rowOff>82913</xdr:rowOff>
    </xdr:to>
    <xdr:sp macro="" textlink="">
      <xdr:nvSpPr>
        <xdr:cNvPr id="118" name="楕円 117"/>
        <xdr:cNvSpPr/>
      </xdr:nvSpPr>
      <xdr:spPr>
        <a:xfrm>
          <a:off x="9588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5791</xdr:rowOff>
    </xdr:from>
    <xdr:to>
      <xdr:col>55</xdr:col>
      <xdr:colOff>0</xdr:colOff>
      <xdr:row>36</xdr:row>
      <xdr:rowOff>32113</xdr:rowOff>
    </xdr:to>
    <xdr:cxnSp macro="">
      <xdr:nvCxnSpPr>
        <xdr:cNvPr id="119" name="直線コネクタ 118"/>
        <xdr:cNvCxnSpPr/>
      </xdr:nvCxnSpPr>
      <xdr:spPr>
        <a:xfrm flipV="1">
          <a:off x="9639300" y="6177991"/>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0"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1"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99440</xdr:rowOff>
    </xdr:from>
    <xdr:ext cx="534377" cy="259045"/>
    <xdr:sp macro="" textlink="">
      <xdr:nvSpPr>
        <xdr:cNvPr id="122" name="n_1mainValue【道路】&#10;一人当たり延長"/>
        <xdr:cNvSpPr txBox="1"/>
      </xdr:nvSpPr>
      <xdr:spPr>
        <a:xfrm>
          <a:off x="9359411" y="59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1"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60" name="楕円 159"/>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135272</xdr:rowOff>
    </xdr:from>
    <xdr:ext cx="405111" cy="259045"/>
    <xdr:sp macro="" textlink="">
      <xdr:nvSpPr>
        <xdr:cNvPr id="161" name="【橋りょう・トンネル】&#10;有形固定資産減価償却率該当値テキスト"/>
        <xdr:cNvSpPr txBox="1"/>
      </xdr:nvSpPr>
      <xdr:spPr>
        <a:xfrm>
          <a:off x="4673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62" name="楕円 161"/>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66675</xdr:rowOff>
    </xdr:to>
    <xdr:cxnSp macro="">
      <xdr:nvCxnSpPr>
        <xdr:cNvPr id="163" name="直線コネクタ 162"/>
        <xdr:cNvCxnSpPr/>
      </xdr:nvCxnSpPr>
      <xdr:spPr>
        <a:xfrm flipV="1">
          <a:off x="3797300" y="103231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4"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5"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66" name="n_1mainValue【橋りょう・トンネ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193"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89672</xdr:rowOff>
    </xdr:from>
    <xdr:to>
      <xdr:col>55</xdr:col>
      <xdr:colOff>50800</xdr:colOff>
      <xdr:row>62</xdr:row>
      <xdr:rowOff>19822</xdr:rowOff>
    </xdr:to>
    <xdr:sp macro="" textlink="">
      <xdr:nvSpPr>
        <xdr:cNvPr id="202" name="楕円 201"/>
        <xdr:cNvSpPr/>
      </xdr:nvSpPr>
      <xdr:spPr>
        <a:xfrm>
          <a:off x="10426700" y="105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68099</xdr:rowOff>
    </xdr:from>
    <xdr:ext cx="599010" cy="259045"/>
    <xdr:sp macro="" textlink="">
      <xdr:nvSpPr>
        <xdr:cNvPr id="203" name="【橋りょう・トンネル】&#10;一人当たり有形固定資産（償却資産）額該当値テキスト"/>
        <xdr:cNvSpPr txBox="1"/>
      </xdr:nvSpPr>
      <xdr:spPr>
        <a:xfrm>
          <a:off x="10515600" y="1052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96179</xdr:rowOff>
    </xdr:from>
    <xdr:to>
      <xdr:col>50</xdr:col>
      <xdr:colOff>165100</xdr:colOff>
      <xdr:row>62</xdr:row>
      <xdr:rowOff>26329</xdr:rowOff>
    </xdr:to>
    <xdr:sp macro="" textlink="">
      <xdr:nvSpPr>
        <xdr:cNvPr id="204" name="楕円 203"/>
        <xdr:cNvSpPr/>
      </xdr:nvSpPr>
      <xdr:spPr>
        <a:xfrm>
          <a:off x="9588500" y="105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140472</xdr:rowOff>
    </xdr:from>
    <xdr:to>
      <xdr:col>55</xdr:col>
      <xdr:colOff>0</xdr:colOff>
      <xdr:row>61</xdr:row>
      <xdr:rowOff>146979</xdr:rowOff>
    </xdr:to>
    <xdr:cxnSp macro="">
      <xdr:nvCxnSpPr>
        <xdr:cNvPr id="205" name="直線コネクタ 204"/>
        <xdr:cNvCxnSpPr/>
      </xdr:nvCxnSpPr>
      <xdr:spPr>
        <a:xfrm flipV="1">
          <a:off x="9639300" y="10598922"/>
          <a:ext cx="8382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06"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7"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17456</xdr:rowOff>
    </xdr:from>
    <xdr:ext cx="599010" cy="259045"/>
    <xdr:sp macro="" textlink="">
      <xdr:nvSpPr>
        <xdr:cNvPr id="208" name="n_1mainValue【橋りょう・トンネル】&#10;一人当たり有形固定資産（償却資産）額"/>
        <xdr:cNvSpPr txBox="1"/>
      </xdr:nvSpPr>
      <xdr:spPr>
        <a:xfrm>
          <a:off x="9327095" y="106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18341</xdr:rowOff>
    </xdr:from>
    <xdr:ext cx="405111" cy="259045"/>
    <xdr:sp macro="" textlink="">
      <xdr:nvSpPr>
        <xdr:cNvPr id="239" name="【公営住宅】&#10;有形固定資産減価償却率平均値テキスト"/>
        <xdr:cNvSpPr txBox="1"/>
      </xdr:nvSpPr>
      <xdr:spPr>
        <a:xfrm>
          <a:off x="4673600" y="1390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248" name="楕円 247"/>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249" name="【公営住宅】&#10;有形固定資産減価償却率該当値テキスト"/>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24856</xdr:rowOff>
    </xdr:from>
    <xdr:to>
      <xdr:col>20</xdr:col>
      <xdr:colOff>38100</xdr:colOff>
      <xdr:row>83</xdr:row>
      <xdr:rowOff>126456</xdr:rowOff>
    </xdr:to>
    <xdr:sp macro="" textlink="">
      <xdr:nvSpPr>
        <xdr:cNvPr id="250" name="楕円 249"/>
        <xdr:cNvSpPr/>
      </xdr:nvSpPr>
      <xdr:spPr>
        <a:xfrm>
          <a:off x="3746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75656</xdr:rowOff>
    </xdr:from>
    <xdr:to>
      <xdr:col>24</xdr:col>
      <xdr:colOff>63500</xdr:colOff>
      <xdr:row>83</xdr:row>
      <xdr:rowOff>100149</xdr:rowOff>
    </xdr:to>
    <xdr:cxnSp macro="">
      <xdr:nvCxnSpPr>
        <xdr:cNvPr id="251" name="直線コネクタ 250"/>
        <xdr:cNvCxnSpPr/>
      </xdr:nvCxnSpPr>
      <xdr:spPr>
        <a:xfrm>
          <a:off x="3797300" y="143060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52" name="n_1ave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3"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117583</xdr:rowOff>
    </xdr:from>
    <xdr:ext cx="405111" cy="259045"/>
    <xdr:sp macro="" textlink="">
      <xdr:nvSpPr>
        <xdr:cNvPr id="254" name="n_1mainValue【公営住宅】&#10;有形固定資産減価償却率"/>
        <xdr:cNvSpPr txBox="1"/>
      </xdr:nvSpPr>
      <xdr:spPr>
        <a:xfrm>
          <a:off x="3582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292" name="楕円 291"/>
        <xdr:cNvSpPr/>
      </xdr:nvSpPr>
      <xdr:spPr>
        <a:xfrm>
          <a:off x="10426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293" name="【公営住宅】&#10;一人当たり面積該当値テキスト"/>
        <xdr:cNvSpPr txBox="1"/>
      </xdr:nvSpPr>
      <xdr:spPr>
        <a:xfrm>
          <a:off x="10515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294" name="楕円 293"/>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81535</xdr:rowOff>
    </xdr:to>
    <xdr:cxnSp macro="">
      <xdr:nvCxnSpPr>
        <xdr:cNvPr id="295" name="直線コネクタ 294"/>
        <xdr:cNvCxnSpPr/>
      </xdr:nvCxnSpPr>
      <xdr:spPr>
        <a:xfrm flipV="1">
          <a:off x="9639300" y="14245589"/>
          <a:ext cx="8382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7"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298" name="n_1mainValue【公営住宅】&#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4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49" name="楕円 348"/>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134637</xdr:rowOff>
    </xdr:from>
    <xdr:ext cx="405111" cy="259045"/>
    <xdr:sp macro="" textlink="">
      <xdr:nvSpPr>
        <xdr:cNvPr id="350" name="【認定こども園・幼稚園・保育所】&#10;有形固定資産減価償却率該当値テキスト"/>
        <xdr:cNvSpPr txBox="1"/>
      </xdr:nvSpPr>
      <xdr:spPr>
        <a:xfrm>
          <a:off x="16357600"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84455</xdr:rowOff>
    </xdr:from>
    <xdr:to>
      <xdr:col>81</xdr:col>
      <xdr:colOff>101600</xdr:colOff>
      <xdr:row>34</xdr:row>
      <xdr:rowOff>14605</xdr:rowOff>
    </xdr:to>
    <xdr:sp macro="" textlink="">
      <xdr:nvSpPr>
        <xdr:cNvPr id="351" name="楕円 350"/>
        <xdr:cNvSpPr/>
      </xdr:nvSpPr>
      <xdr:spPr>
        <a:xfrm>
          <a:off x="15430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33</xdr:row>
      <xdr:rowOff>135255</xdr:rowOff>
    </xdr:to>
    <xdr:cxnSp macro="">
      <xdr:nvCxnSpPr>
        <xdr:cNvPr id="352" name="直線コネクタ 351"/>
        <xdr:cNvCxnSpPr/>
      </xdr:nvCxnSpPr>
      <xdr:spPr>
        <a:xfrm flipV="1">
          <a:off x="15481300" y="57569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3"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31132</xdr:rowOff>
    </xdr:from>
    <xdr:ext cx="405111" cy="259045"/>
    <xdr:sp macro="" textlink="">
      <xdr:nvSpPr>
        <xdr:cNvPr id="355" name="n_1mainValue【認定こども園・幼稚園・保育所】&#10;有形固定資産減価償却率"/>
        <xdr:cNvSpPr txBox="1"/>
      </xdr:nvSpPr>
      <xdr:spPr>
        <a:xfrm>
          <a:off x="152660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386"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395" name="楕円 394"/>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396" name="【認定こども園・幼稚園・保育所】&#10;一人当たり面積該当値テキスト"/>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397" name="楕円 396"/>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107224</xdr:rowOff>
    </xdr:to>
    <xdr:cxnSp macro="">
      <xdr:nvCxnSpPr>
        <xdr:cNvPr id="398" name="直線コネクタ 397"/>
        <xdr:cNvCxnSpPr/>
      </xdr:nvCxnSpPr>
      <xdr:spPr>
        <a:xfrm flipV="1">
          <a:off x="21323300" y="67807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399"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149151</xdr:rowOff>
    </xdr:from>
    <xdr:ext cx="469744" cy="259045"/>
    <xdr:sp macro="" textlink="">
      <xdr:nvSpPr>
        <xdr:cNvPr id="401" name="n_1mainValue【認定こども園・幼稚園・保育所】&#10;一人当たり面積"/>
        <xdr:cNvSpPr txBox="1"/>
      </xdr:nvSpPr>
      <xdr:spPr>
        <a:xfrm>
          <a:off x="210757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33"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442" name="楕円 441"/>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53539</xdr:rowOff>
    </xdr:from>
    <xdr:ext cx="405111" cy="259045"/>
    <xdr:sp macro="" textlink="">
      <xdr:nvSpPr>
        <xdr:cNvPr id="443" name="【学校施設】&#10;有形固定資産減価償却率該当値テキスト"/>
        <xdr:cNvSpPr txBox="1"/>
      </xdr:nvSpPr>
      <xdr:spPr>
        <a:xfrm>
          <a:off x="16357600" y="965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444" name="楕円 443"/>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76744</xdr:rowOff>
    </xdr:to>
    <xdr:cxnSp macro="">
      <xdr:nvCxnSpPr>
        <xdr:cNvPr id="445" name="直線コネクタ 444"/>
        <xdr:cNvCxnSpPr/>
      </xdr:nvCxnSpPr>
      <xdr:spPr>
        <a:xfrm flipV="1">
          <a:off x="15481300" y="97906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46" name="n_1ave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7"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448" name="n_1mainValue【学校施設】&#10;有形固定資産減価償却率"/>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80"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139700</xdr:rowOff>
    </xdr:from>
    <xdr:to>
      <xdr:col>116</xdr:col>
      <xdr:colOff>114300</xdr:colOff>
      <xdr:row>57</xdr:row>
      <xdr:rowOff>69850</xdr:rowOff>
    </xdr:to>
    <xdr:sp macro="" textlink="">
      <xdr:nvSpPr>
        <xdr:cNvPr id="489" name="楕円 488"/>
        <xdr:cNvSpPr/>
      </xdr:nvSpPr>
      <xdr:spPr>
        <a:xfrm>
          <a:off x="22110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162577</xdr:rowOff>
    </xdr:from>
    <xdr:ext cx="469744" cy="259045"/>
    <xdr:sp macro="" textlink="">
      <xdr:nvSpPr>
        <xdr:cNvPr id="490" name="【学校施設】&#10;一人当たり面積該当値テキスト"/>
        <xdr:cNvSpPr txBox="1"/>
      </xdr:nvSpPr>
      <xdr:spPr>
        <a:xfrm>
          <a:off x="22199600"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29210</xdr:rowOff>
    </xdr:from>
    <xdr:to>
      <xdr:col>112</xdr:col>
      <xdr:colOff>38100</xdr:colOff>
      <xdr:row>57</xdr:row>
      <xdr:rowOff>130810</xdr:rowOff>
    </xdr:to>
    <xdr:sp macro="" textlink="">
      <xdr:nvSpPr>
        <xdr:cNvPr id="491" name="楕円 490"/>
        <xdr:cNvSpPr/>
      </xdr:nvSpPr>
      <xdr:spPr>
        <a:xfrm>
          <a:off x="2127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19050</xdr:rowOff>
    </xdr:from>
    <xdr:to>
      <xdr:col>116</xdr:col>
      <xdr:colOff>63500</xdr:colOff>
      <xdr:row>57</xdr:row>
      <xdr:rowOff>80010</xdr:rowOff>
    </xdr:to>
    <xdr:cxnSp macro="">
      <xdr:nvCxnSpPr>
        <xdr:cNvPr id="492" name="直線コネクタ 491"/>
        <xdr:cNvCxnSpPr/>
      </xdr:nvCxnSpPr>
      <xdr:spPr>
        <a:xfrm flipV="1">
          <a:off x="21323300" y="9791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121393</xdr:rowOff>
    </xdr:from>
    <xdr:ext cx="469744" cy="259045"/>
    <xdr:sp macro="" textlink="">
      <xdr:nvSpPr>
        <xdr:cNvPr id="493" name="n_1aveValue【学校施設】&#10;一人当たり面積"/>
        <xdr:cNvSpPr txBox="1"/>
      </xdr:nvSpPr>
      <xdr:spPr>
        <a:xfrm>
          <a:off x="210757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147337</xdr:rowOff>
    </xdr:from>
    <xdr:ext cx="469744" cy="259045"/>
    <xdr:sp macro="" textlink="">
      <xdr:nvSpPr>
        <xdr:cNvPr id="495" name="n_1mainValue【学校施設】&#10;一人当たり面積"/>
        <xdr:cNvSpPr txBox="1"/>
      </xdr:nvSpPr>
      <xdr:spPr>
        <a:xfrm>
          <a:off x="210757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2" name="テキスト ボックス 5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24" name="テキスト ボックス 52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4" name="テキスト ボックス 5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38" name="直線コネクタ 537"/>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39"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40" name="直線コネクタ 539"/>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41"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42" name="直線コネクタ 541"/>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43"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44" name="フローチャート: 判断 543"/>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45" name="フローチャート: 判断 544"/>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46" name="フローチャート: 判断 545"/>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552" name="楕円 551"/>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553" name="【公民館】&#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554" name="楕円 553"/>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99061</xdr:rowOff>
    </xdr:to>
    <xdr:cxnSp macro="">
      <xdr:nvCxnSpPr>
        <xdr:cNvPr id="555" name="直線コネクタ 554"/>
        <xdr:cNvCxnSpPr/>
      </xdr:nvCxnSpPr>
      <xdr:spPr>
        <a:xfrm flipV="1">
          <a:off x="15481300" y="175151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56"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557"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558"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82" name="直線コネクタ 581"/>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83"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84" name="直線コネクタ 583"/>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85"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86" name="直線コネクタ 585"/>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587"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88" name="フローチャート: 判断 587"/>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9" name="フローチャート: 判断 58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90" name="フローチャート: 判断 589"/>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130811</xdr:rowOff>
    </xdr:from>
    <xdr:to>
      <xdr:col>116</xdr:col>
      <xdr:colOff>114300</xdr:colOff>
      <xdr:row>108</xdr:row>
      <xdr:rowOff>60961</xdr:rowOff>
    </xdr:to>
    <xdr:sp macro="" textlink="">
      <xdr:nvSpPr>
        <xdr:cNvPr id="596" name="楕円 595"/>
        <xdr:cNvSpPr/>
      </xdr:nvSpPr>
      <xdr:spPr>
        <a:xfrm>
          <a:off x="221107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597" name="【公民館】&#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134620</xdr:rowOff>
    </xdr:from>
    <xdr:to>
      <xdr:col>112</xdr:col>
      <xdr:colOff>38100</xdr:colOff>
      <xdr:row>108</xdr:row>
      <xdr:rowOff>64770</xdr:rowOff>
    </xdr:to>
    <xdr:sp macro="" textlink="">
      <xdr:nvSpPr>
        <xdr:cNvPr id="598" name="楕円 597"/>
        <xdr:cNvSpPr/>
      </xdr:nvSpPr>
      <xdr:spPr>
        <a:xfrm>
          <a:off x="21272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10161</xdr:rowOff>
    </xdr:from>
    <xdr:to>
      <xdr:col>116</xdr:col>
      <xdr:colOff>63500</xdr:colOff>
      <xdr:row>108</xdr:row>
      <xdr:rowOff>13970</xdr:rowOff>
    </xdr:to>
    <xdr:cxnSp macro="">
      <xdr:nvCxnSpPr>
        <xdr:cNvPr id="599" name="直線コネクタ 598"/>
        <xdr:cNvCxnSpPr/>
      </xdr:nvCxnSpPr>
      <xdr:spPr>
        <a:xfrm flipV="1">
          <a:off x="21323300" y="18526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0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01"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55897</xdr:rowOff>
    </xdr:from>
    <xdr:ext cx="469744" cy="259045"/>
    <xdr:sp macro="" textlink="">
      <xdr:nvSpPr>
        <xdr:cNvPr id="602" name="n_1mainValue【公民館】&#10;一人当たり面積"/>
        <xdr:cNvSpPr txBox="1"/>
      </xdr:nvSpPr>
      <xdr:spPr>
        <a:xfrm>
          <a:off x="21075727" y="185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本町が運営する幼稚園・保育所は，全ての施設の有形固定資産減価償却率が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％を超えており，特に，昭和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年に建設された小生瀬保育所の老朽化が著しい。園児数は全ての施設で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人を下回っており，今後の地域ごとの人口動態，特に幼少人口の推移を見据え，施設の複合化を含めた施設整備を検討をしていく。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学校施設については，一人当たり面積が町有施設の中で最も多い。有形固定資産減価償却率は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％を超えており，昭和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年に建設された木造の袋田小学校をはじめ，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校ある小中学校のうち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全ての学校施設で耐震改修を完了しており，使用上の問題はない。学校施設は地域の中核的な施設であることも鑑み，維持管理・修繕にかかる経費の増加に留意しつつ，児童生徒数の減少による統廃合や，その後の施設活用・解体の検討など，地域住民の理解を得ながら慎重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75"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78"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xdr:rowOff>
    </xdr:from>
    <xdr:to>
      <xdr:col>24</xdr:col>
      <xdr:colOff>114300</xdr:colOff>
      <xdr:row>61</xdr:row>
      <xdr:rowOff>112522</xdr:rowOff>
    </xdr:to>
    <xdr:sp macro="" textlink="">
      <xdr:nvSpPr>
        <xdr:cNvPr id="86" name="楕円 85"/>
        <xdr:cNvSpPr/>
      </xdr:nvSpPr>
      <xdr:spPr>
        <a:xfrm>
          <a:off x="4584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160799</xdr:rowOff>
    </xdr:from>
    <xdr:ext cx="405111" cy="259045"/>
    <xdr:sp macro="" textlink="">
      <xdr:nvSpPr>
        <xdr:cNvPr id="87" name="【体育館・プール】&#10;有形固定資産減価償却率該当値テキスト"/>
        <xdr:cNvSpPr txBox="1"/>
      </xdr:nvSpPr>
      <xdr:spPr>
        <a:xfrm>
          <a:off x="46736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56642</xdr:rowOff>
    </xdr:from>
    <xdr:to>
      <xdr:col>20</xdr:col>
      <xdr:colOff>38100</xdr:colOff>
      <xdr:row>61</xdr:row>
      <xdr:rowOff>158242</xdr:rowOff>
    </xdr:to>
    <xdr:sp macro="" textlink="">
      <xdr:nvSpPr>
        <xdr:cNvPr id="88" name="楕円 87"/>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107442</xdr:rowOff>
    </xdr:to>
    <xdr:cxnSp macro="">
      <xdr:nvCxnSpPr>
        <xdr:cNvPr id="89" name="直線コネクタ 88"/>
        <xdr:cNvCxnSpPr/>
      </xdr:nvCxnSpPr>
      <xdr:spPr>
        <a:xfrm flipV="1">
          <a:off x="3797300" y="10520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149369</xdr:rowOff>
    </xdr:from>
    <xdr:ext cx="405111" cy="259045"/>
    <xdr:sp macro="" textlink="">
      <xdr:nvSpPr>
        <xdr:cNvPr id="90" name="n_1mainValue【体育館・プール】&#10;有形固定資産減価償却率"/>
        <xdr:cNvSpPr txBox="1"/>
      </xdr:nvSpPr>
      <xdr:spPr>
        <a:xfrm>
          <a:off x="3582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6" name="直線コネクタ 115"/>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7"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8" name="直線コネクタ 117"/>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9"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0" name="直線コネクタ 119"/>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21"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2" name="フローチャート: 判断 121"/>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3" name="フローチャート: 判断 12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5" name="フローチャート: 判断 124"/>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6"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53703</xdr:rowOff>
    </xdr:from>
    <xdr:to>
      <xdr:col>55</xdr:col>
      <xdr:colOff>50800</xdr:colOff>
      <xdr:row>63</xdr:row>
      <xdr:rowOff>155303</xdr:rowOff>
    </xdr:to>
    <xdr:sp macro="" textlink="">
      <xdr:nvSpPr>
        <xdr:cNvPr id="132" name="楕円 131"/>
        <xdr:cNvSpPr/>
      </xdr:nvSpPr>
      <xdr:spPr>
        <a:xfrm>
          <a:off x="10426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140080</xdr:rowOff>
    </xdr:from>
    <xdr:ext cx="469744" cy="259045"/>
    <xdr:sp macro="" textlink="">
      <xdr:nvSpPr>
        <xdr:cNvPr id="133" name="【体育館・プール】&#10;一人当たり面積該当値テキスト"/>
        <xdr:cNvSpPr txBox="1"/>
      </xdr:nvSpPr>
      <xdr:spPr>
        <a:xfrm>
          <a:off x="10515600" y="107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58601</xdr:rowOff>
    </xdr:from>
    <xdr:to>
      <xdr:col>50</xdr:col>
      <xdr:colOff>165100</xdr:colOff>
      <xdr:row>63</xdr:row>
      <xdr:rowOff>160201</xdr:rowOff>
    </xdr:to>
    <xdr:sp macro="" textlink="">
      <xdr:nvSpPr>
        <xdr:cNvPr id="134" name="楕円 133"/>
        <xdr:cNvSpPr/>
      </xdr:nvSpPr>
      <xdr:spPr>
        <a:xfrm>
          <a:off x="9588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104503</xdr:rowOff>
    </xdr:from>
    <xdr:to>
      <xdr:col>55</xdr:col>
      <xdr:colOff>0</xdr:colOff>
      <xdr:row>63</xdr:row>
      <xdr:rowOff>109401</xdr:rowOff>
    </xdr:to>
    <xdr:cxnSp macro="">
      <xdr:nvCxnSpPr>
        <xdr:cNvPr id="135" name="直線コネクタ 134"/>
        <xdr:cNvCxnSpPr/>
      </xdr:nvCxnSpPr>
      <xdr:spPr>
        <a:xfrm flipV="1">
          <a:off x="9639300" y="1090585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151328</xdr:rowOff>
    </xdr:from>
    <xdr:ext cx="469744" cy="259045"/>
    <xdr:sp macro="" textlink="">
      <xdr:nvSpPr>
        <xdr:cNvPr id="136" name="n_1mainValue【体育館・プール】&#10;一人当たり面積"/>
        <xdr:cNvSpPr txBox="1"/>
      </xdr:nvSpPr>
      <xdr:spPr>
        <a:xfrm>
          <a:off x="9391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7" name="テキスト ボックス 1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8" name="直線コネクタ 1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9" name="テキスト ボックス 14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0" name="直線コネクタ 1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1" name="テキスト ボックス 1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2" name="直線コネクタ 1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3" name="テキスト ボックス 1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4" name="直線コネクタ 1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5" name="テキスト ボックス 1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7" name="テキスト ボックス 1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159" name="直線コネクタ 158"/>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60"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61" name="直線コネクタ 16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162"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163" name="直線コネクタ 162"/>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164"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65" name="フローチャート: 判断 164"/>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166" name="フローチャート: 判断 165"/>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167" name="n_1aveValue【福祉施設】&#10;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168" name="フローチャート: 判断 167"/>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169"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75" name="楕円 174"/>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176" name="【福祉施設】&#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177" name="楕円 17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83</xdr:row>
      <xdr:rowOff>49530</xdr:rowOff>
    </xdr:to>
    <xdr:cxnSp macro="">
      <xdr:nvCxnSpPr>
        <xdr:cNvPr id="178" name="直線コネクタ 177"/>
        <xdr:cNvCxnSpPr/>
      </xdr:nvCxnSpPr>
      <xdr:spPr>
        <a:xfrm flipV="1">
          <a:off x="3797300" y="14142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179"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05" name="直線コネクタ 204"/>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06"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07" name="直線コネクタ 206"/>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08"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09" name="直線コネクタ 208"/>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126109</xdr:rowOff>
    </xdr:from>
    <xdr:ext cx="469744" cy="259045"/>
    <xdr:sp macro="" textlink="">
      <xdr:nvSpPr>
        <xdr:cNvPr id="210" name="【福祉施設】&#10;一人当たり面積平均値テキスト"/>
        <xdr:cNvSpPr txBox="1"/>
      </xdr:nvSpPr>
      <xdr:spPr>
        <a:xfrm>
          <a:off x="105156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11" name="フローチャート: 判断 210"/>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12" name="フローチャート: 判断 211"/>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13"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14" name="フローチャート: 判断 213"/>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15"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221" name="楕円 220"/>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222"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223" name="楕円 222"/>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100149</xdr:rowOff>
    </xdr:to>
    <xdr:cxnSp macro="">
      <xdr:nvCxnSpPr>
        <xdr:cNvPr id="224" name="直線コネクタ 223"/>
        <xdr:cNvCxnSpPr/>
      </xdr:nvCxnSpPr>
      <xdr:spPr>
        <a:xfrm flipV="1">
          <a:off x="9639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142076</xdr:rowOff>
    </xdr:from>
    <xdr:ext cx="469744" cy="259045"/>
    <xdr:sp macro="" textlink="">
      <xdr:nvSpPr>
        <xdr:cNvPr id="225" name="n_1mainValue【福祉施設】&#10;一人当たり面積"/>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40</xdr:row>
      <xdr:rowOff>76200</xdr:rowOff>
    </xdr:to>
    <xdr:cxnSp macro="">
      <xdr:nvCxnSpPr>
        <xdr:cNvPr id="266" name="直線コネクタ 265"/>
        <xdr:cNvCxnSpPr/>
      </xdr:nvCxnSpPr>
      <xdr:spPr>
        <a:xfrm flipV="1">
          <a:off x="16318864" y="580834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80027</xdr:rowOff>
    </xdr:from>
    <xdr:ext cx="405111" cy="259045"/>
    <xdr:sp macro="" textlink="">
      <xdr:nvSpPr>
        <xdr:cNvPr id="267" name="【一般廃棄物処理施設】&#10;有形固定資産減価償却率最小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76200</xdr:rowOff>
    </xdr:from>
    <xdr:to>
      <xdr:col>86</xdr:col>
      <xdr:colOff>25400</xdr:colOff>
      <xdr:row>40</xdr:row>
      <xdr:rowOff>76200</xdr:rowOff>
    </xdr:to>
    <xdr:cxnSp macro="">
      <xdr:nvCxnSpPr>
        <xdr:cNvPr id="268" name="直線コネクタ 267"/>
        <xdr:cNvCxnSpPr/>
      </xdr:nvCxnSpPr>
      <xdr:spPr>
        <a:xfrm>
          <a:off x="16230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269"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270" name="直線コネクタ 26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92092</xdr:rowOff>
    </xdr:from>
    <xdr:ext cx="405111" cy="259045"/>
    <xdr:sp macro="" textlink="">
      <xdr:nvSpPr>
        <xdr:cNvPr id="271" name="【一般廃棄物処理施設】&#10;有形固定資産減価償却率平均値テキスト"/>
        <xdr:cNvSpPr txBox="1"/>
      </xdr:nvSpPr>
      <xdr:spPr>
        <a:xfrm>
          <a:off x="16357600" y="626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272" name="フローチャート: 判断 271"/>
        <xdr:cNvSpPr/>
      </xdr:nvSpPr>
      <xdr:spPr>
        <a:xfrm>
          <a:off x="162687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105410</xdr:rowOff>
    </xdr:from>
    <xdr:to>
      <xdr:col>81</xdr:col>
      <xdr:colOff>101600</xdr:colOff>
      <xdr:row>38</xdr:row>
      <xdr:rowOff>35560</xdr:rowOff>
    </xdr:to>
    <xdr:sp macro="" textlink="">
      <xdr:nvSpPr>
        <xdr:cNvPr id="273" name="フローチャート: 判断 272"/>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52087</xdr:rowOff>
    </xdr:from>
    <xdr:ext cx="405111" cy="259045"/>
    <xdr:sp macro="" textlink="">
      <xdr:nvSpPr>
        <xdr:cNvPr id="274" name="n_1aveValue【一般廃棄物処理施設】&#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275" name="フローチャート: 判断 274"/>
        <xdr:cNvSpPr/>
      </xdr:nvSpPr>
      <xdr:spPr>
        <a:xfrm>
          <a:off x="14541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124477</xdr:rowOff>
    </xdr:from>
    <xdr:ext cx="405111" cy="259045"/>
    <xdr:sp macro="" textlink="">
      <xdr:nvSpPr>
        <xdr:cNvPr id="276" name="n_2ave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282" name="楕円 281"/>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111777</xdr:rowOff>
    </xdr:from>
    <xdr:ext cx="405111" cy="259045"/>
    <xdr:sp macro="" textlink="">
      <xdr:nvSpPr>
        <xdr:cNvPr id="283" name="【一般廃棄物処理施設】&#10;有形固定資産減価償却率該当値テキスト"/>
        <xdr:cNvSpPr txBox="1"/>
      </xdr:nvSpPr>
      <xdr:spPr>
        <a:xfrm>
          <a:off x="163576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284" name="楕円 283"/>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127635</xdr:rowOff>
    </xdr:to>
    <xdr:cxnSp macro="">
      <xdr:nvCxnSpPr>
        <xdr:cNvPr id="285" name="直線コネクタ 284"/>
        <xdr:cNvCxnSpPr/>
      </xdr:nvCxnSpPr>
      <xdr:spPr>
        <a:xfrm flipV="1">
          <a:off x="15481300" y="69342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169562</xdr:rowOff>
    </xdr:from>
    <xdr:ext cx="405111" cy="259045"/>
    <xdr:sp macro="" textlink="">
      <xdr:nvSpPr>
        <xdr:cNvPr id="286" name="n_1mainValue【一般廃棄物処理施設】&#10;有形固定資産減価償却率"/>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8" name="テキスト ボックス 2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0" name="テキスト ボックス 29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2" name="テキスト ボックス 3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4" name="テキスト ボックス 3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6" name="テキスト ボックス 3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8" name="テキスト ボックス 3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10" name="直線コネクタ 309"/>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311"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312" name="直線コネクタ 311"/>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313"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314" name="直線コネクタ 313"/>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315" name="【一般廃棄物処理施設】&#10;一人当たり有形固定資産（償却資産）額平均値テキスト"/>
        <xdr:cNvSpPr txBox="1"/>
      </xdr:nvSpPr>
      <xdr:spPr>
        <a:xfrm>
          <a:off x="22199600" y="6749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316" name="フローチャート: 判断 315"/>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17" name="フローチャート: 判断 316"/>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20389</xdr:rowOff>
    </xdr:from>
    <xdr:ext cx="599010" cy="259045"/>
    <xdr:sp macro="" textlink="">
      <xdr:nvSpPr>
        <xdr:cNvPr id="318" name="n_1aveValue【一般廃棄物処理施設】&#10;一人当たり有形固定資産（償却資産）額"/>
        <xdr:cNvSpPr txBox="1"/>
      </xdr:nvSpPr>
      <xdr:spPr>
        <a:xfrm>
          <a:off x="210110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19" name="フローチャート: 判断 318"/>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20"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14420</xdr:rowOff>
    </xdr:from>
    <xdr:to>
      <xdr:col>116</xdr:col>
      <xdr:colOff>114300</xdr:colOff>
      <xdr:row>34</xdr:row>
      <xdr:rowOff>116020</xdr:rowOff>
    </xdr:to>
    <xdr:sp macro="" textlink="">
      <xdr:nvSpPr>
        <xdr:cNvPr id="326" name="楕円 325"/>
        <xdr:cNvSpPr/>
      </xdr:nvSpPr>
      <xdr:spPr>
        <a:xfrm>
          <a:off x="22110700" y="58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138897</xdr:rowOff>
    </xdr:from>
    <xdr:ext cx="599010" cy="259045"/>
    <xdr:sp macro="" textlink="">
      <xdr:nvSpPr>
        <xdr:cNvPr id="327" name="【一般廃棄物処理施設】&#10;一人当たり有形固定資産（償却資産）額該当値テキスト"/>
        <xdr:cNvSpPr txBox="1"/>
      </xdr:nvSpPr>
      <xdr:spPr>
        <a:xfrm>
          <a:off x="22199600" y="57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43353</xdr:rowOff>
    </xdr:from>
    <xdr:to>
      <xdr:col>112</xdr:col>
      <xdr:colOff>38100</xdr:colOff>
      <xdr:row>34</xdr:row>
      <xdr:rowOff>144953</xdr:rowOff>
    </xdr:to>
    <xdr:sp macro="" textlink="">
      <xdr:nvSpPr>
        <xdr:cNvPr id="328" name="楕円 327"/>
        <xdr:cNvSpPr/>
      </xdr:nvSpPr>
      <xdr:spPr>
        <a:xfrm>
          <a:off x="21272500" y="58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65220</xdr:rowOff>
    </xdr:from>
    <xdr:to>
      <xdr:col>116</xdr:col>
      <xdr:colOff>63500</xdr:colOff>
      <xdr:row>34</xdr:row>
      <xdr:rowOff>94153</xdr:rowOff>
    </xdr:to>
    <xdr:cxnSp macro="">
      <xdr:nvCxnSpPr>
        <xdr:cNvPr id="329" name="直線コネクタ 328"/>
        <xdr:cNvCxnSpPr/>
      </xdr:nvCxnSpPr>
      <xdr:spPr>
        <a:xfrm flipV="1">
          <a:off x="21323300" y="5894520"/>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161480</xdr:rowOff>
    </xdr:from>
    <xdr:ext cx="599010" cy="259045"/>
    <xdr:sp macro="" textlink="">
      <xdr:nvSpPr>
        <xdr:cNvPr id="330" name="n_1mainValue【一般廃棄物処理施設】&#10;一人当たり有形固定資産（償却資産）額"/>
        <xdr:cNvSpPr txBox="1"/>
      </xdr:nvSpPr>
      <xdr:spPr>
        <a:xfrm>
          <a:off x="21011095" y="56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1" name="テキスト ボックス 3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1" name="テキスト ボックス 3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3" name="テキスト ボックス 3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60960</xdr:rowOff>
    </xdr:from>
    <xdr:to>
      <xdr:col>85</xdr:col>
      <xdr:colOff>126364</xdr:colOff>
      <xdr:row>62</xdr:row>
      <xdr:rowOff>125730</xdr:rowOff>
    </xdr:to>
    <xdr:cxnSp macro="">
      <xdr:nvCxnSpPr>
        <xdr:cNvPr id="355" name="直線コネクタ 354"/>
        <xdr:cNvCxnSpPr/>
      </xdr:nvCxnSpPr>
      <xdr:spPr>
        <a:xfrm flipV="1">
          <a:off x="16318864" y="966216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356" name="【保健センター・保健所】&#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357" name="直線コネクタ 35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7637</xdr:rowOff>
    </xdr:from>
    <xdr:ext cx="405111" cy="259045"/>
    <xdr:sp macro="" textlink="">
      <xdr:nvSpPr>
        <xdr:cNvPr id="358" name="【保健センター・保健所】&#10;有形固定資産減価償却率最大値テキスト"/>
        <xdr:cNvSpPr txBox="1"/>
      </xdr:nvSpPr>
      <xdr:spPr>
        <a:xfrm>
          <a:off x="1635760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359" name="直線コネクタ 358"/>
        <xdr:cNvCxnSpPr/>
      </xdr:nvCxnSpPr>
      <xdr:spPr>
        <a:xfrm>
          <a:off x="16230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360"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361" name="フローチャート: 判断 360"/>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362" name="フローチャート: 判断 361"/>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124477</xdr:rowOff>
    </xdr:from>
    <xdr:ext cx="405111" cy="259045"/>
    <xdr:sp macro="" textlink="">
      <xdr:nvSpPr>
        <xdr:cNvPr id="363" name="n_1ave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40640</xdr:rowOff>
    </xdr:from>
    <xdr:to>
      <xdr:col>76</xdr:col>
      <xdr:colOff>165100</xdr:colOff>
      <xdr:row>61</xdr:row>
      <xdr:rowOff>142240</xdr:rowOff>
    </xdr:to>
    <xdr:sp macro="" textlink="">
      <xdr:nvSpPr>
        <xdr:cNvPr id="364" name="フローチャート: 判断 363"/>
        <xdr:cNvSpPr/>
      </xdr:nvSpPr>
      <xdr:spPr>
        <a:xfrm>
          <a:off x="1454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158767</xdr:rowOff>
    </xdr:from>
    <xdr:ext cx="405111" cy="259045"/>
    <xdr:sp macro="" textlink="">
      <xdr:nvSpPr>
        <xdr:cNvPr id="365" name="n_2aveValue【保健センター・保健所】&#10;有形固定資産減価償却率"/>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371" name="楕円 370"/>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130827</xdr:rowOff>
    </xdr:from>
    <xdr:ext cx="405111" cy="259045"/>
    <xdr:sp macro="" textlink="">
      <xdr:nvSpPr>
        <xdr:cNvPr id="372" name="【保健センター・保健所】&#10;有形固定資産減価償却率該当値テキスト"/>
        <xdr:cNvSpPr txBox="1"/>
      </xdr:nvSpPr>
      <xdr:spPr>
        <a:xfrm>
          <a:off x="16357600" y="1058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373" name="楕円 372"/>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63</xdr:row>
      <xdr:rowOff>0</xdr:rowOff>
    </xdr:to>
    <xdr:cxnSp macro="">
      <xdr:nvCxnSpPr>
        <xdr:cNvPr id="374" name="直線コネクタ 373"/>
        <xdr:cNvCxnSpPr/>
      </xdr:nvCxnSpPr>
      <xdr:spPr>
        <a:xfrm flipV="1">
          <a:off x="15481300" y="10725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41927</xdr:rowOff>
    </xdr:from>
    <xdr:ext cx="405111" cy="259045"/>
    <xdr:sp macro="" textlink="">
      <xdr:nvSpPr>
        <xdr:cNvPr id="375" name="n_1mainValue【保健センター・保健所】&#10;有形固定資産減価償却率"/>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6" name="直線コネクタ 3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7" name="テキスト ボックス 3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8" name="直線コネクタ 3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9" name="テキスト ボックス 3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0" name="直線コネクタ 3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1" name="テキスト ボックス 3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2" name="直線コネクタ 3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3" name="テキスト ボックス 3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4" name="直線コネクタ 3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5" name="テキスト ボックス 3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99" name="直線コネクタ 398"/>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00"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01" name="直線コネクタ 400"/>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02"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03" name="直線コネクタ 402"/>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04"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05" name="フローチャート: 判断 404"/>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06" name="フローチャート: 判断 405"/>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407"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408" name="フローチャート: 判断 407"/>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409"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415" name="楕円 414"/>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81297</xdr:rowOff>
    </xdr:from>
    <xdr:ext cx="469744" cy="259045"/>
    <xdr:sp macro="" textlink="">
      <xdr:nvSpPr>
        <xdr:cNvPr id="416" name="【保健センター・保健所】&#10;一人当たり面積該当値テキスト"/>
        <xdr:cNvSpPr txBox="1"/>
      </xdr:nvSpPr>
      <xdr:spPr>
        <a:xfrm>
          <a:off x="22199600" y="1071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417" name="楕円 416"/>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49530</xdr:rowOff>
    </xdr:to>
    <xdr:cxnSp macro="">
      <xdr:nvCxnSpPr>
        <xdr:cNvPr id="418" name="直線コネクタ 417"/>
        <xdr:cNvCxnSpPr/>
      </xdr:nvCxnSpPr>
      <xdr:spPr>
        <a:xfrm flipV="1">
          <a:off x="21323300" y="1084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419"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444" name="直線コネクタ 443"/>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445"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446" name="直線コネクタ 445"/>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447"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448" name="直線コネクタ 447"/>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449"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450" name="フローチャート: 判断 449"/>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451" name="フローチャート: 判断 450"/>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452" name="n_1aveValue【消防施設】&#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453" name="フローチャート: 判断 452"/>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454"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57786</xdr:rowOff>
    </xdr:from>
    <xdr:to>
      <xdr:col>85</xdr:col>
      <xdr:colOff>177800</xdr:colOff>
      <xdr:row>80</xdr:row>
      <xdr:rowOff>159386</xdr:rowOff>
    </xdr:to>
    <xdr:sp macro="" textlink="">
      <xdr:nvSpPr>
        <xdr:cNvPr id="460" name="楕円 459"/>
        <xdr:cNvSpPr/>
      </xdr:nvSpPr>
      <xdr:spPr>
        <a:xfrm>
          <a:off x="16268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80663</xdr:rowOff>
    </xdr:from>
    <xdr:ext cx="405111" cy="259045"/>
    <xdr:sp macro="" textlink="">
      <xdr:nvSpPr>
        <xdr:cNvPr id="461" name="【消防施設】&#10;有形固定資産減価償却率該当値テキスト"/>
        <xdr:cNvSpPr txBox="1"/>
      </xdr:nvSpPr>
      <xdr:spPr>
        <a:xfrm>
          <a:off x="16357600"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462" name="楕円 461"/>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108586</xdr:rowOff>
    </xdr:from>
    <xdr:to>
      <xdr:col>85</xdr:col>
      <xdr:colOff>127000</xdr:colOff>
      <xdr:row>80</xdr:row>
      <xdr:rowOff>152400</xdr:rowOff>
    </xdr:to>
    <xdr:cxnSp macro="">
      <xdr:nvCxnSpPr>
        <xdr:cNvPr id="463" name="直線コネクタ 462"/>
        <xdr:cNvCxnSpPr/>
      </xdr:nvCxnSpPr>
      <xdr:spPr>
        <a:xfrm flipV="1">
          <a:off x="15481300" y="138245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464"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5" name="直線コネクタ 4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6" name="テキスト ボックス 4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7" name="直線コネクタ 4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8" name="テキスト ボックス 4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9" name="直線コネクタ 4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0" name="テキスト ボックス 4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1" name="直線コネクタ 4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2" name="テキスト ボックス 4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3" name="直線コネクタ 4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4" name="テキスト ボックス 4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488" name="直線コネクタ 487"/>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489"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490" name="直線コネクタ 489"/>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491"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492" name="直線コネクタ 491"/>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493"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494" name="フローチャート: 判断 493"/>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495" name="フローチャート: 判断 494"/>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140988</xdr:rowOff>
    </xdr:from>
    <xdr:ext cx="469744" cy="259045"/>
    <xdr:sp macro="" textlink="">
      <xdr:nvSpPr>
        <xdr:cNvPr id="496" name="n_1aveValue【消防施設】&#10;一人当たり面積"/>
        <xdr:cNvSpPr txBox="1"/>
      </xdr:nvSpPr>
      <xdr:spPr>
        <a:xfrm>
          <a:off x="21075727" y="138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497" name="フローチャート: 判断 496"/>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498"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36830</xdr:rowOff>
    </xdr:from>
    <xdr:to>
      <xdr:col>116</xdr:col>
      <xdr:colOff>114300</xdr:colOff>
      <xdr:row>79</xdr:row>
      <xdr:rowOff>138430</xdr:rowOff>
    </xdr:to>
    <xdr:sp macro="" textlink="">
      <xdr:nvSpPr>
        <xdr:cNvPr id="504" name="楕円 503"/>
        <xdr:cNvSpPr/>
      </xdr:nvSpPr>
      <xdr:spPr>
        <a:xfrm>
          <a:off x="22110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59707</xdr:rowOff>
    </xdr:from>
    <xdr:ext cx="469744" cy="259045"/>
    <xdr:sp macro="" textlink="">
      <xdr:nvSpPr>
        <xdr:cNvPr id="505" name="【消防施設】&#10;一人当たり面積該当値テキスト"/>
        <xdr:cNvSpPr txBox="1"/>
      </xdr:nvSpPr>
      <xdr:spPr>
        <a:xfrm>
          <a:off x="22199600"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59689</xdr:rowOff>
    </xdr:from>
    <xdr:to>
      <xdr:col>112</xdr:col>
      <xdr:colOff>38100</xdr:colOff>
      <xdr:row>79</xdr:row>
      <xdr:rowOff>161289</xdr:rowOff>
    </xdr:to>
    <xdr:sp macro="" textlink="">
      <xdr:nvSpPr>
        <xdr:cNvPr id="506" name="楕円 505"/>
        <xdr:cNvSpPr/>
      </xdr:nvSpPr>
      <xdr:spPr>
        <a:xfrm>
          <a:off x="21272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87630</xdr:rowOff>
    </xdr:from>
    <xdr:to>
      <xdr:col>116</xdr:col>
      <xdr:colOff>63500</xdr:colOff>
      <xdr:row>79</xdr:row>
      <xdr:rowOff>110489</xdr:rowOff>
    </xdr:to>
    <xdr:cxnSp macro="">
      <xdr:nvCxnSpPr>
        <xdr:cNvPr id="507" name="直線コネクタ 506"/>
        <xdr:cNvCxnSpPr/>
      </xdr:nvCxnSpPr>
      <xdr:spPr>
        <a:xfrm flipV="1">
          <a:off x="21323300" y="13632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6366</xdr:rowOff>
    </xdr:from>
    <xdr:ext cx="469744" cy="259045"/>
    <xdr:sp macro="" textlink="">
      <xdr:nvSpPr>
        <xdr:cNvPr id="508" name="n_1mainValue【消防施設】&#10;一人当たり面積"/>
        <xdr:cNvSpPr txBox="1"/>
      </xdr:nvSpPr>
      <xdr:spPr>
        <a:xfrm>
          <a:off x="210757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34" name="直線コネクタ 533"/>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3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36" name="直線コネクタ 53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537"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538" name="直線コネクタ 53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39"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0" name="フローチャート: 判断 539"/>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541" name="フローチャート: 判断 540"/>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542"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43" name="フローチャート: 判断 542"/>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544"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xdr:rowOff>
    </xdr:from>
    <xdr:to>
      <xdr:col>85</xdr:col>
      <xdr:colOff>177800</xdr:colOff>
      <xdr:row>100</xdr:row>
      <xdr:rowOff>117202</xdr:rowOff>
    </xdr:to>
    <xdr:sp macro="" textlink="">
      <xdr:nvSpPr>
        <xdr:cNvPr id="550" name="楕円 549"/>
        <xdr:cNvSpPr/>
      </xdr:nvSpPr>
      <xdr:spPr>
        <a:xfrm>
          <a:off x="16268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140079</xdr:rowOff>
    </xdr:from>
    <xdr:ext cx="405111" cy="259045"/>
    <xdr:sp macro="" textlink="">
      <xdr:nvSpPr>
        <xdr:cNvPr id="551" name="【庁舎】&#10;有形固定資産減価償却率該当値テキスト"/>
        <xdr:cNvSpPr txBox="1"/>
      </xdr:nvSpPr>
      <xdr:spPr>
        <a:xfrm>
          <a:off x="16357600" y="171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22134</xdr:rowOff>
    </xdr:from>
    <xdr:to>
      <xdr:col>81</xdr:col>
      <xdr:colOff>101600</xdr:colOff>
      <xdr:row>100</xdr:row>
      <xdr:rowOff>123734</xdr:rowOff>
    </xdr:to>
    <xdr:sp macro="" textlink="">
      <xdr:nvSpPr>
        <xdr:cNvPr id="552" name="楕円 551"/>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66402</xdr:rowOff>
    </xdr:from>
    <xdr:to>
      <xdr:col>85</xdr:col>
      <xdr:colOff>127000</xdr:colOff>
      <xdr:row>100</xdr:row>
      <xdr:rowOff>72934</xdr:rowOff>
    </xdr:to>
    <xdr:cxnSp macro="">
      <xdr:nvCxnSpPr>
        <xdr:cNvPr id="553" name="直線コネクタ 552"/>
        <xdr:cNvCxnSpPr/>
      </xdr:nvCxnSpPr>
      <xdr:spPr>
        <a:xfrm flipV="1">
          <a:off x="15481300" y="17211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140261</xdr:rowOff>
    </xdr:from>
    <xdr:ext cx="405111" cy="259045"/>
    <xdr:sp macro="" textlink="">
      <xdr:nvSpPr>
        <xdr:cNvPr id="554" name="n_1mainValue【庁舎】&#10;有形固定資産減価償却率"/>
        <xdr:cNvSpPr txBox="1"/>
      </xdr:nvSpPr>
      <xdr:spPr>
        <a:xfrm>
          <a:off x="152660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81" name="直線コネクタ 580"/>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82"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83" name="直線コネクタ 582"/>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84"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85" name="直線コネクタ 58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586"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87" name="フローチャート: 判断 586"/>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88" name="フローチャート: 判断 587"/>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589"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590" name="フローチャート: 判断 58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591"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27032</xdr:rowOff>
    </xdr:from>
    <xdr:to>
      <xdr:col>116</xdr:col>
      <xdr:colOff>114300</xdr:colOff>
      <xdr:row>109</xdr:row>
      <xdr:rowOff>128632</xdr:rowOff>
    </xdr:to>
    <xdr:sp macro="" textlink="">
      <xdr:nvSpPr>
        <xdr:cNvPr id="597" name="楕円 596"/>
        <xdr:cNvSpPr/>
      </xdr:nvSpPr>
      <xdr:spPr>
        <a:xfrm>
          <a:off x="22110700" y="187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113409</xdr:rowOff>
    </xdr:from>
    <xdr:ext cx="469744" cy="259045"/>
    <xdr:sp macro="" textlink="">
      <xdr:nvSpPr>
        <xdr:cNvPr id="598" name="【庁舎】&#10;一人当たり面積該当値テキスト"/>
        <xdr:cNvSpPr txBox="1"/>
      </xdr:nvSpPr>
      <xdr:spPr>
        <a:xfrm>
          <a:off x="22199600" y="186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40095</xdr:rowOff>
    </xdr:from>
    <xdr:to>
      <xdr:col>112</xdr:col>
      <xdr:colOff>38100</xdr:colOff>
      <xdr:row>109</xdr:row>
      <xdr:rowOff>141695</xdr:rowOff>
    </xdr:to>
    <xdr:sp macro="" textlink="">
      <xdr:nvSpPr>
        <xdr:cNvPr id="599" name="楕円 598"/>
        <xdr:cNvSpPr/>
      </xdr:nvSpPr>
      <xdr:spPr>
        <a:xfrm>
          <a:off x="21272500" y="18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77832</xdr:rowOff>
    </xdr:from>
    <xdr:to>
      <xdr:col>116</xdr:col>
      <xdr:colOff>63500</xdr:colOff>
      <xdr:row>109</xdr:row>
      <xdr:rowOff>90895</xdr:rowOff>
    </xdr:to>
    <xdr:cxnSp macro="">
      <xdr:nvCxnSpPr>
        <xdr:cNvPr id="600" name="直線コネクタ 599"/>
        <xdr:cNvCxnSpPr/>
      </xdr:nvCxnSpPr>
      <xdr:spPr>
        <a:xfrm flipV="1">
          <a:off x="21323300" y="187658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132822</xdr:rowOff>
    </xdr:from>
    <xdr:ext cx="469744" cy="259045"/>
    <xdr:sp macro="" textlink="">
      <xdr:nvSpPr>
        <xdr:cNvPr id="601" name="n_1mainValue【庁舎】&#10;一人当たり面積"/>
        <xdr:cNvSpPr txBox="1"/>
      </xdr:nvSpPr>
      <xdr:spPr>
        <a:xfrm>
          <a:off x="21075727" y="18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類似団体と比較して特に有形固定資産減価償却率が高くなっている施設は，庁舎，消防施設であり，特に低くなっている施設は，一般廃棄物処理施設，保健センターである。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月に策定した大子町新庁舎建設基本構想・基本計画に基づき平成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年度までに建替えを行うため，有形固定資産減価償却率も低下する見込である。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しい環境センター施設を建設したため，有形固定資産減価償却率が低くなっている。一般廃棄物処理施設は町民の生活に不可欠な施設であるものの，設備の修繕には高額の費用が発生することから，今後，民間への管理委託等も検討しながら適切な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％）に加え，町民一人当たりの平均所得が低いこと等により，財政基盤が弱く，類似団体と比較して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ポイント下回っている。これは，納税義務者数の減少，少子高齢化対策に係る事業費の増加等として，基準財政収入額及び基準財政需要額へ影響を及ぼしている。</a:t>
          </a:r>
        </a:p>
        <a:p>
          <a:r>
            <a:rPr kumimoji="1" lang="ja-JP" altLang="en-US" sz="1300">
              <a:latin typeface="ＭＳ Ｐゴシック" panose="020B0600070205080204" pitchFamily="50" charset="-128"/>
              <a:ea typeface="ＭＳ Ｐゴシック" panose="020B0600070205080204" pitchFamily="50" charset="-128"/>
            </a:rPr>
            <a:t>　このことから，数値の大幅な改善を見込むことは難しいものの，税の徴収率向上，歳出の徹底した見直しを行うことにより安定した財政基盤の確立に努めていく。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前年度と比較し，歳入面では，地方税及び地方交付税の減額により，分母となる経常一般財源は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％減少したことが影響し，歳出面では，物件費が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％の減，維持補修費が</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％減となり，分子となる経常経費充当一般財源は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％減少したものの，経常収支比率は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が，今後も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37084</xdr:rowOff>
    </xdr:to>
    <xdr:cxnSp macro="">
      <xdr:nvCxnSpPr>
        <xdr:cNvPr id="132" name="直線コネクタ 131"/>
        <xdr:cNvCxnSpPr/>
      </xdr:nvCxnSpPr>
      <xdr:spPr>
        <a:xfrm>
          <a:off x="4114800" y="107901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160274</xdr:rowOff>
    </xdr:to>
    <xdr:cxnSp macro="">
      <xdr:nvCxnSpPr>
        <xdr:cNvPr id="135" name="直線コネクタ 134"/>
        <xdr:cNvCxnSpPr/>
      </xdr:nvCxnSpPr>
      <xdr:spPr>
        <a:xfrm>
          <a:off x="3225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62</xdr:row>
      <xdr:rowOff>140970</xdr:rowOff>
    </xdr:to>
    <xdr:cxnSp macro="">
      <xdr:nvCxnSpPr>
        <xdr:cNvPr id="138" name="直線コネクタ 137"/>
        <xdr:cNvCxnSpPr/>
      </xdr:nvCxnSpPr>
      <xdr:spPr>
        <a:xfrm>
          <a:off x="2336800" y="107660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136144</xdr:rowOff>
    </xdr:to>
    <xdr:cxnSp macro="">
      <xdr:nvCxnSpPr>
        <xdr:cNvPr id="141" name="直線コネクタ 140"/>
        <xdr:cNvCxnSpPr/>
      </xdr:nvCxnSpPr>
      <xdr:spPr>
        <a:xfrm>
          <a:off x="1447800" y="1056335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2" name="フローチャート: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4" name="フローチャート: 判断 143"/>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5" name="テキスト ボックス 144"/>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7" name="楕円 156"/>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8" name="テキスト ボックス 157"/>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9" name="楕円 158"/>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60" name="テキスト ボックス 15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人件費，維持補修費は減少したものの，人口一人当たりの金額は，前年度と比較して</a:t>
          </a:r>
          <a:r>
            <a:rPr kumimoji="1" lang="en-US" altLang="ja-JP" sz="1300">
              <a:latin typeface="ＭＳ Ｐゴシック" panose="020B0600070205080204" pitchFamily="50" charset="-128"/>
              <a:ea typeface="ＭＳ Ｐゴシック" panose="020B0600070205080204" pitchFamily="50" charset="-128"/>
            </a:rPr>
            <a:t>9,666</a:t>
          </a:r>
          <a:r>
            <a:rPr kumimoji="1" lang="ja-JP" altLang="en-US" sz="1300">
              <a:latin typeface="ＭＳ Ｐゴシック" panose="020B0600070205080204" pitchFamily="50" charset="-128"/>
              <a:ea typeface="ＭＳ Ｐゴシック" panose="020B0600070205080204" pitchFamily="50" charset="-128"/>
            </a:rPr>
            <a:t>円増加しており，依然として類似団体平均を上回っている状況である。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これは主に人件費が要因で，町単独でごみ・し尿処理業務，消防業務を行っていることから職員数が多くなっているためである。これらの業務については，業務内容の見直し等を行い経費の抑制に向けて取り組みを進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76913</xdr:rowOff>
    </xdr:from>
    <xdr:to>
      <xdr:col>23</xdr:col>
      <xdr:colOff>133350</xdr:colOff>
      <xdr:row>85</xdr:row>
      <xdr:rowOff>154660</xdr:rowOff>
    </xdr:to>
    <xdr:cxnSp macro="">
      <xdr:nvCxnSpPr>
        <xdr:cNvPr id="195" name="直線コネクタ 194"/>
        <xdr:cNvCxnSpPr/>
      </xdr:nvCxnSpPr>
      <xdr:spPr>
        <a:xfrm>
          <a:off x="4114800" y="14650163"/>
          <a:ext cx="8382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28347</xdr:rowOff>
    </xdr:from>
    <xdr:to>
      <xdr:col>19</xdr:col>
      <xdr:colOff>133350</xdr:colOff>
      <xdr:row>85</xdr:row>
      <xdr:rowOff>76913</xdr:rowOff>
    </xdr:to>
    <xdr:cxnSp macro="">
      <xdr:nvCxnSpPr>
        <xdr:cNvPr id="198" name="直線コネクタ 197"/>
        <xdr:cNvCxnSpPr/>
      </xdr:nvCxnSpPr>
      <xdr:spPr>
        <a:xfrm>
          <a:off x="3225800" y="14601597"/>
          <a:ext cx="889000" cy="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130859</xdr:rowOff>
    </xdr:from>
    <xdr:to>
      <xdr:col>15</xdr:col>
      <xdr:colOff>82550</xdr:colOff>
      <xdr:row>85</xdr:row>
      <xdr:rowOff>28347</xdr:rowOff>
    </xdr:to>
    <xdr:cxnSp macro="">
      <xdr:nvCxnSpPr>
        <xdr:cNvPr id="201" name="直線コネクタ 200"/>
        <xdr:cNvCxnSpPr/>
      </xdr:nvCxnSpPr>
      <xdr:spPr>
        <a:xfrm>
          <a:off x="2336800" y="14532659"/>
          <a:ext cx="889000" cy="6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83733</xdr:rowOff>
    </xdr:from>
    <xdr:to>
      <xdr:col>11</xdr:col>
      <xdr:colOff>31750</xdr:colOff>
      <xdr:row>84</xdr:row>
      <xdr:rowOff>130859</xdr:rowOff>
    </xdr:to>
    <xdr:cxnSp macro="">
      <xdr:nvCxnSpPr>
        <xdr:cNvPr id="204" name="直線コネクタ 203"/>
        <xdr:cNvCxnSpPr/>
      </xdr:nvCxnSpPr>
      <xdr:spPr>
        <a:xfrm>
          <a:off x="1447800" y="14485533"/>
          <a:ext cx="889000" cy="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159511</xdr:rowOff>
    </xdr:from>
    <xdr:to>
      <xdr:col>11</xdr:col>
      <xdr:colOff>82550</xdr:colOff>
      <xdr:row>81</xdr:row>
      <xdr:rowOff>89661</xdr:rowOff>
    </xdr:to>
    <xdr:sp macro="" textlink="">
      <xdr:nvSpPr>
        <xdr:cNvPr id="205" name="フローチャート: 判断 204"/>
        <xdr:cNvSpPr/>
      </xdr:nvSpPr>
      <xdr:spPr>
        <a:xfrm>
          <a:off x="2286000" y="1387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99838</xdr:rowOff>
    </xdr:from>
    <xdr:ext cx="762000" cy="259045"/>
    <xdr:sp macro="" textlink="">
      <xdr:nvSpPr>
        <xdr:cNvPr id="206" name="テキスト ボックス 205"/>
        <xdr:cNvSpPr txBox="1"/>
      </xdr:nvSpPr>
      <xdr:spPr>
        <a:xfrm>
          <a:off x="1955800" y="1364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111066</xdr:rowOff>
    </xdr:from>
    <xdr:to>
      <xdr:col>7</xdr:col>
      <xdr:colOff>31750</xdr:colOff>
      <xdr:row>81</xdr:row>
      <xdr:rowOff>41216</xdr:rowOff>
    </xdr:to>
    <xdr:sp macro="" textlink="">
      <xdr:nvSpPr>
        <xdr:cNvPr id="207" name="フローチャート: 判断 206"/>
        <xdr:cNvSpPr/>
      </xdr:nvSpPr>
      <xdr:spPr>
        <a:xfrm>
          <a:off x="1397000" y="1382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51393</xdr:rowOff>
    </xdr:from>
    <xdr:ext cx="762000" cy="259045"/>
    <xdr:sp macro="" textlink="">
      <xdr:nvSpPr>
        <xdr:cNvPr id="208" name="テキスト ボックス 207"/>
        <xdr:cNvSpPr txBox="1"/>
      </xdr:nvSpPr>
      <xdr:spPr>
        <a:xfrm>
          <a:off x="1066800" y="1359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103860</xdr:rowOff>
    </xdr:from>
    <xdr:to>
      <xdr:col>23</xdr:col>
      <xdr:colOff>184150</xdr:colOff>
      <xdr:row>86</xdr:row>
      <xdr:rowOff>34010</xdr:rowOff>
    </xdr:to>
    <xdr:sp macro="" textlink="">
      <xdr:nvSpPr>
        <xdr:cNvPr id="214" name="楕円 213"/>
        <xdr:cNvSpPr/>
      </xdr:nvSpPr>
      <xdr:spPr>
        <a:xfrm>
          <a:off x="4902200" y="146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75937</xdr:rowOff>
    </xdr:from>
    <xdr:ext cx="762000" cy="259045"/>
    <xdr:sp macro="" textlink="">
      <xdr:nvSpPr>
        <xdr:cNvPr id="215" name="人件費・物件費等の状況該当値テキスト"/>
        <xdr:cNvSpPr txBox="1"/>
      </xdr:nvSpPr>
      <xdr:spPr>
        <a:xfrm>
          <a:off x="5041900" y="146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26113</xdr:rowOff>
    </xdr:from>
    <xdr:to>
      <xdr:col>19</xdr:col>
      <xdr:colOff>184150</xdr:colOff>
      <xdr:row>85</xdr:row>
      <xdr:rowOff>127713</xdr:rowOff>
    </xdr:to>
    <xdr:sp macro="" textlink="">
      <xdr:nvSpPr>
        <xdr:cNvPr id="216" name="楕円 215"/>
        <xdr:cNvSpPr/>
      </xdr:nvSpPr>
      <xdr:spPr>
        <a:xfrm>
          <a:off x="4064000" y="145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112490</xdr:rowOff>
    </xdr:from>
    <xdr:ext cx="736600" cy="259045"/>
    <xdr:sp macro="" textlink="">
      <xdr:nvSpPr>
        <xdr:cNvPr id="217" name="テキスト ボックス 216"/>
        <xdr:cNvSpPr txBox="1"/>
      </xdr:nvSpPr>
      <xdr:spPr>
        <a:xfrm>
          <a:off x="3733800" y="14685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148997</xdr:rowOff>
    </xdr:from>
    <xdr:to>
      <xdr:col>15</xdr:col>
      <xdr:colOff>133350</xdr:colOff>
      <xdr:row>85</xdr:row>
      <xdr:rowOff>79147</xdr:rowOff>
    </xdr:to>
    <xdr:sp macro="" textlink="">
      <xdr:nvSpPr>
        <xdr:cNvPr id="218" name="楕円 217"/>
        <xdr:cNvSpPr/>
      </xdr:nvSpPr>
      <xdr:spPr>
        <a:xfrm>
          <a:off x="3175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63924</xdr:rowOff>
    </xdr:from>
    <xdr:ext cx="762000" cy="259045"/>
    <xdr:sp macro="" textlink="">
      <xdr:nvSpPr>
        <xdr:cNvPr id="219" name="テキスト ボックス 218"/>
        <xdr:cNvSpPr txBox="1"/>
      </xdr:nvSpPr>
      <xdr:spPr>
        <a:xfrm>
          <a:off x="2844800" y="14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80059</xdr:rowOff>
    </xdr:from>
    <xdr:to>
      <xdr:col>11</xdr:col>
      <xdr:colOff>82550</xdr:colOff>
      <xdr:row>85</xdr:row>
      <xdr:rowOff>10209</xdr:rowOff>
    </xdr:to>
    <xdr:sp macro="" textlink="">
      <xdr:nvSpPr>
        <xdr:cNvPr id="220" name="楕円 219"/>
        <xdr:cNvSpPr/>
      </xdr:nvSpPr>
      <xdr:spPr>
        <a:xfrm>
          <a:off x="2286000" y="144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166436</xdr:rowOff>
    </xdr:from>
    <xdr:ext cx="762000" cy="259045"/>
    <xdr:sp macro="" textlink="">
      <xdr:nvSpPr>
        <xdr:cNvPr id="221" name="テキスト ボックス 220"/>
        <xdr:cNvSpPr txBox="1"/>
      </xdr:nvSpPr>
      <xdr:spPr>
        <a:xfrm>
          <a:off x="1955800" y="1456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32933</xdr:rowOff>
    </xdr:from>
    <xdr:to>
      <xdr:col>7</xdr:col>
      <xdr:colOff>31750</xdr:colOff>
      <xdr:row>84</xdr:row>
      <xdr:rowOff>134533</xdr:rowOff>
    </xdr:to>
    <xdr:sp macro="" textlink="">
      <xdr:nvSpPr>
        <xdr:cNvPr id="222" name="楕円 221"/>
        <xdr:cNvSpPr/>
      </xdr:nvSpPr>
      <xdr:spPr>
        <a:xfrm>
          <a:off x="1397000" y="144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119310</xdr:rowOff>
    </xdr:from>
    <xdr:ext cx="762000" cy="259045"/>
    <xdr:sp macro="" textlink="">
      <xdr:nvSpPr>
        <xdr:cNvPr id="223" name="テキスト ボックス 222"/>
        <xdr:cNvSpPr txBox="1"/>
      </xdr:nvSpPr>
      <xdr:spPr>
        <a:xfrm>
          <a:off x="1066800" y="1452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勧奨退職や新規採用の抑制等により職員数の削減に努めているものの，類似団体と比較して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数値に関しては前年度数値を引用している。</a:t>
          </a:r>
        </a:p>
        <a:p>
          <a:r>
            <a:rPr kumimoji="1" lang="ja-JP" altLang="en-US" sz="1300">
              <a:latin typeface="ＭＳ Ｐゴシック" panose="020B0600070205080204" pitchFamily="50" charset="-128"/>
              <a:ea typeface="ＭＳ Ｐゴシック" panose="020B0600070205080204" pitchFamily="50" charset="-128"/>
            </a:rPr>
            <a:t>　引き続き職員定数及び給与の適正化に努め，改善を図っていく。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131234</xdr:rowOff>
    </xdr:to>
    <xdr:cxnSp macro="">
      <xdr:nvCxnSpPr>
        <xdr:cNvPr id="260" name="直線コネクタ 259"/>
        <xdr:cNvCxnSpPr/>
      </xdr:nvCxnSpPr>
      <xdr:spPr>
        <a:xfrm>
          <a:off x="15290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104422</xdr:rowOff>
    </xdr:to>
    <xdr:cxnSp macro="">
      <xdr:nvCxnSpPr>
        <xdr:cNvPr id="263" name="直線コネクタ 262"/>
        <xdr:cNvCxnSpPr/>
      </xdr:nvCxnSpPr>
      <xdr:spPr>
        <a:xfrm>
          <a:off x="14401800" y="14765866"/>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128411</xdr:rowOff>
    </xdr:to>
    <xdr:cxnSp macro="">
      <xdr:nvCxnSpPr>
        <xdr:cNvPr id="266" name="直線コネクタ 265"/>
        <xdr:cNvCxnSpPr/>
      </xdr:nvCxnSpPr>
      <xdr:spPr>
        <a:xfrm flipV="1">
          <a:off x="13512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9" name="フローチャート: 判断 268"/>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70" name="テキスト ボックス 269"/>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0" name="楕円 279"/>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1" name="テキスト ボックス 280"/>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4" name="楕円 283"/>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5" name="テキスト ボックス 284"/>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職員数は一般職員が</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人と前年度同数だが，人口減少や行政区域が広大であること，ごみ・し尿処理業務，消防業務等を町単独で行っていること等から人口千人当たりの職員数は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4899</xdr:rowOff>
    </xdr:from>
    <xdr:to>
      <xdr:col>81</xdr:col>
      <xdr:colOff>44450</xdr:colOff>
      <xdr:row>64</xdr:row>
      <xdr:rowOff>53159</xdr:rowOff>
    </xdr:to>
    <xdr:cxnSp macro="">
      <xdr:nvCxnSpPr>
        <xdr:cNvPr id="322" name="直線コネクタ 321"/>
        <xdr:cNvCxnSpPr/>
      </xdr:nvCxnSpPr>
      <xdr:spPr>
        <a:xfrm>
          <a:off x="16179800" y="1097769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134983</xdr:rowOff>
    </xdr:from>
    <xdr:to>
      <xdr:col>77</xdr:col>
      <xdr:colOff>44450</xdr:colOff>
      <xdr:row>64</xdr:row>
      <xdr:rowOff>4899</xdr:rowOff>
    </xdr:to>
    <xdr:cxnSp macro="">
      <xdr:nvCxnSpPr>
        <xdr:cNvPr id="325" name="直線コネクタ 324"/>
        <xdr:cNvCxnSpPr/>
      </xdr:nvCxnSpPr>
      <xdr:spPr>
        <a:xfrm>
          <a:off x="15290800" y="109363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134983</xdr:rowOff>
    </xdr:from>
    <xdr:to>
      <xdr:col>72</xdr:col>
      <xdr:colOff>203200</xdr:colOff>
      <xdr:row>63</xdr:row>
      <xdr:rowOff>150495</xdr:rowOff>
    </xdr:to>
    <xdr:cxnSp macro="">
      <xdr:nvCxnSpPr>
        <xdr:cNvPr id="328" name="直線コネクタ 327"/>
        <xdr:cNvCxnSpPr/>
      </xdr:nvCxnSpPr>
      <xdr:spPr>
        <a:xfrm flipV="1">
          <a:off x="14401800" y="1093633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107406</xdr:rowOff>
    </xdr:from>
    <xdr:to>
      <xdr:col>68</xdr:col>
      <xdr:colOff>152400</xdr:colOff>
      <xdr:row>63</xdr:row>
      <xdr:rowOff>150495</xdr:rowOff>
    </xdr:to>
    <xdr:cxnSp macro="">
      <xdr:nvCxnSpPr>
        <xdr:cNvPr id="331" name="直線コネクタ 330"/>
        <xdr:cNvCxnSpPr/>
      </xdr:nvCxnSpPr>
      <xdr:spPr>
        <a:xfrm>
          <a:off x="13512800" y="1090875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2994</xdr:rowOff>
    </xdr:from>
    <xdr:to>
      <xdr:col>68</xdr:col>
      <xdr:colOff>203200</xdr:colOff>
      <xdr:row>59</xdr:row>
      <xdr:rowOff>104594</xdr:rowOff>
    </xdr:to>
    <xdr:sp macro="" textlink="">
      <xdr:nvSpPr>
        <xdr:cNvPr id="332" name="フローチャート: 判断 331"/>
        <xdr:cNvSpPr/>
      </xdr:nvSpPr>
      <xdr:spPr>
        <a:xfrm>
          <a:off x="14351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114771</xdr:rowOff>
    </xdr:from>
    <xdr:ext cx="762000" cy="259045"/>
    <xdr:sp macro="" textlink="">
      <xdr:nvSpPr>
        <xdr:cNvPr id="333" name="テキスト ボックス 332"/>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34" name="フローチャート: 判断 333"/>
        <xdr:cNvSpPr/>
      </xdr:nvSpPr>
      <xdr:spPr>
        <a:xfrm>
          <a:off x="13462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35" name="テキスト ボックス 334"/>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2359</xdr:rowOff>
    </xdr:from>
    <xdr:to>
      <xdr:col>81</xdr:col>
      <xdr:colOff>95250</xdr:colOff>
      <xdr:row>64</xdr:row>
      <xdr:rowOff>103959</xdr:rowOff>
    </xdr:to>
    <xdr:sp macro="" textlink="">
      <xdr:nvSpPr>
        <xdr:cNvPr id="341" name="楕円 340"/>
        <xdr:cNvSpPr/>
      </xdr:nvSpPr>
      <xdr:spPr>
        <a:xfrm>
          <a:off x="16967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145886</xdr:rowOff>
    </xdr:from>
    <xdr:ext cx="762000" cy="259045"/>
    <xdr:sp macro="" textlink="">
      <xdr:nvSpPr>
        <xdr:cNvPr id="342" name="定員管理の状況該当値テキスト"/>
        <xdr:cNvSpPr txBox="1"/>
      </xdr:nvSpPr>
      <xdr:spPr>
        <a:xfrm>
          <a:off x="17106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125549</xdr:rowOff>
    </xdr:from>
    <xdr:to>
      <xdr:col>77</xdr:col>
      <xdr:colOff>95250</xdr:colOff>
      <xdr:row>64</xdr:row>
      <xdr:rowOff>55699</xdr:rowOff>
    </xdr:to>
    <xdr:sp macro="" textlink="">
      <xdr:nvSpPr>
        <xdr:cNvPr id="343" name="楕円 342"/>
        <xdr:cNvSpPr/>
      </xdr:nvSpPr>
      <xdr:spPr>
        <a:xfrm>
          <a:off x="16129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40476</xdr:rowOff>
    </xdr:from>
    <xdr:ext cx="736600" cy="259045"/>
    <xdr:sp macro="" textlink="">
      <xdr:nvSpPr>
        <xdr:cNvPr id="344" name="テキスト ボックス 343"/>
        <xdr:cNvSpPr txBox="1"/>
      </xdr:nvSpPr>
      <xdr:spPr>
        <a:xfrm>
          <a:off x="15798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84183</xdr:rowOff>
    </xdr:from>
    <xdr:to>
      <xdr:col>73</xdr:col>
      <xdr:colOff>44450</xdr:colOff>
      <xdr:row>64</xdr:row>
      <xdr:rowOff>14333</xdr:rowOff>
    </xdr:to>
    <xdr:sp macro="" textlink="">
      <xdr:nvSpPr>
        <xdr:cNvPr id="345" name="楕円 344"/>
        <xdr:cNvSpPr/>
      </xdr:nvSpPr>
      <xdr:spPr>
        <a:xfrm>
          <a:off x="15240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170560</xdr:rowOff>
    </xdr:from>
    <xdr:ext cx="762000" cy="259045"/>
    <xdr:sp macro="" textlink="">
      <xdr:nvSpPr>
        <xdr:cNvPr id="346" name="テキスト ボックス 345"/>
        <xdr:cNvSpPr txBox="1"/>
      </xdr:nvSpPr>
      <xdr:spPr>
        <a:xfrm>
          <a:off x="14909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7" name="楕円 346"/>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8" name="テキスト ボックス 347"/>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56606</xdr:rowOff>
    </xdr:from>
    <xdr:to>
      <xdr:col>64</xdr:col>
      <xdr:colOff>152400</xdr:colOff>
      <xdr:row>63</xdr:row>
      <xdr:rowOff>158206</xdr:rowOff>
    </xdr:to>
    <xdr:sp macro="" textlink="">
      <xdr:nvSpPr>
        <xdr:cNvPr id="349" name="楕円 348"/>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142983</xdr:rowOff>
    </xdr:from>
    <xdr:ext cx="762000" cy="259045"/>
    <xdr:sp macro="" textlink="">
      <xdr:nvSpPr>
        <xdr:cNvPr id="350" name="テキスト ボックス 349"/>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前年度と比較して，元利償還金増による分子額が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％増加し，普通交付税額や標準税収入額等の減による分母額が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ポイント改善し，類似団体と比較しても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廃棄物処理施設整備事業や学校耐震化事業等の大型普通建設事業の元金償還開始に伴い，数値の上昇が予想される。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112776</xdr:rowOff>
    </xdr:to>
    <xdr:cxnSp macro="">
      <xdr:nvCxnSpPr>
        <xdr:cNvPr id="382" name="直線コネクタ 381"/>
        <xdr:cNvCxnSpPr/>
      </xdr:nvCxnSpPr>
      <xdr:spPr>
        <a:xfrm flipV="1">
          <a:off x="16179800" y="65796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18542</xdr:rowOff>
    </xdr:to>
    <xdr:cxnSp macro="">
      <xdr:nvCxnSpPr>
        <xdr:cNvPr id="385" name="直線コネクタ 384"/>
        <xdr:cNvCxnSpPr/>
      </xdr:nvCxnSpPr>
      <xdr:spPr>
        <a:xfrm flipV="1">
          <a:off x="15290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40</xdr:row>
      <xdr:rowOff>20828</xdr:rowOff>
    </xdr:to>
    <xdr:cxnSp macro="">
      <xdr:nvCxnSpPr>
        <xdr:cNvPr id="388" name="直線コネクタ 387"/>
        <xdr:cNvCxnSpPr/>
      </xdr:nvCxnSpPr>
      <xdr:spPr>
        <a:xfrm flipV="1">
          <a:off x="14401800" y="67050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41</xdr:row>
      <xdr:rowOff>13462</xdr:rowOff>
    </xdr:to>
    <xdr:cxnSp macro="">
      <xdr:nvCxnSpPr>
        <xdr:cNvPr id="391" name="直線コネクタ 390"/>
        <xdr:cNvCxnSpPr/>
      </xdr:nvCxnSpPr>
      <xdr:spPr>
        <a:xfrm flipV="1">
          <a:off x="13512800" y="687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92" name="フローチャート: 判断 391"/>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3" name="テキスト ボックス 392"/>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4" name="フローチャート: 判断 393"/>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5" name="テキスト ボックス 394"/>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401" name="楕円 400"/>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2"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3" name="楕円 402"/>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4" name="テキスト ボックス 403"/>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5" name="楕円 404"/>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6" name="テキスト ボックス 405"/>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7" name="楕円 406"/>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8" name="テキスト ボックス 407"/>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9" name="楕円 408"/>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10" name="テキスト ボックス 40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前年度と比較し，職員数や勤続年数の減による退職手当負担見込額の減少（</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百万円），また大子町庁舎建設基金等充当可能基金の増加（</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百万円）や基準財政需要額算入見込額が増加（</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百万円）したことにより，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ポイント改善された。</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157662</xdr:rowOff>
    </xdr:from>
    <xdr:to>
      <xdr:col>81</xdr:col>
      <xdr:colOff>44450</xdr:colOff>
      <xdr:row>15</xdr:row>
      <xdr:rowOff>43664</xdr:rowOff>
    </xdr:to>
    <xdr:cxnSp macro="">
      <xdr:nvCxnSpPr>
        <xdr:cNvPr id="446" name="直線コネクタ 445"/>
        <xdr:cNvCxnSpPr/>
      </xdr:nvCxnSpPr>
      <xdr:spPr>
        <a:xfrm flipV="1">
          <a:off x="16179800" y="25579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43664</xdr:rowOff>
    </xdr:from>
    <xdr:to>
      <xdr:col>77</xdr:col>
      <xdr:colOff>44450</xdr:colOff>
      <xdr:row>16</xdr:row>
      <xdr:rowOff>48018</xdr:rowOff>
    </xdr:to>
    <xdr:cxnSp macro="">
      <xdr:nvCxnSpPr>
        <xdr:cNvPr id="449" name="直線コネクタ 448"/>
        <xdr:cNvCxnSpPr/>
      </xdr:nvCxnSpPr>
      <xdr:spPr>
        <a:xfrm flipV="1">
          <a:off x="15290800" y="2615414"/>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48018</xdr:rowOff>
    </xdr:from>
    <xdr:to>
      <xdr:col>72</xdr:col>
      <xdr:colOff>203200</xdr:colOff>
      <xdr:row>17</xdr:row>
      <xdr:rowOff>91440</xdr:rowOff>
    </xdr:to>
    <xdr:cxnSp macro="">
      <xdr:nvCxnSpPr>
        <xdr:cNvPr id="452" name="直線コネクタ 451"/>
        <xdr:cNvCxnSpPr/>
      </xdr:nvCxnSpPr>
      <xdr:spPr>
        <a:xfrm flipV="1">
          <a:off x="14401800" y="2791218"/>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34229</xdr:rowOff>
    </xdr:from>
    <xdr:to>
      <xdr:col>68</xdr:col>
      <xdr:colOff>152400</xdr:colOff>
      <xdr:row>17</xdr:row>
      <xdr:rowOff>91440</xdr:rowOff>
    </xdr:to>
    <xdr:cxnSp macro="">
      <xdr:nvCxnSpPr>
        <xdr:cNvPr id="455" name="直線コネクタ 454"/>
        <xdr:cNvCxnSpPr/>
      </xdr:nvCxnSpPr>
      <xdr:spPr>
        <a:xfrm>
          <a:off x="13512800" y="2777429"/>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6" name="フローチャート: 判断 455"/>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7" name="テキスト ボックス 456"/>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8" name="フローチャート: 判断 457"/>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9" name="テキスト ボックス 458"/>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106862</xdr:rowOff>
    </xdr:from>
    <xdr:to>
      <xdr:col>81</xdr:col>
      <xdr:colOff>95250</xdr:colOff>
      <xdr:row>15</xdr:row>
      <xdr:rowOff>37012</xdr:rowOff>
    </xdr:to>
    <xdr:sp macro="" textlink="">
      <xdr:nvSpPr>
        <xdr:cNvPr id="465" name="楕円 464"/>
        <xdr:cNvSpPr/>
      </xdr:nvSpPr>
      <xdr:spPr>
        <a:xfrm>
          <a:off x="169672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123389</xdr:rowOff>
    </xdr:from>
    <xdr:ext cx="762000" cy="259045"/>
    <xdr:sp macro="" textlink="">
      <xdr:nvSpPr>
        <xdr:cNvPr id="466" name="将来負担の状況該当値テキスト"/>
        <xdr:cNvSpPr txBox="1"/>
      </xdr:nvSpPr>
      <xdr:spPr>
        <a:xfrm>
          <a:off x="171069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164314</xdr:rowOff>
    </xdr:from>
    <xdr:to>
      <xdr:col>77</xdr:col>
      <xdr:colOff>95250</xdr:colOff>
      <xdr:row>15</xdr:row>
      <xdr:rowOff>94464</xdr:rowOff>
    </xdr:to>
    <xdr:sp macro="" textlink="">
      <xdr:nvSpPr>
        <xdr:cNvPr id="467" name="楕円 466"/>
        <xdr:cNvSpPr/>
      </xdr:nvSpPr>
      <xdr:spPr>
        <a:xfrm>
          <a:off x="16129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104641</xdr:rowOff>
    </xdr:from>
    <xdr:ext cx="736600" cy="259045"/>
    <xdr:sp macro="" textlink="">
      <xdr:nvSpPr>
        <xdr:cNvPr id="468" name="テキスト ボックス 467"/>
        <xdr:cNvSpPr txBox="1"/>
      </xdr:nvSpPr>
      <xdr:spPr>
        <a:xfrm>
          <a:off x="15798800" y="233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168668</xdr:rowOff>
    </xdr:from>
    <xdr:to>
      <xdr:col>73</xdr:col>
      <xdr:colOff>44450</xdr:colOff>
      <xdr:row>16</xdr:row>
      <xdr:rowOff>98818</xdr:rowOff>
    </xdr:to>
    <xdr:sp macro="" textlink="">
      <xdr:nvSpPr>
        <xdr:cNvPr id="469" name="楕円 468"/>
        <xdr:cNvSpPr/>
      </xdr:nvSpPr>
      <xdr:spPr>
        <a:xfrm>
          <a:off x="15240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108995</xdr:rowOff>
    </xdr:from>
    <xdr:ext cx="762000" cy="259045"/>
    <xdr:sp macro="" textlink="">
      <xdr:nvSpPr>
        <xdr:cNvPr id="470" name="テキスト ボックス 469"/>
        <xdr:cNvSpPr txBox="1"/>
      </xdr:nvSpPr>
      <xdr:spPr>
        <a:xfrm>
          <a:off x="14909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71" name="楕円 470"/>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2" name="テキスト ボックス 471"/>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154879</xdr:rowOff>
    </xdr:from>
    <xdr:to>
      <xdr:col>64</xdr:col>
      <xdr:colOff>152400</xdr:colOff>
      <xdr:row>16</xdr:row>
      <xdr:rowOff>85029</xdr:rowOff>
    </xdr:to>
    <xdr:sp macro="" textlink="">
      <xdr:nvSpPr>
        <xdr:cNvPr id="473" name="楕円 472"/>
        <xdr:cNvSpPr/>
      </xdr:nvSpPr>
      <xdr:spPr>
        <a:xfrm>
          <a:off x="13462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69806</xdr:rowOff>
    </xdr:from>
    <xdr:ext cx="762000" cy="259045"/>
    <xdr:sp macro="" textlink="">
      <xdr:nvSpPr>
        <xdr:cNvPr id="474" name="テキスト ボックス 473"/>
        <xdr:cNvSpPr txBox="1"/>
      </xdr:nvSpPr>
      <xdr:spPr>
        <a:xfrm>
          <a:off x="13131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ポイント高くなっているのは，ごみ・し尿処理業務，消防業務を町単独で行っているため，職員数が多いことが主な要因である。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ポイント低下しているが，引き続き定数管理・給与の適正化を推進し，また，民間委託の導入を含めた人件費の削減に努めていく。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100330</xdr:rowOff>
    </xdr:to>
    <xdr:cxnSp macro="">
      <xdr:nvCxnSpPr>
        <xdr:cNvPr id="66" name="直線コネクタ 65"/>
        <xdr:cNvCxnSpPr/>
      </xdr:nvCxnSpPr>
      <xdr:spPr>
        <a:xfrm flipV="1">
          <a:off x="3987800" y="6725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130810</xdr:rowOff>
    </xdr:to>
    <xdr:cxnSp macro="">
      <xdr:nvCxnSpPr>
        <xdr:cNvPr id="69" name="直線コネクタ 68"/>
        <xdr:cNvCxnSpPr/>
      </xdr:nvCxnSpPr>
      <xdr:spPr>
        <a:xfrm flipV="1">
          <a:off x="3098800" y="678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39</xdr:row>
      <xdr:rowOff>138430</xdr:rowOff>
    </xdr:to>
    <xdr:cxnSp macro="">
      <xdr:nvCxnSpPr>
        <xdr:cNvPr id="72" name="直線コネクタ 71"/>
        <xdr:cNvCxnSpPr/>
      </xdr:nvCxnSpPr>
      <xdr:spPr>
        <a:xfrm flipV="1">
          <a:off x="2209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138430</xdr:rowOff>
    </xdr:to>
    <xdr:cxnSp macro="">
      <xdr:nvCxnSpPr>
        <xdr:cNvPr id="75" name="直線コネクタ 74"/>
        <xdr:cNvCxnSpPr/>
      </xdr:nvCxnSpPr>
      <xdr:spPr>
        <a:xfrm>
          <a:off x="1320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78" name="フローチャート: 判断 77"/>
        <xdr:cNvSpPr/>
      </xdr:nvSpPr>
      <xdr:spPr>
        <a:xfrm>
          <a:off x="1270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79" name="テキスト ボックス 78"/>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物件費に計上していたふるさと大子応援寄附金返礼品，予防接種委託料及び妊産婦健康診査委託料等の性質見直しにより経常経費充当一般財源が減少し，前年度と比較して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業務の合理化が進む中で，システムの委託料や使用料が増加傾向にあるため，契約内容を精査し，抑制に努めていく。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19050</xdr:rowOff>
    </xdr:to>
    <xdr:cxnSp macro="">
      <xdr:nvCxnSpPr>
        <xdr:cNvPr id="127" name="直線コネクタ 126"/>
        <xdr:cNvCxnSpPr/>
      </xdr:nvCxnSpPr>
      <xdr:spPr>
        <a:xfrm flipV="1">
          <a:off x="15671800" y="285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44450</xdr:rowOff>
    </xdr:to>
    <xdr:cxnSp macro="">
      <xdr:nvCxnSpPr>
        <xdr:cNvPr id="130" name="直線コネクタ 129"/>
        <xdr:cNvCxnSpPr/>
      </xdr:nvCxnSpPr>
      <xdr:spPr>
        <a:xfrm flipV="1">
          <a:off x="14782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17</xdr:row>
      <xdr:rowOff>44450</xdr:rowOff>
    </xdr:to>
    <xdr:cxnSp macro="">
      <xdr:nvCxnSpPr>
        <xdr:cNvPr id="133" name="直線コネクタ 132"/>
        <xdr:cNvCxnSpPr/>
      </xdr:nvCxnSpPr>
      <xdr:spPr>
        <a:xfrm>
          <a:off x="13893800" y="2819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76200</xdr:rowOff>
    </xdr:to>
    <xdr:cxnSp macro="">
      <xdr:nvCxnSpPr>
        <xdr:cNvPr id="136" name="直線コネクタ 135"/>
        <xdr:cNvCxnSpPr/>
      </xdr:nvCxnSpPr>
      <xdr:spPr>
        <a:xfrm>
          <a:off x="13004800" y="271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165100</xdr:rowOff>
    </xdr:from>
    <xdr:to>
      <xdr:col>74</xdr:col>
      <xdr:colOff>31750</xdr:colOff>
      <xdr:row>17</xdr:row>
      <xdr:rowOff>95250</xdr:rowOff>
    </xdr:to>
    <xdr:sp macro="" textlink="">
      <xdr:nvSpPr>
        <xdr:cNvPr id="150" name="楕円 149"/>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80027</xdr:rowOff>
    </xdr:from>
    <xdr:ext cx="762000" cy="259045"/>
    <xdr:sp macro="" textlink="">
      <xdr:nvSpPr>
        <xdr:cNvPr id="151" name="テキスト ボックス 150"/>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面では，地方税及び地方交付税の減額により分母となる経常一般財源が減，分子となる経常経費充当一般財源は予防接種委託料及び妊産婦健康診査委託料等の性質見直しにより増となったことで，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ポイント上昇となった。</a:t>
          </a:r>
        </a:p>
        <a:p>
          <a:r>
            <a:rPr kumimoji="1" lang="ja-JP" altLang="en-US" sz="1200">
              <a:latin typeface="ＭＳ Ｐゴシック" panose="020B0600070205080204" pitchFamily="50" charset="-128"/>
              <a:ea typeface="ＭＳ Ｐゴシック" panose="020B0600070205080204" pitchFamily="50" charset="-128"/>
            </a:rPr>
            <a:t>　類似団体と比較すると</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ポイント上回っているが，高齢化率が</a:t>
          </a:r>
          <a:r>
            <a:rPr kumimoji="1" lang="en-US" altLang="ja-JP" sz="1200">
              <a:latin typeface="ＭＳ Ｐゴシック" panose="020B0600070205080204" pitchFamily="50" charset="-128"/>
              <a:ea typeface="ＭＳ Ｐゴシック" panose="020B0600070205080204" pitchFamily="50" charset="-128"/>
            </a:rPr>
            <a:t>42.7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61</xdr:row>
      <xdr:rowOff>92710</xdr:rowOff>
    </xdr:to>
    <xdr:cxnSp macro="">
      <xdr:nvCxnSpPr>
        <xdr:cNvPr id="186" name="直線コネクタ 185"/>
        <xdr:cNvCxnSpPr/>
      </xdr:nvCxnSpPr>
      <xdr:spPr>
        <a:xfrm>
          <a:off x="3987800" y="1007110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138430</xdr:rowOff>
    </xdr:from>
    <xdr:to>
      <xdr:col>19</xdr:col>
      <xdr:colOff>187325</xdr:colOff>
      <xdr:row>58</xdr:row>
      <xdr:rowOff>127000</xdr:rowOff>
    </xdr:to>
    <xdr:cxnSp macro="">
      <xdr:nvCxnSpPr>
        <xdr:cNvPr id="189" name="直線コネクタ 188"/>
        <xdr:cNvCxnSpPr/>
      </xdr:nvCxnSpPr>
      <xdr:spPr>
        <a:xfrm>
          <a:off x="3098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59</xdr:row>
      <xdr:rowOff>138430</xdr:rowOff>
    </xdr:to>
    <xdr:cxnSp macro="">
      <xdr:nvCxnSpPr>
        <xdr:cNvPr id="192" name="直線コネクタ 191"/>
        <xdr:cNvCxnSpPr/>
      </xdr:nvCxnSpPr>
      <xdr:spPr>
        <a:xfrm flipV="1">
          <a:off x="2209800" y="99110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59</xdr:row>
      <xdr:rowOff>138430</xdr:rowOff>
    </xdr:to>
    <xdr:cxnSp macro="">
      <xdr:nvCxnSpPr>
        <xdr:cNvPr id="195" name="直線コネクタ 194"/>
        <xdr:cNvCxnSpPr/>
      </xdr:nvCxnSpPr>
      <xdr:spPr>
        <a:xfrm>
          <a:off x="1320800" y="99339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27957</xdr:rowOff>
    </xdr:from>
    <xdr:ext cx="762000" cy="259045"/>
    <xdr:sp macro="" textlink="">
      <xdr:nvSpPr>
        <xdr:cNvPr id="197" name="テキスト ボックス 196"/>
        <xdr:cNvSpPr txBox="1"/>
      </xdr:nvSpPr>
      <xdr:spPr>
        <a:xfrm>
          <a:off x="1828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9" name="テキスト ボックス 19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41910</xdr:rowOff>
    </xdr:from>
    <xdr:to>
      <xdr:col>24</xdr:col>
      <xdr:colOff>76200</xdr:colOff>
      <xdr:row>61</xdr:row>
      <xdr:rowOff>143510</xdr:rowOff>
    </xdr:to>
    <xdr:sp macro="" textlink="">
      <xdr:nvSpPr>
        <xdr:cNvPr id="205" name="楕円 204"/>
        <xdr:cNvSpPr/>
      </xdr:nvSpPr>
      <xdr:spPr>
        <a:xfrm>
          <a:off x="4775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121937</xdr:rowOff>
    </xdr:from>
    <xdr:ext cx="762000" cy="259045"/>
    <xdr:sp macro="" textlink="">
      <xdr:nvSpPr>
        <xdr:cNvPr id="206" name="扶助費該当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9" name="楕円 208"/>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10" name="テキスト ボックス 209"/>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11" name="楕円 210"/>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12" name="テキスト ボックス 211"/>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3" name="楕円 212"/>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4" name="テキスト ボックス 213"/>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これは，国民健康保険事業特別会計の財源対策繰入分等の繰出金等が減少したためである。</a:t>
          </a:r>
        </a:p>
        <a:p>
          <a:r>
            <a:rPr kumimoji="1" lang="ja-JP" altLang="en-US" sz="1300">
              <a:latin typeface="ＭＳ Ｐゴシック" panose="020B0600070205080204" pitchFamily="50" charset="-128"/>
              <a:ea typeface="ＭＳ Ｐゴシック" panose="020B0600070205080204" pitchFamily="50" charset="-128"/>
            </a:rPr>
            <a:t>　繰出金については，今後も各会計における財政の健全化を図り，抑制に努めていく。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100330</xdr:rowOff>
    </xdr:to>
    <xdr:cxnSp macro="">
      <xdr:nvCxnSpPr>
        <xdr:cNvPr id="247" name="直線コネクタ 246"/>
        <xdr:cNvCxnSpPr/>
      </xdr:nvCxnSpPr>
      <xdr:spPr>
        <a:xfrm flipV="1">
          <a:off x="15671800" y="981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100330</xdr:rowOff>
    </xdr:to>
    <xdr:cxnSp macro="">
      <xdr:nvCxnSpPr>
        <xdr:cNvPr id="250" name="直線コネクタ 249"/>
        <xdr:cNvCxnSpPr/>
      </xdr:nvCxnSpPr>
      <xdr:spPr>
        <a:xfrm>
          <a:off x="14782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31750</xdr:rowOff>
    </xdr:to>
    <xdr:cxnSp macro="">
      <xdr:nvCxnSpPr>
        <xdr:cNvPr id="253" name="直線コネクタ 252"/>
        <xdr:cNvCxnSpPr/>
      </xdr:nvCxnSpPr>
      <xdr:spPr>
        <a:xfrm>
          <a:off x="13893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142240</xdr:rowOff>
    </xdr:to>
    <xdr:cxnSp macro="">
      <xdr:nvCxnSpPr>
        <xdr:cNvPr id="256" name="直線コネクタ 255"/>
        <xdr:cNvCxnSpPr/>
      </xdr:nvCxnSpPr>
      <xdr:spPr>
        <a:xfrm>
          <a:off x="13004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6" name="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7"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69" name="テキスト ボックス 268"/>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0" name="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2" name="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3" name="テキスト ボックス 272"/>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性質見直しによりふるさと大子応援寄附金返礼品等が増額となり前年度と比較して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ポイント上昇したが，類似団体と比較して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これは，ごみ・し尿処理業務，消防業務等を一部事務組合等へ委託せず，町単独で行っているためである。今後も各種団体等への補助金の見直し等により抑制に努めていく。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147574</xdr:rowOff>
    </xdr:to>
    <xdr:cxnSp macro="">
      <xdr:nvCxnSpPr>
        <xdr:cNvPr id="300" name="直線コネクタ 299"/>
        <xdr:cNvCxnSpPr/>
      </xdr:nvCxnSpPr>
      <xdr:spPr>
        <a:xfrm flipV="1">
          <a:off x="16510000" y="5924296"/>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1"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2" name="直線コネクタ 301"/>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3"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4" name="直線コネクタ 303"/>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05" name="直線コネクタ 304"/>
        <xdr:cNvCxnSpPr/>
      </xdr:nvCxnSpPr>
      <xdr:spPr>
        <a:xfrm>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6"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7" name="フローチャート: 判断 306"/>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113284</xdr:rowOff>
    </xdr:to>
    <xdr:cxnSp macro="">
      <xdr:nvCxnSpPr>
        <xdr:cNvPr id="308" name="直線コネクタ 307"/>
        <xdr:cNvCxnSpPr/>
      </xdr:nvCxnSpPr>
      <xdr:spPr>
        <a:xfrm flipV="1">
          <a:off x="14782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09" name="フローチャート: 判断 308"/>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0" name="テキスト ボックス 309"/>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113284</xdr:rowOff>
    </xdr:to>
    <xdr:cxnSp macro="">
      <xdr:nvCxnSpPr>
        <xdr:cNvPr id="311" name="直線コネクタ 310"/>
        <xdr:cNvCxnSpPr/>
      </xdr:nvCxnSpPr>
      <xdr:spPr>
        <a:xfrm>
          <a:off x="13893800" y="58694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40132</xdr:rowOff>
    </xdr:to>
    <xdr:cxnSp macro="">
      <xdr:nvCxnSpPr>
        <xdr:cNvPr id="314" name="直線コネクタ 313"/>
        <xdr:cNvCxnSpPr/>
      </xdr:nvCxnSpPr>
      <xdr:spPr>
        <a:xfrm>
          <a:off x="13004800" y="5864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5" name="フローチャート: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17" name="フローチャート: 判断 316"/>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18" name="テキスト ボックス 31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4" name="楕円 323"/>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5"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6" name="楕円 325"/>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7" name="テキスト ボックス 326"/>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8" name="楕円 327"/>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9" name="テキスト ボックス 328"/>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0" name="楕円 329"/>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1" name="テキスト ボックス 330"/>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2" name="楕円 331"/>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3" name="テキスト ボックス 332"/>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平成２５年度起債の元金償還開始により公債費が前年度と比べ増加し，分母となる経常一般財源額も減少したため，前年度と比較して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た。これまでの起債抑制効果から公債費は減少傾向にあるが，今後，廃棄物処理施設整備事業等大型普通建設事業に係る起債の元金償還開始等により増加が見込まれるため，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1" name="直線コネクタ 360"/>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2"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3" name="直線コネクタ 362"/>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4"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5" name="直線コネクタ 364"/>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66" name="直線コネクタ 365"/>
        <xdr:cNvCxnSpPr/>
      </xdr:nvCxnSpPr>
      <xdr:spPr>
        <a:xfrm>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67"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68" name="フローチャート: 判断 367"/>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104139</xdr:rowOff>
    </xdr:to>
    <xdr:cxnSp macro="">
      <xdr:nvCxnSpPr>
        <xdr:cNvPr id="369" name="直線コネクタ 368"/>
        <xdr:cNvCxnSpPr/>
      </xdr:nvCxnSpPr>
      <xdr:spPr>
        <a:xfrm>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0" name="フローチャート: 判断 36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1" name="テキスト ボックス 37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77</xdr:row>
      <xdr:rowOff>46989</xdr:rowOff>
    </xdr:to>
    <xdr:cxnSp macro="">
      <xdr:nvCxnSpPr>
        <xdr:cNvPr id="372" name="直線コネクタ 371"/>
        <xdr:cNvCxnSpPr/>
      </xdr:nvCxnSpPr>
      <xdr:spPr>
        <a:xfrm flipV="1">
          <a:off x="2209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3" name="フローチャート: 判断 372"/>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4" name="テキスト ボックス 37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46989</xdr:rowOff>
    </xdr:to>
    <xdr:cxnSp macro="">
      <xdr:nvCxnSpPr>
        <xdr:cNvPr id="375" name="直線コネクタ 374"/>
        <xdr:cNvCxnSpPr/>
      </xdr:nvCxnSpPr>
      <xdr:spPr>
        <a:xfrm>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76" name="フローチャート: 判断 375"/>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77" name="テキスト ボックス 376"/>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78" name="フローチャート: 判断 377"/>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79" name="テキスト ボックス 378"/>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5" name="楕円 384"/>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6"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7" name="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8" name="テキスト ボックス 38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9" name="楕円 388"/>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0" name="テキスト ボックス 389"/>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1" name="楕円 390"/>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2" name="テキスト ボックス 391"/>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3" name="楕円 392"/>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4" name="テキスト ボックス 39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ポイント上回った。比率の高い人件費に加え，物件費や繰出金では減少したものの，経常一般財源の減少により，わずかに上昇するにとどまった。</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今後も類似団体平均を上回っている人件費を重点に，増加傾向にある扶助費等についても必要なサービスを確保しつつ抑制に努め，経常収支比率の改善を図っていく。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18" name="直線コネクタ 417"/>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9"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0" name="直線コネクタ 419"/>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1"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2" name="直線コネクタ 421"/>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24130</xdr:rowOff>
    </xdr:to>
    <xdr:cxnSp macro="">
      <xdr:nvCxnSpPr>
        <xdr:cNvPr id="423" name="直線コネクタ 422"/>
        <xdr:cNvCxnSpPr/>
      </xdr:nvCxnSpPr>
      <xdr:spPr>
        <a:xfrm>
          <a:off x="15671800" y="13368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5" name="フローチャート: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167005</xdr:rowOff>
    </xdr:to>
    <xdr:cxnSp macro="">
      <xdr:nvCxnSpPr>
        <xdr:cNvPr id="426" name="直線コネクタ 425"/>
        <xdr:cNvCxnSpPr/>
      </xdr:nvCxnSpPr>
      <xdr:spPr>
        <a:xfrm>
          <a:off x="14782800" y="133629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27" name="フローチャート: 判断 426"/>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28" name="テキスト ボックス 427"/>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52705</xdr:rowOff>
    </xdr:from>
    <xdr:to>
      <xdr:col>73</xdr:col>
      <xdr:colOff>180975</xdr:colOff>
      <xdr:row>77</xdr:row>
      <xdr:rowOff>161289</xdr:rowOff>
    </xdr:to>
    <xdr:cxnSp macro="">
      <xdr:nvCxnSpPr>
        <xdr:cNvPr id="429" name="直線コネクタ 428"/>
        <xdr:cNvCxnSpPr/>
      </xdr:nvCxnSpPr>
      <xdr:spPr>
        <a:xfrm>
          <a:off x="13893800" y="132543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0" name="フローチャート: 判断 429"/>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1" name="テキスト ボックス 430"/>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167005</xdr:rowOff>
    </xdr:from>
    <xdr:to>
      <xdr:col>69</xdr:col>
      <xdr:colOff>92075</xdr:colOff>
      <xdr:row>77</xdr:row>
      <xdr:rowOff>52705</xdr:rowOff>
    </xdr:to>
    <xdr:cxnSp macro="">
      <xdr:nvCxnSpPr>
        <xdr:cNvPr id="432" name="直線コネクタ 431"/>
        <xdr:cNvCxnSpPr/>
      </xdr:nvCxnSpPr>
      <xdr:spPr>
        <a:xfrm>
          <a:off x="13004800" y="1302575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3" name="フローチャート: 判断 432"/>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4" name="テキスト ボックス 433"/>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5" name="フローチャート: 判断 434"/>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36" name="テキスト ボックス 435"/>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2" name="楕円 441"/>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43"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44" name="楕円 443"/>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45" name="テキスト ボックス 444"/>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6" name="楕円 44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7" name="テキスト ボックス 44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xdr:rowOff>
    </xdr:from>
    <xdr:to>
      <xdr:col>69</xdr:col>
      <xdr:colOff>142875</xdr:colOff>
      <xdr:row>77</xdr:row>
      <xdr:rowOff>103505</xdr:rowOff>
    </xdr:to>
    <xdr:sp macro="" textlink="">
      <xdr:nvSpPr>
        <xdr:cNvPr id="448" name="楕円 447"/>
        <xdr:cNvSpPr/>
      </xdr:nvSpPr>
      <xdr:spPr>
        <a:xfrm>
          <a:off x="13843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113682</xdr:rowOff>
    </xdr:from>
    <xdr:ext cx="762000" cy="259045"/>
    <xdr:sp macro="" textlink="">
      <xdr:nvSpPr>
        <xdr:cNvPr id="449" name="テキスト ボックス 448"/>
        <xdr:cNvSpPr txBox="1"/>
      </xdr:nvSpPr>
      <xdr:spPr>
        <a:xfrm>
          <a:off x="13512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116205</xdr:rowOff>
    </xdr:from>
    <xdr:to>
      <xdr:col>65</xdr:col>
      <xdr:colOff>53975</xdr:colOff>
      <xdr:row>76</xdr:row>
      <xdr:rowOff>46355</xdr:rowOff>
    </xdr:to>
    <xdr:sp macro="" textlink="">
      <xdr:nvSpPr>
        <xdr:cNvPr id="450" name="楕円 449"/>
        <xdr:cNvSpPr/>
      </xdr:nvSpPr>
      <xdr:spPr>
        <a:xfrm>
          <a:off x="12954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56532</xdr:rowOff>
    </xdr:from>
    <xdr:ext cx="762000" cy="259045"/>
    <xdr:sp macro="" textlink="">
      <xdr:nvSpPr>
        <xdr:cNvPr id="451" name="テキスト ボックス 450"/>
        <xdr:cNvSpPr txBox="1"/>
      </xdr:nvSpPr>
      <xdr:spPr>
        <a:xfrm>
          <a:off x="12623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87561</xdr:rowOff>
    </xdr:from>
    <xdr:to>
      <xdr:col>29</xdr:col>
      <xdr:colOff>127000</xdr:colOff>
      <xdr:row>15</xdr:row>
      <xdr:rowOff>149120</xdr:rowOff>
    </xdr:to>
    <xdr:cxnSp macro="">
      <xdr:nvCxnSpPr>
        <xdr:cNvPr id="52" name="直線コネクタ 51"/>
        <xdr:cNvCxnSpPr/>
      </xdr:nvCxnSpPr>
      <xdr:spPr bwMode="auto">
        <a:xfrm flipV="1">
          <a:off x="5003800" y="2706936"/>
          <a:ext cx="647700" cy="6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149120</xdr:rowOff>
    </xdr:from>
    <xdr:to>
      <xdr:col>26</xdr:col>
      <xdr:colOff>50800</xdr:colOff>
      <xdr:row>15</xdr:row>
      <xdr:rowOff>155945</xdr:rowOff>
    </xdr:to>
    <xdr:cxnSp macro="">
      <xdr:nvCxnSpPr>
        <xdr:cNvPr id="55" name="直線コネクタ 54"/>
        <xdr:cNvCxnSpPr/>
      </xdr:nvCxnSpPr>
      <xdr:spPr bwMode="auto">
        <a:xfrm flipV="1">
          <a:off x="4305300" y="2768495"/>
          <a:ext cx="6985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155945</xdr:rowOff>
    </xdr:from>
    <xdr:to>
      <xdr:col>22</xdr:col>
      <xdr:colOff>114300</xdr:colOff>
      <xdr:row>16</xdr:row>
      <xdr:rowOff>39212</xdr:rowOff>
    </xdr:to>
    <xdr:cxnSp macro="">
      <xdr:nvCxnSpPr>
        <xdr:cNvPr id="58" name="直線コネクタ 57"/>
        <xdr:cNvCxnSpPr/>
      </xdr:nvCxnSpPr>
      <xdr:spPr bwMode="auto">
        <a:xfrm flipV="1">
          <a:off x="3606800" y="2775320"/>
          <a:ext cx="698500" cy="5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39212</xdr:rowOff>
    </xdr:from>
    <xdr:to>
      <xdr:col>18</xdr:col>
      <xdr:colOff>177800</xdr:colOff>
      <xdr:row>16</xdr:row>
      <xdr:rowOff>108821</xdr:rowOff>
    </xdr:to>
    <xdr:cxnSp macro="">
      <xdr:nvCxnSpPr>
        <xdr:cNvPr id="61" name="直線コネクタ 60"/>
        <xdr:cNvCxnSpPr/>
      </xdr:nvCxnSpPr>
      <xdr:spPr bwMode="auto">
        <a:xfrm flipV="1">
          <a:off x="2908300" y="2830037"/>
          <a:ext cx="698500" cy="6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125654</xdr:rowOff>
    </xdr:from>
    <xdr:to>
      <xdr:col>19</xdr:col>
      <xdr:colOff>38100</xdr:colOff>
      <xdr:row>19</xdr:row>
      <xdr:rowOff>55804</xdr:rowOff>
    </xdr:to>
    <xdr:sp macro="" textlink="">
      <xdr:nvSpPr>
        <xdr:cNvPr id="62" name="フローチャート: 判断 61"/>
        <xdr:cNvSpPr/>
      </xdr:nvSpPr>
      <xdr:spPr bwMode="auto">
        <a:xfrm>
          <a:off x="35560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40581</xdr:rowOff>
    </xdr:from>
    <xdr:ext cx="762000" cy="259045"/>
    <xdr:sp macro="" textlink="">
      <xdr:nvSpPr>
        <xdr:cNvPr id="63" name="テキスト ボックス 62"/>
        <xdr:cNvSpPr txBox="1"/>
      </xdr:nvSpPr>
      <xdr:spPr>
        <a:xfrm>
          <a:off x="3225800" y="334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166867</xdr:rowOff>
    </xdr:from>
    <xdr:to>
      <xdr:col>15</xdr:col>
      <xdr:colOff>101600</xdr:colOff>
      <xdr:row>19</xdr:row>
      <xdr:rowOff>97017</xdr:rowOff>
    </xdr:to>
    <xdr:sp macro="" textlink="">
      <xdr:nvSpPr>
        <xdr:cNvPr id="64" name="フローチャート: 判断 63"/>
        <xdr:cNvSpPr/>
      </xdr:nvSpPr>
      <xdr:spPr bwMode="auto">
        <a:xfrm>
          <a:off x="28575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81794</xdr:rowOff>
    </xdr:from>
    <xdr:ext cx="762000" cy="259045"/>
    <xdr:sp macro="" textlink="">
      <xdr:nvSpPr>
        <xdr:cNvPr id="65" name="テキスト ボックス 64"/>
        <xdr:cNvSpPr txBox="1"/>
      </xdr:nvSpPr>
      <xdr:spPr>
        <a:xfrm>
          <a:off x="25273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36761</xdr:rowOff>
    </xdr:from>
    <xdr:to>
      <xdr:col>29</xdr:col>
      <xdr:colOff>177800</xdr:colOff>
      <xdr:row>15</xdr:row>
      <xdr:rowOff>138361</xdr:rowOff>
    </xdr:to>
    <xdr:sp macro="" textlink="">
      <xdr:nvSpPr>
        <xdr:cNvPr id="71" name="楕円 70"/>
        <xdr:cNvSpPr/>
      </xdr:nvSpPr>
      <xdr:spPr bwMode="auto">
        <a:xfrm>
          <a:off x="5600700" y="265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53288</xdr:rowOff>
    </xdr:from>
    <xdr:ext cx="762000" cy="259045"/>
    <xdr:sp macro="" textlink="">
      <xdr:nvSpPr>
        <xdr:cNvPr id="72" name="人口1人当たり決算額の推移該当値テキスト130"/>
        <xdr:cNvSpPr txBox="1"/>
      </xdr:nvSpPr>
      <xdr:spPr>
        <a:xfrm>
          <a:off x="5740400" y="250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98320</xdr:rowOff>
    </xdr:from>
    <xdr:to>
      <xdr:col>26</xdr:col>
      <xdr:colOff>101600</xdr:colOff>
      <xdr:row>16</xdr:row>
      <xdr:rowOff>28470</xdr:rowOff>
    </xdr:to>
    <xdr:sp macro="" textlink="">
      <xdr:nvSpPr>
        <xdr:cNvPr id="73" name="楕円 72"/>
        <xdr:cNvSpPr/>
      </xdr:nvSpPr>
      <xdr:spPr bwMode="auto">
        <a:xfrm>
          <a:off x="4953000" y="271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38647</xdr:rowOff>
    </xdr:from>
    <xdr:ext cx="736600" cy="259045"/>
    <xdr:sp macro="" textlink="">
      <xdr:nvSpPr>
        <xdr:cNvPr id="74" name="テキスト ボックス 73"/>
        <xdr:cNvSpPr txBox="1"/>
      </xdr:nvSpPr>
      <xdr:spPr>
        <a:xfrm>
          <a:off x="4622800" y="248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105145</xdr:rowOff>
    </xdr:from>
    <xdr:to>
      <xdr:col>22</xdr:col>
      <xdr:colOff>165100</xdr:colOff>
      <xdr:row>16</xdr:row>
      <xdr:rowOff>35295</xdr:rowOff>
    </xdr:to>
    <xdr:sp macro="" textlink="">
      <xdr:nvSpPr>
        <xdr:cNvPr id="75" name="楕円 74"/>
        <xdr:cNvSpPr/>
      </xdr:nvSpPr>
      <xdr:spPr bwMode="auto">
        <a:xfrm>
          <a:off x="4254500" y="272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45472</xdr:rowOff>
    </xdr:from>
    <xdr:ext cx="762000" cy="259045"/>
    <xdr:sp macro="" textlink="">
      <xdr:nvSpPr>
        <xdr:cNvPr id="76" name="テキスト ボックス 75"/>
        <xdr:cNvSpPr txBox="1"/>
      </xdr:nvSpPr>
      <xdr:spPr>
        <a:xfrm>
          <a:off x="3924300" y="24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159862</xdr:rowOff>
    </xdr:from>
    <xdr:to>
      <xdr:col>19</xdr:col>
      <xdr:colOff>38100</xdr:colOff>
      <xdr:row>16</xdr:row>
      <xdr:rowOff>90012</xdr:rowOff>
    </xdr:to>
    <xdr:sp macro="" textlink="">
      <xdr:nvSpPr>
        <xdr:cNvPr id="77" name="楕円 76"/>
        <xdr:cNvSpPr/>
      </xdr:nvSpPr>
      <xdr:spPr bwMode="auto">
        <a:xfrm>
          <a:off x="3556000" y="27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100189</xdr:rowOff>
    </xdr:from>
    <xdr:ext cx="762000" cy="259045"/>
    <xdr:sp macro="" textlink="">
      <xdr:nvSpPr>
        <xdr:cNvPr id="78" name="テキスト ボックス 77"/>
        <xdr:cNvSpPr txBox="1"/>
      </xdr:nvSpPr>
      <xdr:spPr>
        <a:xfrm>
          <a:off x="3225800" y="25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58021</xdr:rowOff>
    </xdr:from>
    <xdr:to>
      <xdr:col>15</xdr:col>
      <xdr:colOff>101600</xdr:colOff>
      <xdr:row>16</xdr:row>
      <xdr:rowOff>159621</xdr:rowOff>
    </xdr:to>
    <xdr:sp macro="" textlink="">
      <xdr:nvSpPr>
        <xdr:cNvPr id="79" name="楕円 78"/>
        <xdr:cNvSpPr/>
      </xdr:nvSpPr>
      <xdr:spPr bwMode="auto">
        <a:xfrm>
          <a:off x="2857500" y="284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169798</xdr:rowOff>
    </xdr:from>
    <xdr:ext cx="762000" cy="259045"/>
    <xdr:sp macro="" textlink="">
      <xdr:nvSpPr>
        <xdr:cNvPr id="80" name="テキスト ボックス 79"/>
        <xdr:cNvSpPr txBox="1"/>
      </xdr:nvSpPr>
      <xdr:spPr>
        <a:xfrm>
          <a:off x="2527300" y="261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134681</xdr:rowOff>
    </xdr:from>
    <xdr:to>
      <xdr:col>29</xdr:col>
      <xdr:colOff>127000</xdr:colOff>
      <xdr:row>37</xdr:row>
      <xdr:rowOff>143299</xdr:rowOff>
    </xdr:to>
    <xdr:cxnSp macro="">
      <xdr:nvCxnSpPr>
        <xdr:cNvPr id="112" name="直線コネクタ 111"/>
        <xdr:cNvCxnSpPr/>
      </xdr:nvCxnSpPr>
      <xdr:spPr bwMode="auto">
        <a:xfrm flipV="1">
          <a:off x="5003800" y="7259381"/>
          <a:ext cx="6477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111592</xdr:rowOff>
    </xdr:from>
    <xdr:to>
      <xdr:col>26</xdr:col>
      <xdr:colOff>50800</xdr:colOff>
      <xdr:row>37</xdr:row>
      <xdr:rowOff>143299</xdr:rowOff>
    </xdr:to>
    <xdr:cxnSp macro="">
      <xdr:nvCxnSpPr>
        <xdr:cNvPr id="115" name="直線コネクタ 114"/>
        <xdr:cNvCxnSpPr/>
      </xdr:nvCxnSpPr>
      <xdr:spPr bwMode="auto">
        <a:xfrm>
          <a:off x="4305300" y="7236292"/>
          <a:ext cx="698500" cy="3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56157</xdr:rowOff>
    </xdr:from>
    <xdr:to>
      <xdr:col>22</xdr:col>
      <xdr:colOff>114300</xdr:colOff>
      <xdr:row>37</xdr:row>
      <xdr:rowOff>111592</xdr:rowOff>
    </xdr:to>
    <xdr:cxnSp macro="">
      <xdr:nvCxnSpPr>
        <xdr:cNvPr id="118" name="直線コネクタ 117"/>
        <xdr:cNvCxnSpPr/>
      </xdr:nvCxnSpPr>
      <xdr:spPr bwMode="auto">
        <a:xfrm>
          <a:off x="3606800" y="7180857"/>
          <a:ext cx="698500" cy="5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10574</xdr:rowOff>
    </xdr:from>
    <xdr:to>
      <xdr:col>18</xdr:col>
      <xdr:colOff>177800</xdr:colOff>
      <xdr:row>37</xdr:row>
      <xdr:rowOff>56157</xdr:rowOff>
    </xdr:to>
    <xdr:cxnSp macro="">
      <xdr:nvCxnSpPr>
        <xdr:cNvPr id="121" name="直線コネクタ 120"/>
        <xdr:cNvCxnSpPr/>
      </xdr:nvCxnSpPr>
      <xdr:spPr bwMode="auto">
        <a:xfrm>
          <a:off x="2908300" y="7135274"/>
          <a:ext cx="698500" cy="4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83881</xdr:rowOff>
    </xdr:from>
    <xdr:to>
      <xdr:col>29</xdr:col>
      <xdr:colOff>177800</xdr:colOff>
      <xdr:row>37</xdr:row>
      <xdr:rowOff>185481</xdr:rowOff>
    </xdr:to>
    <xdr:sp macro="" textlink="">
      <xdr:nvSpPr>
        <xdr:cNvPr id="131" name="楕円 130"/>
        <xdr:cNvSpPr/>
      </xdr:nvSpPr>
      <xdr:spPr bwMode="auto">
        <a:xfrm>
          <a:off x="5600700" y="720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55958</xdr:rowOff>
    </xdr:from>
    <xdr:ext cx="762000" cy="259045"/>
    <xdr:sp macro="" textlink="">
      <xdr:nvSpPr>
        <xdr:cNvPr id="132" name="人口1人当たり決算額の推移該当値テキスト445"/>
        <xdr:cNvSpPr txBox="1"/>
      </xdr:nvSpPr>
      <xdr:spPr>
        <a:xfrm>
          <a:off x="5740400" y="71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92499</xdr:rowOff>
    </xdr:from>
    <xdr:to>
      <xdr:col>26</xdr:col>
      <xdr:colOff>101600</xdr:colOff>
      <xdr:row>37</xdr:row>
      <xdr:rowOff>194099</xdr:rowOff>
    </xdr:to>
    <xdr:sp macro="" textlink="">
      <xdr:nvSpPr>
        <xdr:cNvPr id="133" name="楕円 132"/>
        <xdr:cNvSpPr/>
      </xdr:nvSpPr>
      <xdr:spPr bwMode="auto">
        <a:xfrm>
          <a:off x="4953000" y="72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178876</xdr:rowOff>
    </xdr:from>
    <xdr:ext cx="736600" cy="259045"/>
    <xdr:sp macro="" textlink="">
      <xdr:nvSpPr>
        <xdr:cNvPr id="134" name="テキスト ボックス 133"/>
        <xdr:cNvSpPr txBox="1"/>
      </xdr:nvSpPr>
      <xdr:spPr>
        <a:xfrm>
          <a:off x="4622800" y="730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60792</xdr:rowOff>
    </xdr:from>
    <xdr:to>
      <xdr:col>22</xdr:col>
      <xdr:colOff>165100</xdr:colOff>
      <xdr:row>37</xdr:row>
      <xdr:rowOff>162392</xdr:rowOff>
    </xdr:to>
    <xdr:sp macro="" textlink="">
      <xdr:nvSpPr>
        <xdr:cNvPr id="135" name="楕円 134"/>
        <xdr:cNvSpPr/>
      </xdr:nvSpPr>
      <xdr:spPr bwMode="auto">
        <a:xfrm>
          <a:off x="42545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147169</xdr:rowOff>
    </xdr:from>
    <xdr:ext cx="762000" cy="259045"/>
    <xdr:sp macro="" textlink="">
      <xdr:nvSpPr>
        <xdr:cNvPr id="136" name="テキスト ボックス 135"/>
        <xdr:cNvSpPr txBox="1"/>
      </xdr:nvSpPr>
      <xdr:spPr>
        <a:xfrm>
          <a:off x="3924300" y="72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5357</xdr:rowOff>
    </xdr:from>
    <xdr:to>
      <xdr:col>19</xdr:col>
      <xdr:colOff>38100</xdr:colOff>
      <xdr:row>37</xdr:row>
      <xdr:rowOff>106957</xdr:rowOff>
    </xdr:to>
    <xdr:sp macro="" textlink="">
      <xdr:nvSpPr>
        <xdr:cNvPr id="137" name="楕円 136"/>
        <xdr:cNvSpPr/>
      </xdr:nvSpPr>
      <xdr:spPr bwMode="auto">
        <a:xfrm>
          <a:off x="3556000" y="713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91734</xdr:rowOff>
    </xdr:from>
    <xdr:ext cx="762000" cy="259045"/>
    <xdr:sp macro="" textlink="">
      <xdr:nvSpPr>
        <xdr:cNvPr id="138" name="テキスト ボックス 137"/>
        <xdr:cNvSpPr txBox="1"/>
      </xdr:nvSpPr>
      <xdr:spPr>
        <a:xfrm>
          <a:off x="3225800" y="72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131224</xdr:rowOff>
    </xdr:from>
    <xdr:to>
      <xdr:col>15</xdr:col>
      <xdr:colOff>101600</xdr:colOff>
      <xdr:row>37</xdr:row>
      <xdr:rowOff>61374</xdr:rowOff>
    </xdr:to>
    <xdr:sp macro="" textlink="">
      <xdr:nvSpPr>
        <xdr:cNvPr id="139" name="楕円 138"/>
        <xdr:cNvSpPr/>
      </xdr:nvSpPr>
      <xdr:spPr bwMode="auto">
        <a:xfrm>
          <a:off x="2857500" y="70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46151</xdr:rowOff>
    </xdr:from>
    <xdr:ext cx="762000" cy="259045"/>
    <xdr:sp macro="" textlink="">
      <xdr:nvSpPr>
        <xdr:cNvPr id="140" name="テキスト ボックス 139"/>
        <xdr:cNvSpPr txBox="1"/>
      </xdr:nvSpPr>
      <xdr:spPr>
        <a:xfrm>
          <a:off x="2527300" y="71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160372</xdr:rowOff>
    </xdr:from>
    <xdr:to>
      <xdr:col>24</xdr:col>
      <xdr:colOff>63500</xdr:colOff>
      <xdr:row>33</xdr:row>
      <xdr:rowOff>12941</xdr:rowOff>
    </xdr:to>
    <xdr:cxnSp macro="">
      <xdr:nvCxnSpPr>
        <xdr:cNvPr id="63" name="直線コネクタ 62"/>
        <xdr:cNvCxnSpPr/>
      </xdr:nvCxnSpPr>
      <xdr:spPr>
        <a:xfrm flipV="1">
          <a:off x="3797300" y="5646772"/>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12941</xdr:rowOff>
    </xdr:from>
    <xdr:to>
      <xdr:col>19</xdr:col>
      <xdr:colOff>177800</xdr:colOff>
      <xdr:row>33</xdr:row>
      <xdr:rowOff>25759</xdr:rowOff>
    </xdr:to>
    <xdr:cxnSp macro="">
      <xdr:nvCxnSpPr>
        <xdr:cNvPr id="66" name="直線コネクタ 65"/>
        <xdr:cNvCxnSpPr/>
      </xdr:nvCxnSpPr>
      <xdr:spPr>
        <a:xfrm flipV="1">
          <a:off x="2908300" y="567079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25759</xdr:rowOff>
    </xdr:from>
    <xdr:to>
      <xdr:col>15</xdr:col>
      <xdr:colOff>50800</xdr:colOff>
      <xdr:row>33</xdr:row>
      <xdr:rowOff>96625</xdr:rowOff>
    </xdr:to>
    <xdr:cxnSp macro="">
      <xdr:nvCxnSpPr>
        <xdr:cNvPr id="69" name="直線コネクタ 68"/>
        <xdr:cNvCxnSpPr/>
      </xdr:nvCxnSpPr>
      <xdr:spPr>
        <a:xfrm flipV="1">
          <a:off x="2019300" y="568360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87987</xdr:rowOff>
    </xdr:from>
    <xdr:to>
      <xdr:col>10</xdr:col>
      <xdr:colOff>114300</xdr:colOff>
      <xdr:row>33</xdr:row>
      <xdr:rowOff>96625</xdr:rowOff>
    </xdr:to>
    <xdr:cxnSp macro="">
      <xdr:nvCxnSpPr>
        <xdr:cNvPr id="72" name="直線コネクタ 71"/>
        <xdr:cNvCxnSpPr/>
      </xdr:nvCxnSpPr>
      <xdr:spPr>
        <a:xfrm>
          <a:off x="1130300" y="5745837"/>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25676</xdr:rowOff>
    </xdr:from>
    <xdr:to>
      <xdr:col>10</xdr:col>
      <xdr:colOff>165100</xdr:colOff>
      <xdr:row>37</xdr:row>
      <xdr:rowOff>127276</xdr:rowOff>
    </xdr:to>
    <xdr:sp macro="" textlink="">
      <xdr:nvSpPr>
        <xdr:cNvPr id="73" name="フローチャート: 判断 72"/>
        <xdr:cNvSpPr/>
      </xdr:nvSpPr>
      <xdr:spPr>
        <a:xfrm>
          <a:off x="1968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118403</xdr:rowOff>
    </xdr:from>
    <xdr:ext cx="534377" cy="259045"/>
    <xdr:sp macro="" textlink="">
      <xdr:nvSpPr>
        <xdr:cNvPr id="74" name="テキスト ボックス 73"/>
        <xdr:cNvSpPr txBox="1"/>
      </xdr:nvSpPr>
      <xdr:spPr>
        <a:xfrm>
          <a:off x="1752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77911</xdr:rowOff>
    </xdr:from>
    <xdr:to>
      <xdr:col>6</xdr:col>
      <xdr:colOff>38100</xdr:colOff>
      <xdr:row>38</xdr:row>
      <xdr:rowOff>8061</xdr:rowOff>
    </xdr:to>
    <xdr:sp macro="" textlink="">
      <xdr:nvSpPr>
        <xdr:cNvPr id="75" name="フローチャート: 判断 74"/>
        <xdr:cNvSpPr/>
      </xdr:nvSpPr>
      <xdr:spPr>
        <a:xfrm>
          <a:off x="1079500" y="642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170638</xdr:rowOff>
    </xdr:from>
    <xdr:ext cx="534377" cy="259045"/>
    <xdr:sp macro="" textlink="">
      <xdr:nvSpPr>
        <xdr:cNvPr id="76" name="テキスト ボックス 75"/>
        <xdr:cNvSpPr txBox="1"/>
      </xdr:nvSpPr>
      <xdr:spPr>
        <a:xfrm>
          <a:off x="863111" y="65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109572</xdr:rowOff>
    </xdr:from>
    <xdr:to>
      <xdr:col>24</xdr:col>
      <xdr:colOff>114300</xdr:colOff>
      <xdr:row>33</xdr:row>
      <xdr:rowOff>39722</xdr:rowOff>
    </xdr:to>
    <xdr:sp macro="" textlink="">
      <xdr:nvSpPr>
        <xdr:cNvPr id="82" name="楕円 81"/>
        <xdr:cNvSpPr/>
      </xdr:nvSpPr>
      <xdr:spPr>
        <a:xfrm>
          <a:off x="4584700" y="55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132449</xdr:rowOff>
    </xdr:from>
    <xdr:ext cx="599010" cy="259045"/>
    <xdr:sp macro="" textlink="">
      <xdr:nvSpPr>
        <xdr:cNvPr id="83" name="人件費該当値テキスト"/>
        <xdr:cNvSpPr txBox="1"/>
      </xdr:nvSpPr>
      <xdr:spPr>
        <a:xfrm>
          <a:off x="4686300" y="54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133591</xdr:rowOff>
    </xdr:from>
    <xdr:to>
      <xdr:col>20</xdr:col>
      <xdr:colOff>38100</xdr:colOff>
      <xdr:row>33</xdr:row>
      <xdr:rowOff>63741</xdr:rowOff>
    </xdr:to>
    <xdr:sp macro="" textlink="">
      <xdr:nvSpPr>
        <xdr:cNvPr id="84" name="楕円 83"/>
        <xdr:cNvSpPr/>
      </xdr:nvSpPr>
      <xdr:spPr>
        <a:xfrm>
          <a:off x="3746500" y="56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80268</xdr:rowOff>
    </xdr:from>
    <xdr:ext cx="599010" cy="259045"/>
    <xdr:sp macro="" textlink="">
      <xdr:nvSpPr>
        <xdr:cNvPr id="85" name="テキスト ボックス 84"/>
        <xdr:cNvSpPr txBox="1"/>
      </xdr:nvSpPr>
      <xdr:spPr>
        <a:xfrm>
          <a:off x="3497795" y="539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146409</xdr:rowOff>
    </xdr:from>
    <xdr:to>
      <xdr:col>15</xdr:col>
      <xdr:colOff>101600</xdr:colOff>
      <xdr:row>33</xdr:row>
      <xdr:rowOff>76559</xdr:rowOff>
    </xdr:to>
    <xdr:sp macro="" textlink="">
      <xdr:nvSpPr>
        <xdr:cNvPr id="86" name="楕円 85"/>
        <xdr:cNvSpPr/>
      </xdr:nvSpPr>
      <xdr:spPr>
        <a:xfrm>
          <a:off x="2857500" y="56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93086</xdr:rowOff>
    </xdr:from>
    <xdr:ext cx="599010" cy="259045"/>
    <xdr:sp macro="" textlink="">
      <xdr:nvSpPr>
        <xdr:cNvPr id="87" name="テキスト ボックス 86"/>
        <xdr:cNvSpPr txBox="1"/>
      </xdr:nvSpPr>
      <xdr:spPr>
        <a:xfrm>
          <a:off x="2608795" y="54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45825</xdr:rowOff>
    </xdr:from>
    <xdr:to>
      <xdr:col>10</xdr:col>
      <xdr:colOff>165100</xdr:colOff>
      <xdr:row>33</xdr:row>
      <xdr:rowOff>147425</xdr:rowOff>
    </xdr:to>
    <xdr:sp macro="" textlink="">
      <xdr:nvSpPr>
        <xdr:cNvPr id="88" name="楕円 87"/>
        <xdr:cNvSpPr/>
      </xdr:nvSpPr>
      <xdr:spPr>
        <a:xfrm>
          <a:off x="1968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163952</xdr:rowOff>
    </xdr:from>
    <xdr:ext cx="599010" cy="259045"/>
    <xdr:sp macro="" textlink="">
      <xdr:nvSpPr>
        <xdr:cNvPr id="89" name="テキスト ボックス 88"/>
        <xdr:cNvSpPr txBox="1"/>
      </xdr:nvSpPr>
      <xdr:spPr>
        <a:xfrm>
          <a:off x="1719795" y="5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37187</xdr:rowOff>
    </xdr:from>
    <xdr:to>
      <xdr:col>6</xdr:col>
      <xdr:colOff>38100</xdr:colOff>
      <xdr:row>33</xdr:row>
      <xdr:rowOff>138787</xdr:rowOff>
    </xdr:to>
    <xdr:sp macro="" textlink="">
      <xdr:nvSpPr>
        <xdr:cNvPr id="90" name="楕円 89"/>
        <xdr:cNvSpPr/>
      </xdr:nvSpPr>
      <xdr:spPr>
        <a:xfrm>
          <a:off x="1079500" y="56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155314</xdr:rowOff>
    </xdr:from>
    <xdr:ext cx="599010" cy="259045"/>
    <xdr:sp macro="" textlink="">
      <xdr:nvSpPr>
        <xdr:cNvPr id="91" name="テキスト ボックス 90"/>
        <xdr:cNvSpPr txBox="1"/>
      </xdr:nvSpPr>
      <xdr:spPr>
        <a:xfrm>
          <a:off x="830795" y="54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145662</xdr:rowOff>
    </xdr:from>
    <xdr:to>
      <xdr:col>24</xdr:col>
      <xdr:colOff>63500</xdr:colOff>
      <xdr:row>52</xdr:row>
      <xdr:rowOff>115468</xdr:rowOff>
    </xdr:to>
    <xdr:cxnSp macro="">
      <xdr:nvCxnSpPr>
        <xdr:cNvPr id="121" name="直線コネクタ 120"/>
        <xdr:cNvCxnSpPr/>
      </xdr:nvCxnSpPr>
      <xdr:spPr>
        <a:xfrm flipV="1">
          <a:off x="3797300" y="8889612"/>
          <a:ext cx="838200" cy="1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115468</xdr:rowOff>
    </xdr:from>
    <xdr:to>
      <xdr:col>19</xdr:col>
      <xdr:colOff>177800</xdr:colOff>
      <xdr:row>53</xdr:row>
      <xdr:rowOff>31210</xdr:rowOff>
    </xdr:to>
    <xdr:cxnSp macro="">
      <xdr:nvCxnSpPr>
        <xdr:cNvPr id="124" name="直線コネクタ 123"/>
        <xdr:cNvCxnSpPr/>
      </xdr:nvCxnSpPr>
      <xdr:spPr>
        <a:xfrm flipV="1">
          <a:off x="2908300" y="9030868"/>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31210</xdr:rowOff>
    </xdr:from>
    <xdr:to>
      <xdr:col>15</xdr:col>
      <xdr:colOff>50800</xdr:colOff>
      <xdr:row>53</xdr:row>
      <xdr:rowOff>168446</xdr:rowOff>
    </xdr:to>
    <xdr:cxnSp macro="">
      <xdr:nvCxnSpPr>
        <xdr:cNvPr id="127" name="直線コネクタ 126"/>
        <xdr:cNvCxnSpPr/>
      </xdr:nvCxnSpPr>
      <xdr:spPr>
        <a:xfrm flipV="1">
          <a:off x="2019300" y="9118060"/>
          <a:ext cx="889000" cy="1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168446</xdr:rowOff>
    </xdr:from>
    <xdr:to>
      <xdr:col>10</xdr:col>
      <xdr:colOff>114300</xdr:colOff>
      <xdr:row>54</xdr:row>
      <xdr:rowOff>21609</xdr:rowOff>
    </xdr:to>
    <xdr:cxnSp macro="">
      <xdr:nvCxnSpPr>
        <xdr:cNvPr id="130" name="直線コネクタ 129"/>
        <xdr:cNvCxnSpPr/>
      </xdr:nvCxnSpPr>
      <xdr:spPr>
        <a:xfrm flipV="1">
          <a:off x="1130300" y="9255296"/>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73146</xdr:rowOff>
    </xdr:from>
    <xdr:to>
      <xdr:col>10</xdr:col>
      <xdr:colOff>165100</xdr:colOff>
      <xdr:row>58</xdr:row>
      <xdr:rowOff>3296</xdr:rowOff>
    </xdr:to>
    <xdr:sp macro="" textlink="">
      <xdr:nvSpPr>
        <xdr:cNvPr id="131" name="フローチャート: 判断 130"/>
        <xdr:cNvSpPr/>
      </xdr:nvSpPr>
      <xdr:spPr>
        <a:xfrm>
          <a:off x="1968500" y="9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165873</xdr:rowOff>
    </xdr:from>
    <xdr:ext cx="534377" cy="259045"/>
    <xdr:sp macro="" textlink="">
      <xdr:nvSpPr>
        <xdr:cNvPr id="132" name="テキスト ボックス 131"/>
        <xdr:cNvSpPr txBox="1"/>
      </xdr:nvSpPr>
      <xdr:spPr>
        <a:xfrm>
          <a:off x="1752111" y="9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110769</xdr:rowOff>
    </xdr:from>
    <xdr:to>
      <xdr:col>6</xdr:col>
      <xdr:colOff>38100</xdr:colOff>
      <xdr:row>58</xdr:row>
      <xdr:rowOff>40919</xdr:rowOff>
    </xdr:to>
    <xdr:sp macro="" textlink="">
      <xdr:nvSpPr>
        <xdr:cNvPr id="133" name="フローチャート: 判断 132"/>
        <xdr:cNvSpPr/>
      </xdr:nvSpPr>
      <xdr:spPr>
        <a:xfrm>
          <a:off x="1079500" y="988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32046</xdr:rowOff>
    </xdr:from>
    <xdr:ext cx="534377" cy="259045"/>
    <xdr:sp macro="" textlink="">
      <xdr:nvSpPr>
        <xdr:cNvPr id="134" name="テキスト ボックス 133"/>
        <xdr:cNvSpPr txBox="1"/>
      </xdr:nvSpPr>
      <xdr:spPr>
        <a:xfrm>
          <a:off x="863111" y="99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94862</xdr:rowOff>
    </xdr:from>
    <xdr:to>
      <xdr:col>24</xdr:col>
      <xdr:colOff>114300</xdr:colOff>
      <xdr:row>52</xdr:row>
      <xdr:rowOff>25012</xdr:rowOff>
    </xdr:to>
    <xdr:sp macro="" textlink="">
      <xdr:nvSpPr>
        <xdr:cNvPr id="140" name="楕円 139"/>
        <xdr:cNvSpPr/>
      </xdr:nvSpPr>
      <xdr:spPr>
        <a:xfrm>
          <a:off x="4584700" y="88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9789</xdr:rowOff>
    </xdr:from>
    <xdr:ext cx="599010" cy="259045"/>
    <xdr:sp macro="" textlink="">
      <xdr:nvSpPr>
        <xdr:cNvPr id="141" name="物件費該当値テキスト"/>
        <xdr:cNvSpPr txBox="1"/>
      </xdr:nvSpPr>
      <xdr:spPr>
        <a:xfrm>
          <a:off x="4686300" y="875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64668</xdr:rowOff>
    </xdr:from>
    <xdr:to>
      <xdr:col>20</xdr:col>
      <xdr:colOff>38100</xdr:colOff>
      <xdr:row>52</xdr:row>
      <xdr:rowOff>166268</xdr:rowOff>
    </xdr:to>
    <xdr:sp macro="" textlink="">
      <xdr:nvSpPr>
        <xdr:cNvPr id="142" name="楕円 141"/>
        <xdr:cNvSpPr/>
      </xdr:nvSpPr>
      <xdr:spPr>
        <a:xfrm>
          <a:off x="3746500" y="89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11345</xdr:rowOff>
    </xdr:from>
    <xdr:ext cx="534377" cy="259045"/>
    <xdr:sp macro="" textlink="">
      <xdr:nvSpPr>
        <xdr:cNvPr id="143" name="テキスト ボックス 142"/>
        <xdr:cNvSpPr txBox="1"/>
      </xdr:nvSpPr>
      <xdr:spPr>
        <a:xfrm>
          <a:off x="3530111" y="87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151860</xdr:rowOff>
    </xdr:from>
    <xdr:to>
      <xdr:col>15</xdr:col>
      <xdr:colOff>101600</xdr:colOff>
      <xdr:row>53</xdr:row>
      <xdr:rowOff>82010</xdr:rowOff>
    </xdr:to>
    <xdr:sp macro="" textlink="">
      <xdr:nvSpPr>
        <xdr:cNvPr id="144" name="楕円 143"/>
        <xdr:cNvSpPr/>
      </xdr:nvSpPr>
      <xdr:spPr>
        <a:xfrm>
          <a:off x="2857500" y="90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98537</xdr:rowOff>
    </xdr:from>
    <xdr:ext cx="534377" cy="259045"/>
    <xdr:sp macro="" textlink="">
      <xdr:nvSpPr>
        <xdr:cNvPr id="145" name="テキスト ボックス 144"/>
        <xdr:cNvSpPr txBox="1"/>
      </xdr:nvSpPr>
      <xdr:spPr>
        <a:xfrm>
          <a:off x="2641111" y="88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117646</xdr:rowOff>
    </xdr:from>
    <xdr:to>
      <xdr:col>10</xdr:col>
      <xdr:colOff>165100</xdr:colOff>
      <xdr:row>54</xdr:row>
      <xdr:rowOff>47796</xdr:rowOff>
    </xdr:to>
    <xdr:sp macro="" textlink="">
      <xdr:nvSpPr>
        <xdr:cNvPr id="146" name="楕円 145"/>
        <xdr:cNvSpPr/>
      </xdr:nvSpPr>
      <xdr:spPr>
        <a:xfrm>
          <a:off x="1968500" y="92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64323</xdr:rowOff>
    </xdr:from>
    <xdr:ext cx="534377" cy="259045"/>
    <xdr:sp macro="" textlink="">
      <xdr:nvSpPr>
        <xdr:cNvPr id="147" name="テキスト ボックス 146"/>
        <xdr:cNvSpPr txBox="1"/>
      </xdr:nvSpPr>
      <xdr:spPr>
        <a:xfrm>
          <a:off x="1752111" y="89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142259</xdr:rowOff>
    </xdr:from>
    <xdr:to>
      <xdr:col>6</xdr:col>
      <xdr:colOff>38100</xdr:colOff>
      <xdr:row>54</xdr:row>
      <xdr:rowOff>72409</xdr:rowOff>
    </xdr:to>
    <xdr:sp macro="" textlink="">
      <xdr:nvSpPr>
        <xdr:cNvPr id="148" name="楕円 147"/>
        <xdr:cNvSpPr/>
      </xdr:nvSpPr>
      <xdr:spPr>
        <a:xfrm>
          <a:off x="1079500" y="9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88936</xdr:rowOff>
    </xdr:from>
    <xdr:ext cx="534377" cy="259045"/>
    <xdr:sp macro="" textlink="">
      <xdr:nvSpPr>
        <xdr:cNvPr id="149" name="テキスト ボックス 148"/>
        <xdr:cNvSpPr txBox="1"/>
      </xdr:nvSpPr>
      <xdr:spPr>
        <a:xfrm>
          <a:off x="863111" y="90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19571</xdr:rowOff>
    </xdr:from>
    <xdr:to>
      <xdr:col>24</xdr:col>
      <xdr:colOff>63500</xdr:colOff>
      <xdr:row>78</xdr:row>
      <xdr:rowOff>46850</xdr:rowOff>
    </xdr:to>
    <xdr:cxnSp macro="">
      <xdr:nvCxnSpPr>
        <xdr:cNvPr id="178" name="直線コネクタ 177"/>
        <xdr:cNvCxnSpPr/>
      </xdr:nvCxnSpPr>
      <xdr:spPr>
        <a:xfrm>
          <a:off x="3797300" y="1339267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19571</xdr:rowOff>
    </xdr:from>
    <xdr:to>
      <xdr:col>19</xdr:col>
      <xdr:colOff>177800</xdr:colOff>
      <xdr:row>78</xdr:row>
      <xdr:rowOff>49594</xdr:rowOff>
    </xdr:to>
    <xdr:cxnSp macro="">
      <xdr:nvCxnSpPr>
        <xdr:cNvPr id="181" name="直線コネクタ 180"/>
        <xdr:cNvCxnSpPr/>
      </xdr:nvCxnSpPr>
      <xdr:spPr>
        <a:xfrm flipV="1">
          <a:off x="2908300" y="1339267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33020</xdr:rowOff>
    </xdr:from>
    <xdr:to>
      <xdr:col>15</xdr:col>
      <xdr:colOff>50800</xdr:colOff>
      <xdr:row>78</xdr:row>
      <xdr:rowOff>49594</xdr:rowOff>
    </xdr:to>
    <xdr:cxnSp macro="">
      <xdr:nvCxnSpPr>
        <xdr:cNvPr id="184" name="直線コネクタ 183"/>
        <xdr:cNvCxnSpPr/>
      </xdr:nvCxnSpPr>
      <xdr:spPr>
        <a:xfrm>
          <a:off x="2019300" y="134061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33020</xdr:rowOff>
    </xdr:from>
    <xdr:to>
      <xdr:col>10</xdr:col>
      <xdr:colOff>114300</xdr:colOff>
      <xdr:row>78</xdr:row>
      <xdr:rowOff>33173</xdr:rowOff>
    </xdr:to>
    <xdr:cxnSp macro="">
      <xdr:nvCxnSpPr>
        <xdr:cNvPr id="187" name="直線コネクタ 186"/>
        <xdr:cNvCxnSpPr/>
      </xdr:nvCxnSpPr>
      <xdr:spPr>
        <a:xfrm flipV="1">
          <a:off x="1130300" y="1340612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14339</xdr:rowOff>
    </xdr:from>
    <xdr:to>
      <xdr:col>10</xdr:col>
      <xdr:colOff>165100</xdr:colOff>
      <xdr:row>78</xdr:row>
      <xdr:rowOff>115939</xdr:rowOff>
    </xdr:to>
    <xdr:sp macro="" textlink="">
      <xdr:nvSpPr>
        <xdr:cNvPr id="188" name="フローチャート: 判断 187"/>
        <xdr:cNvSpPr/>
      </xdr:nvSpPr>
      <xdr:spPr>
        <a:xfrm>
          <a:off x="1968500" y="133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107066</xdr:rowOff>
    </xdr:from>
    <xdr:ext cx="469744" cy="259045"/>
    <xdr:sp macro="" textlink="">
      <xdr:nvSpPr>
        <xdr:cNvPr id="189" name="テキスト ボックス 188"/>
        <xdr:cNvSpPr txBox="1"/>
      </xdr:nvSpPr>
      <xdr:spPr>
        <a:xfrm>
          <a:off x="1784428" y="134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31750</xdr:rowOff>
    </xdr:from>
    <xdr:to>
      <xdr:col>6</xdr:col>
      <xdr:colOff>38100</xdr:colOff>
      <xdr:row>78</xdr:row>
      <xdr:rowOff>133350</xdr:rowOff>
    </xdr:to>
    <xdr:sp macro="" textlink="">
      <xdr:nvSpPr>
        <xdr:cNvPr id="190" name="フローチャート: 判断 189"/>
        <xdr:cNvSpPr/>
      </xdr:nvSpPr>
      <xdr:spPr>
        <a:xfrm>
          <a:off x="107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124477</xdr:rowOff>
    </xdr:from>
    <xdr:ext cx="469744" cy="259045"/>
    <xdr:sp macro="" textlink="">
      <xdr:nvSpPr>
        <xdr:cNvPr id="191" name="テキスト ボックス 190"/>
        <xdr:cNvSpPr txBox="1"/>
      </xdr:nvSpPr>
      <xdr:spPr>
        <a:xfrm>
          <a:off x="895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167500</xdr:rowOff>
    </xdr:from>
    <xdr:to>
      <xdr:col>24</xdr:col>
      <xdr:colOff>114300</xdr:colOff>
      <xdr:row>78</xdr:row>
      <xdr:rowOff>97650</xdr:rowOff>
    </xdr:to>
    <xdr:sp macro="" textlink="">
      <xdr:nvSpPr>
        <xdr:cNvPr id="197" name="楕円 196"/>
        <xdr:cNvSpPr/>
      </xdr:nvSpPr>
      <xdr:spPr>
        <a:xfrm>
          <a:off x="45847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82427</xdr:rowOff>
    </xdr:from>
    <xdr:ext cx="469744" cy="259045"/>
    <xdr:sp macro="" textlink="">
      <xdr:nvSpPr>
        <xdr:cNvPr id="198" name="維持補修費該当値テキスト"/>
        <xdr:cNvSpPr txBox="1"/>
      </xdr:nvSpPr>
      <xdr:spPr>
        <a:xfrm>
          <a:off x="4686300" y="132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140221</xdr:rowOff>
    </xdr:from>
    <xdr:to>
      <xdr:col>20</xdr:col>
      <xdr:colOff>38100</xdr:colOff>
      <xdr:row>78</xdr:row>
      <xdr:rowOff>70371</xdr:rowOff>
    </xdr:to>
    <xdr:sp macro="" textlink="">
      <xdr:nvSpPr>
        <xdr:cNvPr id="199" name="楕円 198"/>
        <xdr:cNvSpPr/>
      </xdr:nvSpPr>
      <xdr:spPr>
        <a:xfrm>
          <a:off x="3746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61498</xdr:rowOff>
    </xdr:from>
    <xdr:ext cx="469744" cy="259045"/>
    <xdr:sp macro="" textlink="">
      <xdr:nvSpPr>
        <xdr:cNvPr id="200" name="テキスト ボックス 199"/>
        <xdr:cNvSpPr txBox="1"/>
      </xdr:nvSpPr>
      <xdr:spPr>
        <a:xfrm>
          <a:off x="3562428" y="134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170244</xdr:rowOff>
    </xdr:from>
    <xdr:to>
      <xdr:col>15</xdr:col>
      <xdr:colOff>101600</xdr:colOff>
      <xdr:row>78</xdr:row>
      <xdr:rowOff>100394</xdr:rowOff>
    </xdr:to>
    <xdr:sp macro="" textlink="">
      <xdr:nvSpPr>
        <xdr:cNvPr id="201" name="楕円 200"/>
        <xdr:cNvSpPr/>
      </xdr:nvSpPr>
      <xdr:spPr>
        <a:xfrm>
          <a:off x="2857500" y="133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91521</xdr:rowOff>
    </xdr:from>
    <xdr:ext cx="469744" cy="259045"/>
    <xdr:sp macro="" textlink="">
      <xdr:nvSpPr>
        <xdr:cNvPr id="202" name="テキスト ボックス 201"/>
        <xdr:cNvSpPr txBox="1"/>
      </xdr:nvSpPr>
      <xdr:spPr>
        <a:xfrm>
          <a:off x="2673428" y="134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153670</xdr:rowOff>
    </xdr:from>
    <xdr:to>
      <xdr:col>10</xdr:col>
      <xdr:colOff>165100</xdr:colOff>
      <xdr:row>78</xdr:row>
      <xdr:rowOff>83820</xdr:rowOff>
    </xdr:to>
    <xdr:sp macro="" textlink="">
      <xdr:nvSpPr>
        <xdr:cNvPr id="203" name="楕円 202"/>
        <xdr:cNvSpPr/>
      </xdr:nvSpPr>
      <xdr:spPr>
        <a:xfrm>
          <a:off x="196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100347</xdr:rowOff>
    </xdr:from>
    <xdr:ext cx="469744" cy="259045"/>
    <xdr:sp macro="" textlink="">
      <xdr:nvSpPr>
        <xdr:cNvPr id="204" name="テキスト ボックス 203"/>
        <xdr:cNvSpPr txBox="1"/>
      </xdr:nvSpPr>
      <xdr:spPr>
        <a:xfrm>
          <a:off x="1784428"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153823</xdr:rowOff>
    </xdr:from>
    <xdr:to>
      <xdr:col>6</xdr:col>
      <xdr:colOff>38100</xdr:colOff>
      <xdr:row>78</xdr:row>
      <xdr:rowOff>83973</xdr:rowOff>
    </xdr:to>
    <xdr:sp macro="" textlink="">
      <xdr:nvSpPr>
        <xdr:cNvPr id="205" name="楕円 204"/>
        <xdr:cNvSpPr/>
      </xdr:nvSpPr>
      <xdr:spPr>
        <a:xfrm>
          <a:off x="107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100500</xdr:rowOff>
    </xdr:from>
    <xdr:ext cx="469744" cy="259045"/>
    <xdr:sp macro="" textlink="">
      <xdr:nvSpPr>
        <xdr:cNvPr id="206" name="テキスト ボックス 205"/>
        <xdr:cNvSpPr txBox="1"/>
      </xdr:nvSpPr>
      <xdr:spPr>
        <a:xfrm>
          <a:off x="895428" y="13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149690</xdr:rowOff>
    </xdr:from>
    <xdr:to>
      <xdr:col>24</xdr:col>
      <xdr:colOff>63500</xdr:colOff>
      <xdr:row>95</xdr:row>
      <xdr:rowOff>21034</xdr:rowOff>
    </xdr:to>
    <xdr:cxnSp macro="">
      <xdr:nvCxnSpPr>
        <xdr:cNvPr id="234" name="直線コネクタ 233"/>
        <xdr:cNvCxnSpPr/>
      </xdr:nvCxnSpPr>
      <xdr:spPr>
        <a:xfrm flipV="1">
          <a:off x="3797300" y="16265990"/>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21034</xdr:rowOff>
    </xdr:from>
    <xdr:to>
      <xdr:col>19</xdr:col>
      <xdr:colOff>177800</xdr:colOff>
      <xdr:row>95</xdr:row>
      <xdr:rowOff>145597</xdr:rowOff>
    </xdr:to>
    <xdr:cxnSp macro="">
      <xdr:nvCxnSpPr>
        <xdr:cNvPr id="237" name="直線コネクタ 236"/>
        <xdr:cNvCxnSpPr/>
      </xdr:nvCxnSpPr>
      <xdr:spPr>
        <a:xfrm flipV="1">
          <a:off x="2908300" y="16308784"/>
          <a:ext cx="889000" cy="1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145597</xdr:rowOff>
    </xdr:from>
    <xdr:to>
      <xdr:col>15</xdr:col>
      <xdr:colOff>50800</xdr:colOff>
      <xdr:row>96</xdr:row>
      <xdr:rowOff>10449</xdr:rowOff>
    </xdr:to>
    <xdr:cxnSp macro="">
      <xdr:nvCxnSpPr>
        <xdr:cNvPr id="240" name="直線コネクタ 239"/>
        <xdr:cNvCxnSpPr/>
      </xdr:nvCxnSpPr>
      <xdr:spPr>
        <a:xfrm flipV="1">
          <a:off x="2019300" y="1643334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10449</xdr:rowOff>
    </xdr:from>
    <xdr:to>
      <xdr:col>10</xdr:col>
      <xdr:colOff>114300</xdr:colOff>
      <xdr:row>97</xdr:row>
      <xdr:rowOff>23502</xdr:rowOff>
    </xdr:to>
    <xdr:cxnSp macro="">
      <xdr:nvCxnSpPr>
        <xdr:cNvPr id="243" name="直線コネクタ 242"/>
        <xdr:cNvCxnSpPr/>
      </xdr:nvCxnSpPr>
      <xdr:spPr>
        <a:xfrm flipV="1">
          <a:off x="1130300" y="16469649"/>
          <a:ext cx="889000" cy="18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44" name="フローチャート: 判断 243"/>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45" name="テキスト ボックス 244"/>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46" name="フローチャート: 判断 245"/>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7" name="テキスト ボックス 246"/>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98890</xdr:rowOff>
    </xdr:from>
    <xdr:to>
      <xdr:col>24</xdr:col>
      <xdr:colOff>114300</xdr:colOff>
      <xdr:row>95</xdr:row>
      <xdr:rowOff>29040</xdr:rowOff>
    </xdr:to>
    <xdr:sp macro="" textlink="">
      <xdr:nvSpPr>
        <xdr:cNvPr id="253" name="楕円 252"/>
        <xdr:cNvSpPr/>
      </xdr:nvSpPr>
      <xdr:spPr>
        <a:xfrm>
          <a:off x="45847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121767</xdr:rowOff>
    </xdr:from>
    <xdr:ext cx="534377" cy="259045"/>
    <xdr:sp macro="" textlink="">
      <xdr:nvSpPr>
        <xdr:cNvPr id="254" name="扶助費該当値テキスト"/>
        <xdr:cNvSpPr txBox="1"/>
      </xdr:nvSpPr>
      <xdr:spPr>
        <a:xfrm>
          <a:off x="4686300" y="16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141684</xdr:rowOff>
    </xdr:from>
    <xdr:to>
      <xdr:col>20</xdr:col>
      <xdr:colOff>38100</xdr:colOff>
      <xdr:row>95</xdr:row>
      <xdr:rowOff>71834</xdr:rowOff>
    </xdr:to>
    <xdr:sp macro="" textlink="">
      <xdr:nvSpPr>
        <xdr:cNvPr id="255" name="楕円 254"/>
        <xdr:cNvSpPr/>
      </xdr:nvSpPr>
      <xdr:spPr>
        <a:xfrm>
          <a:off x="3746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88361</xdr:rowOff>
    </xdr:from>
    <xdr:ext cx="534377" cy="259045"/>
    <xdr:sp macro="" textlink="">
      <xdr:nvSpPr>
        <xdr:cNvPr id="256" name="テキスト ボックス 255"/>
        <xdr:cNvSpPr txBox="1"/>
      </xdr:nvSpPr>
      <xdr:spPr>
        <a:xfrm>
          <a:off x="3530111" y="16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94797</xdr:rowOff>
    </xdr:from>
    <xdr:to>
      <xdr:col>15</xdr:col>
      <xdr:colOff>101600</xdr:colOff>
      <xdr:row>96</xdr:row>
      <xdr:rowOff>24947</xdr:rowOff>
    </xdr:to>
    <xdr:sp macro="" textlink="">
      <xdr:nvSpPr>
        <xdr:cNvPr id="257" name="楕円 256"/>
        <xdr:cNvSpPr/>
      </xdr:nvSpPr>
      <xdr:spPr>
        <a:xfrm>
          <a:off x="2857500" y="163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41474</xdr:rowOff>
    </xdr:from>
    <xdr:ext cx="534377" cy="259045"/>
    <xdr:sp macro="" textlink="">
      <xdr:nvSpPr>
        <xdr:cNvPr id="258" name="テキスト ボックス 257"/>
        <xdr:cNvSpPr txBox="1"/>
      </xdr:nvSpPr>
      <xdr:spPr>
        <a:xfrm>
          <a:off x="2641111" y="161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131099</xdr:rowOff>
    </xdr:from>
    <xdr:to>
      <xdr:col>10</xdr:col>
      <xdr:colOff>165100</xdr:colOff>
      <xdr:row>96</xdr:row>
      <xdr:rowOff>61249</xdr:rowOff>
    </xdr:to>
    <xdr:sp macro="" textlink="">
      <xdr:nvSpPr>
        <xdr:cNvPr id="259" name="楕円 258"/>
        <xdr:cNvSpPr/>
      </xdr:nvSpPr>
      <xdr:spPr>
        <a:xfrm>
          <a:off x="1968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77776</xdr:rowOff>
    </xdr:from>
    <xdr:ext cx="534377" cy="259045"/>
    <xdr:sp macro="" textlink="">
      <xdr:nvSpPr>
        <xdr:cNvPr id="260" name="テキスト ボックス 259"/>
        <xdr:cNvSpPr txBox="1"/>
      </xdr:nvSpPr>
      <xdr:spPr>
        <a:xfrm>
          <a:off x="1752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144152</xdr:rowOff>
    </xdr:from>
    <xdr:to>
      <xdr:col>6</xdr:col>
      <xdr:colOff>38100</xdr:colOff>
      <xdr:row>97</xdr:row>
      <xdr:rowOff>74302</xdr:rowOff>
    </xdr:to>
    <xdr:sp macro="" textlink="">
      <xdr:nvSpPr>
        <xdr:cNvPr id="261" name="楕円 260"/>
        <xdr:cNvSpPr/>
      </xdr:nvSpPr>
      <xdr:spPr>
        <a:xfrm>
          <a:off x="1079500" y="166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90829</xdr:rowOff>
    </xdr:from>
    <xdr:ext cx="534377" cy="259045"/>
    <xdr:sp macro="" textlink="">
      <xdr:nvSpPr>
        <xdr:cNvPr id="262" name="テキスト ボックス 261"/>
        <xdr:cNvSpPr txBox="1"/>
      </xdr:nvSpPr>
      <xdr:spPr>
        <a:xfrm>
          <a:off x="863111" y="163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61195</xdr:rowOff>
    </xdr:from>
    <xdr:to>
      <xdr:col>54</xdr:col>
      <xdr:colOff>189865</xdr:colOff>
      <xdr:row>37</xdr:row>
      <xdr:rowOff>166380</xdr:rowOff>
    </xdr:to>
    <xdr:cxnSp macro="">
      <xdr:nvCxnSpPr>
        <xdr:cNvPr id="290" name="直線コネクタ 289"/>
        <xdr:cNvCxnSpPr/>
      </xdr:nvCxnSpPr>
      <xdr:spPr>
        <a:xfrm flipV="1">
          <a:off x="10475595" y="5204695"/>
          <a:ext cx="1270" cy="130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170207</xdr:rowOff>
    </xdr:from>
    <xdr:ext cx="534377" cy="259045"/>
    <xdr:sp macro="" textlink="">
      <xdr:nvSpPr>
        <xdr:cNvPr id="291" name="補助費等最小値テキスト"/>
        <xdr:cNvSpPr txBox="1"/>
      </xdr:nvSpPr>
      <xdr:spPr>
        <a:xfrm>
          <a:off x="10528300" y="6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166380</xdr:rowOff>
    </xdr:from>
    <xdr:to>
      <xdr:col>55</xdr:col>
      <xdr:colOff>88900</xdr:colOff>
      <xdr:row>37</xdr:row>
      <xdr:rowOff>166380</xdr:rowOff>
    </xdr:to>
    <xdr:cxnSp macro="">
      <xdr:nvCxnSpPr>
        <xdr:cNvPr id="292" name="直線コネクタ 291"/>
        <xdr:cNvCxnSpPr/>
      </xdr:nvCxnSpPr>
      <xdr:spPr>
        <a:xfrm>
          <a:off x="10388600" y="651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7872</xdr:rowOff>
    </xdr:from>
    <xdr:ext cx="599010" cy="259045"/>
    <xdr:sp macro="" textlink="">
      <xdr:nvSpPr>
        <xdr:cNvPr id="293" name="補助費等最大値テキスト"/>
        <xdr:cNvSpPr txBox="1"/>
      </xdr:nvSpPr>
      <xdr:spPr>
        <a:xfrm>
          <a:off x="10528300" y="497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61195</xdr:rowOff>
    </xdr:from>
    <xdr:to>
      <xdr:col>55</xdr:col>
      <xdr:colOff>88900</xdr:colOff>
      <xdr:row>30</xdr:row>
      <xdr:rowOff>61195</xdr:rowOff>
    </xdr:to>
    <xdr:cxnSp macro="">
      <xdr:nvCxnSpPr>
        <xdr:cNvPr id="294" name="直線コネクタ 293"/>
        <xdr:cNvCxnSpPr/>
      </xdr:nvCxnSpPr>
      <xdr:spPr>
        <a:xfrm>
          <a:off x="10388600" y="52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166380</xdr:rowOff>
    </xdr:from>
    <xdr:to>
      <xdr:col>55</xdr:col>
      <xdr:colOff>0</xdr:colOff>
      <xdr:row>38</xdr:row>
      <xdr:rowOff>30877</xdr:rowOff>
    </xdr:to>
    <xdr:cxnSp macro="">
      <xdr:nvCxnSpPr>
        <xdr:cNvPr id="295" name="直線コネクタ 294"/>
        <xdr:cNvCxnSpPr/>
      </xdr:nvCxnSpPr>
      <xdr:spPr>
        <a:xfrm flipV="1">
          <a:off x="9639300" y="6510030"/>
          <a:ext cx="8382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39416</xdr:rowOff>
    </xdr:from>
    <xdr:ext cx="534377" cy="259045"/>
    <xdr:sp macro="" textlink="">
      <xdr:nvSpPr>
        <xdr:cNvPr id="296" name="補助費等平均値テキスト"/>
        <xdr:cNvSpPr txBox="1"/>
      </xdr:nvSpPr>
      <xdr:spPr>
        <a:xfrm>
          <a:off x="10528300" y="5868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16539</xdr:rowOff>
    </xdr:from>
    <xdr:to>
      <xdr:col>55</xdr:col>
      <xdr:colOff>50800</xdr:colOff>
      <xdr:row>35</xdr:row>
      <xdr:rowOff>118139</xdr:rowOff>
    </xdr:to>
    <xdr:sp macro="" textlink="">
      <xdr:nvSpPr>
        <xdr:cNvPr id="297" name="フローチャート: 判断 296"/>
        <xdr:cNvSpPr/>
      </xdr:nvSpPr>
      <xdr:spPr>
        <a:xfrm>
          <a:off x="10426700" y="601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15589</xdr:rowOff>
    </xdr:from>
    <xdr:to>
      <xdr:col>50</xdr:col>
      <xdr:colOff>114300</xdr:colOff>
      <xdr:row>38</xdr:row>
      <xdr:rowOff>30877</xdr:rowOff>
    </xdr:to>
    <xdr:cxnSp macro="">
      <xdr:nvCxnSpPr>
        <xdr:cNvPr id="298" name="直線コネクタ 297"/>
        <xdr:cNvCxnSpPr/>
      </xdr:nvCxnSpPr>
      <xdr:spPr>
        <a:xfrm>
          <a:off x="8750300" y="6530689"/>
          <a:ext cx="889000" cy="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41075</xdr:rowOff>
    </xdr:from>
    <xdr:to>
      <xdr:col>50</xdr:col>
      <xdr:colOff>165100</xdr:colOff>
      <xdr:row>35</xdr:row>
      <xdr:rowOff>142675</xdr:rowOff>
    </xdr:to>
    <xdr:sp macro="" textlink="">
      <xdr:nvSpPr>
        <xdr:cNvPr id="299" name="フローチャート: 判断 298"/>
        <xdr:cNvSpPr/>
      </xdr:nvSpPr>
      <xdr:spPr>
        <a:xfrm>
          <a:off x="9588500" y="60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159202</xdr:rowOff>
    </xdr:from>
    <xdr:ext cx="534377" cy="259045"/>
    <xdr:sp macro="" textlink="">
      <xdr:nvSpPr>
        <xdr:cNvPr id="300" name="テキスト ボックス 299"/>
        <xdr:cNvSpPr txBox="1"/>
      </xdr:nvSpPr>
      <xdr:spPr>
        <a:xfrm>
          <a:off x="9372111" y="58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15589</xdr:rowOff>
    </xdr:from>
    <xdr:to>
      <xdr:col>45</xdr:col>
      <xdr:colOff>177800</xdr:colOff>
      <xdr:row>38</xdr:row>
      <xdr:rowOff>83274</xdr:rowOff>
    </xdr:to>
    <xdr:cxnSp macro="">
      <xdr:nvCxnSpPr>
        <xdr:cNvPr id="301" name="直線コネクタ 300"/>
        <xdr:cNvCxnSpPr/>
      </xdr:nvCxnSpPr>
      <xdr:spPr>
        <a:xfrm flipV="1">
          <a:off x="7861300" y="6530689"/>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85214</xdr:rowOff>
    </xdr:from>
    <xdr:to>
      <xdr:col>46</xdr:col>
      <xdr:colOff>38100</xdr:colOff>
      <xdr:row>36</xdr:row>
      <xdr:rowOff>15364</xdr:rowOff>
    </xdr:to>
    <xdr:sp macro="" textlink="">
      <xdr:nvSpPr>
        <xdr:cNvPr id="302" name="フローチャート: 判断 301"/>
        <xdr:cNvSpPr/>
      </xdr:nvSpPr>
      <xdr:spPr>
        <a:xfrm>
          <a:off x="8699500" y="608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31891</xdr:rowOff>
    </xdr:from>
    <xdr:ext cx="534377" cy="259045"/>
    <xdr:sp macro="" textlink="">
      <xdr:nvSpPr>
        <xdr:cNvPr id="303" name="テキスト ボックス 302"/>
        <xdr:cNvSpPr txBox="1"/>
      </xdr:nvSpPr>
      <xdr:spPr>
        <a:xfrm>
          <a:off x="8483111" y="58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83274</xdr:rowOff>
    </xdr:from>
    <xdr:to>
      <xdr:col>41</xdr:col>
      <xdr:colOff>50800</xdr:colOff>
      <xdr:row>38</xdr:row>
      <xdr:rowOff>111544</xdr:rowOff>
    </xdr:to>
    <xdr:cxnSp macro="">
      <xdr:nvCxnSpPr>
        <xdr:cNvPr id="304" name="直線コネクタ 303"/>
        <xdr:cNvCxnSpPr/>
      </xdr:nvCxnSpPr>
      <xdr:spPr>
        <a:xfrm flipV="1">
          <a:off x="6972300" y="659837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121904</xdr:rowOff>
    </xdr:from>
    <xdr:to>
      <xdr:col>41</xdr:col>
      <xdr:colOff>101600</xdr:colOff>
      <xdr:row>37</xdr:row>
      <xdr:rowOff>52054</xdr:rowOff>
    </xdr:to>
    <xdr:sp macro="" textlink="">
      <xdr:nvSpPr>
        <xdr:cNvPr id="305" name="フローチャート: 判断 304"/>
        <xdr:cNvSpPr/>
      </xdr:nvSpPr>
      <xdr:spPr>
        <a:xfrm>
          <a:off x="7810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68581</xdr:rowOff>
    </xdr:from>
    <xdr:ext cx="534377" cy="259045"/>
    <xdr:sp macro="" textlink="">
      <xdr:nvSpPr>
        <xdr:cNvPr id="306" name="テキスト ボックス 305"/>
        <xdr:cNvSpPr txBox="1"/>
      </xdr:nvSpPr>
      <xdr:spPr>
        <a:xfrm>
          <a:off x="7594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136515</xdr:rowOff>
    </xdr:from>
    <xdr:to>
      <xdr:col>36</xdr:col>
      <xdr:colOff>165100</xdr:colOff>
      <xdr:row>37</xdr:row>
      <xdr:rowOff>66665</xdr:rowOff>
    </xdr:to>
    <xdr:sp macro="" textlink="">
      <xdr:nvSpPr>
        <xdr:cNvPr id="307" name="フローチャート: 判断 306"/>
        <xdr:cNvSpPr/>
      </xdr:nvSpPr>
      <xdr:spPr>
        <a:xfrm>
          <a:off x="6921500" y="630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83192</xdr:rowOff>
    </xdr:from>
    <xdr:ext cx="534377" cy="259045"/>
    <xdr:sp macro="" textlink="">
      <xdr:nvSpPr>
        <xdr:cNvPr id="308" name="テキスト ボックス 307"/>
        <xdr:cNvSpPr txBox="1"/>
      </xdr:nvSpPr>
      <xdr:spPr>
        <a:xfrm>
          <a:off x="6705111" y="60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115579</xdr:rowOff>
    </xdr:from>
    <xdr:to>
      <xdr:col>55</xdr:col>
      <xdr:colOff>50800</xdr:colOff>
      <xdr:row>38</xdr:row>
      <xdr:rowOff>45729</xdr:rowOff>
    </xdr:to>
    <xdr:sp macro="" textlink="">
      <xdr:nvSpPr>
        <xdr:cNvPr id="314" name="楕円 313"/>
        <xdr:cNvSpPr/>
      </xdr:nvSpPr>
      <xdr:spPr>
        <a:xfrm>
          <a:off x="10426700" y="64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30506</xdr:rowOff>
    </xdr:from>
    <xdr:ext cx="534377" cy="259045"/>
    <xdr:sp macro="" textlink="">
      <xdr:nvSpPr>
        <xdr:cNvPr id="315" name="補助費等該当値テキスト"/>
        <xdr:cNvSpPr txBox="1"/>
      </xdr:nvSpPr>
      <xdr:spPr>
        <a:xfrm>
          <a:off x="10528300" y="63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151527</xdr:rowOff>
    </xdr:from>
    <xdr:to>
      <xdr:col>50</xdr:col>
      <xdr:colOff>165100</xdr:colOff>
      <xdr:row>38</xdr:row>
      <xdr:rowOff>81677</xdr:rowOff>
    </xdr:to>
    <xdr:sp macro="" textlink="">
      <xdr:nvSpPr>
        <xdr:cNvPr id="316" name="楕円 315"/>
        <xdr:cNvSpPr/>
      </xdr:nvSpPr>
      <xdr:spPr>
        <a:xfrm>
          <a:off x="9588500" y="64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72804</xdr:rowOff>
    </xdr:from>
    <xdr:ext cx="534377" cy="259045"/>
    <xdr:sp macro="" textlink="">
      <xdr:nvSpPr>
        <xdr:cNvPr id="317" name="テキスト ボックス 316"/>
        <xdr:cNvSpPr txBox="1"/>
      </xdr:nvSpPr>
      <xdr:spPr>
        <a:xfrm>
          <a:off x="9372111" y="65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136239</xdr:rowOff>
    </xdr:from>
    <xdr:to>
      <xdr:col>46</xdr:col>
      <xdr:colOff>38100</xdr:colOff>
      <xdr:row>38</xdr:row>
      <xdr:rowOff>66390</xdr:rowOff>
    </xdr:to>
    <xdr:sp macro="" textlink="">
      <xdr:nvSpPr>
        <xdr:cNvPr id="318" name="楕円 317"/>
        <xdr:cNvSpPr/>
      </xdr:nvSpPr>
      <xdr:spPr>
        <a:xfrm>
          <a:off x="8699500" y="6479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57516</xdr:rowOff>
    </xdr:from>
    <xdr:ext cx="534377" cy="259045"/>
    <xdr:sp macro="" textlink="">
      <xdr:nvSpPr>
        <xdr:cNvPr id="319" name="テキスト ボックス 318"/>
        <xdr:cNvSpPr txBox="1"/>
      </xdr:nvSpPr>
      <xdr:spPr>
        <a:xfrm>
          <a:off x="8483111" y="65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32474</xdr:rowOff>
    </xdr:from>
    <xdr:to>
      <xdr:col>41</xdr:col>
      <xdr:colOff>101600</xdr:colOff>
      <xdr:row>38</xdr:row>
      <xdr:rowOff>134074</xdr:rowOff>
    </xdr:to>
    <xdr:sp macro="" textlink="">
      <xdr:nvSpPr>
        <xdr:cNvPr id="320" name="楕円 319"/>
        <xdr:cNvSpPr/>
      </xdr:nvSpPr>
      <xdr:spPr>
        <a:xfrm>
          <a:off x="7810500" y="65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125201</xdr:rowOff>
    </xdr:from>
    <xdr:ext cx="534377" cy="259045"/>
    <xdr:sp macro="" textlink="">
      <xdr:nvSpPr>
        <xdr:cNvPr id="321" name="テキスト ボックス 320"/>
        <xdr:cNvSpPr txBox="1"/>
      </xdr:nvSpPr>
      <xdr:spPr>
        <a:xfrm>
          <a:off x="7594111" y="66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60744</xdr:rowOff>
    </xdr:from>
    <xdr:to>
      <xdr:col>36</xdr:col>
      <xdr:colOff>165100</xdr:colOff>
      <xdr:row>38</xdr:row>
      <xdr:rowOff>162344</xdr:rowOff>
    </xdr:to>
    <xdr:sp macro="" textlink="">
      <xdr:nvSpPr>
        <xdr:cNvPr id="322" name="楕円 321"/>
        <xdr:cNvSpPr/>
      </xdr:nvSpPr>
      <xdr:spPr>
        <a:xfrm>
          <a:off x="6921500" y="65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153471</xdr:rowOff>
    </xdr:from>
    <xdr:ext cx="534377" cy="259045"/>
    <xdr:sp macro="" textlink="">
      <xdr:nvSpPr>
        <xdr:cNvPr id="323" name="テキスト ボックス 322"/>
        <xdr:cNvSpPr txBox="1"/>
      </xdr:nvSpPr>
      <xdr:spPr>
        <a:xfrm>
          <a:off x="6705111" y="66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9" name="直線コネクタ 348"/>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50"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1" name="直線コネクタ 350"/>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2"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3" name="直線コネクタ 352"/>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129187</xdr:rowOff>
    </xdr:from>
    <xdr:to>
      <xdr:col>55</xdr:col>
      <xdr:colOff>0</xdr:colOff>
      <xdr:row>58</xdr:row>
      <xdr:rowOff>141565</xdr:rowOff>
    </xdr:to>
    <xdr:cxnSp macro="">
      <xdr:nvCxnSpPr>
        <xdr:cNvPr id="354" name="直線コネクタ 353"/>
        <xdr:cNvCxnSpPr/>
      </xdr:nvCxnSpPr>
      <xdr:spPr>
        <a:xfrm>
          <a:off x="9639300" y="10073287"/>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5"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6" name="フローチャート: 判断 355"/>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97900</xdr:rowOff>
    </xdr:from>
    <xdr:to>
      <xdr:col>50</xdr:col>
      <xdr:colOff>114300</xdr:colOff>
      <xdr:row>58</xdr:row>
      <xdr:rowOff>129187</xdr:rowOff>
    </xdr:to>
    <xdr:cxnSp macro="">
      <xdr:nvCxnSpPr>
        <xdr:cNvPr id="357" name="直線コネクタ 356"/>
        <xdr:cNvCxnSpPr/>
      </xdr:nvCxnSpPr>
      <xdr:spPr>
        <a:xfrm>
          <a:off x="8750300" y="10042000"/>
          <a:ext cx="889000" cy="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8" name="フローチャート: 判断 357"/>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9" name="テキスト ボックス 358"/>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140841</xdr:rowOff>
    </xdr:from>
    <xdr:to>
      <xdr:col>45</xdr:col>
      <xdr:colOff>177800</xdr:colOff>
      <xdr:row>58</xdr:row>
      <xdr:rowOff>97900</xdr:rowOff>
    </xdr:to>
    <xdr:cxnSp macro="">
      <xdr:nvCxnSpPr>
        <xdr:cNvPr id="360" name="直線コネクタ 359"/>
        <xdr:cNvCxnSpPr/>
      </xdr:nvCxnSpPr>
      <xdr:spPr>
        <a:xfrm>
          <a:off x="7861300" y="9913491"/>
          <a:ext cx="889000" cy="1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1" name="フローチャート: 判断 360"/>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2" name="テキスト ボックス 361"/>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140841</xdr:rowOff>
    </xdr:from>
    <xdr:to>
      <xdr:col>41</xdr:col>
      <xdr:colOff>50800</xdr:colOff>
      <xdr:row>58</xdr:row>
      <xdr:rowOff>123634</xdr:rowOff>
    </xdr:to>
    <xdr:cxnSp macro="">
      <xdr:nvCxnSpPr>
        <xdr:cNvPr id="363" name="直線コネクタ 362"/>
        <xdr:cNvCxnSpPr/>
      </xdr:nvCxnSpPr>
      <xdr:spPr>
        <a:xfrm flipV="1">
          <a:off x="6972300" y="9913491"/>
          <a:ext cx="889000" cy="1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122100</xdr:rowOff>
    </xdr:from>
    <xdr:to>
      <xdr:col>41</xdr:col>
      <xdr:colOff>101600</xdr:colOff>
      <xdr:row>59</xdr:row>
      <xdr:rowOff>52250</xdr:rowOff>
    </xdr:to>
    <xdr:sp macro="" textlink="">
      <xdr:nvSpPr>
        <xdr:cNvPr id="364" name="フローチャート: 判断 363"/>
        <xdr:cNvSpPr/>
      </xdr:nvSpPr>
      <xdr:spPr>
        <a:xfrm>
          <a:off x="7810500" y="100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43377</xdr:rowOff>
    </xdr:from>
    <xdr:ext cx="534377" cy="259045"/>
    <xdr:sp macro="" textlink="">
      <xdr:nvSpPr>
        <xdr:cNvPr id="365" name="テキスト ボックス 364"/>
        <xdr:cNvSpPr txBox="1"/>
      </xdr:nvSpPr>
      <xdr:spPr>
        <a:xfrm>
          <a:off x="7594111" y="101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106083</xdr:rowOff>
    </xdr:from>
    <xdr:to>
      <xdr:col>36</xdr:col>
      <xdr:colOff>165100</xdr:colOff>
      <xdr:row>59</xdr:row>
      <xdr:rowOff>36233</xdr:rowOff>
    </xdr:to>
    <xdr:sp macro="" textlink="">
      <xdr:nvSpPr>
        <xdr:cNvPr id="366" name="フローチャート: 判断 365"/>
        <xdr:cNvSpPr/>
      </xdr:nvSpPr>
      <xdr:spPr>
        <a:xfrm>
          <a:off x="6921500" y="100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27360</xdr:rowOff>
    </xdr:from>
    <xdr:ext cx="534377" cy="259045"/>
    <xdr:sp macro="" textlink="">
      <xdr:nvSpPr>
        <xdr:cNvPr id="367" name="テキスト ボックス 366"/>
        <xdr:cNvSpPr txBox="1"/>
      </xdr:nvSpPr>
      <xdr:spPr>
        <a:xfrm>
          <a:off x="6705111" y="101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90765</xdr:rowOff>
    </xdr:from>
    <xdr:to>
      <xdr:col>55</xdr:col>
      <xdr:colOff>50800</xdr:colOff>
      <xdr:row>59</xdr:row>
      <xdr:rowOff>20915</xdr:rowOff>
    </xdr:to>
    <xdr:sp macro="" textlink="">
      <xdr:nvSpPr>
        <xdr:cNvPr id="373" name="楕円 372"/>
        <xdr:cNvSpPr/>
      </xdr:nvSpPr>
      <xdr:spPr>
        <a:xfrm>
          <a:off x="104267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4"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78387</xdr:rowOff>
    </xdr:from>
    <xdr:to>
      <xdr:col>50</xdr:col>
      <xdr:colOff>165100</xdr:colOff>
      <xdr:row>59</xdr:row>
      <xdr:rowOff>8537</xdr:rowOff>
    </xdr:to>
    <xdr:sp macro="" textlink="">
      <xdr:nvSpPr>
        <xdr:cNvPr id="375" name="楕円 374"/>
        <xdr:cNvSpPr/>
      </xdr:nvSpPr>
      <xdr:spPr>
        <a:xfrm>
          <a:off x="9588500" y="100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171114</xdr:rowOff>
    </xdr:from>
    <xdr:ext cx="534377" cy="259045"/>
    <xdr:sp macro="" textlink="">
      <xdr:nvSpPr>
        <xdr:cNvPr id="376" name="テキスト ボックス 375"/>
        <xdr:cNvSpPr txBox="1"/>
      </xdr:nvSpPr>
      <xdr:spPr>
        <a:xfrm>
          <a:off x="9372111" y="101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47100</xdr:rowOff>
    </xdr:from>
    <xdr:to>
      <xdr:col>46</xdr:col>
      <xdr:colOff>38100</xdr:colOff>
      <xdr:row>58</xdr:row>
      <xdr:rowOff>148700</xdr:rowOff>
    </xdr:to>
    <xdr:sp macro="" textlink="">
      <xdr:nvSpPr>
        <xdr:cNvPr id="377" name="楕円 376"/>
        <xdr:cNvSpPr/>
      </xdr:nvSpPr>
      <xdr:spPr>
        <a:xfrm>
          <a:off x="8699500" y="99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165227</xdr:rowOff>
    </xdr:from>
    <xdr:ext cx="599010" cy="259045"/>
    <xdr:sp macro="" textlink="">
      <xdr:nvSpPr>
        <xdr:cNvPr id="378" name="テキスト ボックス 377"/>
        <xdr:cNvSpPr txBox="1"/>
      </xdr:nvSpPr>
      <xdr:spPr>
        <a:xfrm>
          <a:off x="8450795" y="976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90041</xdr:rowOff>
    </xdr:from>
    <xdr:to>
      <xdr:col>41</xdr:col>
      <xdr:colOff>101600</xdr:colOff>
      <xdr:row>58</xdr:row>
      <xdr:rowOff>20191</xdr:rowOff>
    </xdr:to>
    <xdr:sp macro="" textlink="">
      <xdr:nvSpPr>
        <xdr:cNvPr id="379" name="楕円 378"/>
        <xdr:cNvSpPr/>
      </xdr:nvSpPr>
      <xdr:spPr>
        <a:xfrm>
          <a:off x="7810500" y="98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36718</xdr:rowOff>
    </xdr:from>
    <xdr:ext cx="599010" cy="259045"/>
    <xdr:sp macro="" textlink="">
      <xdr:nvSpPr>
        <xdr:cNvPr id="380" name="テキスト ボックス 379"/>
        <xdr:cNvSpPr txBox="1"/>
      </xdr:nvSpPr>
      <xdr:spPr>
        <a:xfrm>
          <a:off x="7561795" y="96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72834</xdr:rowOff>
    </xdr:from>
    <xdr:to>
      <xdr:col>36</xdr:col>
      <xdr:colOff>165100</xdr:colOff>
      <xdr:row>59</xdr:row>
      <xdr:rowOff>2984</xdr:rowOff>
    </xdr:to>
    <xdr:sp macro="" textlink="">
      <xdr:nvSpPr>
        <xdr:cNvPr id="381" name="楕円 380"/>
        <xdr:cNvSpPr/>
      </xdr:nvSpPr>
      <xdr:spPr>
        <a:xfrm>
          <a:off x="6921500" y="100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19511</xdr:rowOff>
    </xdr:from>
    <xdr:ext cx="534377" cy="259045"/>
    <xdr:sp macro="" textlink="">
      <xdr:nvSpPr>
        <xdr:cNvPr id="382" name="テキスト ボックス 381"/>
        <xdr:cNvSpPr txBox="1"/>
      </xdr:nvSpPr>
      <xdr:spPr>
        <a:xfrm>
          <a:off x="6705111" y="97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6" name="テキスト ボックス 395"/>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8" name="テキスト ボックス 397"/>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0" name="テキスト ボックス 399"/>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4" name="テキスト ボックス 403"/>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8" name="直線コネクタ 407"/>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1"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2" name="直線コネクタ 411"/>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19701</xdr:rowOff>
    </xdr:from>
    <xdr:to>
      <xdr:col>55</xdr:col>
      <xdr:colOff>0</xdr:colOff>
      <xdr:row>79</xdr:row>
      <xdr:rowOff>19893</xdr:rowOff>
    </xdr:to>
    <xdr:cxnSp macro="">
      <xdr:nvCxnSpPr>
        <xdr:cNvPr id="413" name="直線コネクタ 412"/>
        <xdr:cNvCxnSpPr/>
      </xdr:nvCxnSpPr>
      <xdr:spPr>
        <a:xfrm>
          <a:off x="9639300" y="13564251"/>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4"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5" name="フローチャート: 判断 414"/>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158421</xdr:rowOff>
    </xdr:from>
    <xdr:to>
      <xdr:col>50</xdr:col>
      <xdr:colOff>114300</xdr:colOff>
      <xdr:row>79</xdr:row>
      <xdr:rowOff>19701</xdr:rowOff>
    </xdr:to>
    <xdr:cxnSp macro="">
      <xdr:nvCxnSpPr>
        <xdr:cNvPr id="416" name="直線コネクタ 415"/>
        <xdr:cNvCxnSpPr/>
      </xdr:nvCxnSpPr>
      <xdr:spPr>
        <a:xfrm>
          <a:off x="8750300" y="13531521"/>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7" name="フローチャート: 判断 416"/>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8" name="テキスト ボックス 417"/>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9562</xdr:rowOff>
    </xdr:from>
    <xdr:to>
      <xdr:col>45</xdr:col>
      <xdr:colOff>177800</xdr:colOff>
      <xdr:row>78</xdr:row>
      <xdr:rowOff>158421</xdr:rowOff>
    </xdr:to>
    <xdr:cxnSp macro="">
      <xdr:nvCxnSpPr>
        <xdr:cNvPr id="419" name="直線コネクタ 418"/>
        <xdr:cNvCxnSpPr/>
      </xdr:nvCxnSpPr>
      <xdr:spPr>
        <a:xfrm>
          <a:off x="7861300" y="13382662"/>
          <a:ext cx="889000" cy="1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20" name="フローチャート: 判断 419"/>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1" name="テキスト ボックス 420"/>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170324</xdr:rowOff>
    </xdr:from>
    <xdr:to>
      <xdr:col>41</xdr:col>
      <xdr:colOff>101600</xdr:colOff>
      <xdr:row>79</xdr:row>
      <xdr:rowOff>100474</xdr:rowOff>
    </xdr:to>
    <xdr:sp macro="" textlink="">
      <xdr:nvSpPr>
        <xdr:cNvPr id="422" name="フローチャート: 判断 421"/>
        <xdr:cNvSpPr/>
      </xdr:nvSpPr>
      <xdr:spPr>
        <a:xfrm>
          <a:off x="7810500" y="1354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91601</xdr:rowOff>
    </xdr:from>
    <xdr:ext cx="534377" cy="259045"/>
    <xdr:sp macro="" textlink="">
      <xdr:nvSpPr>
        <xdr:cNvPr id="423" name="テキスト ボックス 422"/>
        <xdr:cNvSpPr txBox="1"/>
      </xdr:nvSpPr>
      <xdr:spPr>
        <a:xfrm>
          <a:off x="7594111" y="136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140543</xdr:rowOff>
    </xdr:from>
    <xdr:to>
      <xdr:col>55</xdr:col>
      <xdr:colOff>50800</xdr:colOff>
      <xdr:row>79</xdr:row>
      <xdr:rowOff>70693</xdr:rowOff>
    </xdr:to>
    <xdr:sp macro="" textlink="">
      <xdr:nvSpPr>
        <xdr:cNvPr id="429" name="楕円 428"/>
        <xdr:cNvSpPr/>
      </xdr:nvSpPr>
      <xdr:spPr>
        <a:xfrm>
          <a:off x="10426700" y="135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115810</xdr:rowOff>
    </xdr:from>
    <xdr:ext cx="534377" cy="259045"/>
    <xdr:sp macro="" textlink="">
      <xdr:nvSpPr>
        <xdr:cNvPr id="430" name="普通建設事業費 （ うち新規整備　）該当値テキスト"/>
        <xdr:cNvSpPr txBox="1"/>
      </xdr:nvSpPr>
      <xdr:spPr>
        <a:xfrm>
          <a:off x="10528300" y="134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140351</xdr:rowOff>
    </xdr:from>
    <xdr:to>
      <xdr:col>50</xdr:col>
      <xdr:colOff>165100</xdr:colOff>
      <xdr:row>79</xdr:row>
      <xdr:rowOff>70501</xdr:rowOff>
    </xdr:to>
    <xdr:sp macro="" textlink="">
      <xdr:nvSpPr>
        <xdr:cNvPr id="431" name="楕円 430"/>
        <xdr:cNvSpPr/>
      </xdr:nvSpPr>
      <xdr:spPr>
        <a:xfrm>
          <a:off x="9588500" y="135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61628</xdr:rowOff>
    </xdr:from>
    <xdr:ext cx="534377" cy="259045"/>
    <xdr:sp macro="" textlink="">
      <xdr:nvSpPr>
        <xdr:cNvPr id="432" name="テキスト ボックス 431"/>
        <xdr:cNvSpPr txBox="1"/>
      </xdr:nvSpPr>
      <xdr:spPr>
        <a:xfrm>
          <a:off x="9372111" y="136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107621</xdr:rowOff>
    </xdr:from>
    <xdr:to>
      <xdr:col>46</xdr:col>
      <xdr:colOff>38100</xdr:colOff>
      <xdr:row>79</xdr:row>
      <xdr:rowOff>37771</xdr:rowOff>
    </xdr:to>
    <xdr:sp macro="" textlink="">
      <xdr:nvSpPr>
        <xdr:cNvPr id="433" name="楕円 432"/>
        <xdr:cNvSpPr/>
      </xdr:nvSpPr>
      <xdr:spPr>
        <a:xfrm>
          <a:off x="8699500" y="13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54298</xdr:rowOff>
    </xdr:from>
    <xdr:ext cx="534377" cy="259045"/>
    <xdr:sp macro="" textlink="">
      <xdr:nvSpPr>
        <xdr:cNvPr id="434" name="テキスト ボックス 433"/>
        <xdr:cNvSpPr txBox="1"/>
      </xdr:nvSpPr>
      <xdr:spPr>
        <a:xfrm>
          <a:off x="8483111" y="132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130212</xdr:rowOff>
    </xdr:from>
    <xdr:to>
      <xdr:col>41</xdr:col>
      <xdr:colOff>101600</xdr:colOff>
      <xdr:row>78</xdr:row>
      <xdr:rowOff>60362</xdr:rowOff>
    </xdr:to>
    <xdr:sp macro="" textlink="">
      <xdr:nvSpPr>
        <xdr:cNvPr id="435" name="楕円 434"/>
        <xdr:cNvSpPr/>
      </xdr:nvSpPr>
      <xdr:spPr>
        <a:xfrm>
          <a:off x="7810500" y="133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76889</xdr:rowOff>
    </xdr:from>
    <xdr:ext cx="599010" cy="259045"/>
    <xdr:sp macro="" textlink="">
      <xdr:nvSpPr>
        <xdr:cNvPr id="436" name="テキスト ボックス 435"/>
        <xdr:cNvSpPr txBox="1"/>
      </xdr:nvSpPr>
      <xdr:spPr>
        <a:xfrm>
          <a:off x="7561795" y="131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60" name="直線コネクタ 459"/>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1"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2" name="直線コネクタ 461"/>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3"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4" name="直線コネクタ 463"/>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108059</xdr:rowOff>
    </xdr:from>
    <xdr:to>
      <xdr:col>55</xdr:col>
      <xdr:colOff>0</xdr:colOff>
      <xdr:row>97</xdr:row>
      <xdr:rowOff>49651</xdr:rowOff>
    </xdr:to>
    <xdr:cxnSp macro="">
      <xdr:nvCxnSpPr>
        <xdr:cNvPr id="465" name="直線コネクタ 464"/>
        <xdr:cNvCxnSpPr/>
      </xdr:nvCxnSpPr>
      <xdr:spPr>
        <a:xfrm>
          <a:off x="9639300" y="16567259"/>
          <a:ext cx="8382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6"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7" name="フローチャート: 判断 466"/>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12122</xdr:rowOff>
    </xdr:from>
    <xdr:to>
      <xdr:col>50</xdr:col>
      <xdr:colOff>114300</xdr:colOff>
      <xdr:row>96</xdr:row>
      <xdr:rowOff>108059</xdr:rowOff>
    </xdr:to>
    <xdr:cxnSp macro="">
      <xdr:nvCxnSpPr>
        <xdr:cNvPr id="468" name="直線コネクタ 467"/>
        <xdr:cNvCxnSpPr/>
      </xdr:nvCxnSpPr>
      <xdr:spPr>
        <a:xfrm>
          <a:off x="8750300" y="16471322"/>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9" name="フローチャート: 判断 468"/>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70" name="テキスト ボックス 469"/>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12122</xdr:rowOff>
    </xdr:from>
    <xdr:to>
      <xdr:col>45</xdr:col>
      <xdr:colOff>177800</xdr:colOff>
      <xdr:row>97</xdr:row>
      <xdr:rowOff>25305</xdr:rowOff>
    </xdr:to>
    <xdr:cxnSp macro="">
      <xdr:nvCxnSpPr>
        <xdr:cNvPr id="471" name="直線コネクタ 470"/>
        <xdr:cNvCxnSpPr/>
      </xdr:nvCxnSpPr>
      <xdr:spPr>
        <a:xfrm flipV="1">
          <a:off x="7861300" y="16471322"/>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2" name="フローチャート: 判断 471"/>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3" name="テキスト ボックス 472"/>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74" name="フローチャート: 判断 473"/>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75" name="テキスト ボックス 474"/>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170301</xdr:rowOff>
    </xdr:from>
    <xdr:to>
      <xdr:col>55</xdr:col>
      <xdr:colOff>50800</xdr:colOff>
      <xdr:row>97</xdr:row>
      <xdr:rowOff>100451</xdr:rowOff>
    </xdr:to>
    <xdr:sp macro="" textlink="">
      <xdr:nvSpPr>
        <xdr:cNvPr id="481" name="楕円 480"/>
        <xdr:cNvSpPr/>
      </xdr:nvSpPr>
      <xdr:spPr>
        <a:xfrm>
          <a:off x="10426700" y="166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148728</xdr:rowOff>
    </xdr:from>
    <xdr:ext cx="534377" cy="259045"/>
    <xdr:sp macro="" textlink="">
      <xdr:nvSpPr>
        <xdr:cNvPr id="482" name="普通建設事業費 （ うち更新整備　）該当値テキスト"/>
        <xdr:cNvSpPr txBox="1"/>
      </xdr:nvSpPr>
      <xdr:spPr>
        <a:xfrm>
          <a:off x="10528300" y="166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57259</xdr:rowOff>
    </xdr:from>
    <xdr:to>
      <xdr:col>50</xdr:col>
      <xdr:colOff>165100</xdr:colOff>
      <xdr:row>96</xdr:row>
      <xdr:rowOff>158859</xdr:rowOff>
    </xdr:to>
    <xdr:sp macro="" textlink="">
      <xdr:nvSpPr>
        <xdr:cNvPr id="483" name="楕円 482"/>
        <xdr:cNvSpPr/>
      </xdr:nvSpPr>
      <xdr:spPr>
        <a:xfrm>
          <a:off x="9588500" y="1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149986</xdr:rowOff>
    </xdr:from>
    <xdr:ext cx="534377" cy="259045"/>
    <xdr:sp macro="" textlink="">
      <xdr:nvSpPr>
        <xdr:cNvPr id="484" name="テキスト ボックス 483"/>
        <xdr:cNvSpPr txBox="1"/>
      </xdr:nvSpPr>
      <xdr:spPr>
        <a:xfrm>
          <a:off x="9372111" y="166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132772</xdr:rowOff>
    </xdr:from>
    <xdr:to>
      <xdr:col>46</xdr:col>
      <xdr:colOff>38100</xdr:colOff>
      <xdr:row>96</xdr:row>
      <xdr:rowOff>62922</xdr:rowOff>
    </xdr:to>
    <xdr:sp macro="" textlink="">
      <xdr:nvSpPr>
        <xdr:cNvPr id="485" name="楕円 484"/>
        <xdr:cNvSpPr/>
      </xdr:nvSpPr>
      <xdr:spPr>
        <a:xfrm>
          <a:off x="8699500" y="164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79449</xdr:rowOff>
    </xdr:from>
    <xdr:ext cx="534377" cy="259045"/>
    <xdr:sp macro="" textlink="">
      <xdr:nvSpPr>
        <xdr:cNvPr id="486" name="テキスト ボックス 485"/>
        <xdr:cNvSpPr txBox="1"/>
      </xdr:nvSpPr>
      <xdr:spPr>
        <a:xfrm>
          <a:off x="8483111" y="161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145955</xdr:rowOff>
    </xdr:from>
    <xdr:to>
      <xdr:col>41</xdr:col>
      <xdr:colOff>101600</xdr:colOff>
      <xdr:row>97</xdr:row>
      <xdr:rowOff>76105</xdr:rowOff>
    </xdr:to>
    <xdr:sp macro="" textlink="">
      <xdr:nvSpPr>
        <xdr:cNvPr id="487" name="楕円 486"/>
        <xdr:cNvSpPr/>
      </xdr:nvSpPr>
      <xdr:spPr>
        <a:xfrm>
          <a:off x="7810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67232</xdr:rowOff>
    </xdr:from>
    <xdr:ext cx="534377" cy="259045"/>
    <xdr:sp macro="" textlink="">
      <xdr:nvSpPr>
        <xdr:cNvPr id="488" name="テキスト ボックス 487"/>
        <xdr:cNvSpPr txBox="1"/>
      </xdr:nvSpPr>
      <xdr:spPr>
        <a:xfrm>
          <a:off x="759411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2" name="直線コネクタ 511"/>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5"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6" name="直線コネクタ 515"/>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1435</xdr:rowOff>
    </xdr:from>
    <xdr:to>
      <xdr:col>85</xdr:col>
      <xdr:colOff>127000</xdr:colOff>
      <xdr:row>39</xdr:row>
      <xdr:rowOff>35992</xdr:rowOff>
    </xdr:to>
    <xdr:cxnSp macro="">
      <xdr:nvCxnSpPr>
        <xdr:cNvPr id="517" name="直線コネクタ 516"/>
        <xdr:cNvCxnSpPr/>
      </xdr:nvCxnSpPr>
      <xdr:spPr>
        <a:xfrm>
          <a:off x="15481300" y="6687985"/>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8"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9" name="フローチャート: 判断 518"/>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161627</xdr:rowOff>
    </xdr:from>
    <xdr:to>
      <xdr:col>81</xdr:col>
      <xdr:colOff>50800</xdr:colOff>
      <xdr:row>39</xdr:row>
      <xdr:rowOff>1435</xdr:rowOff>
    </xdr:to>
    <xdr:cxnSp macro="">
      <xdr:nvCxnSpPr>
        <xdr:cNvPr id="520" name="直線コネクタ 519"/>
        <xdr:cNvCxnSpPr/>
      </xdr:nvCxnSpPr>
      <xdr:spPr>
        <a:xfrm>
          <a:off x="14592300" y="6676727"/>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1" name="フローチャート: 判断 520"/>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2" name="テキスト ボックス 521"/>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161017</xdr:rowOff>
    </xdr:from>
    <xdr:to>
      <xdr:col>76</xdr:col>
      <xdr:colOff>114300</xdr:colOff>
      <xdr:row>38</xdr:row>
      <xdr:rowOff>161627</xdr:rowOff>
    </xdr:to>
    <xdr:cxnSp macro="">
      <xdr:nvCxnSpPr>
        <xdr:cNvPr id="523" name="直線コネクタ 522"/>
        <xdr:cNvCxnSpPr/>
      </xdr:nvCxnSpPr>
      <xdr:spPr>
        <a:xfrm>
          <a:off x="13703300" y="66761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4" name="フローチャート: 判断 523"/>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5" name="テキスト ボックス 524"/>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146786</xdr:rowOff>
    </xdr:from>
    <xdr:to>
      <xdr:col>71</xdr:col>
      <xdr:colOff>177800</xdr:colOff>
      <xdr:row>38</xdr:row>
      <xdr:rowOff>161017</xdr:rowOff>
    </xdr:to>
    <xdr:cxnSp macro="">
      <xdr:nvCxnSpPr>
        <xdr:cNvPr id="526" name="直線コネクタ 525"/>
        <xdr:cNvCxnSpPr/>
      </xdr:nvCxnSpPr>
      <xdr:spPr>
        <a:xfrm>
          <a:off x="12814300" y="6661886"/>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152070</xdr:rowOff>
    </xdr:from>
    <xdr:to>
      <xdr:col>72</xdr:col>
      <xdr:colOff>38100</xdr:colOff>
      <xdr:row>39</xdr:row>
      <xdr:rowOff>82220</xdr:rowOff>
    </xdr:to>
    <xdr:sp macro="" textlink="">
      <xdr:nvSpPr>
        <xdr:cNvPr id="527" name="フローチャート: 判断 526"/>
        <xdr:cNvSpPr/>
      </xdr:nvSpPr>
      <xdr:spPr>
        <a:xfrm>
          <a:off x="13652500" y="66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73347</xdr:rowOff>
    </xdr:from>
    <xdr:ext cx="378565" cy="259045"/>
    <xdr:sp macro="" textlink="">
      <xdr:nvSpPr>
        <xdr:cNvPr id="528" name="テキスト ボックス 527"/>
        <xdr:cNvSpPr txBox="1"/>
      </xdr:nvSpPr>
      <xdr:spPr>
        <a:xfrm>
          <a:off x="13514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147783</xdr:rowOff>
    </xdr:from>
    <xdr:to>
      <xdr:col>67</xdr:col>
      <xdr:colOff>101600</xdr:colOff>
      <xdr:row>39</xdr:row>
      <xdr:rowOff>77933</xdr:rowOff>
    </xdr:to>
    <xdr:sp macro="" textlink="">
      <xdr:nvSpPr>
        <xdr:cNvPr id="529" name="フローチャート: 判断 528"/>
        <xdr:cNvSpPr/>
      </xdr:nvSpPr>
      <xdr:spPr>
        <a:xfrm>
          <a:off x="12763500" y="666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69060</xdr:rowOff>
    </xdr:from>
    <xdr:ext cx="378565" cy="259045"/>
    <xdr:sp macro="" textlink="">
      <xdr:nvSpPr>
        <xdr:cNvPr id="530" name="テキスト ボックス 529"/>
        <xdr:cNvSpPr txBox="1"/>
      </xdr:nvSpPr>
      <xdr:spPr>
        <a:xfrm>
          <a:off x="12625017" y="675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156642</xdr:rowOff>
    </xdr:from>
    <xdr:to>
      <xdr:col>85</xdr:col>
      <xdr:colOff>177800</xdr:colOff>
      <xdr:row>39</xdr:row>
      <xdr:rowOff>86792</xdr:rowOff>
    </xdr:to>
    <xdr:sp macro="" textlink="">
      <xdr:nvSpPr>
        <xdr:cNvPr id="536" name="楕円 535"/>
        <xdr:cNvSpPr/>
      </xdr:nvSpPr>
      <xdr:spPr>
        <a:xfrm>
          <a:off x="16268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71569</xdr:rowOff>
    </xdr:from>
    <xdr:ext cx="378565" cy="259045"/>
    <xdr:sp macro="" textlink="">
      <xdr:nvSpPr>
        <xdr:cNvPr id="537" name="災害復旧事業費該当値テキスト"/>
        <xdr:cNvSpPr txBox="1"/>
      </xdr:nvSpPr>
      <xdr:spPr>
        <a:xfrm>
          <a:off x="16370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122085</xdr:rowOff>
    </xdr:from>
    <xdr:to>
      <xdr:col>81</xdr:col>
      <xdr:colOff>101600</xdr:colOff>
      <xdr:row>39</xdr:row>
      <xdr:rowOff>52235</xdr:rowOff>
    </xdr:to>
    <xdr:sp macro="" textlink="">
      <xdr:nvSpPr>
        <xdr:cNvPr id="538" name="楕円 537"/>
        <xdr:cNvSpPr/>
      </xdr:nvSpPr>
      <xdr:spPr>
        <a:xfrm>
          <a:off x="154305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43362</xdr:rowOff>
    </xdr:from>
    <xdr:ext cx="469744" cy="259045"/>
    <xdr:sp macro="" textlink="">
      <xdr:nvSpPr>
        <xdr:cNvPr id="539" name="テキスト ボックス 538"/>
        <xdr:cNvSpPr txBox="1"/>
      </xdr:nvSpPr>
      <xdr:spPr>
        <a:xfrm>
          <a:off x="15246428" y="67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110827</xdr:rowOff>
    </xdr:from>
    <xdr:to>
      <xdr:col>76</xdr:col>
      <xdr:colOff>165100</xdr:colOff>
      <xdr:row>39</xdr:row>
      <xdr:rowOff>40977</xdr:rowOff>
    </xdr:to>
    <xdr:sp macro="" textlink="">
      <xdr:nvSpPr>
        <xdr:cNvPr id="540" name="楕円 539"/>
        <xdr:cNvSpPr/>
      </xdr:nvSpPr>
      <xdr:spPr>
        <a:xfrm>
          <a:off x="14541500" y="6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32104</xdr:rowOff>
    </xdr:from>
    <xdr:ext cx="469744" cy="259045"/>
    <xdr:sp macro="" textlink="">
      <xdr:nvSpPr>
        <xdr:cNvPr id="541" name="テキスト ボックス 540"/>
        <xdr:cNvSpPr txBox="1"/>
      </xdr:nvSpPr>
      <xdr:spPr>
        <a:xfrm>
          <a:off x="14357428" y="671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110217</xdr:rowOff>
    </xdr:from>
    <xdr:to>
      <xdr:col>72</xdr:col>
      <xdr:colOff>38100</xdr:colOff>
      <xdr:row>39</xdr:row>
      <xdr:rowOff>40367</xdr:rowOff>
    </xdr:to>
    <xdr:sp macro="" textlink="">
      <xdr:nvSpPr>
        <xdr:cNvPr id="542" name="楕円 541"/>
        <xdr:cNvSpPr/>
      </xdr:nvSpPr>
      <xdr:spPr>
        <a:xfrm>
          <a:off x="13652500" y="66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56894</xdr:rowOff>
    </xdr:from>
    <xdr:ext cx="469744" cy="259045"/>
    <xdr:sp macro="" textlink="">
      <xdr:nvSpPr>
        <xdr:cNvPr id="543" name="テキスト ボックス 542"/>
        <xdr:cNvSpPr txBox="1"/>
      </xdr:nvSpPr>
      <xdr:spPr>
        <a:xfrm>
          <a:off x="13468428" y="64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95986</xdr:rowOff>
    </xdr:from>
    <xdr:to>
      <xdr:col>67</xdr:col>
      <xdr:colOff>101600</xdr:colOff>
      <xdr:row>39</xdr:row>
      <xdr:rowOff>26136</xdr:rowOff>
    </xdr:to>
    <xdr:sp macro="" textlink="">
      <xdr:nvSpPr>
        <xdr:cNvPr id="544" name="楕円 543"/>
        <xdr:cNvSpPr/>
      </xdr:nvSpPr>
      <xdr:spPr>
        <a:xfrm>
          <a:off x="12763500" y="66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42664</xdr:rowOff>
    </xdr:from>
    <xdr:ext cx="469744" cy="259045"/>
    <xdr:sp macro="" textlink="">
      <xdr:nvSpPr>
        <xdr:cNvPr id="545" name="テキスト ボックス 544"/>
        <xdr:cNvSpPr txBox="1"/>
      </xdr:nvSpPr>
      <xdr:spPr>
        <a:xfrm>
          <a:off x="12579428" y="63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7" name="直線コネクタ 616"/>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8"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9" name="直線コネクタ 618"/>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0"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1" name="直線コネクタ 620"/>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169052</xdr:rowOff>
    </xdr:from>
    <xdr:to>
      <xdr:col>85</xdr:col>
      <xdr:colOff>127000</xdr:colOff>
      <xdr:row>77</xdr:row>
      <xdr:rowOff>28448</xdr:rowOff>
    </xdr:to>
    <xdr:cxnSp macro="">
      <xdr:nvCxnSpPr>
        <xdr:cNvPr id="622" name="直線コネクタ 621"/>
        <xdr:cNvCxnSpPr/>
      </xdr:nvCxnSpPr>
      <xdr:spPr>
        <a:xfrm flipV="1">
          <a:off x="15481300" y="13199252"/>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3"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4" name="フローチャート: 判断 623"/>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19883</xdr:rowOff>
    </xdr:from>
    <xdr:to>
      <xdr:col>81</xdr:col>
      <xdr:colOff>50800</xdr:colOff>
      <xdr:row>77</xdr:row>
      <xdr:rowOff>28448</xdr:rowOff>
    </xdr:to>
    <xdr:cxnSp macro="">
      <xdr:nvCxnSpPr>
        <xdr:cNvPr id="625" name="直線コネクタ 624"/>
        <xdr:cNvCxnSpPr/>
      </xdr:nvCxnSpPr>
      <xdr:spPr>
        <a:xfrm>
          <a:off x="14592300" y="13221533"/>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6" name="フローチャート: 判断 625"/>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7" name="テキスト ボックス 626"/>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11790</xdr:rowOff>
    </xdr:from>
    <xdr:to>
      <xdr:col>76</xdr:col>
      <xdr:colOff>114300</xdr:colOff>
      <xdr:row>77</xdr:row>
      <xdr:rowOff>19883</xdr:rowOff>
    </xdr:to>
    <xdr:cxnSp macro="">
      <xdr:nvCxnSpPr>
        <xdr:cNvPr id="628" name="直線コネクタ 627"/>
        <xdr:cNvCxnSpPr/>
      </xdr:nvCxnSpPr>
      <xdr:spPr>
        <a:xfrm>
          <a:off x="13703300" y="1321344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9" name="フローチャート: 判断 628"/>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0" name="テキスト ボックス 629"/>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11790</xdr:rowOff>
    </xdr:from>
    <xdr:to>
      <xdr:col>71</xdr:col>
      <xdr:colOff>177800</xdr:colOff>
      <xdr:row>77</xdr:row>
      <xdr:rowOff>24668</xdr:rowOff>
    </xdr:to>
    <xdr:cxnSp macro="">
      <xdr:nvCxnSpPr>
        <xdr:cNvPr id="631" name="直線コネクタ 630"/>
        <xdr:cNvCxnSpPr/>
      </xdr:nvCxnSpPr>
      <xdr:spPr>
        <a:xfrm flipV="1">
          <a:off x="12814300" y="13213440"/>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7351</xdr:rowOff>
    </xdr:from>
    <xdr:to>
      <xdr:col>72</xdr:col>
      <xdr:colOff>38100</xdr:colOff>
      <xdr:row>78</xdr:row>
      <xdr:rowOff>108951</xdr:rowOff>
    </xdr:to>
    <xdr:sp macro="" textlink="">
      <xdr:nvSpPr>
        <xdr:cNvPr id="632" name="フローチャート: 判断 631"/>
        <xdr:cNvSpPr/>
      </xdr:nvSpPr>
      <xdr:spPr>
        <a:xfrm>
          <a:off x="13652500" y="1338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100078</xdr:rowOff>
    </xdr:from>
    <xdr:ext cx="534377" cy="259045"/>
    <xdr:sp macro="" textlink="">
      <xdr:nvSpPr>
        <xdr:cNvPr id="633" name="テキスト ボックス 632"/>
        <xdr:cNvSpPr txBox="1"/>
      </xdr:nvSpPr>
      <xdr:spPr>
        <a:xfrm>
          <a:off x="13436111" y="134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150760</xdr:rowOff>
    </xdr:from>
    <xdr:to>
      <xdr:col>67</xdr:col>
      <xdr:colOff>101600</xdr:colOff>
      <xdr:row>78</xdr:row>
      <xdr:rowOff>80910</xdr:rowOff>
    </xdr:to>
    <xdr:sp macro="" textlink="">
      <xdr:nvSpPr>
        <xdr:cNvPr id="634" name="フローチャート: 判断 633"/>
        <xdr:cNvSpPr/>
      </xdr:nvSpPr>
      <xdr:spPr>
        <a:xfrm>
          <a:off x="12763500" y="1335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72037</xdr:rowOff>
    </xdr:from>
    <xdr:ext cx="534377" cy="259045"/>
    <xdr:sp macro="" textlink="">
      <xdr:nvSpPr>
        <xdr:cNvPr id="635" name="テキスト ボックス 634"/>
        <xdr:cNvSpPr txBox="1"/>
      </xdr:nvSpPr>
      <xdr:spPr>
        <a:xfrm>
          <a:off x="12547111" y="134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118252</xdr:rowOff>
    </xdr:from>
    <xdr:to>
      <xdr:col>85</xdr:col>
      <xdr:colOff>177800</xdr:colOff>
      <xdr:row>77</xdr:row>
      <xdr:rowOff>48402</xdr:rowOff>
    </xdr:to>
    <xdr:sp macro="" textlink="">
      <xdr:nvSpPr>
        <xdr:cNvPr id="641" name="楕円 640"/>
        <xdr:cNvSpPr/>
      </xdr:nvSpPr>
      <xdr:spPr>
        <a:xfrm>
          <a:off x="16268700" y="131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96679</xdr:rowOff>
    </xdr:from>
    <xdr:ext cx="534377" cy="259045"/>
    <xdr:sp macro="" textlink="">
      <xdr:nvSpPr>
        <xdr:cNvPr id="642" name="公債費該当値テキスト"/>
        <xdr:cNvSpPr txBox="1"/>
      </xdr:nvSpPr>
      <xdr:spPr>
        <a:xfrm>
          <a:off x="16370300" y="1312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149098</xdr:rowOff>
    </xdr:from>
    <xdr:to>
      <xdr:col>81</xdr:col>
      <xdr:colOff>101600</xdr:colOff>
      <xdr:row>77</xdr:row>
      <xdr:rowOff>79248</xdr:rowOff>
    </xdr:to>
    <xdr:sp macro="" textlink="">
      <xdr:nvSpPr>
        <xdr:cNvPr id="643" name="楕円 642"/>
        <xdr:cNvSpPr/>
      </xdr:nvSpPr>
      <xdr:spPr>
        <a:xfrm>
          <a:off x="154305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70375</xdr:rowOff>
    </xdr:from>
    <xdr:ext cx="534377" cy="259045"/>
    <xdr:sp macro="" textlink="">
      <xdr:nvSpPr>
        <xdr:cNvPr id="644" name="テキスト ボックス 643"/>
        <xdr:cNvSpPr txBox="1"/>
      </xdr:nvSpPr>
      <xdr:spPr>
        <a:xfrm>
          <a:off x="15214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140533</xdr:rowOff>
    </xdr:from>
    <xdr:to>
      <xdr:col>76</xdr:col>
      <xdr:colOff>165100</xdr:colOff>
      <xdr:row>77</xdr:row>
      <xdr:rowOff>70683</xdr:rowOff>
    </xdr:to>
    <xdr:sp macro="" textlink="">
      <xdr:nvSpPr>
        <xdr:cNvPr id="645" name="楕円 644"/>
        <xdr:cNvSpPr/>
      </xdr:nvSpPr>
      <xdr:spPr>
        <a:xfrm>
          <a:off x="14541500" y="131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61810</xdr:rowOff>
    </xdr:from>
    <xdr:ext cx="534377" cy="259045"/>
    <xdr:sp macro="" textlink="">
      <xdr:nvSpPr>
        <xdr:cNvPr id="646" name="テキスト ボックス 645"/>
        <xdr:cNvSpPr txBox="1"/>
      </xdr:nvSpPr>
      <xdr:spPr>
        <a:xfrm>
          <a:off x="14325111" y="132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132440</xdr:rowOff>
    </xdr:from>
    <xdr:to>
      <xdr:col>72</xdr:col>
      <xdr:colOff>38100</xdr:colOff>
      <xdr:row>77</xdr:row>
      <xdr:rowOff>62590</xdr:rowOff>
    </xdr:to>
    <xdr:sp macro="" textlink="">
      <xdr:nvSpPr>
        <xdr:cNvPr id="647" name="楕円 646"/>
        <xdr:cNvSpPr/>
      </xdr:nvSpPr>
      <xdr:spPr>
        <a:xfrm>
          <a:off x="13652500" y="131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79118</xdr:rowOff>
    </xdr:from>
    <xdr:ext cx="534377" cy="259045"/>
    <xdr:sp macro="" textlink="">
      <xdr:nvSpPr>
        <xdr:cNvPr id="648" name="テキスト ボックス 647"/>
        <xdr:cNvSpPr txBox="1"/>
      </xdr:nvSpPr>
      <xdr:spPr>
        <a:xfrm>
          <a:off x="13436111" y="129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145318</xdr:rowOff>
    </xdr:from>
    <xdr:to>
      <xdr:col>67</xdr:col>
      <xdr:colOff>101600</xdr:colOff>
      <xdr:row>77</xdr:row>
      <xdr:rowOff>75468</xdr:rowOff>
    </xdr:to>
    <xdr:sp macro="" textlink="">
      <xdr:nvSpPr>
        <xdr:cNvPr id="649" name="楕円 648"/>
        <xdr:cNvSpPr/>
      </xdr:nvSpPr>
      <xdr:spPr>
        <a:xfrm>
          <a:off x="12763500" y="131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91995</xdr:rowOff>
    </xdr:from>
    <xdr:ext cx="534377" cy="259045"/>
    <xdr:sp macro="" textlink="">
      <xdr:nvSpPr>
        <xdr:cNvPr id="650" name="テキスト ボックス 649"/>
        <xdr:cNvSpPr txBox="1"/>
      </xdr:nvSpPr>
      <xdr:spPr>
        <a:xfrm>
          <a:off x="12547111" y="129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2" name="直線コネクタ 671"/>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3"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4" name="直線コネクタ 673"/>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5"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6" name="直線コネクタ 675"/>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127904</xdr:rowOff>
    </xdr:from>
    <xdr:to>
      <xdr:col>85</xdr:col>
      <xdr:colOff>127000</xdr:colOff>
      <xdr:row>97</xdr:row>
      <xdr:rowOff>156195</xdr:rowOff>
    </xdr:to>
    <xdr:cxnSp macro="">
      <xdr:nvCxnSpPr>
        <xdr:cNvPr id="677" name="直線コネクタ 676"/>
        <xdr:cNvCxnSpPr/>
      </xdr:nvCxnSpPr>
      <xdr:spPr>
        <a:xfrm flipV="1">
          <a:off x="15481300" y="16758554"/>
          <a:ext cx="8382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8"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9" name="フローチャート: 判断 678"/>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87570</xdr:rowOff>
    </xdr:from>
    <xdr:to>
      <xdr:col>81</xdr:col>
      <xdr:colOff>50800</xdr:colOff>
      <xdr:row>97</xdr:row>
      <xdr:rowOff>156195</xdr:rowOff>
    </xdr:to>
    <xdr:cxnSp macro="">
      <xdr:nvCxnSpPr>
        <xdr:cNvPr id="680" name="直線コネクタ 679"/>
        <xdr:cNvCxnSpPr/>
      </xdr:nvCxnSpPr>
      <xdr:spPr>
        <a:xfrm>
          <a:off x="14592300" y="16718220"/>
          <a:ext cx="889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1" name="フローチャート: 判断 680"/>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2" name="テキスト ボックス 681"/>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144427</xdr:rowOff>
    </xdr:from>
    <xdr:to>
      <xdr:col>76</xdr:col>
      <xdr:colOff>114300</xdr:colOff>
      <xdr:row>97</xdr:row>
      <xdr:rowOff>87570</xdr:rowOff>
    </xdr:to>
    <xdr:cxnSp macro="">
      <xdr:nvCxnSpPr>
        <xdr:cNvPr id="683" name="直線コネクタ 682"/>
        <xdr:cNvCxnSpPr/>
      </xdr:nvCxnSpPr>
      <xdr:spPr>
        <a:xfrm>
          <a:off x="13703300" y="16603627"/>
          <a:ext cx="889000" cy="1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4" name="フローチャート: 判断 683"/>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85" name="テキスト ボックス 684"/>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144427</xdr:rowOff>
    </xdr:from>
    <xdr:to>
      <xdr:col>71</xdr:col>
      <xdr:colOff>177800</xdr:colOff>
      <xdr:row>96</xdr:row>
      <xdr:rowOff>160823</xdr:rowOff>
    </xdr:to>
    <xdr:cxnSp macro="">
      <xdr:nvCxnSpPr>
        <xdr:cNvPr id="686" name="直線コネクタ 685"/>
        <xdr:cNvCxnSpPr/>
      </xdr:nvCxnSpPr>
      <xdr:spPr>
        <a:xfrm flipV="1">
          <a:off x="12814300" y="16603627"/>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130871</xdr:rowOff>
    </xdr:from>
    <xdr:to>
      <xdr:col>72</xdr:col>
      <xdr:colOff>38100</xdr:colOff>
      <xdr:row>98</xdr:row>
      <xdr:rowOff>61021</xdr:rowOff>
    </xdr:to>
    <xdr:sp macro="" textlink="">
      <xdr:nvSpPr>
        <xdr:cNvPr id="687" name="フローチャート: 判断 686"/>
        <xdr:cNvSpPr/>
      </xdr:nvSpPr>
      <xdr:spPr>
        <a:xfrm>
          <a:off x="13652500" y="1676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52148</xdr:rowOff>
    </xdr:from>
    <xdr:ext cx="534377" cy="259045"/>
    <xdr:sp macro="" textlink="">
      <xdr:nvSpPr>
        <xdr:cNvPr id="688" name="テキスト ボックス 687"/>
        <xdr:cNvSpPr txBox="1"/>
      </xdr:nvSpPr>
      <xdr:spPr>
        <a:xfrm>
          <a:off x="13436111" y="16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137289</xdr:rowOff>
    </xdr:from>
    <xdr:to>
      <xdr:col>67</xdr:col>
      <xdr:colOff>101600</xdr:colOff>
      <xdr:row>98</xdr:row>
      <xdr:rowOff>67439</xdr:rowOff>
    </xdr:to>
    <xdr:sp macro="" textlink="">
      <xdr:nvSpPr>
        <xdr:cNvPr id="689" name="フローチャート: 判断 688"/>
        <xdr:cNvSpPr/>
      </xdr:nvSpPr>
      <xdr:spPr>
        <a:xfrm>
          <a:off x="12763500" y="1676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58566</xdr:rowOff>
    </xdr:from>
    <xdr:ext cx="534377" cy="259045"/>
    <xdr:sp macro="" textlink="">
      <xdr:nvSpPr>
        <xdr:cNvPr id="690" name="テキスト ボックス 689"/>
        <xdr:cNvSpPr txBox="1"/>
      </xdr:nvSpPr>
      <xdr:spPr>
        <a:xfrm>
          <a:off x="12547111" y="168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77104</xdr:rowOff>
    </xdr:from>
    <xdr:to>
      <xdr:col>85</xdr:col>
      <xdr:colOff>177800</xdr:colOff>
      <xdr:row>98</xdr:row>
      <xdr:rowOff>7254</xdr:rowOff>
    </xdr:to>
    <xdr:sp macro="" textlink="">
      <xdr:nvSpPr>
        <xdr:cNvPr id="696" name="楕円 695"/>
        <xdr:cNvSpPr/>
      </xdr:nvSpPr>
      <xdr:spPr>
        <a:xfrm>
          <a:off x="162687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55531</xdr:rowOff>
    </xdr:from>
    <xdr:ext cx="534377" cy="259045"/>
    <xdr:sp macro="" textlink="">
      <xdr:nvSpPr>
        <xdr:cNvPr id="697" name="積立金該当値テキスト"/>
        <xdr:cNvSpPr txBox="1"/>
      </xdr:nvSpPr>
      <xdr:spPr>
        <a:xfrm>
          <a:off x="16370300" y="166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105395</xdr:rowOff>
    </xdr:from>
    <xdr:to>
      <xdr:col>81</xdr:col>
      <xdr:colOff>101600</xdr:colOff>
      <xdr:row>98</xdr:row>
      <xdr:rowOff>35545</xdr:rowOff>
    </xdr:to>
    <xdr:sp macro="" textlink="">
      <xdr:nvSpPr>
        <xdr:cNvPr id="698" name="楕円 697"/>
        <xdr:cNvSpPr/>
      </xdr:nvSpPr>
      <xdr:spPr>
        <a:xfrm>
          <a:off x="15430500" y="167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26672</xdr:rowOff>
    </xdr:from>
    <xdr:ext cx="534377" cy="259045"/>
    <xdr:sp macro="" textlink="">
      <xdr:nvSpPr>
        <xdr:cNvPr id="699" name="テキスト ボックス 698"/>
        <xdr:cNvSpPr txBox="1"/>
      </xdr:nvSpPr>
      <xdr:spPr>
        <a:xfrm>
          <a:off x="15214111" y="168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36770</xdr:rowOff>
    </xdr:from>
    <xdr:to>
      <xdr:col>76</xdr:col>
      <xdr:colOff>165100</xdr:colOff>
      <xdr:row>97</xdr:row>
      <xdr:rowOff>138370</xdr:rowOff>
    </xdr:to>
    <xdr:sp macro="" textlink="">
      <xdr:nvSpPr>
        <xdr:cNvPr id="700" name="楕円 699"/>
        <xdr:cNvSpPr/>
      </xdr:nvSpPr>
      <xdr:spPr>
        <a:xfrm>
          <a:off x="14541500" y="166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154897</xdr:rowOff>
    </xdr:from>
    <xdr:ext cx="534377" cy="259045"/>
    <xdr:sp macro="" textlink="">
      <xdr:nvSpPr>
        <xdr:cNvPr id="701" name="テキスト ボックス 700"/>
        <xdr:cNvSpPr txBox="1"/>
      </xdr:nvSpPr>
      <xdr:spPr>
        <a:xfrm>
          <a:off x="14325111" y="164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93627</xdr:rowOff>
    </xdr:from>
    <xdr:to>
      <xdr:col>72</xdr:col>
      <xdr:colOff>38100</xdr:colOff>
      <xdr:row>97</xdr:row>
      <xdr:rowOff>23777</xdr:rowOff>
    </xdr:to>
    <xdr:sp macro="" textlink="">
      <xdr:nvSpPr>
        <xdr:cNvPr id="702" name="楕円 701"/>
        <xdr:cNvSpPr/>
      </xdr:nvSpPr>
      <xdr:spPr>
        <a:xfrm>
          <a:off x="13652500" y="165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40304</xdr:rowOff>
    </xdr:from>
    <xdr:ext cx="534377" cy="259045"/>
    <xdr:sp macro="" textlink="">
      <xdr:nvSpPr>
        <xdr:cNvPr id="703" name="テキスト ボックス 702"/>
        <xdr:cNvSpPr txBox="1"/>
      </xdr:nvSpPr>
      <xdr:spPr>
        <a:xfrm>
          <a:off x="13436111" y="163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110023</xdr:rowOff>
    </xdr:from>
    <xdr:to>
      <xdr:col>67</xdr:col>
      <xdr:colOff>101600</xdr:colOff>
      <xdr:row>97</xdr:row>
      <xdr:rowOff>40173</xdr:rowOff>
    </xdr:to>
    <xdr:sp macro="" textlink="">
      <xdr:nvSpPr>
        <xdr:cNvPr id="704" name="楕円 703"/>
        <xdr:cNvSpPr/>
      </xdr:nvSpPr>
      <xdr:spPr>
        <a:xfrm>
          <a:off x="12763500" y="165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56700</xdr:rowOff>
    </xdr:from>
    <xdr:ext cx="534377" cy="259045"/>
    <xdr:sp macro="" textlink="">
      <xdr:nvSpPr>
        <xdr:cNvPr id="705" name="テキスト ボックス 704"/>
        <xdr:cNvSpPr txBox="1"/>
      </xdr:nvSpPr>
      <xdr:spPr>
        <a:xfrm>
          <a:off x="12547111" y="163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5" name="直線コネクタ 724"/>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8"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9" name="直線コネクタ 728"/>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147015</xdr:rowOff>
    </xdr:from>
    <xdr:to>
      <xdr:col>116</xdr:col>
      <xdr:colOff>63500</xdr:colOff>
      <xdr:row>37</xdr:row>
      <xdr:rowOff>156388</xdr:rowOff>
    </xdr:to>
    <xdr:cxnSp macro="">
      <xdr:nvCxnSpPr>
        <xdr:cNvPr id="730" name="直線コネクタ 729"/>
        <xdr:cNvCxnSpPr/>
      </xdr:nvCxnSpPr>
      <xdr:spPr>
        <a:xfrm flipV="1">
          <a:off x="21323300" y="649066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1"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2" name="フローチャート: 判断 731"/>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156388</xdr:rowOff>
    </xdr:from>
    <xdr:to>
      <xdr:col>111</xdr:col>
      <xdr:colOff>177800</xdr:colOff>
      <xdr:row>37</xdr:row>
      <xdr:rowOff>157188</xdr:rowOff>
    </xdr:to>
    <xdr:cxnSp macro="">
      <xdr:nvCxnSpPr>
        <xdr:cNvPr id="733" name="直線コネクタ 732"/>
        <xdr:cNvCxnSpPr/>
      </xdr:nvCxnSpPr>
      <xdr:spPr>
        <a:xfrm flipV="1">
          <a:off x="20434300" y="650003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4" name="フローチャート: 判断 733"/>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5" name="テキスト ボックス 734"/>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157188</xdr:rowOff>
    </xdr:from>
    <xdr:to>
      <xdr:col>107</xdr:col>
      <xdr:colOff>50800</xdr:colOff>
      <xdr:row>38</xdr:row>
      <xdr:rowOff>20885</xdr:rowOff>
    </xdr:to>
    <xdr:cxnSp macro="">
      <xdr:nvCxnSpPr>
        <xdr:cNvPr id="736" name="直線コネクタ 735"/>
        <xdr:cNvCxnSpPr/>
      </xdr:nvCxnSpPr>
      <xdr:spPr>
        <a:xfrm flipV="1">
          <a:off x="19545300" y="6500838"/>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7" name="フローチャート: 判断 736"/>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8" name="テキスト ボックス 737"/>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20885</xdr:rowOff>
    </xdr:from>
    <xdr:to>
      <xdr:col>102</xdr:col>
      <xdr:colOff>114300</xdr:colOff>
      <xdr:row>38</xdr:row>
      <xdr:rowOff>24829</xdr:rowOff>
    </xdr:to>
    <xdr:cxnSp macro="">
      <xdr:nvCxnSpPr>
        <xdr:cNvPr id="739" name="直線コネクタ 738"/>
        <xdr:cNvCxnSpPr/>
      </xdr:nvCxnSpPr>
      <xdr:spPr>
        <a:xfrm flipV="1">
          <a:off x="18656300" y="6535985"/>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96501</xdr:rowOff>
    </xdr:from>
    <xdr:to>
      <xdr:col>102</xdr:col>
      <xdr:colOff>165100</xdr:colOff>
      <xdr:row>38</xdr:row>
      <xdr:rowOff>26651</xdr:rowOff>
    </xdr:to>
    <xdr:sp macro="" textlink="">
      <xdr:nvSpPr>
        <xdr:cNvPr id="740" name="フローチャート: 判断 739"/>
        <xdr:cNvSpPr/>
      </xdr:nvSpPr>
      <xdr:spPr>
        <a:xfrm>
          <a:off x="19494500" y="644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43178</xdr:rowOff>
    </xdr:from>
    <xdr:ext cx="378565" cy="259045"/>
    <xdr:sp macro="" textlink="">
      <xdr:nvSpPr>
        <xdr:cNvPr id="741" name="テキスト ボックス 740"/>
        <xdr:cNvSpPr txBox="1"/>
      </xdr:nvSpPr>
      <xdr:spPr>
        <a:xfrm>
          <a:off x="19356017" y="621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109303</xdr:rowOff>
    </xdr:from>
    <xdr:to>
      <xdr:col>98</xdr:col>
      <xdr:colOff>38100</xdr:colOff>
      <xdr:row>38</xdr:row>
      <xdr:rowOff>39453</xdr:rowOff>
    </xdr:to>
    <xdr:sp macro="" textlink="">
      <xdr:nvSpPr>
        <xdr:cNvPr id="742" name="フローチャート: 判断 741"/>
        <xdr:cNvSpPr/>
      </xdr:nvSpPr>
      <xdr:spPr>
        <a:xfrm>
          <a:off x="18605500" y="645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55980</xdr:rowOff>
    </xdr:from>
    <xdr:ext cx="378565" cy="259045"/>
    <xdr:sp macro="" textlink="">
      <xdr:nvSpPr>
        <xdr:cNvPr id="743" name="テキスト ボックス 742"/>
        <xdr:cNvSpPr txBox="1"/>
      </xdr:nvSpPr>
      <xdr:spPr>
        <a:xfrm>
          <a:off x="18467017" y="622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96215</xdr:rowOff>
    </xdr:from>
    <xdr:to>
      <xdr:col>116</xdr:col>
      <xdr:colOff>114300</xdr:colOff>
      <xdr:row>38</xdr:row>
      <xdr:rowOff>26365</xdr:rowOff>
    </xdr:to>
    <xdr:sp macro="" textlink="">
      <xdr:nvSpPr>
        <xdr:cNvPr id="749" name="楕円 748"/>
        <xdr:cNvSpPr/>
      </xdr:nvSpPr>
      <xdr:spPr>
        <a:xfrm>
          <a:off x="221107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11142</xdr:rowOff>
    </xdr:from>
    <xdr:ext cx="378565" cy="259045"/>
    <xdr:sp macro="" textlink="">
      <xdr:nvSpPr>
        <xdr:cNvPr id="750" name="投資及び出資金該当値テキスト"/>
        <xdr:cNvSpPr txBox="1"/>
      </xdr:nvSpPr>
      <xdr:spPr>
        <a:xfrm>
          <a:off x="22212300" y="63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105588</xdr:rowOff>
    </xdr:from>
    <xdr:to>
      <xdr:col>112</xdr:col>
      <xdr:colOff>38100</xdr:colOff>
      <xdr:row>38</xdr:row>
      <xdr:rowOff>35737</xdr:rowOff>
    </xdr:to>
    <xdr:sp macro="" textlink="">
      <xdr:nvSpPr>
        <xdr:cNvPr id="751" name="楕円 750"/>
        <xdr:cNvSpPr/>
      </xdr:nvSpPr>
      <xdr:spPr>
        <a:xfrm>
          <a:off x="21272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26865</xdr:rowOff>
    </xdr:from>
    <xdr:ext cx="378565" cy="259045"/>
    <xdr:sp macro="" textlink="">
      <xdr:nvSpPr>
        <xdr:cNvPr id="752" name="テキスト ボックス 751"/>
        <xdr:cNvSpPr txBox="1"/>
      </xdr:nvSpPr>
      <xdr:spPr>
        <a:xfrm>
          <a:off x="21134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106388</xdr:rowOff>
    </xdr:from>
    <xdr:to>
      <xdr:col>107</xdr:col>
      <xdr:colOff>101600</xdr:colOff>
      <xdr:row>38</xdr:row>
      <xdr:rowOff>36538</xdr:rowOff>
    </xdr:to>
    <xdr:sp macro="" textlink="">
      <xdr:nvSpPr>
        <xdr:cNvPr id="753" name="楕円 752"/>
        <xdr:cNvSpPr/>
      </xdr:nvSpPr>
      <xdr:spPr>
        <a:xfrm>
          <a:off x="20383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27665</xdr:rowOff>
    </xdr:from>
    <xdr:ext cx="378565" cy="259045"/>
    <xdr:sp macro="" textlink="">
      <xdr:nvSpPr>
        <xdr:cNvPr id="754" name="テキスト ボックス 753"/>
        <xdr:cNvSpPr txBox="1"/>
      </xdr:nvSpPr>
      <xdr:spPr>
        <a:xfrm>
          <a:off x="20245017" y="654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141535</xdr:rowOff>
    </xdr:from>
    <xdr:to>
      <xdr:col>102</xdr:col>
      <xdr:colOff>165100</xdr:colOff>
      <xdr:row>38</xdr:row>
      <xdr:rowOff>71686</xdr:rowOff>
    </xdr:to>
    <xdr:sp macro="" textlink="">
      <xdr:nvSpPr>
        <xdr:cNvPr id="755" name="楕円 754"/>
        <xdr:cNvSpPr/>
      </xdr:nvSpPr>
      <xdr:spPr>
        <a:xfrm>
          <a:off x="19494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62812</xdr:rowOff>
    </xdr:from>
    <xdr:ext cx="313932" cy="259045"/>
    <xdr:sp macro="" textlink="">
      <xdr:nvSpPr>
        <xdr:cNvPr id="756" name="テキスト ボックス 755"/>
        <xdr:cNvSpPr txBox="1"/>
      </xdr:nvSpPr>
      <xdr:spPr>
        <a:xfrm>
          <a:off x="19388333" y="6577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145478</xdr:rowOff>
    </xdr:from>
    <xdr:to>
      <xdr:col>98</xdr:col>
      <xdr:colOff>38100</xdr:colOff>
      <xdr:row>38</xdr:row>
      <xdr:rowOff>75628</xdr:rowOff>
    </xdr:to>
    <xdr:sp macro="" textlink="">
      <xdr:nvSpPr>
        <xdr:cNvPr id="757" name="楕円 756"/>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66756</xdr:rowOff>
    </xdr:from>
    <xdr:ext cx="313932" cy="259045"/>
    <xdr:sp macro="" textlink="">
      <xdr:nvSpPr>
        <xdr:cNvPr id="758" name="テキスト ボックス 757"/>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4" name="直線コネクタ 783"/>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7"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8" name="直線コネクタ 787"/>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30734</xdr:rowOff>
    </xdr:from>
    <xdr:to>
      <xdr:col>116</xdr:col>
      <xdr:colOff>63500</xdr:colOff>
      <xdr:row>59</xdr:row>
      <xdr:rowOff>34109</xdr:rowOff>
    </xdr:to>
    <xdr:cxnSp macro="">
      <xdr:nvCxnSpPr>
        <xdr:cNvPr id="789" name="直線コネクタ 788"/>
        <xdr:cNvCxnSpPr/>
      </xdr:nvCxnSpPr>
      <xdr:spPr>
        <a:xfrm flipV="1">
          <a:off x="21323300" y="10146284"/>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0"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1" name="フローチャート: 判断 790"/>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31931</xdr:rowOff>
    </xdr:from>
    <xdr:to>
      <xdr:col>111</xdr:col>
      <xdr:colOff>177800</xdr:colOff>
      <xdr:row>59</xdr:row>
      <xdr:rowOff>34109</xdr:rowOff>
    </xdr:to>
    <xdr:cxnSp macro="">
      <xdr:nvCxnSpPr>
        <xdr:cNvPr id="792" name="直線コネクタ 791"/>
        <xdr:cNvCxnSpPr/>
      </xdr:nvCxnSpPr>
      <xdr:spPr>
        <a:xfrm>
          <a:off x="20434300" y="1014748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3" name="フローチャート: 判断 792"/>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4" name="テキスト ボックス 793"/>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29537</xdr:rowOff>
    </xdr:from>
    <xdr:to>
      <xdr:col>107</xdr:col>
      <xdr:colOff>50800</xdr:colOff>
      <xdr:row>59</xdr:row>
      <xdr:rowOff>31931</xdr:rowOff>
    </xdr:to>
    <xdr:cxnSp macro="">
      <xdr:nvCxnSpPr>
        <xdr:cNvPr id="795" name="直線コネクタ 794"/>
        <xdr:cNvCxnSpPr/>
      </xdr:nvCxnSpPr>
      <xdr:spPr>
        <a:xfrm>
          <a:off x="19545300" y="10145087"/>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6" name="フローチャート: 判断 795"/>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7" name="テキスト ボックス 796"/>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29537</xdr:rowOff>
    </xdr:from>
    <xdr:to>
      <xdr:col>102</xdr:col>
      <xdr:colOff>114300</xdr:colOff>
      <xdr:row>59</xdr:row>
      <xdr:rowOff>38027</xdr:rowOff>
    </xdr:to>
    <xdr:cxnSp macro="">
      <xdr:nvCxnSpPr>
        <xdr:cNvPr id="798" name="直線コネクタ 797"/>
        <xdr:cNvCxnSpPr/>
      </xdr:nvCxnSpPr>
      <xdr:spPr>
        <a:xfrm flipV="1">
          <a:off x="18656300" y="10145087"/>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151384</xdr:rowOff>
    </xdr:from>
    <xdr:to>
      <xdr:col>116</xdr:col>
      <xdr:colOff>114300</xdr:colOff>
      <xdr:row>59</xdr:row>
      <xdr:rowOff>81534</xdr:rowOff>
    </xdr:to>
    <xdr:sp macro="" textlink="">
      <xdr:nvSpPr>
        <xdr:cNvPr id="808" name="楕円 807"/>
        <xdr:cNvSpPr/>
      </xdr:nvSpPr>
      <xdr:spPr>
        <a:xfrm>
          <a:off x="221107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66311</xdr:rowOff>
    </xdr:from>
    <xdr:ext cx="378565" cy="259045"/>
    <xdr:sp macro="" textlink="">
      <xdr:nvSpPr>
        <xdr:cNvPr id="809" name="貸付金該当値テキスト"/>
        <xdr:cNvSpPr txBox="1"/>
      </xdr:nvSpPr>
      <xdr:spPr>
        <a:xfrm>
          <a:off x="22212300" y="1001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154759</xdr:rowOff>
    </xdr:from>
    <xdr:to>
      <xdr:col>112</xdr:col>
      <xdr:colOff>38100</xdr:colOff>
      <xdr:row>59</xdr:row>
      <xdr:rowOff>84909</xdr:rowOff>
    </xdr:to>
    <xdr:sp macro="" textlink="">
      <xdr:nvSpPr>
        <xdr:cNvPr id="810" name="楕円 809"/>
        <xdr:cNvSpPr/>
      </xdr:nvSpPr>
      <xdr:spPr>
        <a:xfrm>
          <a:off x="21272500" y="100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76036</xdr:rowOff>
    </xdr:from>
    <xdr:ext cx="378565" cy="259045"/>
    <xdr:sp macro="" textlink="">
      <xdr:nvSpPr>
        <xdr:cNvPr id="811" name="テキスト ボックス 810"/>
        <xdr:cNvSpPr txBox="1"/>
      </xdr:nvSpPr>
      <xdr:spPr>
        <a:xfrm>
          <a:off x="21134017" y="1019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152581</xdr:rowOff>
    </xdr:from>
    <xdr:to>
      <xdr:col>107</xdr:col>
      <xdr:colOff>101600</xdr:colOff>
      <xdr:row>59</xdr:row>
      <xdr:rowOff>82731</xdr:rowOff>
    </xdr:to>
    <xdr:sp macro="" textlink="">
      <xdr:nvSpPr>
        <xdr:cNvPr id="812" name="楕円 811"/>
        <xdr:cNvSpPr/>
      </xdr:nvSpPr>
      <xdr:spPr>
        <a:xfrm>
          <a:off x="20383500" y="10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73858</xdr:rowOff>
    </xdr:from>
    <xdr:ext cx="378565" cy="259045"/>
    <xdr:sp macro="" textlink="">
      <xdr:nvSpPr>
        <xdr:cNvPr id="813" name="テキスト ボックス 812"/>
        <xdr:cNvSpPr txBox="1"/>
      </xdr:nvSpPr>
      <xdr:spPr>
        <a:xfrm>
          <a:off x="20245017" y="1018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150187</xdr:rowOff>
    </xdr:from>
    <xdr:to>
      <xdr:col>102</xdr:col>
      <xdr:colOff>165100</xdr:colOff>
      <xdr:row>59</xdr:row>
      <xdr:rowOff>80337</xdr:rowOff>
    </xdr:to>
    <xdr:sp macro="" textlink="">
      <xdr:nvSpPr>
        <xdr:cNvPr id="814" name="楕円 813"/>
        <xdr:cNvSpPr/>
      </xdr:nvSpPr>
      <xdr:spPr>
        <a:xfrm>
          <a:off x="19494500" y="10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71464</xdr:rowOff>
    </xdr:from>
    <xdr:ext cx="378565" cy="259045"/>
    <xdr:sp macro="" textlink="">
      <xdr:nvSpPr>
        <xdr:cNvPr id="815" name="テキスト ボックス 814"/>
        <xdr:cNvSpPr txBox="1"/>
      </xdr:nvSpPr>
      <xdr:spPr>
        <a:xfrm>
          <a:off x="19356017" y="1018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158677</xdr:rowOff>
    </xdr:from>
    <xdr:to>
      <xdr:col>98</xdr:col>
      <xdr:colOff>38100</xdr:colOff>
      <xdr:row>59</xdr:row>
      <xdr:rowOff>88827</xdr:rowOff>
    </xdr:to>
    <xdr:sp macro="" textlink="">
      <xdr:nvSpPr>
        <xdr:cNvPr id="816" name="楕円 815"/>
        <xdr:cNvSpPr/>
      </xdr:nvSpPr>
      <xdr:spPr>
        <a:xfrm>
          <a:off x="18605500" y="101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79954</xdr:rowOff>
    </xdr:from>
    <xdr:ext cx="378565" cy="259045"/>
    <xdr:sp macro="" textlink="">
      <xdr:nvSpPr>
        <xdr:cNvPr id="817" name="テキスト ボックス 816"/>
        <xdr:cNvSpPr txBox="1"/>
      </xdr:nvSpPr>
      <xdr:spPr>
        <a:xfrm>
          <a:off x="18467017" y="101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2" name="直線コネクタ 841"/>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3"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4" name="直線コネクタ 843"/>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5"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6" name="直線コネクタ 845"/>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13170</xdr:rowOff>
    </xdr:from>
    <xdr:to>
      <xdr:col>116</xdr:col>
      <xdr:colOff>63500</xdr:colOff>
      <xdr:row>75</xdr:row>
      <xdr:rowOff>21190</xdr:rowOff>
    </xdr:to>
    <xdr:cxnSp macro="">
      <xdr:nvCxnSpPr>
        <xdr:cNvPr id="847" name="直線コネクタ 846"/>
        <xdr:cNvCxnSpPr/>
      </xdr:nvCxnSpPr>
      <xdr:spPr>
        <a:xfrm>
          <a:off x="21323300" y="1287192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8"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9" name="フローチャート: 判断 848"/>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13170</xdr:rowOff>
    </xdr:from>
    <xdr:to>
      <xdr:col>111</xdr:col>
      <xdr:colOff>177800</xdr:colOff>
      <xdr:row>75</xdr:row>
      <xdr:rowOff>48641</xdr:rowOff>
    </xdr:to>
    <xdr:cxnSp macro="">
      <xdr:nvCxnSpPr>
        <xdr:cNvPr id="850" name="直線コネクタ 849"/>
        <xdr:cNvCxnSpPr/>
      </xdr:nvCxnSpPr>
      <xdr:spPr>
        <a:xfrm flipV="1">
          <a:off x="20434300" y="1287192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1" name="フローチャート: 判断 850"/>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2" name="テキスト ボックス 851"/>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48641</xdr:rowOff>
    </xdr:from>
    <xdr:to>
      <xdr:col>107</xdr:col>
      <xdr:colOff>50800</xdr:colOff>
      <xdr:row>75</xdr:row>
      <xdr:rowOff>148786</xdr:rowOff>
    </xdr:to>
    <xdr:cxnSp macro="">
      <xdr:nvCxnSpPr>
        <xdr:cNvPr id="853" name="直線コネクタ 852"/>
        <xdr:cNvCxnSpPr/>
      </xdr:nvCxnSpPr>
      <xdr:spPr>
        <a:xfrm flipV="1">
          <a:off x="19545300" y="12907391"/>
          <a:ext cx="889000" cy="10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4" name="フローチャート: 判断 853"/>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5" name="テキスト ボックス 854"/>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148786</xdr:rowOff>
    </xdr:from>
    <xdr:to>
      <xdr:col>102</xdr:col>
      <xdr:colOff>114300</xdr:colOff>
      <xdr:row>76</xdr:row>
      <xdr:rowOff>37821</xdr:rowOff>
    </xdr:to>
    <xdr:cxnSp macro="">
      <xdr:nvCxnSpPr>
        <xdr:cNvPr id="856" name="直線コネクタ 855"/>
        <xdr:cNvCxnSpPr/>
      </xdr:nvCxnSpPr>
      <xdr:spPr>
        <a:xfrm flipV="1">
          <a:off x="18656300" y="13007536"/>
          <a:ext cx="889000" cy="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141840</xdr:rowOff>
    </xdr:from>
    <xdr:to>
      <xdr:col>116</xdr:col>
      <xdr:colOff>114300</xdr:colOff>
      <xdr:row>75</xdr:row>
      <xdr:rowOff>71990</xdr:rowOff>
    </xdr:to>
    <xdr:sp macro="" textlink="">
      <xdr:nvSpPr>
        <xdr:cNvPr id="866" name="楕円 865"/>
        <xdr:cNvSpPr/>
      </xdr:nvSpPr>
      <xdr:spPr>
        <a:xfrm>
          <a:off x="22110700" y="12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164717</xdr:rowOff>
    </xdr:from>
    <xdr:ext cx="534377" cy="259045"/>
    <xdr:sp macro="" textlink="">
      <xdr:nvSpPr>
        <xdr:cNvPr id="867" name="繰出金該当値テキスト"/>
        <xdr:cNvSpPr txBox="1"/>
      </xdr:nvSpPr>
      <xdr:spPr>
        <a:xfrm>
          <a:off x="22212300" y="126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133820</xdr:rowOff>
    </xdr:from>
    <xdr:to>
      <xdr:col>112</xdr:col>
      <xdr:colOff>38100</xdr:colOff>
      <xdr:row>75</xdr:row>
      <xdr:rowOff>63970</xdr:rowOff>
    </xdr:to>
    <xdr:sp macro="" textlink="">
      <xdr:nvSpPr>
        <xdr:cNvPr id="868" name="楕円 867"/>
        <xdr:cNvSpPr/>
      </xdr:nvSpPr>
      <xdr:spPr>
        <a:xfrm>
          <a:off x="21272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55097</xdr:rowOff>
    </xdr:from>
    <xdr:ext cx="534377" cy="259045"/>
    <xdr:sp macro="" textlink="">
      <xdr:nvSpPr>
        <xdr:cNvPr id="869" name="テキスト ボックス 868"/>
        <xdr:cNvSpPr txBox="1"/>
      </xdr:nvSpPr>
      <xdr:spPr>
        <a:xfrm>
          <a:off x="21056111" y="129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169291</xdr:rowOff>
    </xdr:from>
    <xdr:to>
      <xdr:col>107</xdr:col>
      <xdr:colOff>101600</xdr:colOff>
      <xdr:row>75</xdr:row>
      <xdr:rowOff>99441</xdr:rowOff>
    </xdr:to>
    <xdr:sp macro="" textlink="">
      <xdr:nvSpPr>
        <xdr:cNvPr id="870" name="楕円 869"/>
        <xdr:cNvSpPr/>
      </xdr:nvSpPr>
      <xdr:spPr>
        <a:xfrm>
          <a:off x="203835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90568</xdr:rowOff>
    </xdr:from>
    <xdr:ext cx="534377" cy="259045"/>
    <xdr:sp macro="" textlink="">
      <xdr:nvSpPr>
        <xdr:cNvPr id="871" name="テキスト ボックス 870"/>
        <xdr:cNvSpPr txBox="1"/>
      </xdr:nvSpPr>
      <xdr:spPr>
        <a:xfrm>
          <a:off x="20167111" y="12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97987</xdr:rowOff>
    </xdr:from>
    <xdr:to>
      <xdr:col>102</xdr:col>
      <xdr:colOff>165100</xdr:colOff>
      <xdr:row>76</xdr:row>
      <xdr:rowOff>28138</xdr:rowOff>
    </xdr:to>
    <xdr:sp macro="" textlink="">
      <xdr:nvSpPr>
        <xdr:cNvPr id="872" name="楕円 871"/>
        <xdr:cNvSpPr/>
      </xdr:nvSpPr>
      <xdr:spPr>
        <a:xfrm>
          <a:off x="19494500" y="12956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44664</xdr:rowOff>
    </xdr:from>
    <xdr:ext cx="534377" cy="259045"/>
    <xdr:sp macro="" textlink="">
      <xdr:nvSpPr>
        <xdr:cNvPr id="873" name="テキスト ボックス 872"/>
        <xdr:cNvSpPr txBox="1"/>
      </xdr:nvSpPr>
      <xdr:spPr>
        <a:xfrm>
          <a:off x="19278111" y="127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158471</xdr:rowOff>
    </xdr:from>
    <xdr:to>
      <xdr:col>98</xdr:col>
      <xdr:colOff>38100</xdr:colOff>
      <xdr:row>76</xdr:row>
      <xdr:rowOff>88621</xdr:rowOff>
    </xdr:to>
    <xdr:sp macro="" textlink="">
      <xdr:nvSpPr>
        <xdr:cNvPr id="874" name="楕円 873"/>
        <xdr:cNvSpPr/>
      </xdr:nvSpPr>
      <xdr:spPr>
        <a:xfrm>
          <a:off x="18605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105148</xdr:rowOff>
    </xdr:from>
    <xdr:ext cx="534377" cy="259045"/>
    <xdr:sp macro="" textlink="">
      <xdr:nvSpPr>
        <xdr:cNvPr id="875" name="テキスト ボックス 874"/>
        <xdr:cNvSpPr txBox="1"/>
      </xdr:nvSpPr>
      <xdr:spPr>
        <a:xfrm>
          <a:off x="18389111" y="127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532,254</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主な構成項目である人件費について，平成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年度は住民一人当たり</a:t>
          </a:r>
          <a:r>
            <a:rPr kumimoji="1" lang="en-US" altLang="ja-JP" sz="1200">
              <a:latin typeface="ＭＳ Ｐゴシック" panose="020B0600070205080204" pitchFamily="50" charset="-128"/>
              <a:ea typeface="ＭＳ Ｐゴシック" panose="020B0600070205080204" pitchFamily="50" charset="-128"/>
            </a:rPr>
            <a:t>109,734</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6,067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200">
              <a:latin typeface="ＭＳ Ｐゴシック" panose="020B0600070205080204" pitchFamily="50" charset="-128"/>
              <a:ea typeface="ＭＳ Ｐゴシック" panose="020B0600070205080204" pitchFamily="50" charset="-128"/>
            </a:rPr>
            <a:t>増加し依然として高い傾向にある。類似団体と比較した際に特に差が目立つのは，衛生関係（対比</a:t>
          </a:r>
          <a:r>
            <a:rPr kumimoji="1" lang="en-US" altLang="ja-JP" sz="1200">
              <a:latin typeface="ＭＳ Ｐゴシック" panose="020B0600070205080204" pitchFamily="50" charset="-128"/>
              <a:ea typeface="ＭＳ Ｐゴシック" panose="020B0600070205080204" pitchFamily="50" charset="-128"/>
            </a:rPr>
            <a:t>208.3</a:t>
          </a:r>
          <a:r>
            <a:rPr kumimoji="1" lang="ja-JP" altLang="en-US" sz="1200">
              <a:latin typeface="ＭＳ Ｐゴシック" panose="020B0600070205080204" pitchFamily="50" charset="-128"/>
              <a:ea typeface="ＭＳ Ｐゴシック" panose="020B0600070205080204" pitchFamily="50" charset="-128"/>
            </a:rPr>
            <a:t>％）と消防関係（対比</a:t>
          </a:r>
          <a:r>
            <a:rPr kumimoji="1" lang="en-US" altLang="ja-JP" sz="1200">
              <a:latin typeface="ＭＳ Ｐゴシック" panose="020B0600070205080204" pitchFamily="50" charset="-128"/>
              <a:ea typeface="ＭＳ Ｐゴシック" panose="020B0600070205080204" pitchFamily="50" charset="-128"/>
            </a:rPr>
            <a:t>733.2</a:t>
          </a:r>
          <a:r>
            <a:rPr kumimoji="1" lang="ja-JP" altLang="en-US" sz="1200">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また，物件費についても，基幹業務システム構築業務委託料等による増額で住民一人当たり</a:t>
          </a:r>
          <a:r>
            <a:rPr kumimoji="1" lang="en-US" altLang="ja-JP" sz="1200">
              <a:latin typeface="ＭＳ Ｐゴシック" panose="020B0600070205080204" pitchFamily="50" charset="-128"/>
              <a:ea typeface="ＭＳ Ｐゴシック" panose="020B0600070205080204" pitchFamily="50" charset="-128"/>
            </a:rPr>
            <a:t>106,687</a:t>
          </a:r>
          <a:r>
            <a:rPr kumimoji="1" lang="ja-JP" altLang="en-US" sz="1200">
              <a:latin typeface="ＭＳ Ｐゴシック" panose="020B0600070205080204" pitchFamily="50" charset="-128"/>
              <a:ea typeface="ＭＳ Ｐゴシック" panose="020B0600070205080204" pitchFamily="50" charset="-128"/>
            </a:rPr>
            <a:t>円へ増加し依然として高い傾向にある。業務の合理化が進む中で，システムの委託料や使用料が増加傾向にあるため，契約内容を精査し，抑制に努めていく。</a:t>
          </a: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78,858</a:t>
          </a:r>
          <a:r>
            <a:rPr kumimoji="1" lang="ja-JP" altLang="en-US" sz="1200">
              <a:latin typeface="ＭＳ Ｐゴシック" panose="020B0600070205080204" pitchFamily="50" charset="-128"/>
              <a:ea typeface="ＭＳ Ｐゴシック" panose="020B0600070205080204" pitchFamily="50" charset="-128"/>
            </a:rPr>
            <a:t>円で，類似団体と比較して</a:t>
          </a:r>
          <a:r>
            <a:rPr kumimoji="1" lang="en-US" altLang="ja-JP" sz="1200">
              <a:latin typeface="ＭＳ Ｐゴシック" panose="020B0600070205080204" pitchFamily="50" charset="-128"/>
              <a:ea typeface="ＭＳ Ｐゴシック" panose="020B0600070205080204" pitchFamily="50" charset="-128"/>
            </a:rPr>
            <a:t>20,041</a:t>
          </a:r>
          <a:r>
            <a:rPr kumimoji="1" lang="ja-JP" altLang="en-US" sz="1200">
              <a:latin typeface="ＭＳ Ｐゴシック" panose="020B0600070205080204" pitchFamily="50" charset="-128"/>
              <a:ea typeface="ＭＳ Ｐゴシック" panose="020B0600070205080204" pitchFamily="50" charset="-128"/>
            </a:rPr>
            <a:t>円下回っている。近年は廃棄物処理施設整備事業や学校耐震化事業などの大型普通建設事業等の完了により減少傾向にあり，平成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7,580</a:t>
          </a:r>
          <a:r>
            <a:rPr kumimoji="1" lang="ja-JP" altLang="en-US" sz="1200">
              <a:latin typeface="ＭＳ Ｐゴシック" panose="020B0600070205080204" pitchFamily="50" charset="-128"/>
              <a:ea typeface="ＭＳ Ｐゴシック" panose="020B0600070205080204" pitchFamily="50" charset="-128"/>
            </a:rPr>
            <a:t>円減少となっているが，今後庁舎建設事業などの大型事業を控えており，引き続き公共施設等総合管理計画等に基づいた適正な施設保有に努めていく。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17,744
17,655
325.76
9,862,116
9,444,308
365,623
5,899,851
10,034,044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134747</xdr:rowOff>
    </xdr:from>
    <xdr:to>
      <xdr:col>24</xdr:col>
      <xdr:colOff>63500</xdr:colOff>
      <xdr:row>33</xdr:row>
      <xdr:rowOff>137795</xdr:rowOff>
    </xdr:to>
    <xdr:cxnSp macro="">
      <xdr:nvCxnSpPr>
        <xdr:cNvPr id="61" name="直線コネクタ 60"/>
        <xdr:cNvCxnSpPr/>
      </xdr:nvCxnSpPr>
      <xdr:spPr>
        <a:xfrm flipV="1">
          <a:off x="3797300" y="57925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27686</xdr:rowOff>
    </xdr:from>
    <xdr:to>
      <xdr:col>19</xdr:col>
      <xdr:colOff>177800</xdr:colOff>
      <xdr:row>33</xdr:row>
      <xdr:rowOff>137795</xdr:rowOff>
    </xdr:to>
    <xdr:cxnSp macro="">
      <xdr:nvCxnSpPr>
        <xdr:cNvPr id="64" name="直線コネクタ 63"/>
        <xdr:cNvCxnSpPr/>
      </xdr:nvCxnSpPr>
      <xdr:spPr>
        <a:xfrm>
          <a:off x="2908300" y="5685536"/>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27686</xdr:rowOff>
    </xdr:from>
    <xdr:to>
      <xdr:col>15</xdr:col>
      <xdr:colOff>50800</xdr:colOff>
      <xdr:row>33</xdr:row>
      <xdr:rowOff>151892</xdr:rowOff>
    </xdr:to>
    <xdr:cxnSp macro="">
      <xdr:nvCxnSpPr>
        <xdr:cNvPr id="67" name="直線コネクタ 66"/>
        <xdr:cNvCxnSpPr/>
      </xdr:nvCxnSpPr>
      <xdr:spPr>
        <a:xfrm flipV="1">
          <a:off x="2019300" y="5685536"/>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151892</xdr:rowOff>
    </xdr:from>
    <xdr:to>
      <xdr:col>10</xdr:col>
      <xdr:colOff>114300</xdr:colOff>
      <xdr:row>35</xdr:row>
      <xdr:rowOff>63500</xdr:rowOff>
    </xdr:to>
    <xdr:cxnSp macro="">
      <xdr:nvCxnSpPr>
        <xdr:cNvPr id="70" name="直線コネクタ 69"/>
        <xdr:cNvCxnSpPr/>
      </xdr:nvCxnSpPr>
      <xdr:spPr>
        <a:xfrm flipV="1">
          <a:off x="1130300" y="5809742"/>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90424</xdr:rowOff>
    </xdr:from>
    <xdr:to>
      <xdr:col>10</xdr:col>
      <xdr:colOff>165100</xdr:colOff>
      <xdr:row>39</xdr:row>
      <xdr:rowOff>20574</xdr:rowOff>
    </xdr:to>
    <xdr:sp macro="" textlink="">
      <xdr:nvSpPr>
        <xdr:cNvPr id="71" name="フローチャート: 判断 70"/>
        <xdr:cNvSpPr/>
      </xdr:nvSpPr>
      <xdr:spPr>
        <a:xfrm>
          <a:off x="1968500" y="66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11701</xdr:rowOff>
    </xdr:from>
    <xdr:ext cx="469744" cy="259045"/>
    <xdr:sp macro="" textlink="">
      <xdr:nvSpPr>
        <xdr:cNvPr id="72" name="テキスト ボックス 71"/>
        <xdr:cNvSpPr txBox="1"/>
      </xdr:nvSpPr>
      <xdr:spPr>
        <a:xfrm>
          <a:off x="1784428" y="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93091</xdr:rowOff>
    </xdr:from>
    <xdr:to>
      <xdr:col>6</xdr:col>
      <xdr:colOff>38100</xdr:colOff>
      <xdr:row>39</xdr:row>
      <xdr:rowOff>23241</xdr:rowOff>
    </xdr:to>
    <xdr:sp macro="" textlink="">
      <xdr:nvSpPr>
        <xdr:cNvPr id="73" name="フローチャート: 判断 72"/>
        <xdr:cNvSpPr/>
      </xdr:nvSpPr>
      <xdr:spPr>
        <a:xfrm>
          <a:off x="1079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14368</xdr:rowOff>
    </xdr:from>
    <xdr:ext cx="469744" cy="259045"/>
    <xdr:sp macro="" textlink="">
      <xdr:nvSpPr>
        <xdr:cNvPr id="74" name="テキスト ボックス 73"/>
        <xdr:cNvSpPr txBox="1"/>
      </xdr:nvSpPr>
      <xdr:spPr>
        <a:xfrm>
          <a:off x="895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83947</xdr:rowOff>
    </xdr:from>
    <xdr:to>
      <xdr:col>24</xdr:col>
      <xdr:colOff>114300</xdr:colOff>
      <xdr:row>34</xdr:row>
      <xdr:rowOff>14097</xdr:rowOff>
    </xdr:to>
    <xdr:sp macro="" textlink="">
      <xdr:nvSpPr>
        <xdr:cNvPr id="80" name="楕円 79"/>
        <xdr:cNvSpPr/>
      </xdr:nvSpPr>
      <xdr:spPr>
        <a:xfrm>
          <a:off x="45847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106824</xdr:rowOff>
    </xdr:from>
    <xdr:ext cx="469744" cy="259045"/>
    <xdr:sp macro="" textlink="">
      <xdr:nvSpPr>
        <xdr:cNvPr id="81" name="議会費該当値テキスト"/>
        <xdr:cNvSpPr txBox="1"/>
      </xdr:nvSpPr>
      <xdr:spPr>
        <a:xfrm>
          <a:off x="4686300" y="55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86995</xdr:rowOff>
    </xdr:from>
    <xdr:to>
      <xdr:col>20</xdr:col>
      <xdr:colOff>38100</xdr:colOff>
      <xdr:row>34</xdr:row>
      <xdr:rowOff>17145</xdr:rowOff>
    </xdr:to>
    <xdr:sp macro="" textlink="">
      <xdr:nvSpPr>
        <xdr:cNvPr id="82" name="楕円 81"/>
        <xdr:cNvSpPr/>
      </xdr:nvSpPr>
      <xdr:spPr>
        <a:xfrm>
          <a:off x="3746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33672</xdr:rowOff>
    </xdr:from>
    <xdr:ext cx="469744" cy="259045"/>
    <xdr:sp macro="" textlink="">
      <xdr:nvSpPr>
        <xdr:cNvPr id="83" name="テキスト ボックス 82"/>
        <xdr:cNvSpPr txBox="1"/>
      </xdr:nvSpPr>
      <xdr:spPr>
        <a:xfrm>
          <a:off x="3562428" y="5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148336</xdr:rowOff>
    </xdr:from>
    <xdr:to>
      <xdr:col>15</xdr:col>
      <xdr:colOff>101600</xdr:colOff>
      <xdr:row>33</xdr:row>
      <xdr:rowOff>78486</xdr:rowOff>
    </xdr:to>
    <xdr:sp macro="" textlink="">
      <xdr:nvSpPr>
        <xdr:cNvPr id="84" name="楕円 83"/>
        <xdr:cNvSpPr/>
      </xdr:nvSpPr>
      <xdr:spPr>
        <a:xfrm>
          <a:off x="2857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95013</xdr:rowOff>
    </xdr:from>
    <xdr:ext cx="469744" cy="259045"/>
    <xdr:sp macro="" textlink="">
      <xdr:nvSpPr>
        <xdr:cNvPr id="85" name="テキスト ボックス 84"/>
        <xdr:cNvSpPr txBox="1"/>
      </xdr:nvSpPr>
      <xdr:spPr>
        <a:xfrm>
          <a:off x="2673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101092</xdr:rowOff>
    </xdr:from>
    <xdr:to>
      <xdr:col>10</xdr:col>
      <xdr:colOff>165100</xdr:colOff>
      <xdr:row>34</xdr:row>
      <xdr:rowOff>31242</xdr:rowOff>
    </xdr:to>
    <xdr:sp macro="" textlink="">
      <xdr:nvSpPr>
        <xdr:cNvPr id="86" name="楕円 85"/>
        <xdr:cNvSpPr/>
      </xdr:nvSpPr>
      <xdr:spPr>
        <a:xfrm>
          <a:off x="1968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47769</xdr:rowOff>
    </xdr:from>
    <xdr:ext cx="469744" cy="259045"/>
    <xdr:sp macro="" textlink="">
      <xdr:nvSpPr>
        <xdr:cNvPr id="87" name="テキスト ボックス 86"/>
        <xdr:cNvSpPr txBox="1"/>
      </xdr:nvSpPr>
      <xdr:spPr>
        <a:xfrm>
          <a:off x="178442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xdr:rowOff>
    </xdr:from>
    <xdr:to>
      <xdr:col>6</xdr:col>
      <xdr:colOff>38100</xdr:colOff>
      <xdr:row>35</xdr:row>
      <xdr:rowOff>114300</xdr:rowOff>
    </xdr:to>
    <xdr:sp macro="" textlink="">
      <xdr:nvSpPr>
        <xdr:cNvPr id="88" name="楕円 87"/>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130827</xdr:rowOff>
    </xdr:from>
    <xdr:ext cx="469744" cy="259045"/>
    <xdr:sp macro="" textlink="">
      <xdr:nvSpPr>
        <xdr:cNvPr id="89" name="テキスト ボックス 88"/>
        <xdr:cNvSpPr txBox="1"/>
      </xdr:nvSpPr>
      <xdr:spPr>
        <a:xfrm>
          <a:off x="895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32769</xdr:rowOff>
    </xdr:from>
    <xdr:to>
      <xdr:col>24</xdr:col>
      <xdr:colOff>63500</xdr:colOff>
      <xdr:row>58</xdr:row>
      <xdr:rowOff>92723</xdr:rowOff>
    </xdr:to>
    <xdr:cxnSp macro="">
      <xdr:nvCxnSpPr>
        <xdr:cNvPr id="119" name="直線コネクタ 118"/>
        <xdr:cNvCxnSpPr/>
      </xdr:nvCxnSpPr>
      <xdr:spPr>
        <a:xfrm flipV="1">
          <a:off x="3797300" y="9976869"/>
          <a:ext cx="8382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23785</xdr:rowOff>
    </xdr:from>
    <xdr:to>
      <xdr:col>19</xdr:col>
      <xdr:colOff>177800</xdr:colOff>
      <xdr:row>58</xdr:row>
      <xdr:rowOff>92723</xdr:rowOff>
    </xdr:to>
    <xdr:cxnSp macro="">
      <xdr:nvCxnSpPr>
        <xdr:cNvPr id="122" name="直線コネクタ 121"/>
        <xdr:cNvCxnSpPr/>
      </xdr:nvCxnSpPr>
      <xdr:spPr>
        <a:xfrm>
          <a:off x="2908300" y="9967885"/>
          <a:ext cx="889000" cy="6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112756</xdr:rowOff>
    </xdr:from>
    <xdr:to>
      <xdr:col>15</xdr:col>
      <xdr:colOff>50800</xdr:colOff>
      <xdr:row>58</xdr:row>
      <xdr:rowOff>23785</xdr:rowOff>
    </xdr:to>
    <xdr:cxnSp macro="">
      <xdr:nvCxnSpPr>
        <xdr:cNvPr id="125" name="直線コネクタ 124"/>
        <xdr:cNvCxnSpPr/>
      </xdr:nvCxnSpPr>
      <xdr:spPr>
        <a:xfrm>
          <a:off x="2019300" y="9713956"/>
          <a:ext cx="889000" cy="25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112756</xdr:rowOff>
    </xdr:from>
    <xdr:to>
      <xdr:col>10</xdr:col>
      <xdr:colOff>114300</xdr:colOff>
      <xdr:row>57</xdr:row>
      <xdr:rowOff>21758</xdr:rowOff>
    </xdr:to>
    <xdr:cxnSp macro="">
      <xdr:nvCxnSpPr>
        <xdr:cNvPr id="128" name="直線コネクタ 127"/>
        <xdr:cNvCxnSpPr/>
      </xdr:nvCxnSpPr>
      <xdr:spPr>
        <a:xfrm flipV="1">
          <a:off x="1130300" y="9713956"/>
          <a:ext cx="889000" cy="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130132</xdr:rowOff>
    </xdr:from>
    <xdr:to>
      <xdr:col>10</xdr:col>
      <xdr:colOff>165100</xdr:colOff>
      <xdr:row>59</xdr:row>
      <xdr:rowOff>60282</xdr:rowOff>
    </xdr:to>
    <xdr:sp macro="" textlink="">
      <xdr:nvSpPr>
        <xdr:cNvPr id="129" name="フローチャート: 判断 128"/>
        <xdr:cNvSpPr/>
      </xdr:nvSpPr>
      <xdr:spPr>
        <a:xfrm>
          <a:off x="1968500" y="100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51409</xdr:rowOff>
    </xdr:from>
    <xdr:ext cx="534377" cy="259045"/>
    <xdr:sp macro="" textlink="">
      <xdr:nvSpPr>
        <xdr:cNvPr id="130" name="テキスト ボックス 129"/>
        <xdr:cNvSpPr txBox="1"/>
      </xdr:nvSpPr>
      <xdr:spPr>
        <a:xfrm>
          <a:off x="1752111" y="101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146858</xdr:rowOff>
    </xdr:from>
    <xdr:to>
      <xdr:col>6</xdr:col>
      <xdr:colOff>38100</xdr:colOff>
      <xdr:row>59</xdr:row>
      <xdr:rowOff>77008</xdr:rowOff>
    </xdr:to>
    <xdr:sp macro="" textlink="">
      <xdr:nvSpPr>
        <xdr:cNvPr id="131" name="フローチャート: 判断 130"/>
        <xdr:cNvSpPr/>
      </xdr:nvSpPr>
      <xdr:spPr>
        <a:xfrm>
          <a:off x="1079500" y="1009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68135</xdr:rowOff>
    </xdr:from>
    <xdr:ext cx="534377" cy="259045"/>
    <xdr:sp macro="" textlink="">
      <xdr:nvSpPr>
        <xdr:cNvPr id="132" name="テキスト ボックス 131"/>
        <xdr:cNvSpPr txBox="1"/>
      </xdr:nvSpPr>
      <xdr:spPr>
        <a:xfrm>
          <a:off x="863111" y="10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153419</xdr:rowOff>
    </xdr:from>
    <xdr:to>
      <xdr:col>24</xdr:col>
      <xdr:colOff>114300</xdr:colOff>
      <xdr:row>58</xdr:row>
      <xdr:rowOff>83569</xdr:rowOff>
    </xdr:to>
    <xdr:sp macro="" textlink="">
      <xdr:nvSpPr>
        <xdr:cNvPr id="138" name="楕円 137"/>
        <xdr:cNvSpPr/>
      </xdr:nvSpPr>
      <xdr:spPr>
        <a:xfrm>
          <a:off x="4584700" y="99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131846</xdr:rowOff>
    </xdr:from>
    <xdr:ext cx="534377" cy="259045"/>
    <xdr:sp macro="" textlink="">
      <xdr:nvSpPr>
        <xdr:cNvPr id="139" name="総務費該当値テキスト"/>
        <xdr:cNvSpPr txBox="1"/>
      </xdr:nvSpPr>
      <xdr:spPr>
        <a:xfrm>
          <a:off x="4686300" y="99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41923</xdr:rowOff>
    </xdr:from>
    <xdr:to>
      <xdr:col>20</xdr:col>
      <xdr:colOff>38100</xdr:colOff>
      <xdr:row>58</xdr:row>
      <xdr:rowOff>143523</xdr:rowOff>
    </xdr:to>
    <xdr:sp macro="" textlink="">
      <xdr:nvSpPr>
        <xdr:cNvPr id="140" name="楕円 139"/>
        <xdr:cNvSpPr/>
      </xdr:nvSpPr>
      <xdr:spPr>
        <a:xfrm>
          <a:off x="3746500" y="99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134650</xdr:rowOff>
    </xdr:from>
    <xdr:ext cx="534377" cy="259045"/>
    <xdr:sp macro="" textlink="">
      <xdr:nvSpPr>
        <xdr:cNvPr id="141" name="テキスト ボックス 140"/>
        <xdr:cNvSpPr txBox="1"/>
      </xdr:nvSpPr>
      <xdr:spPr>
        <a:xfrm>
          <a:off x="3530111" y="100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144435</xdr:rowOff>
    </xdr:from>
    <xdr:to>
      <xdr:col>15</xdr:col>
      <xdr:colOff>101600</xdr:colOff>
      <xdr:row>58</xdr:row>
      <xdr:rowOff>74585</xdr:rowOff>
    </xdr:to>
    <xdr:sp macro="" textlink="">
      <xdr:nvSpPr>
        <xdr:cNvPr id="142" name="楕円 141"/>
        <xdr:cNvSpPr/>
      </xdr:nvSpPr>
      <xdr:spPr>
        <a:xfrm>
          <a:off x="2857500" y="99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65712</xdr:rowOff>
    </xdr:from>
    <xdr:ext cx="534377" cy="259045"/>
    <xdr:sp macro="" textlink="">
      <xdr:nvSpPr>
        <xdr:cNvPr id="143" name="テキスト ボックス 142"/>
        <xdr:cNvSpPr txBox="1"/>
      </xdr:nvSpPr>
      <xdr:spPr>
        <a:xfrm>
          <a:off x="2641111" y="100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61956</xdr:rowOff>
    </xdr:from>
    <xdr:to>
      <xdr:col>10</xdr:col>
      <xdr:colOff>165100</xdr:colOff>
      <xdr:row>56</xdr:row>
      <xdr:rowOff>163556</xdr:rowOff>
    </xdr:to>
    <xdr:sp macro="" textlink="">
      <xdr:nvSpPr>
        <xdr:cNvPr id="144" name="楕円 143"/>
        <xdr:cNvSpPr/>
      </xdr:nvSpPr>
      <xdr:spPr>
        <a:xfrm>
          <a:off x="1968500" y="96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8633</xdr:rowOff>
    </xdr:from>
    <xdr:ext cx="599010" cy="259045"/>
    <xdr:sp macro="" textlink="">
      <xdr:nvSpPr>
        <xdr:cNvPr id="145" name="テキスト ボックス 144"/>
        <xdr:cNvSpPr txBox="1"/>
      </xdr:nvSpPr>
      <xdr:spPr>
        <a:xfrm>
          <a:off x="1719795" y="943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142408</xdr:rowOff>
    </xdr:from>
    <xdr:to>
      <xdr:col>6</xdr:col>
      <xdr:colOff>38100</xdr:colOff>
      <xdr:row>57</xdr:row>
      <xdr:rowOff>72558</xdr:rowOff>
    </xdr:to>
    <xdr:sp macro="" textlink="">
      <xdr:nvSpPr>
        <xdr:cNvPr id="146" name="楕円 145"/>
        <xdr:cNvSpPr/>
      </xdr:nvSpPr>
      <xdr:spPr>
        <a:xfrm>
          <a:off x="1079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89085</xdr:rowOff>
    </xdr:from>
    <xdr:ext cx="534377" cy="259045"/>
    <xdr:sp macro="" textlink="">
      <xdr:nvSpPr>
        <xdr:cNvPr id="147" name="テキスト ボックス 146"/>
        <xdr:cNvSpPr txBox="1"/>
      </xdr:nvSpPr>
      <xdr:spPr>
        <a:xfrm>
          <a:off x="863111" y="95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77390</xdr:rowOff>
    </xdr:from>
    <xdr:to>
      <xdr:col>24</xdr:col>
      <xdr:colOff>63500</xdr:colOff>
      <xdr:row>74</xdr:row>
      <xdr:rowOff>149530</xdr:rowOff>
    </xdr:to>
    <xdr:cxnSp macro="">
      <xdr:nvCxnSpPr>
        <xdr:cNvPr id="179" name="直線コネクタ 178"/>
        <xdr:cNvCxnSpPr/>
      </xdr:nvCxnSpPr>
      <xdr:spPr>
        <a:xfrm>
          <a:off x="3797300" y="12764690"/>
          <a:ext cx="8382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77390</xdr:rowOff>
    </xdr:from>
    <xdr:to>
      <xdr:col>19</xdr:col>
      <xdr:colOff>177800</xdr:colOff>
      <xdr:row>75</xdr:row>
      <xdr:rowOff>135128</xdr:rowOff>
    </xdr:to>
    <xdr:cxnSp macro="">
      <xdr:nvCxnSpPr>
        <xdr:cNvPr id="182" name="直線コネクタ 181"/>
        <xdr:cNvCxnSpPr/>
      </xdr:nvCxnSpPr>
      <xdr:spPr>
        <a:xfrm flipV="1">
          <a:off x="2908300" y="12764690"/>
          <a:ext cx="889000" cy="2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135128</xdr:rowOff>
    </xdr:from>
    <xdr:to>
      <xdr:col>15</xdr:col>
      <xdr:colOff>50800</xdr:colOff>
      <xdr:row>76</xdr:row>
      <xdr:rowOff>145202</xdr:rowOff>
    </xdr:to>
    <xdr:cxnSp macro="">
      <xdr:nvCxnSpPr>
        <xdr:cNvPr id="185" name="直線コネクタ 184"/>
        <xdr:cNvCxnSpPr/>
      </xdr:nvCxnSpPr>
      <xdr:spPr>
        <a:xfrm flipV="1">
          <a:off x="2019300" y="12993878"/>
          <a:ext cx="889000" cy="1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103071</xdr:rowOff>
    </xdr:from>
    <xdr:ext cx="599010" cy="259045"/>
    <xdr:sp macro="" textlink="">
      <xdr:nvSpPr>
        <xdr:cNvPr id="187" name="テキスト ボックス 186"/>
        <xdr:cNvSpPr txBox="1"/>
      </xdr:nvSpPr>
      <xdr:spPr>
        <a:xfrm>
          <a:off x="2608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145202</xdr:rowOff>
    </xdr:from>
    <xdr:to>
      <xdr:col>10</xdr:col>
      <xdr:colOff>114300</xdr:colOff>
      <xdr:row>77</xdr:row>
      <xdr:rowOff>94895</xdr:rowOff>
    </xdr:to>
    <xdr:cxnSp macro="">
      <xdr:nvCxnSpPr>
        <xdr:cNvPr id="188" name="直線コネクタ 187"/>
        <xdr:cNvCxnSpPr/>
      </xdr:nvCxnSpPr>
      <xdr:spPr>
        <a:xfrm flipV="1">
          <a:off x="1130300" y="13175402"/>
          <a:ext cx="889000" cy="1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24598</xdr:rowOff>
    </xdr:from>
    <xdr:to>
      <xdr:col>10</xdr:col>
      <xdr:colOff>165100</xdr:colOff>
      <xdr:row>78</xdr:row>
      <xdr:rowOff>126198</xdr:rowOff>
    </xdr:to>
    <xdr:sp macro="" textlink="">
      <xdr:nvSpPr>
        <xdr:cNvPr id="189" name="フローチャート: 判断 188"/>
        <xdr:cNvSpPr/>
      </xdr:nvSpPr>
      <xdr:spPr>
        <a:xfrm>
          <a:off x="1968500" y="1339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117325</xdr:rowOff>
    </xdr:from>
    <xdr:ext cx="599010" cy="259045"/>
    <xdr:sp macro="" textlink="">
      <xdr:nvSpPr>
        <xdr:cNvPr id="190" name="テキスト ボックス 189"/>
        <xdr:cNvSpPr txBox="1"/>
      </xdr:nvSpPr>
      <xdr:spPr>
        <a:xfrm>
          <a:off x="1719795" y="1349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143698</xdr:rowOff>
    </xdr:from>
    <xdr:to>
      <xdr:col>6</xdr:col>
      <xdr:colOff>38100</xdr:colOff>
      <xdr:row>79</xdr:row>
      <xdr:rowOff>73848</xdr:rowOff>
    </xdr:to>
    <xdr:sp macro="" textlink="">
      <xdr:nvSpPr>
        <xdr:cNvPr id="191" name="フローチャート: 判断 190"/>
        <xdr:cNvSpPr/>
      </xdr:nvSpPr>
      <xdr:spPr>
        <a:xfrm>
          <a:off x="1079500" y="13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64975</xdr:rowOff>
    </xdr:from>
    <xdr:ext cx="599010" cy="259045"/>
    <xdr:sp macro="" textlink="">
      <xdr:nvSpPr>
        <xdr:cNvPr id="192" name="テキスト ボックス 191"/>
        <xdr:cNvSpPr txBox="1"/>
      </xdr:nvSpPr>
      <xdr:spPr>
        <a:xfrm>
          <a:off x="830795" y="136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98730</xdr:rowOff>
    </xdr:from>
    <xdr:to>
      <xdr:col>24</xdr:col>
      <xdr:colOff>114300</xdr:colOff>
      <xdr:row>75</xdr:row>
      <xdr:rowOff>28880</xdr:rowOff>
    </xdr:to>
    <xdr:sp macro="" textlink="">
      <xdr:nvSpPr>
        <xdr:cNvPr id="198" name="楕円 197"/>
        <xdr:cNvSpPr/>
      </xdr:nvSpPr>
      <xdr:spPr>
        <a:xfrm>
          <a:off x="4584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121607</xdr:rowOff>
    </xdr:from>
    <xdr:ext cx="599010" cy="259045"/>
    <xdr:sp macro="" textlink="">
      <xdr:nvSpPr>
        <xdr:cNvPr id="199" name="民生費該当値テキスト"/>
        <xdr:cNvSpPr txBox="1"/>
      </xdr:nvSpPr>
      <xdr:spPr>
        <a:xfrm>
          <a:off x="4686300" y="1263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26590</xdr:rowOff>
    </xdr:from>
    <xdr:to>
      <xdr:col>20</xdr:col>
      <xdr:colOff>38100</xdr:colOff>
      <xdr:row>74</xdr:row>
      <xdr:rowOff>128190</xdr:rowOff>
    </xdr:to>
    <xdr:sp macro="" textlink="">
      <xdr:nvSpPr>
        <xdr:cNvPr id="200" name="楕円 199"/>
        <xdr:cNvSpPr/>
      </xdr:nvSpPr>
      <xdr:spPr>
        <a:xfrm>
          <a:off x="3746500" y="12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144717</xdr:rowOff>
    </xdr:from>
    <xdr:ext cx="599010" cy="259045"/>
    <xdr:sp macro="" textlink="">
      <xdr:nvSpPr>
        <xdr:cNvPr id="201" name="テキスト ボックス 200"/>
        <xdr:cNvSpPr txBox="1"/>
      </xdr:nvSpPr>
      <xdr:spPr>
        <a:xfrm>
          <a:off x="3497795" y="1248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84328</xdr:rowOff>
    </xdr:from>
    <xdr:to>
      <xdr:col>15</xdr:col>
      <xdr:colOff>101600</xdr:colOff>
      <xdr:row>76</xdr:row>
      <xdr:rowOff>14478</xdr:rowOff>
    </xdr:to>
    <xdr:sp macro="" textlink="">
      <xdr:nvSpPr>
        <xdr:cNvPr id="202" name="楕円 201"/>
        <xdr:cNvSpPr/>
      </xdr:nvSpPr>
      <xdr:spPr>
        <a:xfrm>
          <a:off x="2857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31005</xdr:rowOff>
    </xdr:from>
    <xdr:ext cx="599010" cy="259045"/>
    <xdr:sp macro="" textlink="">
      <xdr:nvSpPr>
        <xdr:cNvPr id="203" name="テキスト ボックス 202"/>
        <xdr:cNvSpPr txBox="1"/>
      </xdr:nvSpPr>
      <xdr:spPr>
        <a:xfrm>
          <a:off x="2608795" y="1271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94402</xdr:rowOff>
    </xdr:from>
    <xdr:to>
      <xdr:col>10</xdr:col>
      <xdr:colOff>165100</xdr:colOff>
      <xdr:row>77</xdr:row>
      <xdr:rowOff>24552</xdr:rowOff>
    </xdr:to>
    <xdr:sp macro="" textlink="">
      <xdr:nvSpPr>
        <xdr:cNvPr id="204" name="楕円 203"/>
        <xdr:cNvSpPr/>
      </xdr:nvSpPr>
      <xdr:spPr>
        <a:xfrm>
          <a:off x="1968500" y="13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41080</xdr:rowOff>
    </xdr:from>
    <xdr:ext cx="599010" cy="259045"/>
    <xdr:sp macro="" textlink="">
      <xdr:nvSpPr>
        <xdr:cNvPr id="205" name="テキスト ボックス 204"/>
        <xdr:cNvSpPr txBox="1"/>
      </xdr:nvSpPr>
      <xdr:spPr>
        <a:xfrm>
          <a:off x="1719795" y="1289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44095</xdr:rowOff>
    </xdr:from>
    <xdr:to>
      <xdr:col>6</xdr:col>
      <xdr:colOff>38100</xdr:colOff>
      <xdr:row>77</xdr:row>
      <xdr:rowOff>145695</xdr:rowOff>
    </xdr:to>
    <xdr:sp macro="" textlink="">
      <xdr:nvSpPr>
        <xdr:cNvPr id="206" name="楕円 205"/>
        <xdr:cNvSpPr/>
      </xdr:nvSpPr>
      <xdr:spPr>
        <a:xfrm>
          <a:off x="1079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162222</xdr:rowOff>
    </xdr:from>
    <xdr:ext cx="599010" cy="259045"/>
    <xdr:sp macro="" textlink="">
      <xdr:nvSpPr>
        <xdr:cNvPr id="207" name="テキスト ボックス 206"/>
        <xdr:cNvSpPr txBox="1"/>
      </xdr:nvSpPr>
      <xdr:spPr>
        <a:xfrm>
          <a:off x="830795" y="130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66112</xdr:rowOff>
    </xdr:from>
    <xdr:to>
      <xdr:col>24</xdr:col>
      <xdr:colOff>62865</xdr:colOff>
      <xdr:row>98</xdr:row>
      <xdr:rowOff>81811</xdr:rowOff>
    </xdr:to>
    <xdr:cxnSp macro="">
      <xdr:nvCxnSpPr>
        <xdr:cNvPr id="233" name="直線コネクタ 232"/>
        <xdr:cNvCxnSpPr/>
      </xdr:nvCxnSpPr>
      <xdr:spPr>
        <a:xfrm flipV="1">
          <a:off x="4633595" y="15839512"/>
          <a:ext cx="1270" cy="1044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85638</xdr:rowOff>
    </xdr:from>
    <xdr:ext cx="534377" cy="259045"/>
    <xdr:sp macro="" textlink="">
      <xdr:nvSpPr>
        <xdr:cNvPr id="234" name="衛生費最小値テキスト"/>
        <xdr:cNvSpPr txBox="1"/>
      </xdr:nvSpPr>
      <xdr:spPr>
        <a:xfrm>
          <a:off x="4686300" y="168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81811</xdr:rowOff>
    </xdr:from>
    <xdr:to>
      <xdr:col>24</xdr:col>
      <xdr:colOff>152400</xdr:colOff>
      <xdr:row>98</xdr:row>
      <xdr:rowOff>81811</xdr:rowOff>
    </xdr:to>
    <xdr:cxnSp macro="">
      <xdr:nvCxnSpPr>
        <xdr:cNvPr id="235" name="直線コネクタ 234"/>
        <xdr:cNvCxnSpPr/>
      </xdr:nvCxnSpPr>
      <xdr:spPr>
        <a:xfrm>
          <a:off x="4546600" y="1688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12789</xdr:rowOff>
    </xdr:from>
    <xdr:ext cx="599010" cy="259045"/>
    <xdr:sp macro="" textlink="">
      <xdr:nvSpPr>
        <xdr:cNvPr id="236" name="衛生費最大値テキスト"/>
        <xdr:cNvSpPr txBox="1"/>
      </xdr:nvSpPr>
      <xdr:spPr>
        <a:xfrm>
          <a:off x="4686300" y="1561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66112</xdr:rowOff>
    </xdr:from>
    <xdr:to>
      <xdr:col>24</xdr:col>
      <xdr:colOff>152400</xdr:colOff>
      <xdr:row>92</xdr:row>
      <xdr:rowOff>66112</xdr:rowOff>
    </xdr:to>
    <xdr:cxnSp macro="">
      <xdr:nvCxnSpPr>
        <xdr:cNvPr id="237" name="直線コネクタ 236"/>
        <xdr:cNvCxnSpPr/>
      </xdr:nvCxnSpPr>
      <xdr:spPr>
        <a:xfrm>
          <a:off x="4546600" y="1583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90137</xdr:rowOff>
    </xdr:from>
    <xdr:to>
      <xdr:col>24</xdr:col>
      <xdr:colOff>63500</xdr:colOff>
      <xdr:row>96</xdr:row>
      <xdr:rowOff>161950</xdr:rowOff>
    </xdr:to>
    <xdr:cxnSp macro="">
      <xdr:nvCxnSpPr>
        <xdr:cNvPr id="238" name="直線コネクタ 237"/>
        <xdr:cNvCxnSpPr/>
      </xdr:nvCxnSpPr>
      <xdr:spPr>
        <a:xfrm>
          <a:off x="3797300" y="16549337"/>
          <a:ext cx="8382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113650</xdr:rowOff>
    </xdr:from>
    <xdr:ext cx="534377" cy="259045"/>
    <xdr:sp macro="" textlink="">
      <xdr:nvSpPr>
        <xdr:cNvPr id="239" name="衛生費平均値テキスト"/>
        <xdr:cNvSpPr txBox="1"/>
      </xdr:nvSpPr>
      <xdr:spPr>
        <a:xfrm>
          <a:off x="4686300" y="1640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90773</xdr:rowOff>
    </xdr:from>
    <xdr:to>
      <xdr:col>24</xdr:col>
      <xdr:colOff>114300</xdr:colOff>
      <xdr:row>97</xdr:row>
      <xdr:rowOff>20923</xdr:rowOff>
    </xdr:to>
    <xdr:sp macro="" textlink="">
      <xdr:nvSpPr>
        <xdr:cNvPr id="240" name="フローチャート: 判断 239"/>
        <xdr:cNvSpPr/>
      </xdr:nvSpPr>
      <xdr:spPr>
        <a:xfrm>
          <a:off x="4584700" y="165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151718</xdr:rowOff>
    </xdr:from>
    <xdr:to>
      <xdr:col>19</xdr:col>
      <xdr:colOff>177800</xdr:colOff>
      <xdr:row>96</xdr:row>
      <xdr:rowOff>90137</xdr:rowOff>
    </xdr:to>
    <xdr:cxnSp macro="">
      <xdr:nvCxnSpPr>
        <xdr:cNvPr id="241" name="直線コネクタ 240"/>
        <xdr:cNvCxnSpPr/>
      </xdr:nvCxnSpPr>
      <xdr:spPr>
        <a:xfrm>
          <a:off x="2908300" y="16439468"/>
          <a:ext cx="8890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77133</xdr:rowOff>
    </xdr:from>
    <xdr:to>
      <xdr:col>20</xdr:col>
      <xdr:colOff>38100</xdr:colOff>
      <xdr:row>97</xdr:row>
      <xdr:rowOff>7283</xdr:rowOff>
    </xdr:to>
    <xdr:sp macro="" textlink="">
      <xdr:nvSpPr>
        <xdr:cNvPr id="242" name="フローチャート: 判断 241"/>
        <xdr:cNvSpPr/>
      </xdr:nvSpPr>
      <xdr:spPr>
        <a:xfrm>
          <a:off x="3746500" y="1653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169860</xdr:rowOff>
    </xdr:from>
    <xdr:ext cx="534377" cy="259045"/>
    <xdr:sp macro="" textlink="">
      <xdr:nvSpPr>
        <xdr:cNvPr id="243" name="テキスト ボックス 242"/>
        <xdr:cNvSpPr txBox="1"/>
      </xdr:nvSpPr>
      <xdr:spPr>
        <a:xfrm>
          <a:off x="3530111" y="166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44450</xdr:rowOff>
    </xdr:from>
    <xdr:to>
      <xdr:col>15</xdr:col>
      <xdr:colOff>50800</xdr:colOff>
      <xdr:row>95</xdr:row>
      <xdr:rowOff>151718</xdr:rowOff>
    </xdr:to>
    <xdr:cxnSp macro="">
      <xdr:nvCxnSpPr>
        <xdr:cNvPr id="244" name="直線コネクタ 243"/>
        <xdr:cNvCxnSpPr/>
      </xdr:nvCxnSpPr>
      <xdr:spPr>
        <a:xfrm>
          <a:off x="2019300" y="15474950"/>
          <a:ext cx="889000" cy="9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57299</xdr:rowOff>
    </xdr:from>
    <xdr:to>
      <xdr:col>15</xdr:col>
      <xdr:colOff>101600</xdr:colOff>
      <xdr:row>96</xdr:row>
      <xdr:rowOff>158899</xdr:rowOff>
    </xdr:to>
    <xdr:sp macro="" textlink="">
      <xdr:nvSpPr>
        <xdr:cNvPr id="245" name="フローチャート: 判断 244"/>
        <xdr:cNvSpPr/>
      </xdr:nvSpPr>
      <xdr:spPr>
        <a:xfrm>
          <a:off x="28575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150026</xdr:rowOff>
    </xdr:from>
    <xdr:ext cx="534377" cy="259045"/>
    <xdr:sp macro="" textlink="">
      <xdr:nvSpPr>
        <xdr:cNvPr id="246" name="テキスト ボックス 245"/>
        <xdr:cNvSpPr txBox="1"/>
      </xdr:nvSpPr>
      <xdr:spPr>
        <a:xfrm>
          <a:off x="2641111" y="16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44450</xdr:rowOff>
    </xdr:from>
    <xdr:to>
      <xdr:col>10</xdr:col>
      <xdr:colOff>114300</xdr:colOff>
      <xdr:row>96</xdr:row>
      <xdr:rowOff>43557</xdr:rowOff>
    </xdr:to>
    <xdr:cxnSp macro="">
      <xdr:nvCxnSpPr>
        <xdr:cNvPr id="247" name="直線コネクタ 246"/>
        <xdr:cNvCxnSpPr/>
      </xdr:nvCxnSpPr>
      <xdr:spPr>
        <a:xfrm flipV="1">
          <a:off x="1130300" y="15474950"/>
          <a:ext cx="889000" cy="10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12243</xdr:rowOff>
    </xdr:from>
    <xdr:to>
      <xdr:col>10</xdr:col>
      <xdr:colOff>165100</xdr:colOff>
      <xdr:row>97</xdr:row>
      <xdr:rowOff>113843</xdr:rowOff>
    </xdr:to>
    <xdr:sp macro="" textlink="">
      <xdr:nvSpPr>
        <xdr:cNvPr id="248" name="フローチャート: 判断 247"/>
        <xdr:cNvSpPr/>
      </xdr:nvSpPr>
      <xdr:spPr>
        <a:xfrm>
          <a:off x="1968500" y="1664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104970</xdr:rowOff>
    </xdr:from>
    <xdr:ext cx="534377" cy="259045"/>
    <xdr:sp macro="" textlink="">
      <xdr:nvSpPr>
        <xdr:cNvPr id="249" name="テキスト ボックス 248"/>
        <xdr:cNvSpPr txBox="1"/>
      </xdr:nvSpPr>
      <xdr:spPr>
        <a:xfrm>
          <a:off x="1752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43039</xdr:rowOff>
    </xdr:from>
    <xdr:to>
      <xdr:col>6</xdr:col>
      <xdr:colOff>38100</xdr:colOff>
      <xdr:row>97</xdr:row>
      <xdr:rowOff>144639</xdr:rowOff>
    </xdr:to>
    <xdr:sp macro="" textlink="">
      <xdr:nvSpPr>
        <xdr:cNvPr id="250" name="フローチャート: 判断 249"/>
        <xdr:cNvSpPr/>
      </xdr:nvSpPr>
      <xdr:spPr>
        <a:xfrm>
          <a:off x="1079500" y="1667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135766</xdr:rowOff>
    </xdr:from>
    <xdr:ext cx="534377" cy="259045"/>
    <xdr:sp macro="" textlink="">
      <xdr:nvSpPr>
        <xdr:cNvPr id="251" name="テキスト ボックス 250"/>
        <xdr:cNvSpPr txBox="1"/>
      </xdr:nvSpPr>
      <xdr:spPr>
        <a:xfrm>
          <a:off x="863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111150</xdr:rowOff>
    </xdr:from>
    <xdr:to>
      <xdr:col>24</xdr:col>
      <xdr:colOff>114300</xdr:colOff>
      <xdr:row>97</xdr:row>
      <xdr:rowOff>41300</xdr:rowOff>
    </xdr:to>
    <xdr:sp macro="" textlink="">
      <xdr:nvSpPr>
        <xdr:cNvPr id="257" name="楕円 256"/>
        <xdr:cNvSpPr/>
      </xdr:nvSpPr>
      <xdr:spPr>
        <a:xfrm>
          <a:off x="45847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89577</xdr:rowOff>
    </xdr:from>
    <xdr:ext cx="534377" cy="259045"/>
    <xdr:sp macro="" textlink="">
      <xdr:nvSpPr>
        <xdr:cNvPr id="258" name="衛生費該当値テキスト"/>
        <xdr:cNvSpPr txBox="1"/>
      </xdr:nvSpPr>
      <xdr:spPr>
        <a:xfrm>
          <a:off x="4686300" y="1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39337</xdr:rowOff>
    </xdr:from>
    <xdr:to>
      <xdr:col>20</xdr:col>
      <xdr:colOff>38100</xdr:colOff>
      <xdr:row>96</xdr:row>
      <xdr:rowOff>140937</xdr:rowOff>
    </xdr:to>
    <xdr:sp macro="" textlink="">
      <xdr:nvSpPr>
        <xdr:cNvPr id="259" name="楕円 258"/>
        <xdr:cNvSpPr/>
      </xdr:nvSpPr>
      <xdr:spPr>
        <a:xfrm>
          <a:off x="3746500" y="164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157464</xdr:rowOff>
    </xdr:from>
    <xdr:ext cx="534377" cy="259045"/>
    <xdr:sp macro="" textlink="">
      <xdr:nvSpPr>
        <xdr:cNvPr id="260" name="テキスト ボックス 259"/>
        <xdr:cNvSpPr txBox="1"/>
      </xdr:nvSpPr>
      <xdr:spPr>
        <a:xfrm>
          <a:off x="3530111" y="162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100918</xdr:rowOff>
    </xdr:from>
    <xdr:to>
      <xdr:col>15</xdr:col>
      <xdr:colOff>101600</xdr:colOff>
      <xdr:row>96</xdr:row>
      <xdr:rowOff>31068</xdr:rowOff>
    </xdr:to>
    <xdr:sp macro="" textlink="">
      <xdr:nvSpPr>
        <xdr:cNvPr id="261" name="楕円 260"/>
        <xdr:cNvSpPr/>
      </xdr:nvSpPr>
      <xdr:spPr>
        <a:xfrm>
          <a:off x="2857500" y="163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47595</xdr:rowOff>
    </xdr:from>
    <xdr:ext cx="534377" cy="259045"/>
    <xdr:sp macro="" textlink="">
      <xdr:nvSpPr>
        <xdr:cNvPr id="262" name="テキスト ボックス 261"/>
        <xdr:cNvSpPr txBox="1"/>
      </xdr:nvSpPr>
      <xdr:spPr>
        <a:xfrm>
          <a:off x="2641111" y="161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165100</xdr:rowOff>
    </xdr:from>
    <xdr:to>
      <xdr:col>10</xdr:col>
      <xdr:colOff>165100</xdr:colOff>
      <xdr:row>90</xdr:row>
      <xdr:rowOff>95250</xdr:rowOff>
    </xdr:to>
    <xdr:sp macro="" textlink="">
      <xdr:nvSpPr>
        <xdr:cNvPr id="263" name="楕円 262"/>
        <xdr:cNvSpPr/>
      </xdr:nvSpPr>
      <xdr:spPr>
        <a:xfrm>
          <a:off x="1968500" y="154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111777</xdr:rowOff>
    </xdr:from>
    <xdr:ext cx="599010" cy="259045"/>
    <xdr:sp macro="" textlink="">
      <xdr:nvSpPr>
        <xdr:cNvPr id="264" name="テキスト ボックス 263"/>
        <xdr:cNvSpPr txBox="1"/>
      </xdr:nvSpPr>
      <xdr:spPr>
        <a:xfrm>
          <a:off x="1719795" y="151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164207</xdr:rowOff>
    </xdr:from>
    <xdr:to>
      <xdr:col>6</xdr:col>
      <xdr:colOff>38100</xdr:colOff>
      <xdr:row>96</xdr:row>
      <xdr:rowOff>94357</xdr:rowOff>
    </xdr:to>
    <xdr:sp macro="" textlink="">
      <xdr:nvSpPr>
        <xdr:cNvPr id="265" name="楕円 264"/>
        <xdr:cNvSpPr/>
      </xdr:nvSpPr>
      <xdr:spPr>
        <a:xfrm>
          <a:off x="1079500" y="164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110884</xdr:rowOff>
    </xdr:from>
    <xdr:ext cx="534377" cy="259045"/>
    <xdr:sp macro="" textlink="">
      <xdr:nvSpPr>
        <xdr:cNvPr id="266" name="テキスト ボックス 265"/>
        <xdr:cNvSpPr txBox="1"/>
      </xdr:nvSpPr>
      <xdr:spPr>
        <a:xfrm>
          <a:off x="863111" y="16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25781</xdr:rowOff>
    </xdr:from>
    <xdr:to>
      <xdr:col>54</xdr:col>
      <xdr:colOff>189865</xdr:colOff>
      <xdr:row>39</xdr:row>
      <xdr:rowOff>44450</xdr:rowOff>
    </xdr:to>
    <xdr:cxnSp macro="">
      <xdr:nvCxnSpPr>
        <xdr:cNvPr id="290" name="直線コネクタ 289"/>
        <xdr:cNvCxnSpPr/>
      </xdr:nvCxnSpPr>
      <xdr:spPr>
        <a:xfrm flipV="1">
          <a:off x="10475595" y="5683631"/>
          <a:ext cx="1270" cy="1047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143908</xdr:rowOff>
    </xdr:from>
    <xdr:ext cx="469744" cy="259045"/>
    <xdr:sp macro="" textlink="">
      <xdr:nvSpPr>
        <xdr:cNvPr id="293" name="労働費最大値テキスト"/>
        <xdr:cNvSpPr txBox="1"/>
      </xdr:nvSpPr>
      <xdr:spPr>
        <a:xfrm>
          <a:off x="10528300" y="54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25781</xdr:rowOff>
    </xdr:from>
    <xdr:to>
      <xdr:col>55</xdr:col>
      <xdr:colOff>88900</xdr:colOff>
      <xdr:row>33</xdr:row>
      <xdr:rowOff>25781</xdr:rowOff>
    </xdr:to>
    <xdr:cxnSp macro="">
      <xdr:nvCxnSpPr>
        <xdr:cNvPr id="294" name="直線コネクタ 293"/>
        <xdr:cNvCxnSpPr/>
      </xdr:nvCxnSpPr>
      <xdr:spPr>
        <a:xfrm>
          <a:off x="10388600" y="56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73406</xdr:rowOff>
    </xdr:from>
    <xdr:to>
      <xdr:col>55</xdr:col>
      <xdr:colOff>0</xdr:colOff>
      <xdr:row>39</xdr:row>
      <xdr:rowOff>41783</xdr:rowOff>
    </xdr:to>
    <xdr:cxnSp macro="">
      <xdr:nvCxnSpPr>
        <xdr:cNvPr id="295" name="直線コネクタ 294"/>
        <xdr:cNvCxnSpPr/>
      </xdr:nvCxnSpPr>
      <xdr:spPr>
        <a:xfrm>
          <a:off x="9639300" y="6588506"/>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12717</xdr:rowOff>
    </xdr:from>
    <xdr:ext cx="378565" cy="259045"/>
    <xdr:sp macro="" textlink="">
      <xdr:nvSpPr>
        <xdr:cNvPr id="296" name="労働費平均値テキスト"/>
        <xdr:cNvSpPr txBox="1"/>
      </xdr:nvSpPr>
      <xdr:spPr>
        <a:xfrm>
          <a:off x="10528300" y="63563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297" name="フローチャート: 判断 296"/>
        <xdr:cNvSpPr/>
      </xdr:nvSpPr>
      <xdr:spPr>
        <a:xfrm>
          <a:off x="10426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103124</xdr:rowOff>
    </xdr:from>
    <xdr:to>
      <xdr:col>50</xdr:col>
      <xdr:colOff>114300</xdr:colOff>
      <xdr:row>38</xdr:row>
      <xdr:rowOff>73406</xdr:rowOff>
    </xdr:to>
    <xdr:cxnSp macro="">
      <xdr:nvCxnSpPr>
        <xdr:cNvPr id="298" name="直線コネクタ 297"/>
        <xdr:cNvCxnSpPr/>
      </xdr:nvCxnSpPr>
      <xdr:spPr>
        <a:xfrm>
          <a:off x="8750300" y="6103874"/>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163195</xdr:rowOff>
    </xdr:from>
    <xdr:to>
      <xdr:col>50</xdr:col>
      <xdr:colOff>165100</xdr:colOff>
      <xdr:row>38</xdr:row>
      <xdr:rowOff>93345</xdr:rowOff>
    </xdr:to>
    <xdr:sp macro="" textlink="">
      <xdr:nvSpPr>
        <xdr:cNvPr id="299" name="フローチャート: 判断 298"/>
        <xdr:cNvSpPr/>
      </xdr:nvSpPr>
      <xdr:spPr>
        <a:xfrm>
          <a:off x="9588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300" name="テキスト ボックス 299"/>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154559</xdr:rowOff>
    </xdr:from>
    <xdr:to>
      <xdr:col>45</xdr:col>
      <xdr:colOff>177800</xdr:colOff>
      <xdr:row>35</xdr:row>
      <xdr:rowOff>103124</xdr:rowOff>
    </xdr:to>
    <xdr:cxnSp macro="">
      <xdr:nvCxnSpPr>
        <xdr:cNvPr id="301" name="直線コネクタ 300"/>
        <xdr:cNvCxnSpPr/>
      </xdr:nvCxnSpPr>
      <xdr:spPr>
        <a:xfrm>
          <a:off x="7861300" y="5298059"/>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xdr:rowOff>
    </xdr:from>
    <xdr:to>
      <xdr:col>46</xdr:col>
      <xdr:colOff>38100</xdr:colOff>
      <xdr:row>37</xdr:row>
      <xdr:rowOff>105918</xdr:rowOff>
    </xdr:to>
    <xdr:sp macro="" textlink="">
      <xdr:nvSpPr>
        <xdr:cNvPr id="302" name="フローチャート: 判断 301"/>
        <xdr:cNvSpPr/>
      </xdr:nvSpPr>
      <xdr:spPr>
        <a:xfrm>
          <a:off x="8699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97045</xdr:rowOff>
    </xdr:from>
    <xdr:ext cx="378565" cy="259045"/>
    <xdr:sp macro="" textlink="">
      <xdr:nvSpPr>
        <xdr:cNvPr id="303" name="テキスト ボックス 302"/>
        <xdr:cNvSpPr txBox="1"/>
      </xdr:nvSpPr>
      <xdr:spPr>
        <a:xfrm>
          <a:off x="8561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154559</xdr:rowOff>
    </xdr:from>
    <xdr:to>
      <xdr:col>41</xdr:col>
      <xdr:colOff>50800</xdr:colOff>
      <xdr:row>35</xdr:row>
      <xdr:rowOff>75692</xdr:rowOff>
    </xdr:to>
    <xdr:cxnSp macro="">
      <xdr:nvCxnSpPr>
        <xdr:cNvPr id="304" name="直線コネクタ 303"/>
        <xdr:cNvCxnSpPr/>
      </xdr:nvCxnSpPr>
      <xdr:spPr>
        <a:xfrm flipV="1">
          <a:off x="6972300" y="5298059"/>
          <a:ext cx="889000" cy="77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47752</xdr:rowOff>
    </xdr:from>
    <xdr:to>
      <xdr:col>41</xdr:col>
      <xdr:colOff>101600</xdr:colOff>
      <xdr:row>36</xdr:row>
      <xdr:rowOff>149352</xdr:rowOff>
    </xdr:to>
    <xdr:sp macro="" textlink="">
      <xdr:nvSpPr>
        <xdr:cNvPr id="305" name="フローチャート: 判断 304"/>
        <xdr:cNvSpPr/>
      </xdr:nvSpPr>
      <xdr:spPr>
        <a:xfrm>
          <a:off x="7810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140479</xdr:rowOff>
    </xdr:from>
    <xdr:ext cx="469744" cy="259045"/>
    <xdr:sp macro="" textlink="">
      <xdr:nvSpPr>
        <xdr:cNvPr id="306" name="テキスト ボックス 305"/>
        <xdr:cNvSpPr txBox="1"/>
      </xdr:nvSpPr>
      <xdr:spPr>
        <a:xfrm>
          <a:off x="7626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120904</xdr:rowOff>
    </xdr:from>
    <xdr:to>
      <xdr:col>36</xdr:col>
      <xdr:colOff>165100</xdr:colOff>
      <xdr:row>36</xdr:row>
      <xdr:rowOff>51054</xdr:rowOff>
    </xdr:to>
    <xdr:sp macro="" textlink="">
      <xdr:nvSpPr>
        <xdr:cNvPr id="307" name="フローチャート: 判断 306"/>
        <xdr:cNvSpPr/>
      </xdr:nvSpPr>
      <xdr:spPr>
        <a:xfrm>
          <a:off x="6921500" y="612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42181</xdr:rowOff>
    </xdr:from>
    <xdr:ext cx="469744" cy="259045"/>
    <xdr:sp macro="" textlink="">
      <xdr:nvSpPr>
        <xdr:cNvPr id="308" name="テキスト ボックス 307"/>
        <xdr:cNvSpPr txBox="1"/>
      </xdr:nvSpPr>
      <xdr:spPr>
        <a:xfrm>
          <a:off x="6737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4" name="楕円 313"/>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5"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16" name="楕円 315"/>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17" name="テキスト ボックス 316"/>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52324</xdr:rowOff>
    </xdr:from>
    <xdr:to>
      <xdr:col>46</xdr:col>
      <xdr:colOff>38100</xdr:colOff>
      <xdr:row>35</xdr:row>
      <xdr:rowOff>153924</xdr:rowOff>
    </xdr:to>
    <xdr:sp macro="" textlink="">
      <xdr:nvSpPr>
        <xdr:cNvPr id="318" name="楕円 317"/>
        <xdr:cNvSpPr/>
      </xdr:nvSpPr>
      <xdr:spPr>
        <a:xfrm>
          <a:off x="869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170451</xdr:rowOff>
    </xdr:from>
    <xdr:ext cx="469744" cy="259045"/>
    <xdr:sp macro="" textlink="">
      <xdr:nvSpPr>
        <xdr:cNvPr id="319" name="テキスト ボックス 318"/>
        <xdr:cNvSpPr txBox="1"/>
      </xdr:nvSpPr>
      <xdr:spPr>
        <a:xfrm>
          <a:off x="8515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103759</xdr:rowOff>
    </xdr:from>
    <xdr:to>
      <xdr:col>41</xdr:col>
      <xdr:colOff>101600</xdr:colOff>
      <xdr:row>31</xdr:row>
      <xdr:rowOff>33909</xdr:rowOff>
    </xdr:to>
    <xdr:sp macro="" textlink="">
      <xdr:nvSpPr>
        <xdr:cNvPr id="320" name="楕円 319"/>
        <xdr:cNvSpPr/>
      </xdr:nvSpPr>
      <xdr:spPr>
        <a:xfrm>
          <a:off x="7810500" y="52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50436</xdr:rowOff>
    </xdr:from>
    <xdr:ext cx="469744" cy="259045"/>
    <xdr:sp macro="" textlink="">
      <xdr:nvSpPr>
        <xdr:cNvPr id="321" name="テキスト ボックス 320"/>
        <xdr:cNvSpPr txBox="1"/>
      </xdr:nvSpPr>
      <xdr:spPr>
        <a:xfrm>
          <a:off x="7626428" y="50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24892</xdr:rowOff>
    </xdr:from>
    <xdr:to>
      <xdr:col>36</xdr:col>
      <xdr:colOff>165100</xdr:colOff>
      <xdr:row>35</xdr:row>
      <xdr:rowOff>126492</xdr:rowOff>
    </xdr:to>
    <xdr:sp macro="" textlink="">
      <xdr:nvSpPr>
        <xdr:cNvPr id="322" name="楕円 321"/>
        <xdr:cNvSpPr/>
      </xdr:nvSpPr>
      <xdr:spPr>
        <a:xfrm>
          <a:off x="6921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143019</xdr:rowOff>
    </xdr:from>
    <xdr:ext cx="469744" cy="259045"/>
    <xdr:sp macro="" textlink="">
      <xdr:nvSpPr>
        <xdr:cNvPr id="323" name="テキスト ボックス 322"/>
        <xdr:cNvSpPr txBox="1"/>
      </xdr:nvSpPr>
      <xdr:spPr>
        <a:xfrm>
          <a:off x="6737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7" name="直線コネクタ 346"/>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8"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9" name="直線コネクタ 348"/>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0"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1" name="直線コネクタ 350"/>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6464</xdr:rowOff>
    </xdr:from>
    <xdr:to>
      <xdr:col>55</xdr:col>
      <xdr:colOff>0</xdr:colOff>
      <xdr:row>56</xdr:row>
      <xdr:rowOff>100629</xdr:rowOff>
    </xdr:to>
    <xdr:cxnSp macro="">
      <xdr:nvCxnSpPr>
        <xdr:cNvPr id="352" name="直線コネクタ 351"/>
        <xdr:cNvCxnSpPr/>
      </xdr:nvCxnSpPr>
      <xdr:spPr>
        <a:xfrm flipV="1">
          <a:off x="9639300" y="9607664"/>
          <a:ext cx="838200" cy="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3"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4" name="フローチャート: 判断 353"/>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100629</xdr:rowOff>
    </xdr:from>
    <xdr:to>
      <xdr:col>50</xdr:col>
      <xdr:colOff>114300</xdr:colOff>
      <xdr:row>56</xdr:row>
      <xdr:rowOff>149758</xdr:rowOff>
    </xdr:to>
    <xdr:cxnSp macro="">
      <xdr:nvCxnSpPr>
        <xdr:cNvPr id="355" name="直線コネクタ 354"/>
        <xdr:cNvCxnSpPr/>
      </xdr:nvCxnSpPr>
      <xdr:spPr>
        <a:xfrm flipV="1">
          <a:off x="8750300" y="9701829"/>
          <a:ext cx="889000" cy="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6" name="フローチャート: 判断 355"/>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7" name="テキスト ボックス 356"/>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130899</xdr:rowOff>
    </xdr:from>
    <xdr:to>
      <xdr:col>45</xdr:col>
      <xdr:colOff>177800</xdr:colOff>
      <xdr:row>56</xdr:row>
      <xdr:rowOff>149758</xdr:rowOff>
    </xdr:to>
    <xdr:cxnSp macro="">
      <xdr:nvCxnSpPr>
        <xdr:cNvPr id="358" name="直線コネクタ 357"/>
        <xdr:cNvCxnSpPr/>
      </xdr:nvCxnSpPr>
      <xdr:spPr>
        <a:xfrm>
          <a:off x="7861300" y="9732099"/>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9" name="フローチャート: 判断 358"/>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60" name="テキスト ボックス 359"/>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66891</xdr:rowOff>
    </xdr:from>
    <xdr:to>
      <xdr:col>41</xdr:col>
      <xdr:colOff>50800</xdr:colOff>
      <xdr:row>56</xdr:row>
      <xdr:rowOff>130899</xdr:rowOff>
    </xdr:to>
    <xdr:cxnSp macro="">
      <xdr:nvCxnSpPr>
        <xdr:cNvPr id="361" name="直線コネクタ 360"/>
        <xdr:cNvCxnSpPr/>
      </xdr:nvCxnSpPr>
      <xdr:spPr>
        <a:xfrm>
          <a:off x="6972300" y="966809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62" name="フローチャート: 判断 361"/>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63" name="テキスト ボックス 362"/>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64" name="フローチャート: 判断 363"/>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5" name="テキスト ボックス 364"/>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127114</xdr:rowOff>
    </xdr:from>
    <xdr:to>
      <xdr:col>55</xdr:col>
      <xdr:colOff>50800</xdr:colOff>
      <xdr:row>56</xdr:row>
      <xdr:rowOff>57264</xdr:rowOff>
    </xdr:to>
    <xdr:sp macro="" textlink="">
      <xdr:nvSpPr>
        <xdr:cNvPr id="371" name="楕円 370"/>
        <xdr:cNvSpPr/>
      </xdr:nvSpPr>
      <xdr:spPr>
        <a:xfrm>
          <a:off x="10426700" y="95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105541</xdr:rowOff>
    </xdr:from>
    <xdr:ext cx="534377" cy="259045"/>
    <xdr:sp macro="" textlink="">
      <xdr:nvSpPr>
        <xdr:cNvPr id="372" name="農林水産業費該当値テキスト"/>
        <xdr:cNvSpPr txBox="1"/>
      </xdr:nvSpPr>
      <xdr:spPr>
        <a:xfrm>
          <a:off x="10528300" y="95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49829</xdr:rowOff>
    </xdr:from>
    <xdr:to>
      <xdr:col>50</xdr:col>
      <xdr:colOff>165100</xdr:colOff>
      <xdr:row>56</xdr:row>
      <xdr:rowOff>151429</xdr:rowOff>
    </xdr:to>
    <xdr:sp macro="" textlink="">
      <xdr:nvSpPr>
        <xdr:cNvPr id="373" name="楕円 372"/>
        <xdr:cNvSpPr/>
      </xdr:nvSpPr>
      <xdr:spPr>
        <a:xfrm>
          <a:off x="9588500" y="96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142556</xdr:rowOff>
    </xdr:from>
    <xdr:ext cx="534377" cy="259045"/>
    <xdr:sp macro="" textlink="">
      <xdr:nvSpPr>
        <xdr:cNvPr id="374" name="テキスト ボックス 373"/>
        <xdr:cNvSpPr txBox="1"/>
      </xdr:nvSpPr>
      <xdr:spPr>
        <a:xfrm>
          <a:off x="9372111" y="97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98958</xdr:rowOff>
    </xdr:from>
    <xdr:to>
      <xdr:col>46</xdr:col>
      <xdr:colOff>38100</xdr:colOff>
      <xdr:row>57</xdr:row>
      <xdr:rowOff>29108</xdr:rowOff>
    </xdr:to>
    <xdr:sp macro="" textlink="">
      <xdr:nvSpPr>
        <xdr:cNvPr id="375" name="楕円 374"/>
        <xdr:cNvSpPr/>
      </xdr:nvSpPr>
      <xdr:spPr>
        <a:xfrm>
          <a:off x="8699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20235</xdr:rowOff>
    </xdr:from>
    <xdr:ext cx="534377" cy="259045"/>
    <xdr:sp macro="" textlink="">
      <xdr:nvSpPr>
        <xdr:cNvPr id="376" name="テキスト ボックス 375"/>
        <xdr:cNvSpPr txBox="1"/>
      </xdr:nvSpPr>
      <xdr:spPr>
        <a:xfrm>
          <a:off x="8483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80099</xdr:rowOff>
    </xdr:from>
    <xdr:to>
      <xdr:col>41</xdr:col>
      <xdr:colOff>101600</xdr:colOff>
      <xdr:row>57</xdr:row>
      <xdr:rowOff>10249</xdr:rowOff>
    </xdr:to>
    <xdr:sp macro="" textlink="">
      <xdr:nvSpPr>
        <xdr:cNvPr id="377" name="楕円 376"/>
        <xdr:cNvSpPr/>
      </xdr:nvSpPr>
      <xdr:spPr>
        <a:xfrm>
          <a:off x="7810500" y="9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26776</xdr:rowOff>
    </xdr:from>
    <xdr:ext cx="534377" cy="259045"/>
    <xdr:sp macro="" textlink="">
      <xdr:nvSpPr>
        <xdr:cNvPr id="378" name="テキスト ボックス 377"/>
        <xdr:cNvSpPr txBox="1"/>
      </xdr:nvSpPr>
      <xdr:spPr>
        <a:xfrm>
          <a:off x="7594111" y="94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16091</xdr:rowOff>
    </xdr:from>
    <xdr:to>
      <xdr:col>36</xdr:col>
      <xdr:colOff>165100</xdr:colOff>
      <xdr:row>56</xdr:row>
      <xdr:rowOff>117691</xdr:rowOff>
    </xdr:to>
    <xdr:sp macro="" textlink="">
      <xdr:nvSpPr>
        <xdr:cNvPr id="379" name="楕円 378"/>
        <xdr:cNvSpPr/>
      </xdr:nvSpPr>
      <xdr:spPr>
        <a:xfrm>
          <a:off x="6921500" y="96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134218</xdr:rowOff>
    </xdr:from>
    <xdr:ext cx="534377" cy="259045"/>
    <xdr:sp macro="" textlink="">
      <xdr:nvSpPr>
        <xdr:cNvPr id="380" name="テキスト ボックス 379"/>
        <xdr:cNvSpPr txBox="1"/>
      </xdr:nvSpPr>
      <xdr:spPr>
        <a:xfrm>
          <a:off x="6705111" y="93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2" name="直線コネクタ 401"/>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3"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4" name="直線コネクタ 403"/>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5"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6" name="直線コネクタ 405"/>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164892</xdr:rowOff>
    </xdr:from>
    <xdr:to>
      <xdr:col>55</xdr:col>
      <xdr:colOff>0</xdr:colOff>
      <xdr:row>76</xdr:row>
      <xdr:rowOff>23617</xdr:rowOff>
    </xdr:to>
    <xdr:cxnSp macro="">
      <xdr:nvCxnSpPr>
        <xdr:cNvPr id="407" name="直線コネクタ 406"/>
        <xdr:cNvCxnSpPr/>
      </xdr:nvCxnSpPr>
      <xdr:spPr>
        <a:xfrm>
          <a:off x="9639300" y="13023642"/>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8"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9" name="フローチャート: 判断 408"/>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122144</xdr:rowOff>
    </xdr:from>
    <xdr:to>
      <xdr:col>50</xdr:col>
      <xdr:colOff>114300</xdr:colOff>
      <xdr:row>75</xdr:row>
      <xdr:rowOff>164892</xdr:rowOff>
    </xdr:to>
    <xdr:cxnSp macro="">
      <xdr:nvCxnSpPr>
        <xdr:cNvPr id="410" name="直線コネクタ 409"/>
        <xdr:cNvCxnSpPr/>
      </xdr:nvCxnSpPr>
      <xdr:spPr>
        <a:xfrm>
          <a:off x="8750300" y="1298089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1" name="フローチャート: 判断 410"/>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2" name="テキスト ボックス 411"/>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122144</xdr:rowOff>
    </xdr:from>
    <xdr:to>
      <xdr:col>45</xdr:col>
      <xdr:colOff>177800</xdr:colOff>
      <xdr:row>76</xdr:row>
      <xdr:rowOff>111606</xdr:rowOff>
    </xdr:to>
    <xdr:cxnSp macro="">
      <xdr:nvCxnSpPr>
        <xdr:cNvPr id="413" name="直線コネクタ 412"/>
        <xdr:cNvCxnSpPr/>
      </xdr:nvCxnSpPr>
      <xdr:spPr>
        <a:xfrm flipV="1">
          <a:off x="7861300" y="12980894"/>
          <a:ext cx="889000" cy="1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4" name="フローチャート: 判断 413"/>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5" name="テキスト ボックス 414"/>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111606</xdr:rowOff>
    </xdr:from>
    <xdr:to>
      <xdr:col>41</xdr:col>
      <xdr:colOff>50800</xdr:colOff>
      <xdr:row>76</xdr:row>
      <xdr:rowOff>114782</xdr:rowOff>
    </xdr:to>
    <xdr:cxnSp macro="">
      <xdr:nvCxnSpPr>
        <xdr:cNvPr id="416" name="直線コネクタ 415"/>
        <xdr:cNvCxnSpPr/>
      </xdr:nvCxnSpPr>
      <xdr:spPr>
        <a:xfrm flipV="1">
          <a:off x="6972300" y="13141806"/>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17326</xdr:rowOff>
    </xdr:from>
    <xdr:to>
      <xdr:col>41</xdr:col>
      <xdr:colOff>101600</xdr:colOff>
      <xdr:row>77</xdr:row>
      <xdr:rowOff>118926</xdr:rowOff>
    </xdr:to>
    <xdr:sp macro="" textlink="">
      <xdr:nvSpPr>
        <xdr:cNvPr id="417" name="フローチャート: 判断 416"/>
        <xdr:cNvSpPr/>
      </xdr:nvSpPr>
      <xdr:spPr>
        <a:xfrm>
          <a:off x="7810500" y="132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110053</xdr:rowOff>
    </xdr:from>
    <xdr:ext cx="534377" cy="259045"/>
    <xdr:sp macro="" textlink="">
      <xdr:nvSpPr>
        <xdr:cNvPr id="418" name="テキスト ボックス 417"/>
        <xdr:cNvSpPr txBox="1"/>
      </xdr:nvSpPr>
      <xdr:spPr>
        <a:xfrm>
          <a:off x="7594111" y="133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19977</xdr:rowOff>
    </xdr:from>
    <xdr:to>
      <xdr:col>36</xdr:col>
      <xdr:colOff>165100</xdr:colOff>
      <xdr:row>77</xdr:row>
      <xdr:rowOff>121577</xdr:rowOff>
    </xdr:to>
    <xdr:sp macro="" textlink="">
      <xdr:nvSpPr>
        <xdr:cNvPr id="419" name="フローチャート: 判断 418"/>
        <xdr:cNvSpPr/>
      </xdr:nvSpPr>
      <xdr:spPr>
        <a:xfrm>
          <a:off x="6921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112704</xdr:rowOff>
    </xdr:from>
    <xdr:ext cx="534377" cy="259045"/>
    <xdr:sp macro="" textlink="">
      <xdr:nvSpPr>
        <xdr:cNvPr id="420" name="テキスト ボックス 419"/>
        <xdr:cNvSpPr txBox="1"/>
      </xdr:nvSpPr>
      <xdr:spPr>
        <a:xfrm>
          <a:off x="6705111" y="13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144267</xdr:rowOff>
    </xdr:from>
    <xdr:to>
      <xdr:col>55</xdr:col>
      <xdr:colOff>50800</xdr:colOff>
      <xdr:row>76</xdr:row>
      <xdr:rowOff>74417</xdr:rowOff>
    </xdr:to>
    <xdr:sp macro="" textlink="">
      <xdr:nvSpPr>
        <xdr:cNvPr id="426" name="楕円 425"/>
        <xdr:cNvSpPr/>
      </xdr:nvSpPr>
      <xdr:spPr>
        <a:xfrm>
          <a:off x="104267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167144</xdr:rowOff>
    </xdr:from>
    <xdr:ext cx="534377" cy="259045"/>
    <xdr:sp macro="" textlink="">
      <xdr:nvSpPr>
        <xdr:cNvPr id="427" name="商工費該当値テキスト"/>
        <xdr:cNvSpPr txBox="1"/>
      </xdr:nvSpPr>
      <xdr:spPr>
        <a:xfrm>
          <a:off x="10528300" y="128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114091</xdr:rowOff>
    </xdr:from>
    <xdr:to>
      <xdr:col>50</xdr:col>
      <xdr:colOff>165100</xdr:colOff>
      <xdr:row>76</xdr:row>
      <xdr:rowOff>44242</xdr:rowOff>
    </xdr:to>
    <xdr:sp macro="" textlink="">
      <xdr:nvSpPr>
        <xdr:cNvPr id="428" name="楕円 427"/>
        <xdr:cNvSpPr/>
      </xdr:nvSpPr>
      <xdr:spPr>
        <a:xfrm>
          <a:off x="9588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60768</xdr:rowOff>
    </xdr:from>
    <xdr:ext cx="534377" cy="259045"/>
    <xdr:sp macro="" textlink="">
      <xdr:nvSpPr>
        <xdr:cNvPr id="429" name="テキスト ボックス 428"/>
        <xdr:cNvSpPr txBox="1"/>
      </xdr:nvSpPr>
      <xdr:spPr>
        <a:xfrm>
          <a:off x="9372111" y="127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71344</xdr:rowOff>
    </xdr:from>
    <xdr:to>
      <xdr:col>46</xdr:col>
      <xdr:colOff>38100</xdr:colOff>
      <xdr:row>76</xdr:row>
      <xdr:rowOff>1494</xdr:rowOff>
    </xdr:to>
    <xdr:sp macro="" textlink="">
      <xdr:nvSpPr>
        <xdr:cNvPr id="430" name="楕円 429"/>
        <xdr:cNvSpPr/>
      </xdr:nvSpPr>
      <xdr:spPr>
        <a:xfrm>
          <a:off x="8699500" y="129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18021</xdr:rowOff>
    </xdr:from>
    <xdr:ext cx="534377" cy="259045"/>
    <xdr:sp macro="" textlink="">
      <xdr:nvSpPr>
        <xdr:cNvPr id="431" name="テキスト ボックス 430"/>
        <xdr:cNvSpPr txBox="1"/>
      </xdr:nvSpPr>
      <xdr:spPr>
        <a:xfrm>
          <a:off x="8483111" y="127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60806</xdr:rowOff>
    </xdr:from>
    <xdr:to>
      <xdr:col>41</xdr:col>
      <xdr:colOff>101600</xdr:colOff>
      <xdr:row>76</xdr:row>
      <xdr:rowOff>162406</xdr:rowOff>
    </xdr:to>
    <xdr:sp macro="" textlink="">
      <xdr:nvSpPr>
        <xdr:cNvPr id="432" name="楕円 431"/>
        <xdr:cNvSpPr/>
      </xdr:nvSpPr>
      <xdr:spPr>
        <a:xfrm>
          <a:off x="7810500" y="130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7482</xdr:rowOff>
    </xdr:from>
    <xdr:ext cx="534377" cy="259045"/>
    <xdr:sp macro="" textlink="">
      <xdr:nvSpPr>
        <xdr:cNvPr id="433" name="テキスト ボックス 432"/>
        <xdr:cNvSpPr txBox="1"/>
      </xdr:nvSpPr>
      <xdr:spPr>
        <a:xfrm>
          <a:off x="7594111" y="128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63982</xdr:rowOff>
    </xdr:from>
    <xdr:to>
      <xdr:col>36</xdr:col>
      <xdr:colOff>165100</xdr:colOff>
      <xdr:row>76</xdr:row>
      <xdr:rowOff>165582</xdr:rowOff>
    </xdr:to>
    <xdr:sp macro="" textlink="">
      <xdr:nvSpPr>
        <xdr:cNvPr id="434" name="楕円 433"/>
        <xdr:cNvSpPr/>
      </xdr:nvSpPr>
      <xdr:spPr>
        <a:xfrm>
          <a:off x="69215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10660</xdr:rowOff>
    </xdr:from>
    <xdr:ext cx="534377" cy="259045"/>
    <xdr:sp macro="" textlink="">
      <xdr:nvSpPr>
        <xdr:cNvPr id="435" name="テキスト ボックス 434"/>
        <xdr:cNvSpPr txBox="1"/>
      </xdr:nvSpPr>
      <xdr:spPr>
        <a:xfrm>
          <a:off x="6705111" y="128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7" name="テキスト ボックス 45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1" name="直線コネクタ 460"/>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2"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3" name="直線コネクタ 462"/>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4"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5" name="直線コネクタ 464"/>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163237</xdr:rowOff>
    </xdr:from>
    <xdr:to>
      <xdr:col>55</xdr:col>
      <xdr:colOff>0</xdr:colOff>
      <xdr:row>99</xdr:row>
      <xdr:rowOff>7407</xdr:rowOff>
    </xdr:to>
    <xdr:cxnSp macro="">
      <xdr:nvCxnSpPr>
        <xdr:cNvPr id="466" name="直線コネクタ 465"/>
        <xdr:cNvCxnSpPr/>
      </xdr:nvCxnSpPr>
      <xdr:spPr>
        <a:xfrm flipV="1">
          <a:off x="9639300" y="16965337"/>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7"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8" name="フローチャート: 判断 467"/>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7204</xdr:rowOff>
    </xdr:from>
    <xdr:to>
      <xdr:col>50</xdr:col>
      <xdr:colOff>114300</xdr:colOff>
      <xdr:row>99</xdr:row>
      <xdr:rowOff>7407</xdr:rowOff>
    </xdr:to>
    <xdr:cxnSp macro="">
      <xdr:nvCxnSpPr>
        <xdr:cNvPr id="469" name="直線コネクタ 468"/>
        <xdr:cNvCxnSpPr/>
      </xdr:nvCxnSpPr>
      <xdr:spPr>
        <a:xfrm>
          <a:off x="8750300" y="1698075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0" name="フローチャート: 判断 469"/>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1" name="テキスト ボックス 470"/>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7204</xdr:rowOff>
    </xdr:from>
    <xdr:to>
      <xdr:col>45</xdr:col>
      <xdr:colOff>177800</xdr:colOff>
      <xdr:row>99</xdr:row>
      <xdr:rowOff>15044</xdr:rowOff>
    </xdr:to>
    <xdr:cxnSp macro="">
      <xdr:nvCxnSpPr>
        <xdr:cNvPr id="472" name="直線コネクタ 471"/>
        <xdr:cNvCxnSpPr/>
      </xdr:nvCxnSpPr>
      <xdr:spPr>
        <a:xfrm flipV="1">
          <a:off x="7861300" y="16980754"/>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3" name="フローチャート: 判断 472"/>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4" name="テキスト ボックス 473"/>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15044</xdr:rowOff>
    </xdr:from>
    <xdr:to>
      <xdr:col>41</xdr:col>
      <xdr:colOff>50800</xdr:colOff>
      <xdr:row>99</xdr:row>
      <xdr:rowOff>28772</xdr:rowOff>
    </xdr:to>
    <xdr:cxnSp macro="">
      <xdr:nvCxnSpPr>
        <xdr:cNvPr id="475" name="直線コネクタ 474"/>
        <xdr:cNvCxnSpPr/>
      </xdr:nvCxnSpPr>
      <xdr:spPr>
        <a:xfrm flipV="1">
          <a:off x="6972300" y="16988594"/>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156705</xdr:rowOff>
    </xdr:from>
    <xdr:to>
      <xdr:col>41</xdr:col>
      <xdr:colOff>101600</xdr:colOff>
      <xdr:row>99</xdr:row>
      <xdr:rowOff>86855</xdr:rowOff>
    </xdr:to>
    <xdr:sp macro="" textlink="">
      <xdr:nvSpPr>
        <xdr:cNvPr id="476" name="フローチャート: 判断 475"/>
        <xdr:cNvSpPr/>
      </xdr:nvSpPr>
      <xdr:spPr>
        <a:xfrm>
          <a:off x="7810500" y="169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77982</xdr:rowOff>
    </xdr:from>
    <xdr:ext cx="534377" cy="259045"/>
    <xdr:sp macro="" textlink="">
      <xdr:nvSpPr>
        <xdr:cNvPr id="477" name="テキスト ボックス 476"/>
        <xdr:cNvSpPr txBox="1"/>
      </xdr:nvSpPr>
      <xdr:spPr>
        <a:xfrm>
          <a:off x="7594111" y="170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152223</xdr:rowOff>
    </xdr:from>
    <xdr:to>
      <xdr:col>36</xdr:col>
      <xdr:colOff>165100</xdr:colOff>
      <xdr:row>99</xdr:row>
      <xdr:rowOff>82373</xdr:rowOff>
    </xdr:to>
    <xdr:sp macro="" textlink="">
      <xdr:nvSpPr>
        <xdr:cNvPr id="478" name="フローチャート: 判断 477"/>
        <xdr:cNvSpPr/>
      </xdr:nvSpPr>
      <xdr:spPr>
        <a:xfrm>
          <a:off x="6921500" y="1695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73500</xdr:rowOff>
    </xdr:from>
    <xdr:ext cx="534377" cy="259045"/>
    <xdr:sp macro="" textlink="">
      <xdr:nvSpPr>
        <xdr:cNvPr id="479" name="テキスト ボックス 478"/>
        <xdr:cNvSpPr txBox="1"/>
      </xdr:nvSpPr>
      <xdr:spPr>
        <a:xfrm>
          <a:off x="6705111" y="170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112437</xdr:rowOff>
    </xdr:from>
    <xdr:to>
      <xdr:col>55</xdr:col>
      <xdr:colOff>50800</xdr:colOff>
      <xdr:row>99</xdr:row>
      <xdr:rowOff>42587</xdr:rowOff>
    </xdr:to>
    <xdr:sp macro="" textlink="">
      <xdr:nvSpPr>
        <xdr:cNvPr id="485" name="楕円 484"/>
        <xdr:cNvSpPr/>
      </xdr:nvSpPr>
      <xdr:spPr>
        <a:xfrm>
          <a:off x="10426700" y="169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62851</xdr:rowOff>
    </xdr:from>
    <xdr:ext cx="534377" cy="259045"/>
    <xdr:sp macro="" textlink="">
      <xdr:nvSpPr>
        <xdr:cNvPr id="486" name="土木費該当値テキスト"/>
        <xdr:cNvSpPr txBox="1"/>
      </xdr:nvSpPr>
      <xdr:spPr>
        <a:xfrm>
          <a:off x="10528300" y="168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128057</xdr:rowOff>
    </xdr:from>
    <xdr:to>
      <xdr:col>50</xdr:col>
      <xdr:colOff>165100</xdr:colOff>
      <xdr:row>99</xdr:row>
      <xdr:rowOff>58207</xdr:rowOff>
    </xdr:to>
    <xdr:sp macro="" textlink="">
      <xdr:nvSpPr>
        <xdr:cNvPr id="487" name="楕円 486"/>
        <xdr:cNvSpPr/>
      </xdr:nvSpPr>
      <xdr:spPr>
        <a:xfrm>
          <a:off x="9588500" y="169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49334</xdr:rowOff>
    </xdr:from>
    <xdr:ext cx="534377" cy="259045"/>
    <xdr:sp macro="" textlink="">
      <xdr:nvSpPr>
        <xdr:cNvPr id="488" name="テキスト ボックス 487"/>
        <xdr:cNvSpPr txBox="1"/>
      </xdr:nvSpPr>
      <xdr:spPr>
        <a:xfrm>
          <a:off x="9372111" y="170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127854</xdr:rowOff>
    </xdr:from>
    <xdr:to>
      <xdr:col>46</xdr:col>
      <xdr:colOff>38100</xdr:colOff>
      <xdr:row>99</xdr:row>
      <xdr:rowOff>58004</xdr:rowOff>
    </xdr:to>
    <xdr:sp macro="" textlink="">
      <xdr:nvSpPr>
        <xdr:cNvPr id="489" name="楕円 488"/>
        <xdr:cNvSpPr/>
      </xdr:nvSpPr>
      <xdr:spPr>
        <a:xfrm>
          <a:off x="8699500" y="16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74531</xdr:rowOff>
    </xdr:from>
    <xdr:ext cx="534377" cy="259045"/>
    <xdr:sp macro="" textlink="">
      <xdr:nvSpPr>
        <xdr:cNvPr id="490" name="テキスト ボックス 489"/>
        <xdr:cNvSpPr txBox="1"/>
      </xdr:nvSpPr>
      <xdr:spPr>
        <a:xfrm>
          <a:off x="8483111" y="167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135694</xdr:rowOff>
    </xdr:from>
    <xdr:to>
      <xdr:col>41</xdr:col>
      <xdr:colOff>101600</xdr:colOff>
      <xdr:row>99</xdr:row>
      <xdr:rowOff>65844</xdr:rowOff>
    </xdr:to>
    <xdr:sp macro="" textlink="">
      <xdr:nvSpPr>
        <xdr:cNvPr id="491" name="楕円 490"/>
        <xdr:cNvSpPr/>
      </xdr:nvSpPr>
      <xdr:spPr>
        <a:xfrm>
          <a:off x="7810500" y="16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82371</xdr:rowOff>
    </xdr:from>
    <xdr:ext cx="534377" cy="259045"/>
    <xdr:sp macro="" textlink="">
      <xdr:nvSpPr>
        <xdr:cNvPr id="492" name="テキスト ボックス 491"/>
        <xdr:cNvSpPr txBox="1"/>
      </xdr:nvSpPr>
      <xdr:spPr>
        <a:xfrm>
          <a:off x="7594111" y="16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149422</xdr:rowOff>
    </xdr:from>
    <xdr:to>
      <xdr:col>36</xdr:col>
      <xdr:colOff>165100</xdr:colOff>
      <xdr:row>99</xdr:row>
      <xdr:rowOff>79572</xdr:rowOff>
    </xdr:to>
    <xdr:sp macro="" textlink="">
      <xdr:nvSpPr>
        <xdr:cNvPr id="493" name="楕円 492"/>
        <xdr:cNvSpPr/>
      </xdr:nvSpPr>
      <xdr:spPr>
        <a:xfrm>
          <a:off x="6921500" y="169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96099</xdr:rowOff>
    </xdr:from>
    <xdr:ext cx="534377" cy="259045"/>
    <xdr:sp macro="" textlink="">
      <xdr:nvSpPr>
        <xdr:cNvPr id="494" name="テキスト ボックス 493"/>
        <xdr:cNvSpPr txBox="1"/>
      </xdr:nvSpPr>
      <xdr:spPr>
        <a:xfrm>
          <a:off x="6705111" y="167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7" name="直線コネクタ 516"/>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8"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9" name="直線コネクタ 518"/>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0"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1" name="直線コネクタ 520"/>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155839</xdr:rowOff>
    </xdr:from>
    <xdr:to>
      <xdr:col>85</xdr:col>
      <xdr:colOff>127000</xdr:colOff>
      <xdr:row>34</xdr:row>
      <xdr:rowOff>90368</xdr:rowOff>
    </xdr:to>
    <xdr:cxnSp macro="">
      <xdr:nvCxnSpPr>
        <xdr:cNvPr id="522" name="直線コネクタ 521"/>
        <xdr:cNvCxnSpPr/>
      </xdr:nvCxnSpPr>
      <xdr:spPr>
        <a:xfrm>
          <a:off x="15481300" y="5813689"/>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3"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4" name="フローチャート: 判断 523"/>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155839</xdr:rowOff>
    </xdr:from>
    <xdr:to>
      <xdr:col>81</xdr:col>
      <xdr:colOff>50800</xdr:colOff>
      <xdr:row>34</xdr:row>
      <xdr:rowOff>56444</xdr:rowOff>
    </xdr:to>
    <xdr:cxnSp macro="">
      <xdr:nvCxnSpPr>
        <xdr:cNvPr id="525" name="直線コネクタ 524"/>
        <xdr:cNvCxnSpPr/>
      </xdr:nvCxnSpPr>
      <xdr:spPr>
        <a:xfrm flipV="1">
          <a:off x="14592300" y="5813689"/>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6" name="フローチャート: 判断 525"/>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148571</xdr:rowOff>
    </xdr:from>
    <xdr:ext cx="534377" cy="259045"/>
    <xdr:sp macro="" textlink="">
      <xdr:nvSpPr>
        <xdr:cNvPr id="527" name="テキスト ボックス 526"/>
        <xdr:cNvSpPr txBox="1"/>
      </xdr:nvSpPr>
      <xdr:spPr>
        <a:xfrm>
          <a:off x="15214111" y="59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158994</xdr:rowOff>
    </xdr:from>
    <xdr:to>
      <xdr:col>76</xdr:col>
      <xdr:colOff>114300</xdr:colOff>
      <xdr:row>34</xdr:row>
      <xdr:rowOff>56444</xdr:rowOff>
    </xdr:to>
    <xdr:cxnSp macro="">
      <xdr:nvCxnSpPr>
        <xdr:cNvPr id="528" name="直線コネクタ 527"/>
        <xdr:cNvCxnSpPr/>
      </xdr:nvCxnSpPr>
      <xdr:spPr>
        <a:xfrm>
          <a:off x="13703300" y="5816844"/>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9" name="フローチャート: 判断 528"/>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99011</xdr:rowOff>
    </xdr:from>
    <xdr:ext cx="534377" cy="259045"/>
    <xdr:sp macro="" textlink="">
      <xdr:nvSpPr>
        <xdr:cNvPr id="530" name="テキスト ボックス 529"/>
        <xdr:cNvSpPr txBox="1"/>
      </xdr:nvSpPr>
      <xdr:spPr>
        <a:xfrm>
          <a:off x="14325111" y="5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158994</xdr:rowOff>
    </xdr:from>
    <xdr:to>
      <xdr:col>71</xdr:col>
      <xdr:colOff>177800</xdr:colOff>
      <xdr:row>35</xdr:row>
      <xdr:rowOff>29515</xdr:rowOff>
    </xdr:to>
    <xdr:cxnSp macro="">
      <xdr:nvCxnSpPr>
        <xdr:cNvPr id="531" name="直線コネクタ 530"/>
        <xdr:cNvCxnSpPr/>
      </xdr:nvCxnSpPr>
      <xdr:spPr>
        <a:xfrm flipV="1">
          <a:off x="12814300" y="5816844"/>
          <a:ext cx="889000" cy="2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32" name="フローチャート: 判断 531"/>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87444</xdr:rowOff>
    </xdr:from>
    <xdr:ext cx="534377" cy="259045"/>
    <xdr:sp macro="" textlink="">
      <xdr:nvSpPr>
        <xdr:cNvPr id="533" name="テキスト ボックス 532"/>
        <xdr:cNvSpPr txBox="1"/>
      </xdr:nvSpPr>
      <xdr:spPr>
        <a:xfrm>
          <a:off x="13436111" y="6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4" name="フローチャート: 判断 533"/>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5" name="テキスト ボックス 534"/>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39568</xdr:rowOff>
    </xdr:from>
    <xdr:to>
      <xdr:col>85</xdr:col>
      <xdr:colOff>177800</xdr:colOff>
      <xdr:row>34</xdr:row>
      <xdr:rowOff>141168</xdr:rowOff>
    </xdr:to>
    <xdr:sp macro="" textlink="">
      <xdr:nvSpPr>
        <xdr:cNvPr id="541" name="楕円 540"/>
        <xdr:cNvSpPr/>
      </xdr:nvSpPr>
      <xdr:spPr>
        <a:xfrm>
          <a:off x="16268700" y="58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62445</xdr:rowOff>
    </xdr:from>
    <xdr:ext cx="534377" cy="259045"/>
    <xdr:sp macro="" textlink="">
      <xdr:nvSpPr>
        <xdr:cNvPr id="542" name="消防費該当値テキスト"/>
        <xdr:cNvSpPr txBox="1"/>
      </xdr:nvSpPr>
      <xdr:spPr>
        <a:xfrm>
          <a:off x="16370300" y="57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105039</xdr:rowOff>
    </xdr:from>
    <xdr:to>
      <xdr:col>81</xdr:col>
      <xdr:colOff>101600</xdr:colOff>
      <xdr:row>34</xdr:row>
      <xdr:rowOff>35189</xdr:rowOff>
    </xdr:to>
    <xdr:sp macro="" textlink="">
      <xdr:nvSpPr>
        <xdr:cNvPr id="543" name="楕円 542"/>
        <xdr:cNvSpPr/>
      </xdr:nvSpPr>
      <xdr:spPr>
        <a:xfrm>
          <a:off x="15430500" y="57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51716</xdr:rowOff>
    </xdr:from>
    <xdr:ext cx="534377" cy="259045"/>
    <xdr:sp macro="" textlink="">
      <xdr:nvSpPr>
        <xdr:cNvPr id="544" name="テキスト ボックス 543"/>
        <xdr:cNvSpPr txBox="1"/>
      </xdr:nvSpPr>
      <xdr:spPr>
        <a:xfrm>
          <a:off x="15214111" y="55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5644</xdr:rowOff>
    </xdr:from>
    <xdr:to>
      <xdr:col>76</xdr:col>
      <xdr:colOff>165100</xdr:colOff>
      <xdr:row>34</xdr:row>
      <xdr:rowOff>107244</xdr:rowOff>
    </xdr:to>
    <xdr:sp macro="" textlink="">
      <xdr:nvSpPr>
        <xdr:cNvPr id="545" name="楕円 544"/>
        <xdr:cNvSpPr/>
      </xdr:nvSpPr>
      <xdr:spPr>
        <a:xfrm>
          <a:off x="14541500" y="58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123771</xdr:rowOff>
    </xdr:from>
    <xdr:ext cx="534377" cy="259045"/>
    <xdr:sp macro="" textlink="">
      <xdr:nvSpPr>
        <xdr:cNvPr id="546" name="テキスト ボックス 545"/>
        <xdr:cNvSpPr txBox="1"/>
      </xdr:nvSpPr>
      <xdr:spPr>
        <a:xfrm>
          <a:off x="14325111" y="56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108194</xdr:rowOff>
    </xdr:from>
    <xdr:to>
      <xdr:col>72</xdr:col>
      <xdr:colOff>38100</xdr:colOff>
      <xdr:row>34</xdr:row>
      <xdr:rowOff>38344</xdr:rowOff>
    </xdr:to>
    <xdr:sp macro="" textlink="">
      <xdr:nvSpPr>
        <xdr:cNvPr id="547" name="楕円 546"/>
        <xdr:cNvSpPr/>
      </xdr:nvSpPr>
      <xdr:spPr>
        <a:xfrm>
          <a:off x="13652500" y="57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54871</xdr:rowOff>
    </xdr:from>
    <xdr:ext cx="534377" cy="259045"/>
    <xdr:sp macro="" textlink="">
      <xdr:nvSpPr>
        <xdr:cNvPr id="548" name="テキスト ボックス 547"/>
        <xdr:cNvSpPr txBox="1"/>
      </xdr:nvSpPr>
      <xdr:spPr>
        <a:xfrm>
          <a:off x="13436111" y="5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150165</xdr:rowOff>
    </xdr:from>
    <xdr:to>
      <xdr:col>67</xdr:col>
      <xdr:colOff>101600</xdr:colOff>
      <xdr:row>35</xdr:row>
      <xdr:rowOff>80315</xdr:rowOff>
    </xdr:to>
    <xdr:sp macro="" textlink="">
      <xdr:nvSpPr>
        <xdr:cNvPr id="549" name="楕円 548"/>
        <xdr:cNvSpPr/>
      </xdr:nvSpPr>
      <xdr:spPr>
        <a:xfrm>
          <a:off x="12763500" y="5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71442</xdr:rowOff>
    </xdr:from>
    <xdr:ext cx="534377" cy="259045"/>
    <xdr:sp macro="" textlink="">
      <xdr:nvSpPr>
        <xdr:cNvPr id="550" name="テキスト ボックス 549"/>
        <xdr:cNvSpPr txBox="1"/>
      </xdr:nvSpPr>
      <xdr:spPr>
        <a:xfrm>
          <a:off x="12547111" y="60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5" name="直線コネクタ 574"/>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6"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7" name="直線コネクタ 576"/>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8"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9" name="直線コネクタ 578"/>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116325</xdr:rowOff>
    </xdr:from>
    <xdr:to>
      <xdr:col>85</xdr:col>
      <xdr:colOff>127000</xdr:colOff>
      <xdr:row>55</xdr:row>
      <xdr:rowOff>141815</xdr:rowOff>
    </xdr:to>
    <xdr:cxnSp macro="">
      <xdr:nvCxnSpPr>
        <xdr:cNvPr id="580" name="直線コネクタ 579"/>
        <xdr:cNvCxnSpPr/>
      </xdr:nvCxnSpPr>
      <xdr:spPr>
        <a:xfrm flipV="1">
          <a:off x="15481300" y="9546075"/>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1"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2" name="フローチャート: 判断 581"/>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6959</xdr:rowOff>
    </xdr:from>
    <xdr:to>
      <xdr:col>81</xdr:col>
      <xdr:colOff>50800</xdr:colOff>
      <xdr:row>55</xdr:row>
      <xdr:rowOff>141815</xdr:rowOff>
    </xdr:to>
    <xdr:cxnSp macro="">
      <xdr:nvCxnSpPr>
        <xdr:cNvPr id="583" name="直線コネクタ 582"/>
        <xdr:cNvCxnSpPr/>
      </xdr:nvCxnSpPr>
      <xdr:spPr>
        <a:xfrm>
          <a:off x="14592300" y="9265259"/>
          <a:ext cx="889000" cy="30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4" name="フローチャート: 判断 583"/>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5" name="テキスト ボックス 584"/>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6959</xdr:rowOff>
    </xdr:from>
    <xdr:to>
      <xdr:col>76</xdr:col>
      <xdr:colOff>114300</xdr:colOff>
      <xdr:row>57</xdr:row>
      <xdr:rowOff>5569</xdr:rowOff>
    </xdr:to>
    <xdr:cxnSp macro="">
      <xdr:nvCxnSpPr>
        <xdr:cNvPr id="586" name="直線コネクタ 585"/>
        <xdr:cNvCxnSpPr/>
      </xdr:nvCxnSpPr>
      <xdr:spPr>
        <a:xfrm flipV="1">
          <a:off x="13703300" y="9265259"/>
          <a:ext cx="889000" cy="5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7" name="フローチャート: 判断 586"/>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88" name="テキスト ボックス 587"/>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89789</xdr:rowOff>
    </xdr:from>
    <xdr:to>
      <xdr:col>71</xdr:col>
      <xdr:colOff>177800</xdr:colOff>
      <xdr:row>57</xdr:row>
      <xdr:rowOff>5569</xdr:rowOff>
    </xdr:to>
    <xdr:cxnSp macro="">
      <xdr:nvCxnSpPr>
        <xdr:cNvPr id="589" name="直線コネクタ 588"/>
        <xdr:cNvCxnSpPr/>
      </xdr:nvCxnSpPr>
      <xdr:spPr>
        <a:xfrm>
          <a:off x="12814300" y="9519539"/>
          <a:ext cx="889000" cy="25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39598</xdr:rowOff>
    </xdr:from>
    <xdr:to>
      <xdr:col>72</xdr:col>
      <xdr:colOff>38100</xdr:colOff>
      <xdr:row>55</xdr:row>
      <xdr:rowOff>141198</xdr:rowOff>
    </xdr:to>
    <xdr:sp macro="" textlink="">
      <xdr:nvSpPr>
        <xdr:cNvPr id="590" name="フローチャート: 判断 589"/>
        <xdr:cNvSpPr/>
      </xdr:nvSpPr>
      <xdr:spPr>
        <a:xfrm>
          <a:off x="13652500" y="94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157725</xdr:rowOff>
    </xdr:from>
    <xdr:ext cx="534377" cy="259045"/>
    <xdr:sp macro="" textlink="">
      <xdr:nvSpPr>
        <xdr:cNvPr id="591" name="テキスト ボックス 590"/>
        <xdr:cNvSpPr txBox="1"/>
      </xdr:nvSpPr>
      <xdr:spPr>
        <a:xfrm>
          <a:off x="13436111" y="92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39675</xdr:rowOff>
    </xdr:from>
    <xdr:to>
      <xdr:col>67</xdr:col>
      <xdr:colOff>101600</xdr:colOff>
      <xdr:row>55</xdr:row>
      <xdr:rowOff>141275</xdr:rowOff>
    </xdr:to>
    <xdr:sp macro="" textlink="">
      <xdr:nvSpPr>
        <xdr:cNvPr id="592" name="フローチャート: 判断 591"/>
        <xdr:cNvSpPr/>
      </xdr:nvSpPr>
      <xdr:spPr>
        <a:xfrm>
          <a:off x="12763500" y="946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132402</xdr:rowOff>
    </xdr:from>
    <xdr:ext cx="534377" cy="259045"/>
    <xdr:sp macro="" textlink="">
      <xdr:nvSpPr>
        <xdr:cNvPr id="593" name="テキスト ボックス 592"/>
        <xdr:cNvSpPr txBox="1"/>
      </xdr:nvSpPr>
      <xdr:spPr>
        <a:xfrm>
          <a:off x="12547111" y="956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65525</xdr:rowOff>
    </xdr:from>
    <xdr:to>
      <xdr:col>85</xdr:col>
      <xdr:colOff>177800</xdr:colOff>
      <xdr:row>55</xdr:row>
      <xdr:rowOff>167125</xdr:rowOff>
    </xdr:to>
    <xdr:sp macro="" textlink="">
      <xdr:nvSpPr>
        <xdr:cNvPr id="599" name="楕円 598"/>
        <xdr:cNvSpPr/>
      </xdr:nvSpPr>
      <xdr:spPr>
        <a:xfrm>
          <a:off x="16268700" y="94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43952</xdr:rowOff>
    </xdr:from>
    <xdr:ext cx="534377" cy="259045"/>
    <xdr:sp macro="" textlink="">
      <xdr:nvSpPr>
        <xdr:cNvPr id="600" name="教育費該当値テキスト"/>
        <xdr:cNvSpPr txBox="1"/>
      </xdr:nvSpPr>
      <xdr:spPr>
        <a:xfrm>
          <a:off x="16370300"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91015</xdr:rowOff>
    </xdr:from>
    <xdr:to>
      <xdr:col>81</xdr:col>
      <xdr:colOff>101600</xdr:colOff>
      <xdr:row>56</xdr:row>
      <xdr:rowOff>21165</xdr:rowOff>
    </xdr:to>
    <xdr:sp macro="" textlink="">
      <xdr:nvSpPr>
        <xdr:cNvPr id="601" name="楕円 600"/>
        <xdr:cNvSpPr/>
      </xdr:nvSpPr>
      <xdr:spPr>
        <a:xfrm>
          <a:off x="15430500" y="95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12292</xdr:rowOff>
    </xdr:from>
    <xdr:ext cx="534377" cy="259045"/>
    <xdr:sp macro="" textlink="">
      <xdr:nvSpPr>
        <xdr:cNvPr id="602" name="テキスト ボックス 601"/>
        <xdr:cNvSpPr txBox="1"/>
      </xdr:nvSpPr>
      <xdr:spPr>
        <a:xfrm>
          <a:off x="15214111" y="96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127609</xdr:rowOff>
    </xdr:from>
    <xdr:to>
      <xdr:col>76</xdr:col>
      <xdr:colOff>165100</xdr:colOff>
      <xdr:row>54</xdr:row>
      <xdr:rowOff>57759</xdr:rowOff>
    </xdr:to>
    <xdr:sp macro="" textlink="">
      <xdr:nvSpPr>
        <xdr:cNvPr id="603" name="楕円 602"/>
        <xdr:cNvSpPr/>
      </xdr:nvSpPr>
      <xdr:spPr>
        <a:xfrm>
          <a:off x="14541500" y="92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74286</xdr:rowOff>
    </xdr:from>
    <xdr:ext cx="534377" cy="259045"/>
    <xdr:sp macro="" textlink="">
      <xdr:nvSpPr>
        <xdr:cNvPr id="604" name="テキスト ボックス 603"/>
        <xdr:cNvSpPr txBox="1"/>
      </xdr:nvSpPr>
      <xdr:spPr>
        <a:xfrm>
          <a:off x="14325111" y="89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126219</xdr:rowOff>
    </xdr:from>
    <xdr:to>
      <xdr:col>72</xdr:col>
      <xdr:colOff>38100</xdr:colOff>
      <xdr:row>57</xdr:row>
      <xdr:rowOff>56369</xdr:rowOff>
    </xdr:to>
    <xdr:sp macro="" textlink="">
      <xdr:nvSpPr>
        <xdr:cNvPr id="605" name="楕円 604"/>
        <xdr:cNvSpPr/>
      </xdr:nvSpPr>
      <xdr:spPr>
        <a:xfrm>
          <a:off x="13652500" y="9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47496</xdr:rowOff>
    </xdr:from>
    <xdr:ext cx="534377" cy="259045"/>
    <xdr:sp macro="" textlink="">
      <xdr:nvSpPr>
        <xdr:cNvPr id="606" name="テキスト ボックス 605"/>
        <xdr:cNvSpPr txBox="1"/>
      </xdr:nvSpPr>
      <xdr:spPr>
        <a:xfrm>
          <a:off x="13436111" y="98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38989</xdr:rowOff>
    </xdr:from>
    <xdr:to>
      <xdr:col>67</xdr:col>
      <xdr:colOff>101600</xdr:colOff>
      <xdr:row>55</xdr:row>
      <xdr:rowOff>140589</xdr:rowOff>
    </xdr:to>
    <xdr:sp macro="" textlink="">
      <xdr:nvSpPr>
        <xdr:cNvPr id="607" name="楕円 606"/>
        <xdr:cNvSpPr/>
      </xdr:nvSpPr>
      <xdr:spPr>
        <a:xfrm>
          <a:off x="12763500" y="94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157116</xdr:rowOff>
    </xdr:from>
    <xdr:ext cx="534377" cy="259045"/>
    <xdr:sp macro="" textlink="">
      <xdr:nvSpPr>
        <xdr:cNvPr id="608" name="テキスト ボックス 607"/>
        <xdr:cNvSpPr txBox="1"/>
      </xdr:nvSpPr>
      <xdr:spPr>
        <a:xfrm>
          <a:off x="12547111" y="92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2" name="直線コネクタ 631"/>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5"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6" name="直線コネクタ 635"/>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1436</xdr:rowOff>
    </xdr:from>
    <xdr:to>
      <xdr:col>85</xdr:col>
      <xdr:colOff>127000</xdr:colOff>
      <xdr:row>79</xdr:row>
      <xdr:rowOff>35992</xdr:rowOff>
    </xdr:to>
    <xdr:cxnSp macro="">
      <xdr:nvCxnSpPr>
        <xdr:cNvPr id="637" name="直線コネクタ 636"/>
        <xdr:cNvCxnSpPr/>
      </xdr:nvCxnSpPr>
      <xdr:spPr>
        <a:xfrm>
          <a:off x="15481300" y="13545986"/>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8"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9" name="フローチャート: 判断 638"/>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161626</xdr:rowOff>
    </xdr:from>
    <xdr:to>
      <xdr:col>81</xdr:col>
      <xdr:colOff>50800</xdr:colOff>
      <xdr:row>79</xdr:row>
      <xdr:rowOff>1436</xdr:rowOff>
    </xdr:to>
    <xdr:cxnSp macro="">
      <xdr:nvCxnSpPr>
        <xdr:cNvPr id="640" name="直線コネクタ 639"/>
        <xdr:cNvCxnSpPr/>
      </xdr:nvCxnSpPr>
      <xdr:spPr>
        <a:xfrm>
          <a:off x="14592300" y="1353472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1" name="フローチャート: 判断 640"/>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2" name="テキスト ボックス 641"/>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161017</xdr:rowOff>
    </xdr:from>
    <xdr:to>
      <xdr:col>76</xdr:col>
      <xdr:colOff>114300</xdr:colOff>
      <xdr:row>78</xdr:row>
      <xdr:rowOff>161626</xdr:rowOff>
    </xdr:to>
    <xdr:cxnSp macro="">
      <xdr:nvCxnSpPr>
        <xdr:cNvPr id="643" name="直線コネクタ 642"/>
        <xdr:cNvCxnSpPr/>
      </xdr:nvCxnSpPr>
      <xdr:spPr>
        <a:xfrm>
          <a:off x="13703300" y="1353411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4" name="フローチャート: 判断 643"/>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5" name="テキスト ボックス 644"/>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146786</xdr:rowOff>
    </xdr:from>
    <xdr:to>
      <xdr:col>71</xdr:col>
      <xdr:colOff>177800</xdr:colOff>
      <xdr:row>78</xdr:row>
      <xdr:rowOff>161017</xdr:rowOff>
    </xdr:to>
    <xdr:cxnSp macro="">
      <xdr:nvCxnSpPr>
        <xdr:cNvPr id="646" name="直線コネクタ 645"/>
        <xdr:cNvCxnSpPr/>
      </xdr:nvCxnSpPr>
      <xdr:spPr>
        <a:xfrm>
          <a:off x="12814300" y="13519886"/>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152070</xdr:rowOff>
    </xdr:from>
    <xdr:to>
      <xdr:col>72</xdr:col>
      <xdr:colOff>38100</xdr:colOff>
      <xdr:row>79</xdr:row>
      <xdr:rowOff>82220</xdr:rowOff>
    </xdr:to>
    <xdr:sp macro="" textlink="">
      <xdr:nvSpPr>
        <xdr:cNvPr id="647" name="フローチャート: 判断 646"/>
        <xdr:cNvSpPr/>
      </xdr:nvSpPr>
      <xdr:spPr>
        <a:xfrm>
          <a:off x="13652500" y="13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73347</xdr:rowOff>
    </xdr:from>
    <xdr:ext cx="378565" cy="259045"/>
    <xdr:sp macro="" textlink="">
      <xdr:nvSpPr>
        <xdr:cNvPr id="648" name="テキスト ボックス 647"/>
        <xdr:cNvSpPr txBox="1"/>
      </xdr:nvSpPr>
      <xdr:spPr>
        <a:xfrm>
          <a:off x="13514017" y="1361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147783</xdr:rowOff>
    </xdr:from>
    <xdr:to>
      <xdr:col>67</xdr:col>
      <xdr:colOff>101600</xdr:colOff>
      <xdr:row>79</xdr:row>
      <xdr:rowOff>77933</xdr:rowOff>
    </xdr:to>
    <xdr:sp macro="" textlink="">
      <xdr:nvSpPr>
        <xdr:cNvPr id="649" name="フローチャート: 判断 648"/>
        <xdr:cNvSpPr/>
      </xdr:nvSpPr>
      <xdr:spPr>
        <a:xfrm>
          <a:off x="12763500" y="1352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69060</xdr:rowOff>
    </xdr:from>
    <xdr:ext cx="378565" cy="259045"/>
    <xdr:sp macro="" textlink="">
      <xdr:nvSpPr>
        <xdr:cNvPr id="650" name="テキスト ボックス 649"/>
        <xdr:cNvSpPr txBox="1"/>
      </xdr:nvSpPr>
      <xdr:spPr>
        <a:xfrm>
          <a:off x="12625017" y="1361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156642</xdr:rowOff>
    </xdr:from>
    <xdr:to>
      <xdr:col>85</xdr:col>
      <xdr:colOff>177800</xdr:colOff>
      <xdr:row>79</xdr:row>
      <xdr:rowOff>86792</xdr:rowOff>
    </xdr:to>
    <xdr:sp macro="" textlink="">
      <xdr:nvSpPr>
        <xdr:cNvPr id="656" name="楕円 655"/>
        <xdr:cNvSpPr/>
      </xdr:nvSpPr>
      <xdr:spPr>
        <a:xfrm>
          <a:off x="162687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71569</xdr:rowOff>
    </xdr:from>
    <xdr:ext cx="378565" cy="259045"/>
    <xdr:sp macro="" textlink="">
      <xdr:nvSpPr>
        <xdr:cNvPr id="657" name="災害復旧費該当値テキスト"/>
        <xdr:cNvSpPr txBox="1"/>
      </xdr:nvSpPr>
      <xdr:spPr>
        <a:xfrm>
          <a:off x="16370300" y="1344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122086</xdr:rowOff>
    </xdr:from>
    <xdr:to>
      <xdr:col>81</xdr:col>
      <xdr:colOff>101600</xdr:colOff>
      <xdr:row>79</xdr:row>
      <xdr:rowOff>52236</xdr:rowOff>
    </xdr:to>
    <xdr:sp macro="" textlink="">
      <xdr:nvSpPr>
        <xdr:cNvPr id="658" name="楕円 657"/>
        <xdr:cNvSpPr/>
      </xdr:nvSpPr>
      <xdr:spPr>
        <a:xfrm>
          <a:off x="154305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43363</xdr:rowOff>
    </xdr:from>
    <xdr:ext cx="469744" cy="259045"/>
    <xdr:sp macro="" textlink="">
      <xdr:nvSpPr>
        <xdr:cNvPr id="659" name="テキスト ボックス 658"/>
        <xdr:cNvSpPr txBox="1"/>
      </xdr:nvSpPr>
      <xdr:spPr>
        <a:xfrm>
          <a:off x="15246428" y="13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110826</xdr:rowOff>
    </xdr:from>
    <xdr:to>
      <xdr:col>76</xdr:col>
      <xdr:colOff>165100</xdr:colOff>
      <xdr:row>79</xdr:row>
      <xdr:rowOff>40976</xdr:rowOff>
    </xdr:to>
    <xdr:sp macro="" textlink="">
      <xdr:nvSpPr>
        <xdr:cNvPr id="660" name="楕円 659"/>
        <xdr:cNvSpPr/>
      </xdr:nvSpPr>
      <xdr:spPr>
        <a:xfrm>
          <a:off x="14541500" y="134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32103</xdr:rowOff>
    </xdr:from>
    <xdr:ext cx="469744" cy="259045"/>
    <xdr:sp macro="" textlink="">
      <xdr:nvSpPr>
        <xdr:cNvPr id="661" name="テキスト ボックス 660"/>
        <xdr:cNvSpPr txBox="1"/>
      </xdr:nvSpPr>
      <xdr:spPr>
        <a:xfrm>
          <a:off x="14357428" y="135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110217</xdr:rowOff>
    </xdr:from>
    <xdr:to>
      <xdr:col>72</xdr:col>
      <xdr:colOff>38100</xdr:colOff>
      <xdr:row>79</xdr:row>
      <xdr:rowOff>40367</xdr:rowOff>
    </xdr:to>
    <xdr:sp macro="" textlink="">
      <xdr:nvSpPr>
        <xdr:cNvPr id="662" name="楕円 661"/>
        <xdr:cNvSpPr/>
      </xdr:nvSpPr>
      <xdr:spPr>
        <a:xfrm>
          <a:off x="13652500" y="134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56894</xdr:rowOff>
    </xdr:from>
    <xdr:ext cx="469744" cy="259045"/>
    <xdr:sp macro="" textlink="">
      <xdr:nvSpPr>
        <xdr:cNvPr id="663" name="テキスト ボックス 662"/>
        <xdr:cNvSpPr txBox="1"/>
      </xdr:nvSpPr>
      <xdr:spPr>
        <a:xfrm>
          <a:off x="13468428" y="1325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95986</xdr:rowOff>
    </xdr:from>
    <xdr:to>
      <xdr:col>67</xdr:col>
      <xdr:colOff>101600</xdr:colOff>
      <xdr:row>79</xdr:row>
      <xdr:rowOff>26136</xdr:rowOff>
    </xdr:to>
    <xdr:sp macro="" textlink="">
      <xdr:nvSpPr>
        <xdr:cNvPr id="664" name="楕円 663"/>
        <xdr:cNvSpPr/>
      </xdr:nvSpPr>
      <xdr:spPr>
        <a:xfrm>
          <a:off x="12763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42663</xdr:rowOff>
    </xdr:from>
    <xdr:ext cx="469744" cy="259045"/>
    <xdr:sp macro="" textlink="">
      <xdr:nvSpPr>
        <xdr:cNvPr id="665" name="テキスト ボックス 664"/>
        <xdr:cNvSpPr txBox="1"/>
      </xdr:nvSpPr>
      <xdr:spPr>
        <a:xfrm>
          <a:off x="12579428" y="132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8" name="直線コネクタ 687"/>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9"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0" name="直線コネクタ 689"/>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1"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2" name="直線コネクタ 691"/>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169052</xdr:rowOff>
    </xdr:from>
    <xdr:to>
      <xdr:col>85</xdr:col>
      <xdr:colOff>127000</xdr:colOff>
      <xdr:row>97</xdr:row>
      <xdr:rowOff>28448</xdr:rowOff>
    </xdr:to>
    <xdr:cxnSp macro="">
      <xdr:nvCxnSpPr>
        <xdr:cNvPr id="693" name="直線コネクタ 692"/>
        <xdr:cNvCxnSpPr/>
      </xdr:nvCxnSpPr>
      <xdr:spPr>
        <a:xfrm flipV="1">
          <a:off x="15481300" y="16628252"/>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4"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5" name="フローチャート: 判断 694"/>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19883</xdr:rowOff>
    </xdr:from>
    <xdr:to>
      <xdr:col>81</xdr:col>
      <xdr:colOff>50800</xdr:colOff>
      <xdr:row>97</xdr:row>
      <xdr:rowOff>28448</xdr:rowOff>
    </xdr:to>
    <xdr:cxnSp macro="">
      <xdr:nvCxnSpPr>
        <xdr:cNvPr id="696" name="直線コネクタ 695"/>
        <xdr:cNvCxnSpPr/>
      </xdr:nvCxnSpPr>
      <xdr:spPr>
        <a:xfrm>
          <a:off x="14592300" y="16650533"/>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7" name="フローチャート: 判断 696"/>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8" name="テキスト ボックス 697"/>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11790</xdr:rowOff>
    </xdr:from>
    <xdr:to>
      <xdr:col>76</xdr:col>
      <xdr:colOff>114300</xdr:colOff>
      <xdr:row>97</xdr:row>
      <xdr:rowOff>19883</xdr:rowOff>
    </xdr:to>
    <xdr:cxnSp macro="">
      <xdr:nvCxnSpPr>
        <xdr:cNvPr id="699" name="直線コネクタ 698"/>
        <xdr:cNvCxnSpPr/>
      </xdr:nvCxnSpPr>
      <xdr:spPr>
        <a:xfrm>
          <a:off x="13703300" y="1664244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0" name="フローチャート: 判断 699"/>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1" name="テキスト ボックス 700"/>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11790</xdr:rowOff>
    </xdr:from>
    <xdr:to>
      <xdr:col>71</xdr:col>
      <xdr:colOff>177800</xdr:colOff>
      <xdr:row>97</xdr:row>
      <xdr:rowOff>24668</xdr:rowOff>
    </xdr:to>
    <xdr:cxnSp macro="">
      <xdr:nvCxnSpPr>
        <xdr:cNvPr id="702" name="直線コネクタ 701"/>
        <xdr:cNvCxnSpPr/>
      </xdr:nvCxnSpPr>
      <xdr:spPr>
        <a:xfrm flipV="1">
          <a:off x="12814300" y="16642440"/>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7351</xdr:rowOff>
    </xdr:from>
    <xdr:to>
      <xdr:col>72</xdr:col>
      <xdr:colOff>38100</xdr:colOff>
      <xdr:row>98</xdr:row>
      <xdr:rowOff>108951</xdr:rowOff>
    </xdr:to>
    <xdr:sp macro="" textlink="">
      <xdr:nvSpPr>
        <xdr:cNvPr id="703" name="フローチャート: 判断 702"/>
        <xdr:cNvSpPr/>
      </xdr:nvSpPr>
      <xdr:spPr>
        <a:xfrm>
          <a:off x="13652500" y="168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100078</xdr:rowOff>
    </xdr:from>
    <xdr:ext cx="534377" cy="259045"/>
    <xdr:sp macro="" textlink="">
      <xdr:nvSpPr>
        <xdr:cNvPr id="704" name="テキスト ボックス 703"/>
        <xdr:cNvSpPr txBox="1"/>
      </xdr:nvSpPr>
      <xdr:spPr>
        <a:xfrm>
          <a:off x="13436111" y="169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150760</xdr:rowOff>
    </xdr:from>
    <xdr:to>
      <xdr:col>67</xdr:col>
      <xdr:colOff>101600</xdr:colOff>
      <xdr:row>98</xdr:row>
      <xdr:rowOff>80910</xdr:rowOff>
    </xdr:to>
    <xdr:sp macro="" textlink="">
      <xdr:nvSpPr>
        <xdr:cNvPr id="705" name="フローチャート: 判断 704"/>
        <xdr:cNvSpPr/>
      </xdr:nvSpPr>
      <xdr:spPr>
        <a:xfrm>
          <a:off x="12763500" y="1678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72037</xdr:rowOff>
    </xdr:from>
    <xdr:ext cx="534377" cy="259045"/>
    <xdr:sp macro="" textlink="">
      <xdr:nvSpPr>
        <xdr:cNvPr id="706" name="テキスト ボックス 705"/>
        <xdr:cNvSpPr txBox="1"/>
      </xdr:nvSpPr>
      <xdr:spPr>
        <a:xfrm>
          <a:off x="12547111" y="168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712" name="楕円 711"/>
        <xdr:cNvSpPr/>
      </xdr:nvSpPr>
      <xdr:spPr>
        <a:xfrm>
          <a:off x="16268700" y="165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96679</xdr:rowOff>
    </xdr:from>
    <xdr:ext cx="534377" cy="259045"/>
    <xdr:sp macro="" textlink="">
      <xdr:nvSpPr>
        <xdr:cNvPr id="713" name="公債費該当値テキスト"/>
        <xdr:cNvSpPr txBox="1"/>
      </xdr:nvSpPr>
      <xdr:spPr>
        <a:xfrm>
          <a:off x="16370300" y="165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149098</xdr:rowOff>
    </xdr:from>
    <xdr:to>
      <xdr:col>81</xdr:col>
      <xdr:colOff>101600</xdr:colOff>
      <xdr:row>97</xdr:row>
      <xdr:rowOff>79248</xdr:rowOff>
    </xdr:to>
    <xdr:sp macro="" textlink="">
      <xdr:nvSpPr>
        <xdr:cNvPr id="714" name="楕円 713"/>
        <xdr:cNvSpPr/>
      </xdr:nvSpPr>
      <xdr:spPr>
        <a:xfrm>
          <a:off x="15430500" y="16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70375</xdr:rowOff>
    </xdr:from>
    <xdr:ext cx="534377" cy="259045"/>
    <xdr:sp macro="" textlink="">
      <xdr:nvSpPr>
        <xdr:cNvPr id="715" name="テキスト ボックス 714"/>
        <xdr:cNvSpPr txBox="1"/>
      </xdr:nvSpPr>
      <xdr:spPr>
        <a:xfrm>
          <a:off x="15214111" y="167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140533</xdr:rowOff>
    </xdr:from>
    <xdr:to>
      <xdr:col>76</xdr:col>
      <xdr:colOff>165100</xdr:colOff>
      <xdr:row>97</xdr:row>
      <xdr:rowOff>70683</xdr:rowOff>
    </xdr:to>
    <xdr:sp macro="" textlink="">
      <xdr:nvSpPr>
        <xdr:cNvPr id="716" name="楕円 715"/>
        <xdr:cNvSpPr/>
      </xdr:nvSpPr>
      <xdr:spPr>
        <a:xfrm>
          <a:off x="14541500" y="1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61810</xdr:rowOff>
    </xdr:from>
    <xdr:ext cx="534377" cy="259045"/>
    <xdr:sp macro="" textlink="">
      <xdr:nvSpPr>
        <xdr:cNvPr id="717" name="テキスト ボックス 716"/>
        <xdr:cNvSpPr txBox="1"/>
      </xdr:nvSpPr>
      <xdr:spPr>
        <a:xfrm>
          <a:off x="14325111" y="1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132440</xdr:rowOff>
    </xdr:from>
    <xdr:to>
      <xdr:col>72</xdr:col>
      <xdr:colOff>38100</xdr:colOff>
      <xdr:row>97</xdr:row>
      <xdr:rowOff>62590</xdr:rowOff>
    </xdr:to>
    <xdr:sp macro="" textlink="">
      <xdr:nvSpPr>
        <xdr:cNvPr id="718" name="楕円 717"/>
        <xdr:cNvSpPr/>
      </xdr:nvSpPr>
      <xdr:spPr>
        <a:xfrm>
          <a:off x="13652500" y="16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79117</xdr:rowOff>
    </xdr:from>
    <xdr:ext cx="534377" cy="259045"/>
    <xdr:sp macro="" textlink="">
      <xdr:nvSpPr>
        <xdr:cNvPr id="719" name="テキスト ボックス 718"/>
        <xdr:cNvSpPr txBox="1"/>
      </xdr:nvSpPr>
      <xdr:spPr>
        <a:xfrm>
          <a:off x="13436111" y="163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145318</xdr:rowOff>
    </xdr:from>
    <xdr:to>
      <xdr:col>67</xdr:col>
      <xdr:colOff>101600</xdr:colOff>
      <xdr:row>97</xdr:row>
      <xdr:rowOff>75468</xdr:rowOff>
    </xdr:to>
    <xdr:sp macro="" textlink="">
      <xdr:nvSpPr>
        <xdr:cNvPr id="720" name="楕円 719"/>
        <xdr:cNvSpPr/>
      </xdr:nvSpPr>
      <xdr:spPr>
        <a:xfrm>
          <a:off x="12763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91995</xdr:rowOff>
    </xdr:from>
    <xdr:ext cx="534377" cy="259045"/>
    <xdr:sp macro="" textlink="">
      <xdr:nvSpPr>
        <xdr:cNvPr id="721" name="テキスト ボックス 720"/>
        <xdr:cNvSpPr txBox="1"/>
      </xdr:nvSpPr>
      <xdr:spPr>
        <a:xfrm>
          <a:off x="12547111" y="163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5" name="直線コネクタ 744"/>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6"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8"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9" name="直線コネクタ 748"/>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127127</xdr:rowOff>
    </xdr:from>
    <xdr:to>
      <xdr:col>116</xdr:col>
      <xdr:colOff>63500</xdr:colOff>
      <xdr:row>31</xdr:row>
      <xdr:rowOff>157607</xdr:rowOff>
    </xdr:to>
    <xdr:cxnSp macro="">
      <xdr:nvCxnSpPr>
        <xdr:cNvPr id="750" name="直線コネクタ 749"/>
        <xdr:cNvCxnSpPr/>
      </xdr:nvCxnSpPr>
      <xdr:spPr>
        <a:xfrm flipV="1">
          <a:off x="21323300" y="544207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100016</xdr:rowOff>
    </xdr:from>
    <xdr:ext cx="378565" cy="259045"/>
    <xdr:sp macro="" textlink="">
      <xdr:nvSpPr>
        <xdr:cNvPr id="751" name="諸支出金平均値テキスト"/>
        <xdr:cNvSpPr txBox="1"/>
      </xdr:nvSpPr>
      <xdr:spPr>
        <a:xfrm>
          <a:off x="22212300" y="6615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2" name="フローチャート: 判断 751"/>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157607</xdr:rowOff>
    </xdr:from>
    <xdr:to>
      <xdr:col>111</xdr:col>
      <xdr:colOff>177800</xdr:colOff>
      <xdr:row>34</xdr:row>
      <xdr:rowOff>82779</xdr:rowOff>
    </xdr:to>
    <xdr:cxnSp macro="">
      <xdr:nvCxnSpPr>
        <xdr:cNvPr id="753" name="直線コネクタ 752"/>
        <xdr:cNvCxnSpPr/>
      </xdr:nvCxnSpPr>
      <xdr:spPr>
        <a:xfrm flipV="1">
          <a:off x="20434300" y="5472557"/>
          <a:ext cx="889000" cy="4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4" name="フローチャート: 判断 753"/>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39971</xdr:rowOff>
    </xdr:from>
    <xdr:ext cx="378565" cy="259045"/>
    <xdr:sp macro="" textlink="">
      <xdr:nvSpPr>
        <xdr:cNvPr id="755" name="テキスト ボックス 754"/>
        <xdr:cNvSpPr txBox="1"/>
      </xdr:nvSpPr>
      <xdr:spPr>
        <a:xfrm>
          <a:off x="21134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82779</xdr:rowOff>
    </xdr:from>
    <xdr:to>
      <xdr:col>107</xdr:col>
      <xdr:colOff>50800</xdr:colOff>
      <xdr:row>39</xdr:row>
      <xdr:rowOff>44450</xdr:rowOff>
    </xdr:to>
    <xdr:cxnSp macro="">
      <xdr:nvCxnSpPr>
        <xdr:cNvPr id="756" name="直線コネクタ 755"/>
        <xdr:cNvCxnSpPr/>
      </xdr:nvCxnSpPr>
      <xdr:spPr>
        <a:xfrm flipV="1">
          <a:off x="19545300" y="5912079"/>
          <a:ext cx="889000" cy="8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7" name="フローチャート: 判断 756"/>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62222</xdr:rowOff>
    </xdr:from>
    <xdr:ext cx="378565" cy="259045"/>
    <xdr:sp macro="" textlink="">
      <xdr:nvSpPr>
        <xdr:cNvPr id="758" name="テキスト ボックス 757"/>
        <xdr:cNvSpPr txBox="1"/>
      </xdr:nvSpPr>
      <xdr:spPr>
        <a:xfrm>
          <a:off x="20245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163576</xdr:rowOff>
    </xdr:from>
    <xdr:to>
      <xdr:col>102</xdr:col>
      <xdr:colOff>165100</xdr:colOff>
      <xdr:row>39</xdr:row>
      <xdr:rowOff>93726</xdr:rowOff>
    </xdr:to>
    <xdr:sp macro="" textlink="">
      <xdr:nvSpPr>
        <xdr:cNvPr id="760" name="フローチャート: 判断 759"/>
        <xdr:cNvSpPr/>
      </xdr:nvSpPr>
      <xdr:spPr>
        <a:xfrm>
          <a:off x="19494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110253</xdr:rowOff>
    </xdr:from>
    <xdr:ext cx="313932" cy="259045"/>
    <xdr:sp macro="" textlink="">
      <xdr:nvSpPr>
        <xdr:cNvPr id="761" name="テキスト ボックス 760"/>
        <xdr:cNvSpPr txBox="1"/>
      </xdr:nvSpPr>
      <xdr:spPr>
        <a:xfrm>
          <a:off x="19388333" y="6453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2" name="フローチャート: 判断 761"/>
        <xdr:cNvSpPr/>
      </xdr:nvSpPr>
      <xdr:spPr>
        <a:xfrm>
          <a:off x="18605500" y="66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111548</xdr:rowOff>
    </xdr:from>
    <xdr:ext cx="249299" cy="259045"/>
    <xdr:sp macro="" textlink="">
      <xdr:nvSpPr>
        <xdr:cNvPr id="763" name="テキスト ボックス 762"/>
        <xdr:cNvSpPr txBox="1"/>
      </xdr:nvSpPr>
      <xdr:spPr>
        <a:xfrm>
          <a:off x="18531650" y="645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76327</xdr:rowOff>
    </xdr:from>
    <xdr:to>
      <xdr:col>116</xdr:col>
      <xdr:colOff>114300</xdr:colOff>
      <xdr:row>32</xdr:row>
      <xdr:rowOff>6477</xdr:rowOff>
    </xdr:to>
    <xdr:sp macro="" textlink="">
      <xdr:nvSpPr>
        <xdr:cNvPr id="769" name="楕円 768"/>
        <xdr:cNvSpPr/>
      </xdr:nvSpPr>
      <xdr:spPr>
        <a:xfrm>
          <a:off x="22110700" y="5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29354</xdr:rowOff>
    </xdr:from>
    <xdr:ext cx="534377" cy="259045"/>
    <xdr:sp macro="" textlink="">
      <xdr:nvSpPr>
        <xdr:cNvPr id="770" name="諸支出金該当値テキスト"/>
        <xdr:cNvSpPr txBox="1"/>
      </xdr:nvSpPr>
      <xdr:spPr>
        <a:xfrm>
          <a:off x="22212300" y="53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106807</xdr:rowOff>
    </xdr:from>
    <xdr:to>
      <xdr:col>112</xdr:col>
      <xdr:colOff>38100</xdr:colOff>
      <xdr:row>32</xdr:row>
      <xdr:rowOff>36957</xdr:rowOff>
    </xdr:to>
    <xdr:sp macro="" textlink="">
      <xdr:nvSpPr>
        <xdr:cNvPr id="771" name="楕円 770"/>
        <xdr:cNvSpPr/>
      </xdr:nvSpPr>
      <xdr:spPr>
        <a:xfrm>
          <a:off x="21272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53484</xdr:rowOff>
    </xdr:from>
    <xdr:ext cx="534377" cy="259045"/>
    <xdr:sp macro="" textlink="">
      <xdr:nvSpPr>
        <xdr:cNvPr id="772" name="テキスト ボックス 771"/>
        <xdr:cNvSpPr txBox="1"/>
      </xdr:nvSpPr>
      <xdr:spPr>
        <a:xfrm>
          <a:off x="21056111" y="51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31979</xdr:rowOff>
    </xdr:from>
    <xdr:to>
      <xdr:col>107</xdr:col>
      <xdr:colOff>101600</xdr:colOff>
      <xdr:row>34</xdr:row>
      <xdr:rowOff>133579</xdr:rowOff>
    </xdr:to>
    <xdr:sp macro="" textlink="">
      <xdr:nvSpPr>
        <xdr:cNvPr id="773" name="楕円 772"/>
        <xdr:cNvSpPr/>
      </xdr:nvSpPr>
      <xdr:spPr>
        <a:xfrm>
          <a:off x="20383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150106</xdr:rowOff>
    </xdr:from>
    <xdr:ext cx="534377" cy="259045"/>
    <xdr:sp macro="" textlink="">
      <xdr:nvSpPr>
        <xdr:cNvPr id="774" name="テキスト ボックス 773"/>
        <xdr:cNvSpPr txBox="1"/>
      </xdr:nvSpPr>
      <xdr:spPr>
        <a:xfrm>
          <a:off x="20167111" y="5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総務費は，基幹業務システム構築に係る経費等の増加により，住民一人当たり</a:t>
          </a:r>
          <a:r>
            <a:rPr kumimoji="1" lang="en-US" altLang="ja-JP" sz="1300">
              <a:latin typeface="ＭＳ Ｐゴシック" panose="020B0600070205080204" pitchFamily="50" charset="-128"/>
              <a:ea typeface="ＭＳ Ｐゴシック" panose="020B0600070205080204" pitchFamily="50" charset="-128"/>
            </a:rPr>
            <a:t>74,033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農林水産業費は，地籍調査に係る経費等の増加により，住民一人当たり</a:t>
          </a:r>
          <a:r>
            <a:rPr kumimoji="1" lang="en-US" altLang="ja-JP" sz="1300">
              <a:latin typeface="ＭＳ Ｐゴシック" panose="020B0600070205080204" pitchFamily="50" charset="-128"/>
              <a:ea typeface="ＭＳ Ｐゴシック" panose="020B0600070205080204" pitchFamily="50" charset="-128"/>
            </a:rPr>
            <a:t>28,994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衛生費は廃棄物処理施設（ストックヤード，車庫棟，外構）整備事業の完了によって減少し，住民一人当たり</a:t>
          </a:r>
          <a:r>
            <a:rPr kumimoji="1" lang="en-US" altLang="ja-JP" sz="1300">
              <a:latin typeface="ＭＳ Ｐゴシック" panose="020B0600070205080204" pitchFamily="50" charset="-128"/>
              <a:ea typeface="ＭＳ Ｐゴシック" panose="020B0600070205080204" pitchFamily="50" charset="-128"/>
            </a:rPr>
            <a:t>41,456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諸支出金については，前年度同様，庁舎建設基金への積立（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億円）を行ったことにより，住民一人当たり</a:t>
          </a:r>
          <a:r>
            <a:rPr kumimoji="1" lang="en-US" altLang="ja-JP" sz="1300">
              <a:latin typeface="ＭＳ Ｐゴシック" panose="020B0600070205080204" pitchFamily="50" charset="-128"/>
              <a:ea typeface="ＭＳ Ｐゴシック" panose="020B0600070205080204" pitchFamily="50" charset="-128"/>
            </a:rPr>
            <a:t>16,915</a:t>
          </a:r>
          <a:r>
            <a:rPr kumimoji="1" lang="ja-JP" altLang="en-US" sz="1300">
              <a:latin typeface="ＭＳ Ｐゴシック" panose="020B0600070205080204" pitchFamily="50" charset="-128"/>
              <a:ea typeface="ＭＳ Ｐゴシック" panose="020B0600070205080204" pitchFamily="50" charset="-128"/>
            </a:rPr>
            <a:t>円となり類似団体中最も高くなっている。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財政調整基金残高は，前年度から</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百万円減少となった。主な要因としては子育て支援住宅建設事業について，住宅債の交付税措置がないため財政調整基金を取崩して財源としたことによる。</a:t>
          </a:r>
        </a:p>
        <a:p>
          <a:r>
            <a:rPr kumimoji="1" lang="ja-JP" altLang="en-US" sz="1200">
              <a:latin typeface="ＭＳ Ｐゴシック" panose="020B0600070205080204" pitchFamily="50" charset="-128"/>
              <a:ea typeface="ＭＳ Ｐゴシック" panose="020B0600070205080204" pitchFamily="50" charset="-128"/>
            </a:rPr>
            <a:t>　また，実質収支の減に伴い実質収支比率は前年度と比較して</a:t>
          </a:r>
          <a:r>
            <a:rPr kumimoji="1" lang="en-US" altLang="ja-JP" sz="1200">
              <a:latin typeface="ＭＳ Ｐゴシック" panose="020B0600070205080204" pitchFamily="50" charset="-128"/>
              <a:ea typeface="ＭＳ Ｐゴシック" panose="020B0600070205080204" pitchFamily="50" charset="-128"/>
            </a:rPr>
            <a:t>2.17</a:t>
          </a:r>
          <a:r>
            <a:rPr kumimoji="1" lang="ja-JP" altLang="en-US" sz="1200">
              <a:latin typeface="ＭＳ Ｐゴシック" panose="020B0600070205080204" pitchFamily="50" charset="-128"/>
              <a:ea typeface="ＭＳ Ｐゴシック" panose="020B0600070205080204" pitchFamily="50" charset="-128"/>
            </a:rPr>
            <a:t>ポイントの低下となり，さらに積立金の減，財政調整基金取崩額の増により実質単年度収支率も</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200">
              <a:latin typeface="ＭＳ Ｐゴシック" panose="020B0600070205080204" pitchFamily="50" charset="-128"/>
              <a:ea typeface="ＭＳ Ｐゴシック" panose="020B0600070205080204" pitchFamily="50"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各会計において黒字となっており，健全な状態であるといえる。</a:t>
          </a:r>
        </a:p>
        <a:p>
          <a:r>
            <a:rPr kumimoji="1" lang="ja-JP" altLang="en-US" sz="1400">
              <a:latin typeface="ＭＳ Ｐゴシック" panose="020B0600070205080204" pitchFamily="50" charset="-128"/>
              <a:ea typeface="ＭＳ Ｐゴシック" panose="020B0600070205080204" pitchFamily="50" charset="-128"/>
            </a:rPr>
            <a:t>　引き続き財政基盤の強化を推進し，健全な財政運営に努めていく。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9862116</v>
      </c>
      <c r="BO4" s="441"/>
      <c r="BP4" s="441"/>
      <c r="BQ4" s="441"/>
      <c r="BR4" s="441"/>
      <c r="BS4" s="441"/>
      <c r="BT4" s="441"/>
      <c r="BU4" s="442"/>
      <c r="BV4" s="440">
        <v>10071325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8.4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9444308</v>
      </c>
      <c r="BO5" s="446"/>
      <c r="BP5" s="446"/>
      <c r="BQ5" s="446"/>
      <c r="BR5" s="446"/>
      <c r="BS5" s="446"/>
      <c r="BT5" s="446"/>
      <c r="BU5" s="447"/>
      <c r="BV5" s="445">
        <v>9499226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85.9</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417808</v>
      </c>
      <c r="BO6" s="446"/>
      <c r="BP6" s="446"/>
      <c r="BQ6" s="446"/>
      <c r="BR6" s="446"/>
      <c r="BS6" s="446"/>
      <c r="BT6" s="446"/>
      <c r="BU6" s="447"/>
      <c r="BV6" s="445">
        <v>572099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90</v>
      </c>
      <c r="CU6" s="596"/>
      <c r="CV6" s="596"/>
      <c r="CW6" s="596"/>
      <c r="CX6" s="596"/>
      <c r="CY6" s="596"/>
      <c r="CZ6" s="596"/>
      <c r="DA6" s="597"/>
      <c r="DB6" s="595">
        <v>88.8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52185</v>
      </c>
      <c r="BO7" s="446"/>
      <c r="BP7" s="446"/>
      <c r="BQ7" s="446"/>
      <c r="BR7" s="446"/>
      <c r="BS7" s="446"/>
      <c r="BT7" s="446"/>
      <c r="BU7" s="447"/>
      <c r="BV7" s="445">
        <v>68957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5899851</v>
      </c>
      <c r="CU7" s="446"/>
      <c r="CV7" s="446"/>
      <c r="CW7" s="446"/>
      <c r="CX7" s="446"/>
      <c r="CY7" s="446"/>
      <c r="CZ7" s="446"/>
      <c r="DA7" s="447"/>
      <c r="DB7" s="445">
        <v>6007830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365623</v>
      </c>
      <c r="BO8" s="446"/>
      <c r="BP8" s="446"/>
      <c r="BQ8" s="446"/>
      <c r="BR8" s="446"/>
      <c r="BS8" s="446"/>
      <c r="BT8" s="446"/>
      <c r="BU8" s="447"/>
      <c r="BV8" s="445">
        <v>503142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18053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-137519</v>
      </c>
      <c r="BO9" s="446"/>
      <c r="BP9" s="446"/>
      <c r="BQ9" s="446"/>
      <c r="BR9" s="446"/>
      <c r="BS9" s="446"/>
      <c r="BT9" s="446"/>
      <c r="BU9" s="447"/>
      <c r="BV9" s="445">
        <v>-105175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11.6</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20073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51200</v>
      </c>
      <c r="BO10" s="446"/>
      <c r="BP10" s="446"/>
      <c r="BQ10" s="446"/>
      <c r="BR10" s="446"/>
      <c r="BS10" s="446"/>
      <c r="BT10" s="446"/>
      <c r="BU10" s="447"/>
      <c r="BV10" s="445">
        <v>546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17744</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65800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136</v>
      </c>
      <c r="N13" s="546"/>
      <c r="O13" s="546"/>
      <c r="P13" s="546"/>
      <c r="Q13" s="547"/>
      <c r="R13" s="548">
        <v>17655</v>
      </c>
      <c r="S13" s="549"/>
      <c r="T13" s="549"/>
      <c r="U13" s="549"/>
      <c r="V13" s="550"/>
      <c r="W13" s="536" t="s">
        <v>137</v>
      </c>
      <c r="X13" s="458"/>
      <c r="Y13" s="458"/>
      <c r="Z13" s="458"/>
      <c r="AA13" s="458"/>
      <c r="AB13" s="459"/>
      <c r="AC13" s="421">
        <v>1383</v>
      </c>
      <c r="AD13" s="422"/>
      <c r="AE13" s="422"/>
      <c r="AF13" s="422"/>
      <c r="AG13" s="423"/>
      <c r="AH13" s="421">
        <v>1530</v>
      </c>
      <c r="AI13" s="422"/>
      <c r="AJ13" s="422"/>
      <c r="AK13" s="422"/>
      <c r="AL13" s="424"/>
      <c r="AM13" s="514" t="s">
        <v>138</v>
      </c>
      <c r="AN13" s="419"/>
      <c r="AO13" s="419"/>
      <c r="AP13" s="419"/>
      <c r="AQ13" s="419"/>
      <c r="AR13" s="419"/>
      <c r="AS13" s="419"/>
      <c r="AT13" s="420"/>
      <c r="AU13" s="502" t="s">
        <v>139</v>
      </c>
      <c r="AV13" s="503"/>
      <c r="AW13" s="503"/>
      <c r="AX13" s="503"/>
      <c r="AY13" s="425" t="s">
        <v>140</v>
      </c>
      <c r="AZ13" s="426"/>
      <c r="BA13" s="426"/>
      <c r="BB13" s="426"/>
      <c r="BC13" s="426"/>
      <c r="BD13" s="426"/>
      <c r="BE13" s="426"/>
      <c r="BF13" s="426"/>
      <c r="BG13" s="426"/>
      <c r="BH13" s="426"/>
      <c r="BI13" s="426"/>
      <c r="BJ13" s="426"/>
      <c r="BK13" s="426"/>
      <c r="BL13" s="426"/>
      <c r="BM13" s="427"/>
      <c r="BN13" s="445">
        <v>-286319</v>
      </c>
      <c r="BO13" s="446"/>
      <c r="BP13" s="446"/>
      <c r="BQ13" s="446"/>
      <c r="BR13" s="446"/>
      <c r="BS13" s="446"/>
      <c r="BT13" s="446"/>
      <c r="BU13" s="447"/>
      <c r="BV13" s="445">
        <v>-170429</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3.3</v>
      </c>
      <c r="CU13" s="416"/>
      <c r="CV13" s="416"/>
      <c r="CW13" s="416"/>
      <c r="CX13" s="416"/>
      <c r="CY13" s="416"/>
      <c r="CZ13" s="416"/>
      <c r="DA13" s="417"/>
      <c r="DB13" s="415">
        <v>3.8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142</v>
      </c>
      <c r="M14" s="579"/>
      <c r="N14" s="579"/>
      <c r="O14" s="579"/>
      <c r="P14" s="579"/>
      <c r="Q14" s="580"/>
      <c r="R14" s="548">
        <v>18165</v>
      </c>
      <c r="S14" s="549"/>
      <c r="T14" s="549"/>
      <c r="U14" s="549"/>
      <c r="V14" s="550"/>
      <c r="W14" s="551"/>
      <c r="X14" s="461"/>
      <c r="Y14" s="461"/>
      <c r="Z14" s="461"/>
      <c r="AA14" s="461"/>
      <c r="AB14" s="462"/>
      <c r="AC14" s="541">
        <v>15.9</v>
      </c>
      <c r="AD14" s="542"/>
      <c r="AE14" s="542"/>
      <c r="AF14" s="542"/>
      <c r="AG14" s="543"/>
      <c r="AH14" s="541">
        <v>16.100000000000001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v>21.3</v>
      </c>
      <c r="CU14" s="553"/>
      <c r="CV14" s="553"/>
      <c r="CW14" s="553"/>
      <c r="CX14" s="553"/>
      <c r="CY14" s="553"/>
      <c r="CZ14" s="553"/>
      <c r="DA14" s="554"/>
      <c r="DB14" s="552">
        <v>26.3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144</v>
      </c>
      <c r="N15" s="546"/>
      <c r="O15" s="546"/>
      <c r="P15" s="546"/>
      <c r="Q15" s="547"/>
      <c r="R15" s="548">
        <v>18082</v>
      </c>
      <c r="S15" s="549"/>
      <c r="T15" s="549"/>
      <c r="U15" s="549"/>
      <c r="V15" s="550"/>
      <c r="W15" s="536" t="s">
        <v>145</v>
      </c>
      <c r="X15" s="458"/>
      <c r="Y15" s="458"/>
      <c r="Z15" s="458"/>
      <c r="AA15" s="458"/>
      <c r="AB15" s="459"/>
      <c r="AC15" s="421">
        <v>2714</v>
      </c>
      <c r="AD15" s="422"/>
      <c r="AE15" s="422"/>
      <c r="AF15" s="422"/>
      <c r="AG15" s="423"/>
      <c r="AH15" s="421">
        <v>2987</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1714456</v>
      </c>
      <c r="BO15" s="441"/>
      <c r="BP15" s="441"/>
      <c r="BQ15" s="441"/>
      <c r="BR15" s="441"/>
      <c r="BS15" s="441"/>
      <c r="BT15" s="441"/>
      <c r="BU15" s="442"/>
      <c r="BV15" s="440">
        <v>1759984</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31.3</v>
      </c>
      <c r="AD16" s="542"/>
      <c r="AE16" s="542"/>
      <c r="AF16" s="542"/>
      <c r="AG16" s="543"/>
      <c r="AH16" s="541">
        <v>31.4</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5190174</v>
      </c>
      <c r="BO16" s="446"/>
      <c r="BP16" s="446"/>
      <c r="BQ16" s="446"/>
      <c r="BR16" s="446"/>
      <c r="BS16" s="446"/>
      <c r="BT16" s="446"/>
      <c r="BU16" s="447"/>
      <c r="BV16" s="445">
        <v>5295233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4582</v>
      </c>
      <c r="AD17" s="422"/>
      <c r="AE17" s="422"/>
      <c r="AF17" s="422"/>
      <c r="AG17" s="423"/>
      <c r="AH17" s="421">
        <v>4992</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2153960</v>
      </c>
      <c r="BO17" s="446"/>
      <c r="BP17" s="446"/>
      <c r="BQ17" s="446"/>
      <c r="BR17" s="446"/>
      <c r="BS17" s="446"/>
      <c r="BT17" s="446"/>
      <c r="BU17" s="447"/>
      <c r="BV17" s="445">
        <v>2213571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155</v>
      </c>
      <c r="C18" s="508"/>
      <c r="D18" s="508"/>
      <c r="E18" s="509"/>
      <c r="F18" s="509"/>
      <c r="G18" s="509"/>
      <c r="H18" s="509"/>
      <c r="I18" s="509"/>
      <c r="J18" s="509"/>
      <c r="K18" s="509"/>
      <c r="L18" s="510">
        <v>325.76</v>
      </c>
      <c r="M18" s="510"/>
      <c r="N18" s="510"/>
      <c r="O18" s="510"/>
      <c r="P18" s="510"/>
      <c r="Q18" s="510"/>
      <c r="R18" s="511"/>
      <c r="S18" s="511"/>
      <c r="T18" s="511"/>
      <c r="U18" s="511"/>
      <c r="V18" s="512"/>
      <c r="W18" s="526"/>
      <c r="X18" s="527"/>
      <c r="Y18" s="527"/>
      <c r="Z18" s="527"/>
      <c r="AA18" s="527"/>
      <c r="AB18" s="537"/>
      <c r="AC18" s="409">
        <v>52.8</v>
      </c>
      <c r="AD18" s="410"/>
      <c r="AE18" s="410"/>
      <c r="AF18" s="410"/>
      <c r="AG18" s="513"/>
      <c r="AH18" s="409">
        <v>52.5</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5134393</v>
      </c>
      <c r="BO18" s="446"/>
      <c r="BP18" s="446"/>
      <c r="BQ18" s="446"/>
      <c r="BR18" s="446"/>
      <c r="BS18" s="446"/>
      <c r="BT18" s="446"/>
      <c r="BU18" s="447"/>
      <c r="BV18" s="445">
        <v>5145046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157</v>
      </c>
      <c r="C19" s="508"/>
      <c r="D19" s="508"/>
      <c r="E19" s="509"/>
      <c r="F19" s="509"/>
      <c r="G19" s="509"/>
      <c r="H19" s="509"/>
      <c r="I19" s="509"/>
      <c r="J19" s="509"/>
      <c r="K19" s="509"/>
      <c r="L19" s="515">
        <v>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7049796</v>
      </c>
      <c r="BO19" s="446"/>
      <c r="BP19" s="446"/>
      <c r="BQ19" s="446"/>
      <c r="BR19" s="446"/>
      <c r="BS19" s="446"/>
      <c r="BT19" s="446"/>
      <c r="BU19" s="447"/>
      <c r="BV19" s="445">
        <v>7102171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159</v>
      </c>
      <c r="C20" s="508"/>
      <c r="D20" s="508"/>
      <c r="E20" s="509"/>
      <c r="F20" s="509"/>
      <c r="G20" s="509"/>
      <c r="H20" s="509"/>
      <c r="I20" s="509"/>
      <c r="J20" s="509"/>
      <c r="K20" s="509"/>
      <c r="L20" s="515">
        <v>6733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10034044</v>
      </c>
      <c r="BO23" s="446"/>
      <c r="BP23" s="446"/>
      <c r="BQ23" s="446"/>
      <c r="BR23" s="446"/>
      <c r="BS23" s="446"/>
      <c r="BT23" s="446"/>
      <c r="BU23" s="447"/>
      <c r="BV23" s="445">
        <v>10058593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168</v>
      </c>
      <c r="F24" s="419"/>
      <c r="G24" s="419"/>
      <c r="H24" s="419"/>
      <c r="I24" s="419"/>
      <c r="J24" s="419"/>
      <c r="K24" s="420"/>
      <c r="L24" s="421">
        <v>1</v>
      </c>
      <c r="M24" s="422"/>
      <c r="N24" s="422"/>
      <c r="O24" s="422"/>
      <c r="P24" s="423"/>
      <c r="Q24" s="421">
        <v>6210</v>
      </c>
      <c r="R24" s="422"/>
      <c r="S24" s="422"/>
      <c r="T24" s="422"/>
      <c r="U24" s="422"/>
      <c r="V24" s="423"/>
      <c r="W24" s="487"/>
      <c r="X24" s="478"/>
      <c r="Y24" s="479"/>
      <c r="Z24" s="418" t="s">
        <v>169</v>
      </c>
      <c r="AA24" s="419"/>
      <c r="AB24" s="419"/>
      <c r="AC24" s="419"/>
      <c r="AD24" s="419"/>
      <c r="AE24" s="419"/>
      <c r="AF24" s="419"/>
      <c r="AG24" s="420"/>
      <c r="AH24" s="421">
        <v>215</v>
      </c>
      <c r="AI24" s="422"/>
      <c r="AJ24" s="422"/>
      <c r="AK24" s="422"/>
      <c r="AL24" s="423"/>
      <c r="AM24" s="421">
        <v>644355</v>
      </c>
      <c r="AN24" s="422"/>
      <c r="AO24" s="422"/>
      <c r="AP24" s="422"/>
      <c r="AQ24" s="422"/>
      <c r="AR24" s="423"/>
      <c r="AS24" s="421">
        <v>2997</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9810169</v>
      </c>
      <c r="BO24" s="446"/>
      <c r="BP24" s="446"/>
      <c r="BQ24" s="446"/>
      <c r="BR24" s="446"/>
      <c r="BS24" s="446"/>
      <c r="BT24" s="446"/>
      <c r="BU24" s="447"/>
      <c r="BV24" s="445">
        <v>9754407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171</v>
      </c>
      <c r="F25" s="419"/>
      <c r="G25" s="419"/>
      <c r="H25" s="419"/>
      <c r="I25" s="419"/>
      <c r="J25" s="419"/>
      <c r="K25" s="420"/>
      <c r="L25" s="421">
        <v>1</v>
      </c>
      <c r="M25" s="422"/>
      <c r="N25" s="422"/>
      <c r="O25" s="422"/>
      <c r="P25" s="423"/>
      <c r="Q25" s="421">
        <v>5400</v>
      </c>
      <c r="R25" s="422"/>
      <c r="S25" s="422"/>
      <c r="T25" s="422"/>
      <c r="U25" s="422"/>
      <c r="V25" s="423"/>
      <c r="W25" s="487"/>
      <c r="X25" s="478"/>
      <c r="Y25" s="479"/>
      <c r="Z25" s="418" t="s">
        <v>172</v>
      </c>
      <c r="AA25" s="419"/>
      <c r="AB25" s="419"/>
      <c r="AC25" s="419"/>
      <c r="AD25" s="419"/>
      <c r="AE25" s="419"/>
      <c r="AF25" s="419"/>
      <c r="AG25" s="420"/>
      <c r="AH25" s="421">
        <v>44</v>
      </c>
      <c r="AI25" s="422"/>
      <c r="AJ25" s="422"/>
      <c r="AK25" s="422"/>
      <c r="AL25" s="423"/>
      <c r="AM25" s="421">
        <v>134596</v>
      </c>
      <c r="AN25" s="422"/>
      <c r="AO25" s="422"/>
      <c r="AP25" s="422"/>
      <c r="AQ25" s="422"/>
      <c r="AR25" s="423"/>
      <c r="AS25" s="421">
        <v>3059</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906553</v>
      </c>
      <c r="BO25" s="441"/>
      <c r="BP25" s="441"/>
      <c r="BQ25" s="441"/>
      <c r="BR25" s="441"/>
      <c r="BS25" s="441"/>
      <c r="BT25" s="441"/>
      <c r="BU25" s="442"/>
      <c r="BV25" s="440">
        <v>839066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174</v>
      </c>
      <c r="F26" s="419"/>
      <c r="G26" s="419"/>
      <c r="H26" s="419"/>
      <c r="I26" s="419"/>
      <c r="J26" s="419"/>
      <c r="K26" s="420"/>
      <c r="L26" s="421">
        <v>1</v>
      </c>
      <c r="M26" s="422"/>
      <c r="N26" s="422"/>
      <c r="O26" s="422"/>
      <c r="P26" s="423"/>
      <c r="Q26" s="421">
        <v>5000</v>
      </c>
      <c r="R26" s="422"/>
      <c r="S26" s="422"/>
      <c r="T26" s="422"/>
      <c r="U26" s="422"/>
      <c r="V26" s="423"/>
      <c r="W26" s="487"/>
      <c r="X26" s="478"/>
      <c r="Y26" s="479"/>
      <c r="Z26" s="418" t="s">
        <v>175</v>
      </c>
      <c r="AA26" s="500"/>
      <c r="AB26" s="500"/>
      <c r="AC26" s="500"/>
      <c r="AD26" s="500"/>
      <c r="AE26" s="500"/>
      <c r="AF26" s="500"/>
      <c r="AG26" s="501"/>
      <c r="AH26" s="421">
        <v>28</v>
      </c>
      <c r="AI26" s="422"/>
      <c r="AJ26" s="422"/>
      <c r="AK26" s="422"/>
      <c r="AL26" s="423"/>
      <c r="AM26" s="421">
        <v>91364</v>
      </c>
      <c r="AN26" s="422"/>
      <c r="AO26" s="422"/>
      <c r="AP26" s="422"/>
      <c r="AQ26" s="422"/>
      <c r="AR26" s="423"/>
      <c r="AS26" s="421">
        <v>3263</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177</v>
      </c>
      <c r="F27" s="419"/>
      <c r="G27" s="419"/>
      <c r="H27" s="419"/>
      <c r="I27" s="419"/>
      <c r="J27" s="419"/>
      <c r="K27" s="420"/>
      <c r="L27" s="421">
        <v>1</v>
      </c>
      <c r="M27" s="422"/>
      <c r="N27" s="422"/>
      <c r="O27" s="422"/>
      <c r="P27" s="423"/>
      <c r="Q27" s="421">
        <v>3000</v>
      </c>
      <c r="R27" s="422"/>
      <c r="S27" s="422"/>
      <c r="T27" s="422"/>
      <c r="U27" s="422"/>
      <c r="V27" s="423"/>
      <c r="W27" s="487"/>
      <c r="X27" s="478"/>
      <c r="Y27" s="479"/>
      <c r="Z27" s="418" t="s">
        <v>178</v>
      </c>
      <c r="AA27" s="419"/>
      <c r="AB27" s="419"/>
      <c r="AC27" s="419"/>
      <c r="AD27" s="419"/>
      <c r="AE27" s="419"/>
      <c r="AF27" s="419"/>
      <c r="AG27" s="420"/>
      <c r="AH27" s="421">
        <v>4</v>
      </c>
      <c r="AI27" s="422"/>
      <c r="AJ27" s="422"/>
      <c r="AK27" s="422"/>
      <c r="AL27" s="423"/>
      <c r="AM27" s="421">
        <v>10004</v>
      </c>
      <c r="AN27" s="422"/>
      <c r="AO27" s="422"/>
      <c r="AP27" s="422"/>
      <c r="AQ27" s="422"/>
      <c r="AR27" s="423"/>
      <c r="AS27" s="421">
        <v>2501</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10050</v>
      </c>
      <c r="BO27" s="449"/>
      <c r="BP27" s="449"/>
      <c r="BQ27" s="449"/>
      <c r="BR27" s="449"/>
      <c r="BS27" s="449"/>
      <c r="BT27" s="449"/>
      <c r="BU27" s="450"/>
      <c r="BV27" s="448">
        <v>10043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2700</v>
      </c>
      <c r="R28" s="422"/>
      <c r="S28" s="422"/>
      <c r="T28" s="422"/>
      <c r="U28" s="422"/>
      <c r="V28" s="423"/>
      <c r="W28" s="487"/>
      <c r="X28" s="478"/>
      <c r="Y28" s="479"/>
      <c r="Z28" s="418" t="s">
        <v>181</v>
      </c>
      <c r="AA28" s="419"/>
      <c r="AB28" s="419"/>
      <c r="AC28" s="419"/>
      <c r="AD28" s="419"/>
      <c r="AE28" s="419"/>
      <c r="AF28" s="419"/>
      <c r="AG28" s="420"/>
      <c r="AH28" s="421" t="s">
        <v>134</v>
      </c>
      <c r="AI28" s="422"/>
      <c r="AJ28" s="422"/>
      <c r="AK28" s="422"/>
      <c r="AL28" s="423"/>
      <c r="AM28" s="421" t="s">
        <v>134</v>
      </c>
      <c r="AN28" s="422"/>
      <c r="AO28" s="422"/>
      <c r="AP28" s="422"/>
      <c r="AQ28" s="422"/>
      <c r="AR28" s="423"/>
      <c r="AS28" s="421" t="s">
        <v>125</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1538353</v>
      </c>
      <c r="BO28" s="441"/>
      <c r="BP28" s="441"/>
      <c r="BQ28" s="441"/>
      <c r="BR28" s="441"/>
      <c r="BS28" s="441"/>
      <c r="BT28" s="441"/>
      <c r="BU28" s="442"/>
      <c r="BV28" s="440">
        <v>1687153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13</v>
      </c>
      <c r="M29" s="422"/>
      <c r="N29" s="422"/>
      <c r="O29" s="422"/>
      <c r="P29" s="423"/>
      <c r="Q29" s="421">
        <v>2500</v>
      </c>
      <c r="R29" s="422"/>
      <c r="S29" s="422"/>
      <c r="T29" s="422"/>
      <c r="U29" s="422"/>
      <c r="V29" s="423"/>
      <c r="W29" s="488"/>
      <c r="X29" s="489"/>
      <c r="Y29" s="490"/>
      <c r="Z29" s="418" t="s">
        <v>184</v>
      </c>
      <c r="AA29" s="419"/>
      <c r="AB29" s="419"/>
      <c r="AC29" s="419"/>
      <c r="AD29" s="419"/>
      <c r="AE29" s="419"/>
      <c r="AF29" s="419"/>
      <c r="AG29" s="420"/>
      <c r="AH29" s="421">
        <v>219</v>
      </c>
      <c r="AI29" s="422"/>
      <c r="AJ29" s="422"/>
      <c r="AK29" s="422"/>
      <c r="AL29" s="423"/>
      <c r="AM29" s="421">
        <v>654359</v>
      </c>
      <c r="AN29" s="422"/>
      <c r="AO29" s="422"/>
      <c r="AP29" s="422"/>
      <c r="AQ29" s="422"/>
      <c r="AR29" s="423"/>
      <c r="AS29" s="421">
        <v>2988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1276325</v>
      </c>
      <c r="BO29" s="446"/>
      <c r="BP29" s="446"/>
      <c r="BQ29" s="446"/>
      <c r="BR29" s="446"/>
      <c r="BS29" s="446"/>
      <c r="BT29" s="446"/>
      <c r="BU29" s="447"/>
      <c r="BV29" s="445">
        <v>1282267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1065061</v>
      </c>
      <c r="BO30" s="449"/>
      <c r="BP30" s="449"/>
      <c r="BQ30" s="449"/>
      <c r="BR30" s="449"/>
      <c r="BS30" s="449"/>
      <c r="BT30" s="449"/>
      <c r="BU30" s="450"/>
      <c r="BV30" s="448">
        <v>785324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大子町国民健康保険事業特別会計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大子町水道事業会計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大子町浄化槽整備事業特別会計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大子町振興公社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大子町介護保険特別会計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大子町後期高齢者医療特別会計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茨城県租税債権管理機構</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大子町介護サービス事業特別会計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茨城北農業共済事務組合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nqwochcWTbQcAi1WnIeTGFkUqwTk+9z0pyvzBJdUzO8jrKy/GXlFwqElCDLy6JUcP4Q+bMRXq/D2WRxiKqii+g==" saltValue="fB5niNZeXfIM0FFJqeln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9" t="s">
        <v>559</v>
      </c>
      <c r="D34" s="1229"/>
      <c r="E34" s="1230"/>
      <c r="F34" s="32">
        <v>9.57</v>
      </c>
      <c r="G34" s="33">
        <v>9.84</v>
      </c>
      <c r="H34" s="33">
        <v>8.76</v>
      </c>
      <c r="I34" s="33">
        <v>9.2100000000000009</v>
      </c>
      <c r="J34" s="34">
        <v>9.19</v>
      </c>
      <c r="K34" s="22"/>
      <c r="L34" s="22"/>
      <c r="M34" s="22"/>
      <c r="N34" s="22"/>
      <c r="O34" s="22"/>
      <c r="P34" s="22"/>
    </row>
    <row r="35" spans="1:16" ht="39" customHeight="1">
      <c r="A35" s="22"/>
      <c r="B35" s="35"/>
      <c r="C35" s="1223" t="s">
        <v>560</v>
      </c>
      <c r="D35" s="1224"/>
      <c r="E35" s="1225"/>
      <c r="F35" s="36">
        <v>6.33</v>
      </c>
      <c r="G35" s="37">
        <v>6.15</v>
      </c>
      <c r="H35" s="37">
        <v>10.06</v>
      </c>
      <c r="I35" s="37">
        <v>8.3699999999999992</v>
      </c>
      <c r="J35" s="38">
        <v>6.19</v>
      </c>
      <c r="K35" s="22"/>
      <c r="L35" s="22"/>
      <c r="M35" s="22"/>
      <c r="N35" s="22"/>
      <c r="O35" s="22"/>
      <c r="P35" s="22"/>
    </row>
    <row r="36" spans="1:16" ht="39" customHeight="1">
      <c r="A36" s="22"/>
      <c r="B36" s="35"/>
      <c r="C36" s="1223" t="s">
        <v>561</v>
      </c>
      <c r="D36" s="1224"/>
      <c r="E36" s="1225"/>
      <c r="F36" s="36">
        <v>1.6</v>
      </c>
      <c r="G36" s="37">
        <v>1.23</v>
      </c>
      <c r="H36" s="37">
        <v>1.82</v>
      </c>
      <c r="I36" s="37">
        <v>2.41</v>
      </c>
      <c r="J36" s="38">
        <v>2.23</v>
      </c>
      <c r="K36" s="22"/>
      <c r="L36" s="22"/>
      <c r="M36" s="22"/>
      <c r="N36" s="22"/>
      <c r="O36" s="22"/>
      <c r="P36" s="22"/>
    </row>
    <row r="37" spans="1:16" ht="39" customHeight="1">
      <c r="A37" s="22"/>
      <c r="B37" s="35"/>
      <c r="C37" s="1223" t="s">
        <v>562</v>
      </c>
      <c r="D37" s="1224"/>
      <c r="E37" s="1225"/>
      <c r="F37" s="36">
        <v>0.86</v>
      </c>
      <c r="G37" s="37">
        <v>0.19</v>
      </c>
      <c r="H37" s="37">
        <v>0.57999999999999996</v>
      </c>
      <c r="I37" s="37">
        <v>0.9</v>
      </c>
      <c r="J37" s="38">
        <v>1.46</v>
      </c>
      <c r="K37" s="22"/>
      <c r="L37" s="22"/>
      <c r="M37" s="22"/>
      <c r="N37" s="22"/>
      <c r="O37" s="22"/>
      <c r="P37" s="22"/>
    </row>
    <row r="38" spans="1:16" ht="39" customHeight="1">
      <c r="A38" s="22"/>
      <c r="B38" s="35"/>
      <c r="C38" s="1223" t="s">
        <v>563</v>
      </c>
      <c r="D38" s="1224"/>
      <c r="E38" s="1225"/>
      <c r="F38" s="36">
        <v>0.16</v>
      </c>
      <c r="G38" s="37">
        <v>0.16</v>
      </c>
      <c r="H38" s="37">
        <v>0.15</v>
      </c>
      <c r="I38" s="37">
        <v>0.16</v>
      </c>
      <c r="J38" s="38">
        <v>0.16</v>
      </c>
      <c r="K38" s="22"/>
      <c r="L38" s="22"/>
      <c r="M38" s="22"/>
      <c r="N38" s="22"/>
      <c r="O38" s="22"/>
      <c r="P38" s="22"/>
    </row>
    <row r="39" spans="1:16" ht="39" customHeight="1">
      <c r="A39" s="22"/>
      <c r="B39" s="35"/>
      <c r="C39" s="1223" t="s">
        <v>564</v>
      </c>
      <c r="D39" s="1224"/>
      <c r="E39" s="1225"/>
      <c r="F39" s="36">
        <v>0.03</v>
      </c>
      <c r="G39" s="37">
        <v>0</v>
      </c>
      <c r="H39" s="37">
        <v>0</v>
      </c>
      <c r="I39" s="37">
        <v>0</v>
      </c>
      <c r="J39" s="38">
        <v>0</v>
      </c>
      <c r="K39" s="22"/>
      <c r="L39" s="22"/>
      <c r="M39" s="22"/>
      <c r="N39" s="22"/>
      <c r="O39" s="22"/>
      <c r="P39" s="22"/>
    </row>
    <row r="40" spans="1:16" ht="39" customHeight="1">
      <c r="A40" s="22"/>
      <c r="B40" s="35"/>
      <c r="C40" s="1223" t="s">
        <v>565</v>
      </c>
      <c r="D40" s="1224"/>
      <c r="E40" s="1225"/>
      <c r="F40" s="36">
        <v>0</v>
      </c>
      <c r="G40" s="37">
        <v>0</v>
      </c>
      <c r="H40" s="37">
        <v>0</v>
      </c>
      <c r="I40" s="37">
        <v>0</v>
      </c>
      <c r="J40" s="38">
        <v>0</v>
      </c>
      <c r="K40" s="22"/>
      <c r="L40" s="22"/>
      <c r="M40" s="22"/>
      <c r="N40" s="22"/>
      <c r="O40" s="22"/>
      <c r="P40" s="22"/>
    </row>
    <row r="41" spans="1:16" ht="39" customHeight="1">
      <c r="A41" s="22"/>
      <c r="B41" s="35"/>
      <c r="C41" s="1223"/>
      <c r="D41" s="1224"/>
      <c r="E41" s="1225"/>
      <c r="F41" s="36"/>
      <c r="G41" s="37"/>
      <c r="H41" s="37"/>
      <c r="I41" s="37"/>
      <c r="J41" s="38"/>
      <c r="K41" s="22"/>
      <c r="L41" s="22"/>
      <c r="M41" s="22"/>
      <c r="N41" s="22"/>
      <c r="O41" s="22"/>
      <c r="P41" s="22"/>
    </row>
    <row r="42" spans="1:16" ht="39" customHeight="1">
      <c r="A42" s="22"/>
      <c r="B42" s="39"/>
      <c r="C42" s="1223" t="s">
        <v>566</v>
      </c>
      <c r="D42" s="1224"/>
      <c r="E42" s="1225"/>
      <c r="F42" s="36" t="s">
        <v>509</v>
      </c>
      <c r="G42" s="37" t="s">
        <v>509</v>
      </c>
      <c r="H42" s="37" t="s">
        <v>509</v>
      </c>
      <c r="I42" s="37" t="s">
        <v>509</v>
      </c>
      <c r="J42" s="38" t="s">
        <v>509</v>
      </c>
      <c r="K42" s="22"/>
      <c r="L42" s="22"/>
      <c r="M42" s="22"/>
      <c r="N42" s="22"/>
      <c r="O42" s="22"/>
      <c r="P42" s="22"/>
    </row>
    <row r="43" spans="1:16" ht="39" customHeight="1" thickBot="1">
      <c r="A43" s="22"/>
      <c r="B43" s="40"/>
      <c r="C43" s="1226" t="s">
        <v>567</v>
      </c>
      <c r="D43" s="1227"/>
      <c r="E43" s="1228"/>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9gjQoSvZi5KMlqmm7uzhvEQfPrvwiufkDEQW7e10QyTIftgdnLmvpVyKuKizeYumOF/p6ELpSmmPFFuNq42gw==" saltValue="GE869pHUlQHAY2dDkYpO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8"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9" t="s">
        <v>11</v>
      </c>
      <c r="C45" s="1240"/>
      <c r="D45" s="58"/>
      <c r="E45" s="1245" t="s">
        <v>12</v>
      </c>
      <c r="F45" s="1245"/>
      <c r="G45" s="1245"/>
      <c r="H45" s="1245"/>
      <c r="I45" s="1245"/>
      <c r="J45" s="1246"/>
      <c r="K45" s="59">
        <v>950</v>
      </c>
      <c r="L45" s="60">
        <v>946</v>
      </c>
      <c r="M45" s="60">
        <v>885</v>
      </c>
      <c r="N45" s="60">
        <v>882</v>
      </c>
      <c r="O45" s="61">
        <v>897</v>
      </c>
      <c r="P45" s="48"/>
      <c r="Q45" s="48"/>
      <c r="R45" s="48"/>
      <c r="S45" s="48"/>
      <c r="T45" s="48"/>
      <c r="U45" s="48"/>
    </row>
    <row r="46" spans="1:21" ht="30.75" customHeight="1">
      <c r="A46" s="48"/>
      <c r="B46" s="1241"/>
      <c r="C46" s="1242"/>
      <c r="D46" s="62"/>
      <c r="E46" s="1233" t="s">
        <v>13</v>
      </c>
      <c r="F46" s="1233"/>
      <c r="G46" s="1233"/>
      <c r="H46" s="1233"/>
      <c r="I46" s="1233"/>
      <c r="J46" s="1234"/>
      <c r="K46" s="63" t="s">
        <v>509</v>
      </c>
      <c r="L46" s="64" t="s">
        <v>509</v>
      </c>
      <c r="M46" s="64" t="s">
        <v>509</v>
      </c>
      <c r="N46" s="64" t="s">
        <v>509</v>
      </c>
      <c r="O46" s="65" t="s">
        <v>509</v>
      </c>
      <c r="P46" s="48"/>
      <c r="Q46" s="48"/>
      <c r="R46" s="48"/>
      <c r="S46" s="48"/>
      <c r="T46" s="48"/>
      <c r="U46" s="48"/>
    </row>
    <row r="47" spans="1:21" ht="30.75" customHeight="1">
      <c r="A47" s="48"/>
      <c r="B47" s="1241"/>
      <c r="C47" s="1242"/>
      <c r="D47" s="62"/>
      <c r="E47" s="1233" t="s">
        <v>14</v>
      </c>
      <c r="F47" s="1233"/>
      <c r="G47" s="1233"/>
      <c r="H47" s="1233"/>
      <c r="I47" s="1233"/>
      <c r="J47" s="1234"/>
      <c r="K47" s="63" t="s">
        <v>509</v>
      </c>
      <c r="L47" s="64" t="s">
        <v>509</v>
      </c>
      <c r="M47" s="64" t="s">
        <v>509</v>
      </c>
      <c r="N47" s="64" t="s">
        <v>509</v>
      </c>
      <c r="O47" s="65" t="s">
        <v>509</v>
      </c>
      <c r="P47" s="48"/>
      <c r="Q47" s="48"/>
      <c r="R47" s="48"/>
      <c r="S47" s="48"/>
      <c r="T47" s="48"/>
      <c r="U47" s="48"/>
    </row>
    <row r="48" spans="1:21" ht="30.75" customHeight="1">
      <c r="A48" s="48"/>
      <c r="B48" s="1241"/>
      <c r="C48" s="1242"/>
      <c r="D48" s="62"/>
      <c r="E48" s="1233" t="s">
        <v>15</v>
      </c>
      <c r="F48" s="1233"/>
      <c r="G48" s="1233"/>
      <c r="H48" s="1233"/>
      <c r="I48" s="1233"/>
      <c r="J48" s="1234"/>
      <c r="K48" s="63">
        <v>22</v>
      </c>
      <c r="L48" s="64">
        <v>28</v>
      </c>
      <c r="M48" s="64">
        <v>32</v>
      </c>
      <c r="N48" s="64">
        <v>28</v>
      </c>
      <c r="O48" s="65">
        <v>20</v>
      </c>
      <c r="P48" s="48"/>
      <c r="Q48" s="48"/>
      <c r="R48" s="48"/>
      <c r="S48" s="48"/>
      <c r="T48" s="48"/>
      <c r="U48" s="48"/>
    </row>
    <row r="49" spans="1:21" ht="30.75" customHeight="1">
      <c r="A49" s="48"/>
      <c r="B49" s="1241"/>
      <c r="C49" s="1242"/>
      <c r="D49" s="62"/>
      <c r="E49" s="1233" t="s">
        <v>16</v>
      </c>
      <c r="F49" s="1233"/>
      <c r="G49" s="1233"/>
      <c r="H49" s="1233"/>
      <c r="I49" s="1233"/>
      <c r="J49" s="1234"/>
      <c r="K49" s="63" t="s">
        <v>509</v>
      </c>
      <c r="L49" s="64" t="s">
        <v>509</v>
      </c>
      <c r="M49" s="64" t="s">
        <v>509</v>
      </c>
      <c r="N49" s="64" t="s">
        <v>509</v>
      </c>
      <c r="O49" s="65" t="s">
        <v>509</v>
      </c>
      <c r="P49" s="48"/>
      <c r="Q49" s="48"/>
      <c r="R49" s="48"/>
      <c r="S49" s="48"/>
      <c r="T49" s="48"/>
      <c r="U49" s="48"/>
    </row>
    <row r="50" spans="1:21" ht="30.75" customHeight="1">
      <c r="A50" s="48"/>
      <c r="B50" s="1241"/>
      <c r="C50" s="1242"/>
      <c r="D50" s="62"/>
      <c r="E50" s="1233" t="s">
        <v>17</v>
      </c>
      <c r="F50" s="1233"/>
      <c r="G50" s="1233"/>
      <c r="H50" s="1233"/>
      <c r="I50" s="1233"/>
      <c r="J50" s="1234"/>
      <c r="K50" s="63">
        <v>17</v>
      </c>
      <c r="L50" s="64">
        <v>17</v>
      </c>
      <c r="M50" s="64">
        <v>7</v>
      </c>
      <c r="N50" s="64">
        <v>6</v>
      </c>
      <c r="O50" s="65">
        <v>5</v>
      </c>
      <c r="P50" s="48"/>
      <c r="Q50" s="48"/>
      <c r="R50" s="48"/>
      <c r="S50" s="48"/>
      <c r="T50" s="48"/>
      <c r="U50" s="48"/>
    </row>
    <row r="51" spans="1:21" ht="30.75" customHeight="1">
      <c r="A51" s="48"/>
      <c r="B51" s="1243"/>
      <c r="C51" s="1244"/>
      <c r="D51" s="66"/>
      <c r="E51" s="1233" t="s">
        <v>18</v>
      </c>
      <c r="F51" s="1233"/>
      <c r="G51" s="1233"/>
      <c r="H51" s="1233"/>
      <c r="I51" s="1233"/>
      <c r="J51" s="1234"/>
      <c r="K51" s="63">
        <v>0</v>
      </c>
      <c r="L51" s="64">
        <v>1</v>
      </c>
      <c r="M51" s="64">
        <v>3</v>
      </c>
      <c r="N51" s="64">
        <v>0</v>
      </c>
      <c r="O51" s="65">
        <v>0</v>
      </c>
      <c r="P51" s="48"/>
      <c r="Q51" s="48"/>
      <c r="R51" s="48"/>
      <c r="S51" s="48"/>
      <c r="T51" s="48"/>
      <c r="U51" s="48"/>
    </row>
    <row r="52" spans="1:21" ht="30.75" customHeight="1">
      <c r="A52" s="48"/>
      <c r="B52" s="1231" t="s">
        <v>19</v>
      </c>
      <c r="C52" s="1232"/>
      <c r="D52" s="66"/>
      <c r="E52" s="1233" t="s">
        <v>20</v>
      </c>
      <c r="F52" s="1233"/>
      <c r="G52" s="1233"/>
      <c r="H52" s="1233"/>
      <c r="I52" s="1233"/>
      <c r="J52" s="1234"/>
      <c r="K52" s="63">
        <v>694</v>
      </c>
      <c r="L52" s="64">
        <v>743</v>
      </c>
      <c r="M52" s="64">
        <v>728</v>
      </c>
      <c r="N52" s="64">
        <v>747</v>
      </c>
      <c r="O52" s="65">
        <v>750</v>
      </c>
      <c r="P52" s="48"/>
      <c r="Q52" s="48"/>
      <c r="R52" s="48"/>
      <c r="S52" s="48"/>
      <c r="T52" s="48"/>
      <c r="U52" s="48"/>
    </row>
    <row r="53" spans="1:21" ht="30.75" customHeight="1" thickBot="1">
      <c r="A53" s="48"/>
      <c r="B53" s="1235" t="s">
        <v>21</v>
      </c>
      <c r="C53" s="1236"/>
      <c r="D53" s="67"/>
      <c r="E53" s="1237" t="s">
        <v>22</v>
      </c>
      <c r="F53" s="1237"/>
      <c r="G53" s="1237"/>
      <c r="H53" s="1237"/>
      <c r="I53" s="1237"/>
      <c r="J53" s="1238"/>
      <c r="K53" s="68">
        <v>295</v>
      </c>
      <c r="L53" s="69">
        <v>249</v>
      </c>
      <c r="M53" s="69">
        <v>199</v>
      </c>
      <c r="N53" s="69">
        <v>169</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eHFG0XFLTax00XV2JV3fv51QieHMI4m6irr36qhSpRa0HjwDsVJAylHH3hUmmlTxAm09v+1wQxPRL9TBwi/EQ==" saltValue="RPOxyQQ25wjBruqxRWen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9" t="s">
        <v>24</v>
      </c>
      <c r="C41" s="1260"/>
      <c r="D41" s="81"/>
      <c r="E41" s="1261" t="s">
        <v>25</v>
      </c>
      <c r="F41" s="1261"/>
      <c r="G41" s="1261"/>
      <c r="H41" s="1262"/>
      <c r="I41" s="82">
        <v>8324</v>
      </c>
      <c r="J41" s="83">
        <v>9394</v>
      </c>
      <c r="K41" s="83">
        <v>9956</v>
      </c>
      <c r="L41" s="83">
        <v>10059</v>
      </c>
      <c r="M41" s="84">
        <v>10034</v>
      </c>
    </row>
    <row r="42" spans="2:13" ht="27.75" customHeight="1">
      <c r="B42" s="1249"/>
      <c r="C42" s="1250"/>
      <c r="D42" s="85"/>
      <c r="E42" s="1253" t="s">
        <v>26</v>
      </c>
      <c r="F42" s="1253"/>
      <c r="G42" s="1253"/>
      <c r="H42" s="1254"/>
      <c r="I42" s="86">
        <v>52</v>
      </c>
      <c r="J42" s="87">
        <v>38</v>
      </c>
      <c r="K42" s="87">
        <v>22</v>
      </c>
      <c r="L42" s="87">
        <v>16</v>
      </c>
      <c r="M42" s="88">
        <v>11</v>
      </c>
    </row>
    <row r="43" spans="2:13" ht="27.75" customHeight="1">
      <c r="B43" s="1249"/>
      <c r="C43" s="1250"/>
      <c r="D43" s="85"/>
      <c r="E43" s="1253" t="s">
        <v>27</v>
      </c>
      <c r="F43" s="1253"/>
      <c r="G43" s="1253"/>
      <c r="H43" s="1254"/>
      <c r="I43" s="86">
        <v>543</v>
      </c>
      <c r="J43" s="87">
        <v>552</v>
      </c>
      <c r="K43" s="87">
        <v>325</v>
      </c>
      <c r="L43" s="87">
        <v>330</v>
      </c>
      <c r="M43" s="88">
        <v>317</v>
      </c>
    </row>
    <row r="44" spans="2:13" ht="27.75" customHeight="1">
      <c r="B44" s="1249"/>
      <c r="C44" s="1250"/>
      <c r="D44" s="85"/>
      <c r="E44" s="1253" t="s">
        <v>28</v>
      </c>
      <c r="F44" s="1253"/>
      <c r="G44" s="1253"/>
      <c r="H44" s="1254"/>
      <c r="I44" s="86" t="s">
        <v>509</v>
      </c>
      <c r="J44" s="87" t="s">
        <v>509</v>
      </c>
      <c r="K44" s="87" t="s">
        <v>509</v>
      </c>
      <c r="L44" s="87" t="s">
        <v>509</v>
      </c>
      <c r="M44" s="88" t="s">
        <v>509</v>
      </c>
    </row>
    <row r="45" spans="2:13" ht="27.75" customHeight="1">
      <c r="B45" s="1249"/>
      <c r="C45" s="1250"/>
      <c r="D45" s="85"/>
      <c r="E45" s="1253" t="s">
        <v>29</v>
      </c>
      <c r="F45" s="1253"/>
      <c r="G45" s="1253"/>
      <c r="H45" s="1254"/>
      <c r="I45" s="86">
        <v>3746</v>
      </c>
      <c r="J45" s="87">
        <v>3573</v>
      </c>
      <c r="K45" s="87">
        <v>3453</v>
      </c>
      <c r="L45" s="87">
        <v>3351</v>
      </c>
      <c r="M45" s="88">
        <v>3278</v>
      </c>
    </row>
    <row r="46" spans="2:13" ht="27.75" customHeight="1">
      <c r="B46" s="1249"/>
      <c r="C46" s="1250"/>
      <c r="D46" s="89"/>
      <c r="E46" s="1253" t="s">
        <v>30</v>
      </c>
      <c r="F46" s="1253"/>
      <c r="G46" s="1253"/>
      <c r="H46" s="1254"/>
      <c r="I46" s="86">
        <v>2</v>
      </c>
      <c r="J46" s="87" t="s">
        <v>509</v>
      </c>
      <c r="K46" s="87" t="s">
        <v>509</v>
      </c>
      <c r="L46" s="87">
        <v>2</v>
      </c>
      <c r="M46" s="88">
        <v>4</v>
      </c>
    </row>
    <row r="47" spans="2:13" ht="27.75" customHeight="1">
      <c r="B47" s="1249"/>
      <c r="C47" s="1250"/>
      <c r="D47" s="90"/>
      <c r="E47" s="1263" t="s">
        <v>31</v>
      </c>
      <c r="F47" s="1264"/>
      <c r="G47" s="1264"/>
      <c r="H47" s="1265"/>
      <c r="I47" s="86" t="s">
        <v>509</v>
      </c>
      <c r="J47" s="87" t="s">
        <v>509</v>
      </c>
      <c r="K47" s="87" t="s">
        <v>509</v>
      </c>
      <c r="L47" s="87" t="s">
        <v>509</v>
      </c>
      <c r="M47" s="88" t="s">
        <v>509</v>
      </c>
    </row>
    <row r="48" spans="2:13" ht="27.75" customHeight="1">
      <c r="B48" s="1249"/>
      <c r="C48" s="1250"/>
      <c r="D48" s="85"/>
      <c r="E48" s="1253" t="s">
        <v>32</v>
      </c>
      <c r="F48" s="1253"/>
      <c r="G48" s="1253"/>
      <c r="H48" s="1254"/>
      <c r="I48" s="86" t="s">
        <v>509</v>
      </c>
      <c r="J48" s="87" t="s">
        <v>509</v>
      </c>
      <c r="K48" s="87" t="s">
        <v>509</v>
      </c>
      <c r="L48" s="87" t="s">
        <v>509</v>
      </c>
      <c r="M48" s="88" t="s">
        <v>509</v>
      </c>
    </row>
    <row r="49" spans="2:13" ht="27.75" customHeight="1">
      <c r="B49" s="1251"/>
      <c r="C49" s="1252"/>
      <c r="D49" s="85"/>
      <c r="E49" s="1253" t="s">
        <v>33</v>
      </c>
      <c r="F49" s="1253"/>
      <c r="G49" s="1253"/>
      <c r="H49" s="1254"/>
      <c r="I49" s="86" t="s">
        <v>509</v>
      </c>
      <c r="J49" s="87" t="s">
        <v>509</v>
      </c>
      <c r="K49" s="87" t="s">
        <v>509</v>
      </c>
      <c r="L49" s="87" t="s">
        <v>509</v>
      </c>
      <c r="M49" s="88" t="s">
        <v>509</v>
      </c>
    </row>
    <row r="50" spans="2:13" ht="27.75" customHeight="1">
      <c r="B50" s="1247" t="s">
        <v>34</v>
      </c>
      <c r="C50" s="1248"/>
      <c r="D50" s="91"/>
      <c r="E50" s="1253" t="s">
        <v>35</v>
      </c>
      <c r="F50" s="1253"/>
      <c r="G50" s="1253"/>
      <c r="H50" s="1254"/>
      <c r="I50" s="86">
        <v>3541</v>
      </c>
      <c r="J50" s="87">
        <v>3300</v>
      </c>
      <c r="K50" s="87">
        <v>3658</v>
      </c>
      <c r="L50" s="87">
        <v>3800</v>
      </c>
      <c r="M50" s="88">
        <v>3975</v>
      </c>
    </row>
    <row r="51" spans="2:13" ht="27.75" customHeight="1">
      <c r="B51" s="1249"/>
      <c r="C51" s="1250"/>
      <c r="D51" s="85"/>
      <c r="E51" s="1253" t="s">
        <v>36</v>
      </c>
      <c r="F51" s="1253"/>
      <c r="G51" s="1253"/>
      <c r="H51" s="1254"/>
      <c r="I51" s="86">
        <v>367</v>
      </c>
      <c r="J51" s="87">
        <v>326</v>
      </c>
      <c r="K51" s="87">
        <v>291</v>
      </c>
      <c r="L51" s="87">
        <v>254</v>
      </c>
      <c r="M51" s="88">
        <v>210</v>
      </c>
    </row>
    <row r="52" spans="2:13" ht="27.75" customHeight="1">
      <c r="B52" s="1251"/>
      <c r="C52" s="1252"/>
      <c r="D52" s="85"/>
      <c r="E52" s="1253" t="s">
        <v>37</v>
      </c>
      <c r="F52" s="1253"/>
      <c r="G52" s="1253"/>
      <c r="H52" s="1254"/>
      <c r="I52" s="86">
        <v>6568</v>
      </c>
      <c r="J52" s="87">
        <v>6778</v>
      </c>
      <c r="K52" s="87">
        <v>7561</v>
      </c>
      <c r="L52" s="87">
        <v>8296</v>
      </c>
      <c r="M52" s="88">
        <v>8340</v>
      </c>
    </row>
    <row r="53" spans="2:13" ht="27.75" customHeight="1" thickBot="1">
      <c r="B53" s="1255" t="s">
        <v>38</v>
      </c>
      <c r="C53" s="1256"/>
      <c r="D53" s="92"/>
      <c r="E53" s="1257" t="s">
        <v>39</v>
      </c>
      <c r="F53" s="1257"/>
      <c r="G53" s="1257"/>
      <c r="H53" s="1258"/>
      <c r="I53" s="93">
        <v>2192</v>
      </c>
      <c r="J53" s="94">
        <v>3154</v>
      </c>
      <c r="K53" s="94">
        <v>2247</v>
      </c>
      <c r="L53" s="94">
        <v>1405</v>
      </c>
      <c r="M53" s="95">
        <v>1119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Ddfcm+TYBlkHulPWUIl10CA1R90s6D2k8dgp2ODDjiu/MOKggQ2i2bBa2aJIkfIrZ80Cc70Oxs+2TvvwdA6DA==" saltValue="QPREN0al9XA0qD6nib8C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4"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74" t="s">
        <v>42</v>
      </c>
      <c r="D55" s="1274"/>
      <c r="E55" s="1275"/>
      <c r="F55" s="107">
        <v>1752</v>
      </c>
      <c r="G55" s="107">
        <v>1687</v>
      </c>
      <c r="H55" s="108">
        <v>1538</v>
      </c>
    </row>
    <row r="56" spans="2:8" ht="52.5" customHeight="1">
      <c r="B56" s="109"/>
      <c r="C56" s="1276" t="s">
        <v>43</v>
      </c>
      <c r="D56" s="1276"/>
      <c r="E56" s="1277"/>
      <c r="F56" s="110">
        <v>1281</v>
      </c>
      <c r="G56" s="110">
        <v>1282</v>
      </c>
      <c r="H56" s="111">
        <v>1276</v>
      </c>
    </row>
    <row r="57" spans="2:8" ht="53.25" customHeight="1">
      <c r="B57" s="109"/>
      <c r="C57" s="1278" t="s">
        <v>44</v>
      </c>
      <c r="D57" s="1278"/>
      <c r="E57" s="1279"/>
      <c r="F57" s="112">
        <v>539</v>
      </c>
      <c r="G57" s="112">
        <v>785</v>
      </c>
      <c r="H57" s="113">
        <v>1065</v>
      </c>
    </row>
    <row r="58" spans="2:8" ht="45.75" customHeight="1">
      <c r="B58" s="114"/>
      <c r="C58" s="1266" t="s">
        <v>579</v>
      </c>
      <c r="D58" s="1267"/>
      <c r="E58" s="1268"/>
      <c r="F58" s="115">
        <v>200</v>
      </c>
      <c r="G58" s="115">
        <v>500</v>
      </c>
      <c r="H58" s="116">
        <v>800</v>
      </c>
    </row>
    <row r="59" spans="2:8" ht="45.75" customHeight="1">
      <c r="B59" s="114"/>
      <c r="C59" s="1266" t="s">
        <v>580</v>
      </c>
      <c r="D59" s="1267"/>
      <c r="E59" s="1268"/>
      <c r="F59" s="115">
        <v>295</v>
      </c>
      <c r="G59" s="115">
        <v>254</v>
      </c>
      <c r="H59" s="116">
        <v>251</v>
      </c>
    </row>
    <row r="60" spans="2:8" ht="45.75" customHeight="1">
      <c r="B60" s="114"/>
      <c r="C60" s="1266" t="s">
        <v>581</v>
      </c>
      <c r="D60" s="1267"/>
      <c r="E60" s="1268"/>
      <c r="F60" s="115">
        <v>11</v>
      </c>
      <c r="G60" s="115">
        <v>11</v>
      </c>
      <c r="H60" s="116">
        <v>11</v>
      </c>
    </row>
    <row r="61" spans="2:8" ht="45.75" customHeight="1">
      <c r="B61" s="114"/>
      <c r="C61" s="1266" t="s">
        <v>582</v>
      </c>
      <c r="D61" s="1267"/>
      <c r="E61" s="1268"/>
      <c r="F61" s="115">
        <v>27</v>
      </c>
      <c r="G61" s="115">
        <v>15</v>
      </c>
      <c r="H61" s="116">
        <v>3</v>
      </c>
    </row>
    <row r="62" spans="2:8" ht="45.75" customHeight="1" thickBot="1">
      <c r="B62" s="117"/>
      <c r="C62" s="1269" t="s">
        <v>583</v>
      </c>
      <c r="D62" s="1270"/>
      <c r="E62" s="1271"/>
      <c r="F62" s="118">
        <v>5</v>
      </c>
      <c r="G62" s="118">
        <v>5</v>
      </c>
      <c r="H62" s="119">
        <v>0</v>
      </c>
    </row>
    <row r="63" spans="2:8" ht="52.5" customHeight="1" thickBot="1">
      <c r="B63" s="120"/>
      <c r="C63" s="1272" t="s">
        <v>45</v>
      </c>
      <c r="D63" s="1272"/>
      <c r="E63" s="1273"/>
      <c r="F63" s="121">
        <v>3573</v>
      </c>
      <c r="G63" s="121">
        <v>3755</v>
      </c>
      <c r="H63" s="122">
        <v>3880</v>
      </c>
    </row>
    <row r="64" spans="2:8" ht="15" customHeight="1"/>
    <row r="65" ht="0" hidden="1" customHeight="1"/>
    <row r="66" ht="0" hidden="1" customHeight="1"/>
  </sheetData>
  <sheetProtection algorithmName="SHA-512" hashValue="KvFIOwrQ1SzxS/LWc5O7QgvI1l1RpmP2ENPbURMQPKZo4SZzhYqKRT6NdXZ4Dy70744GWbHhPxnppXffmN2zaw==" saltValue="jBvn1CkiL+6S2isTRXQE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25"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598</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91"/>
      <c r="H50" s="1291"/>
      <c r="I50" s="1291"/>
      <c r="J50" s="1291"/>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551</v>
      </c>
      <c r="BQ50" s="1295"/>
      <c r="BR50" s="1295"/>
      <c r="BS50" s="1295"/>
      <c r="BT50" s="1295"/>
      <c r="BU50" s="1295"/>
      <c r="BV50" s="1295"/>
      <c r="BW50" s="1295"/>
      <c r="BX50" s="1295" t="s">
        <v>552</v>
      </c>
      <c r="BY50" s="1295"/>
      <c r="BZ50" s="1295"/>
      <c r="CA50" s="1295"/>
      <c r="CB50" s="1295"/>
      <c r="CC50" s="1295"/>
      <c r="CD50" s="1295"/>
      <c r="CE50" s="1295"/>
      <c r="CF50" s="1295" t="s">
        <v>553</v>
      </c>
      <c r="CG50" s="1295"/>
      <c r="CH50" s="1295"/>
      <c r="CI50" s="1295"/>
      <c r="CJ50" s="1295"/>
      <c r="CK50" s="1295"/>
      <c r="CL50" s="1295"/>
      <c r="CM50" s="1295"/>
      <c r="CN50" s="1295" t="s">
        <v>554</v>
      </c>
      <c r="CO50" s="1295"/>
      <c r="CP50" s="1295"/>
      <c r="CQ50" s="1295"/>
      <c r="CR50" s="1295"/>
      <c r="CS50" s="1295"/>
      <c r="CT50" s="1295"/>
      <c r="CU50" s="1295"/>
      <c r="CV50" s="1295" t="s">
        <v>555</v>
      </c>
      <c r="CW50" s="1295"/>
      <c r="CX50" s="1295"/>
      <c r="CY50" s="1295"/>
      <c r="CZ50" s="1295"/>
      <c r="DA50" s="1295"/>
      <c r="DB50" s="1295"/>
      <c r="DC50" s="1295"/>
    </row>
    <row r="51" spans="1:109" ht="13.5" customHeight="1">
      <c r="B51" s="374"/>
      <c r="G51" s="1296"/>
      <c r="H51" s="1296"/>
      <c r="I51" s="1299"/>
      <c r="J51" s="1299"/>
      <c r="K51" s="1297"/>
      <c r="L51" s="1297"/>
      <c r="M51" s="1297"/>
      <c r="N51" s="1297"/>
      <c r="AM51" s="383"/>
      <c r="AN51" s="1298" t="s">
        <v>590</v>
      </c>
      <c r="AO51" s="1298"/>
      <c r="AP51" s="1298"/>
      <c r="AQ51" s="1298"/>
      <c r="AR51" s="1298"/>
      <c r="AS51" s="1298"/>
      <c r="AT51" s="1298"/>
      <c r="AU51" s="1298"/>
      <c r="AV51" s="1298"/>
      <c r="AW51" s="1298"/>
      <c r="AX51" s="1298"/>
      <c r="AY51" s="1298"/>
      <c r="AZ51" s="1298"/>
      <c r="BA51" s="1298"/>
      <c r="BB51" s="1298" t="s">
        <v>591</v>
      </c>
      <c r="BC51" s="1298"/>
      <c r="BD51" s="1298"/>
      <c r="BE51" s="1298"/>
      <c r="BF51" s="1298"/>
      <c r="BG51" s="1298"/>
      <c r="BH51" s="1298"/>
      <c r="BI51" s="1298"/>
      <c r="BJ51" s="1298"/>
      <c r="BK51" s="1298"/>
      <c r="BL51" s="1298"/>
      <c r="BM51" s="1298"/>
      <c r="BN51" s="1298"/>
      <c r="BO51" s="1298"/>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26.3</v>
      </c>
      <c r="CO51" s="1281"/>
      <c r="CP51" s="1281"/>
      <c r="CQ51" s="1281"/>
      <c r="CR51" s="1281"/>
      <c r="CS51" s="1281"/>
      <c r="CT51" s="1281"/>
      <c r="CU51" s="1281"/>
      <c r="CV51" s="1281">
        <v>21.3</v>
      </c>
      <c r="CW51" s="1281"/>
      <c r="CX51" s="1281"/>
      <c r="CY51" s="1281"/>
      <c r="CZ51" s="1281"/>
      <c r="DA51" s="1281"/>
      <c r="DB51" s="1281"/>
      <c r="DC51" s="1281"/>
    </row>
    <row r="52" spans="1:109">
      <c r="B52" s="374"/>
      <c r="G52" s="1296"/>
      <c r="H52" s="1296"/>
      <c r="I52" s="1299"/>
      <c r="J52" s="1299"/>
      <c r="K52" s="1297"/>
      <c r="L52" s="1297"/>
      <c r="M52" s="1297"/>
      <c r="N52" s="1297"/>
      <c r="AM52" s="383"/>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6"/>
      <c r="H53" s="1296"/>
      <c r="I53" s="1291"/>
      <c r="J53" s="1291"/>
      <c r="K53" s="1297"/>
      <c r="L53" s="1297"/>
      <c r="M53" s="1297"/>
      <c r="N53" s="1297"/>
      <c r="AM53" s="383"/>
      <c r="AN53" s="1298"/>
      <c r="AO53" s="1298"/>
      <c r="AP53" s="1298"/>
      <c r="AQ53" s="1298"/>
      <c r="AR53" s="1298"/>
      <c r="AS53" s="1298"/>
      <c r="AT53" s="1298"/>
      <c r="AU53" s="1298"/>
      <c r="AV53" s="1298"/>
      <c r="AW53" s="1298"/>
      <c r="AX53" s="1298"/>
      <c r="AY53" s="1298"/>
      <c r="AZ53" s="1298"/>
      <c r="BA53" s="1298"/>
      <c r="BB53" s="1298" t="s">
        <v>592</v>
      </c>
      <c r="BC53" s="1298"/>
      <c r="BD53" s="1298"/>
      <c r="BE53" s="1298"/>
      <c r="BF53" s="1298"/>
      <c r="BG53" s="1298"/>
      <c r="BH53" s="1298"/>
      <c r="BI53" s="1298"/>
      <c r="BJ53" s="1298"/>
      <c r="BK53" s="1298"/>
      <c r="BL53" s="1298"/>
      <c r="BM53" s="1298"/>
      <c r="BN53" s="1298"/>
      <c r="BO53" s="1298"/>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54.8</v>
      </c>
      <c r="CO53" s="1281"/>
      <c r="CP53" s="1281"/>
      <c r="CQ53" s="1281"/>
      <c r="CR53" s="1281"/>
      <c r="CS53" s="1281"/>
      <c r="CT53" s="1281"/>
      <c r="CU53" s="1281"/>
      <c r="CV53" s="1281">
        <v>56.1</v>
      </c>
      <c r="CW53" s="1281"/>
      <c r="CX53" s="1281"/>
      <c r="CY53" s="1281"/>
      <c r="CZ53" s="1281"/>
      <c r="DA53" s="1281"/>
      <c r="DB53" s="1281"/>
      <c r="DC53" s="1281"/>
    </row>
    <row r="54" spans="1:109">
      <c r="A54" s="382"/>
      <c r="B54" s="374"/>
      <c r="G54" s="1296"/>
      <c r="H54" s="1296"/>
      <c r="I54" s="1291"/>
      <c r="J54" s="1291"/>
      <c r="K54" s="1297"/>
      <c r="L54" s="1297"/>
      <c r="M54" s="1297"/>
      <c r="N54" s="1297"/>
      <c r="AM54" s="383"/>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91"/>
      <c r="H55" s="1291"/>
      <c r="I55" s="1291"/>
      <c r="J55" s="1291"/>
      <c r="K55" s="1297"/>
      <c r="L55" s="1297"/>
      <c r="M55" s="1297"/>
      <c r="N55" s="1297"/>
      <c r="AN55" s="1295" t="s">
        <v>593</v>
      </c>
      <c r="AO55" s="1295"/>
      <c r="AP55" s="1295"/>
      <c r="AQ55" s="1295"/>
      <c r="AR55" s="1295"/>
      <c r="AS55" s="1295"/>
      <c r="AT55" s="1295"/>
      <c r="AU55" s="1295"/>
      <c r="AV55" s="1295"/>
      <c r="AW55" s="1295"/>
      <c r="AX55" s="1295"/>
      <c r="AY55" s="1295"/>
      <c r="AZ55" s="1295"/>
      <c r="BA55" s="1295"/>
      <c r="BB55" s="1298" t="s">
        <v>591</v>
      </c>
      <c r="BC55" s="1298"/>
      <c r="BD55" s="1298"/>
      <c r="BE55" s="1298"/>
      <c r="BF55" s="1298"/>
      <c r="BG55" s="1298"/>
      <c r="BH55" s="1298"/>
      <c r="BI55" s="1298"/>
      <c r="BJ55" s="1298"/>
      <c r="BK55" s="1298"/>
      <c r="BL55" s="1298"/>
      <c r="BM55" s="1298"/>
      <c r="BN55" s="1298"/>
      <c r="BO55" s="1298"/>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44.9</v>
      </c>
      <c r="CO55" s="1281"/>
      <c r="CP55" s="1281"/>
      <c r="CQ55" s="1281"/>
      <c r="CR55" s="1281"/>
      <c r="CS55" s="1281"/>
      <c r="CT55" s="1281"/>
      <c r="CU55" s="1281"/>
      <c r="CV55" s="1281">
        <v>40.799999999999997</v>
      </c>
      <c r="CW55" s="1281"/>
      <c r="CX55" s="1281"/>
      <c r="CY55" s="1281"/>
      <c r="CZ55" s="1281"/>
      <c r="DA55" s="1281"/>
      <c r="DB55" s="1281"/>
      <c r="DC55" s="1281"/>
    </row>
    <row r="56" spans="1:109">
      <c r="A56" s="382"/>
      <c r="B56" s="374"/>
      <c r="G56" s="1291"/>
      <c r="H56" s="1291"/>
      <c r="I56" s="1291"/>
      <c r="J56" s="1291"/>
      <c r="K56" s="1297"/>
      <c r="L56" s="1297"/>
      <c r="M56" s="1297"/>
      <c r="N56" s="1297"/>
      <c r="AN56" s="1295"/>
      <c r="AO56" s="1295"/>
      <c r="AP56" s="1295"/>
      <c r="AQ56" s="1295"/>
      <c r="AR56" s="1295"/>
      <c r="AS56" s="1295"/>
      <c r="AT56" s="1295"/>
      <c r="AU56" s="1295"/>
      <c r="AV56" s="1295"/>
      <c r="AW56" s="1295"/>
      <c r="AX56" s="1295"/>
      <c r="AY56" s="1295"/>
      <c r="AZ56" s="1295"/>
      <c r="BA56" s="1295"/>
      <c r="BB56" s="1298"/>
      <c r="BC56" s="1298"/>
      <c r="BD56" s="1298"/>
      <c r="BE56" s="1298"/>
      <c r="BF56" s="1298"/>
      <c r="BG56" s="1298"/>
      <c r="BH56" s="1298"/>
      <c r="BI56" s="1298"/>
      <c r="BJ56" s="1298"/>
      <c r="BK56" s="1298"/>
      <c r="BL56" s="1298"/>
      <c r="BM56" s="1298"/>
      <c r="BN56" s="1298"/>
      <c r="BO56" s="1298"/>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91"/>
      <c r="H57" s="1291"/>
      <c r="I57" s="1300"/>
      <c r="J57" s="1300"/>
      <c r="K57" s="1297"/>
      <c r="L57" s="1297"/>
      <c r="M57" s="1297"/>
      <c r="N57" s="1297"/>
      <c r="AM57" s="367"/>
      <c r="AN57" s="1295"/>
      <c r="AO57" s="1295"/>
      <c r="AP57" s="1295"/>
      <c r="AQ57" s="1295"/>
      <c r="AR57" s="1295"/>
      <c r="AS57" s="1295"/>
      <c r="AT57" s="1295"/>
      <c r="AU57" s="1295"/>
      <c r="AV57" s="1295"/>
      <c r="AW57" s="1295"/>
      <c r="AX57" s="1295"/>
      <c r="AY57" s="1295"/>
      <c r="AZ57" s="1295"/>
      <c r="BA57" s="1295"/>
      <c r="BB57" s="1298" t="s">
        <v>592</v>
      </c>
      <c r="BC57" s="1298"/>
      <c r="BD57" s="1298"/>
      <c r="BE57" s="1298"/>
      <c r="BF57" s="1298"/>
      <c r="BG57" s="1298"/>
      <c r="BH57" s="1298"/>
      <c r="BI57" s="1298"/>
      <c r="BJ57" s="1298"/>
      <c r="BK57" s="1298"/>
      <c r="BL57" s="1298"/>
      <c r="BM57" s="1298"/>
      <c r="BN57" s="1298"/>
      <c r="BO57" s="1298"/>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62.6</v>
      </c>
      <c r="CO57" s="1281"/>
      <c r="CP57" s="1281"/>
      <c r="CQ57" s="1281"/>
      <c r="CR57" s="1281"/>
      <c r="CS57" s="1281"/>
      <c r="CT57" s="1281"/>
      <c r="CU57" s="1281"/>
      <c r="CV57" s="1281">
        <v>62.9</v>
      </c>
      <c r="CW57" s="1281"/>
      <c r="CX57" s="1281"/>
      <c r="CY57" s="1281"/>
      <c r="CZ57" s="1281"/>
      <c r="DA57" s="1281"/>
      <c r="DB57" s="1281"/>
      <c r="DC57" s="1281"/>
      <c r="DD57" s="387"/>
      <c r="DE57" s="386"/>
    </row>
    <row r="58" spans="1:109" s="382" customFormat="1">
      <c r="A58" s="367"/>
      <c r="B58" s="386"/>
      <c r="G58" s="1291"/>
      <c r="H58" s="1291"/>
      <c r="I58" s="1300"/>
      <c r="J58" s="1300"/>
      <c r="K58" s="1297"/>
      <c r="L58" s="1297"/>
      <c r="M58" s="1297"/>
      <c r="N58" s="1297"/>
      <c r="AM58" s="367"/>
      <c r="AN58" s="1295"/>
      <c r="AO58" s="1295"/>
      <c r="AP58" s="1295"/>
      <c r="AQ58" s="1295"/>
      <c r="AR58" s="1295"/>
      <c r="AS58" s="1295"/>
      <c r="AT58" s="1295"/>
      <c r="AU58" s="1295"/>
      <c r="AV58" s="1295"/>
      <c r="AW58" s="1295"/>
      <c r="AX58" s="1295"/>
      <c r="AY58" s="1295"/>
      <c r="AZ58" s="1295"/>
      <c r="BA58" s="1295"/>
      <c r="BB58" s="1298"/>
      <c r="BC58" s="1298"/>
      <c r="BD58" s="1298"/>
      <c r="BE58" s="1298"/>
      <c r="BF58" s="1298"/>
      <c r="BG58" s="1298"/>
      <c r="BH58" s="1298"/>
      <c r="BI58" s="1298"/>
      <c r="BJ58" s="1298"/>
      <c r="BK58" s="1298"/>
      <c r="BL58" s="1298"/>
      <c r="BM58" s="1298"/>
      <c r="BN58" s="1298"/>
      <c r="BO58" s="1298"/>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597</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91"/>
      <c r="H72" s="1291"/>
      <c r="I72" s="1291"/>
      <c r="J72" s="1291"/>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551</v>
      </c>
      <c r="BQ72" s="1295"/>
      <c r="BR72" s="1295"/>
      <c r="BS72" s="1295"/>
      <c r="BT72" s="1295"/>
      <c r="BU72" s="1295"/>
      <c r="BV72" s="1295"/>
      <c r="BW72" s="1295"/>
      <c r="BX72" s="1295" t="s">
        <v>552</v>
      </c>
      <c r="BY72" s="1295"/>
      <c r="BZ72" s="1295"/>
      <c r="CA72" s="1295"/>
      <c r="CB72" s="1295"/>
      <c r="CC72" s="1295"/>
      <c r="CD72" s="1295"/>
      <c r="CE72" s="1295"/>
      <c r="CF72" s="1295" t="s">
        <v>553</v>
      </c>
      <c r="CG72" s="1295"/>
      <c r="CH72" s="1295"/>
      <c r="CI72" s="1295"/>
      <c r="CJ72" s="1295"/>
      <c r="CK72" s="1295"/>
      <c r="CL72" s="1295"/>
      <c r="CM72" s="1295"/>
      <c r="CN72" s="1295" t="s">
        <v>554</v>
      </c>
      <c r="CO72" s="1295"/>
      <c r="CP72" s="1295"/>
      <c r="CQ72" s="1295"/>
      <c r="CR72" s="1295"/>
      <c r="CS72" s="1295"/>
      <c r="CT72" s="1295"/>
      <c r="CU72" s="1295"/>
      <c r="CV72" s="1295" t="s">
        <v>555</v>
      </c>
      <c r="CW72" s="1295"/>
      <c r="CX72" s="1295"/>
      <c r="CY72" s="1295"/>
      <c r="CZ72" s="1295"/>
      <c r="DA72" s="1295"/>
      <c r="DB72" s="1295"/>
      <c r="DC72" s="1295"/>
    </row>
    <row r="73" spans="2:107">
      <c r="B73" s="374"/>
      <c r="G73" s="1296"/>
      <c r="H73" s="1296"/>
      <c r="I73" s="1296"/>
      <c r="J73" s="1296"/>
      <c r="K73" s="1301"/>
      <c r="L73" s="1301"/>
      <c r="M73" s="1301"/>
      <c r="N73" s="1301"/>
      <c r="AM73" s="383"/>
      <c r="AN73" s="1298" t="s">
        <v>590</v>
      </c>
      <c r="AO73" s="1298"/>
      <c r="AP73" s="1298"/>
      <c r="AQ73" s="1298"/>
      <c r="AR73" s="1298"/>
      <c r="AS73" s="1298"/>
      <c r="AT73" s="1298"/>
      <c r="AU73" s="1298"/>
      <c r="AV73" s="1298"/>
      <c r="AW73" s="1298"/>
      <c r="AX73" s="1298"/>
      <c r="AY73" s="1298"/>
      <c r="AZ73" s="1298"/>
      <c r="BA73" s="1298"/>
      <c r="BB73" s="1298" t="s">
        <v>591</v>
      </c>
      <c r="BC73" s="1298"/>
      <c r="BD73" s="1298"/>
      <c r="BE73" s="1298"/>
      <c r="BF73" s="1298"/>
      <c r="BG73" s="1298"/>
      <c r="BH73" s="1298"/>
      <c r="BI73" s="1298"/>
      <c r="BJ73" s="1298"/>
      <c r="BK73" s="1298"/>
      <c r="BL73" s="1298"/>
      <c r="BM73" s="1298"/>
      <c r="BN73" s="1298"/>
      <c r="BO73" s="1298"/>
      <c r="BP73" s="1281">
        <v>40.4</v>
      </c>
      <c r="BQ73" s="1281"/>
      <c r="BR73" s="1281"/>
      <c r="BS73" s="1281"/>
      <c r="BT73" s="1281"/>
      <c r="BU73" s="1281"/>
      <c r="BV73" s="1281"/>
      <c r="BW73" s="1281"/>
      <c r="BX73" s="1281">
        <v>60.3</v>
      </c>
      <c r="BY73" s="1281"/>
      <c r="BZ73" s="1281"/>
      <c r="CA73" s="1281"/>
      <c r="CB73" s="1281"/>
      <c r="CC73" s="1281"/>
      <c r="CD73" s="1281"/>
      <c r="CE73" s="1281"/>
      <c r="CF73" s="1281">
        <v>41.6</v>
      </c>
      <c r="CG73" s="1281"/>
      <c r="CH73" s="1281"/>
      <c r="CI73" s="1281"/>
      <c r="CJ73" s="1281"/>
      <c r="CK73" s="1281"/>
      <c r="CL73" s="1281"/>
      <c r="CM73" s="1281"/>
      <c r="CN73" s="1281">
        <v>26.3</v>
      </c>
      <c r="CO73" s="1281"/>
      <c r="CP73" s="1281"/>
      <c r="CQ73" s="1281"/>
      <c r="CR73" s="1281"/>
      <c r="CS73" s="1281"/>
      <c r="CT73" s="1281"/>
      <c r="CU73" s="1281"/>
      <c r="CV73" s="1281">
        <v>21.3</v>
      </c>
      <c r="CW73" s="1281"/>
      <c r="CX73" s="1281"/>
      <c r="CY73" s="1281"/>
      <c r="CZ73" s="1281"/>
      <c r="DA73" s="1281"/>
      <c r="DB73" s="1281"/>
      <c r="DC73" s="1281"/>
    </row>
    <row r="74" spans="2:107">
      <c r="B74" s="374"/>
      <c r="G74" s="1296"/>
      <c r="H74" s="1296"/>
      <c r="I74" s="1296"/>
      <c r="J74" s="1296"/>
      <c r="K74" s="1301"/>
      <c r="L74" s="1301"/>
      <c r="M74" s="1301"/>
      <c r="N74" s="1301"/>
      <c r="AM74" s="383"/>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6"/>
      <c r="H75" s="1296"/>
      <c r="I75" s="1291"/>
      <c r="J75" s="1291"/>
      <c r="K75" s="1297"/>
      <c r="L75" s="1297"/>
      <c r="M75" s="1297"/>
      <c r="N75" s="1297"/>
      <c r="AM75" s="383"/>
      <c r="AN75" s="1298"/>
      <c r="AO75" s="1298"/>
      <c r="AP75" s="1298"/>
      <c r="AQ75" s="1298"/>
      <c r="AR75" s="1298"/>
      <c r="AS75" s="1298"/>
      <c r="AT75" s="1298"/>
      <c r="AU75" s="1298"/>
      <c r="AV75" s="1298"/>
      <c r="AW75" s="1298"/>
      <c r="AX75" s="1298"/>
      <c r="AY75" s="1298"/>
      <c r="AZ75" s="1298"/>
      <c r="BA75" s="1298"/>
      <c r="BB75" s="1298" t="s">
        <v>595</v>
      </c>
      <c r="BC75" s="1298"/>
      <c r="BD75" s="1298"/>
      <c r="BE75" s="1298"/>
      <c r="BF75" s="1298"/>
      <c r="BG75" s="1298"/>
      <c r="BH75" s="1298"/>
      <c r="BI75" s="1298"/>
      <c r="BJ75" s="1298"/>
      <c r="BK75" s="1298"/>
      <c r="BL75" s="1298"/>
      <c r="BM75" s="1298"/>
      <c r="BN75" s="1298"/>
      <c r="BO75" s="1298"/>
      <c r="BP75" s="1281">
        <v>8.1</v>
      </c>
      <c r="BQ75" s="1281"/>
      <c r="BR75" s="1281"/>
      <c r="BS75" s="1281"/>
      <c r="BT75" s="1281"/>
      <c r="BU75" s="1281"/>
      <c r="BV75" s="1281"/>
      <c r="BW75" s="1281"/>
      <c r="BX75" s="1281">
        <v>6.4</v>
      </c>
      <c r="BY75" s="1281"/>
      <c r="BZ75" s="1281"/>
      <c r="CA75" s="1281"/>
      <c r="CB75" s="1281"/>
      <c r="CC75" s="1281"/>
      <c r="CD75" s="1281"/>
      <c r="CE75" s="1281"/>
      <c r="CF75" s="1281">
        <v>4.5999999999999996</v>
      </c>
      <c r="CG75" s="1281"/>
      <c r="CH75" s="1281"/>
      <c r="CI75" s="1281"/>
      <c r="CJ75" s="1281"/>
      <c r="CK75" s="1281"/>
      <c r="CL75" s="1281"/>
      <c r="CM75" s="1281"/>
      <c r="CN75" s="1281">
        <v>3.8</v>
      </c>
      <c r="CO75" s="1281"/>
      <c r="CP75" s="1281"/>
      <c r="CQ75" s="1281"/>
      <c r="CR75" s="1281"/>
      <c r="CS75" s="1281"/>
      <c r="CT75" s="1281"/>
      <c r="CU75" s="1281"/>
      <c r="CV75" s="1281">
        <v>3.3</v>
      </c>
      <c r="CW75" s="1281"/>
      <c r="CX75" s="1281"/>
      <c r="CY75" s="1281"/>
      <c r="CZ75" s="1281"/>
      <c r="DA75" s="1281"/>
      <c r="DB75" s="1281"/>
      <c r="DC75" s="1281"/>
    </row>
    <row r="76" spans="2:107">
      <c r="B76" s="374"/>
      <c r="G76" s="1296"/>
      <c r="H76" s="1296"/>
      <c r="I76" s="1291"/>
      <c r="J76" s="1291"/>
      <c r="K76" s="1297"/>
      <c r="L76" s="1297"/>
      <c r="M76" s="1297"/>
      <c r="N76" s="1297"/>
      <c r="AM76" s="383"/>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91"/>
      <c r="H77" s="1291"/>
      <c r="I77" s="1291"/>
      <c r="J77" s="1291"/>
      <c r="K77" s="1301"/>
      <c r="L77" s="1301"/>
      <c r="M77" s="1301"/>
      <c r="N77" s="1301"/>
      <c r="AN77" s="1295" t="s">
        <v>593</v>
      </c>
      <c r="AO77" s="1295"/>
      <c r="AP77" s="1295"/>
      <c r="AQ77" s="1295"/>
      <c r="AR77" s="1295"/>
      <c r="AS77" s="1295"/>
      <c r="AT77" s="1295"/>
      <c r="AU77" s="1295"/>
      <c r="AV77" s="1295"/>
      <c r="AW77" s="1295"/>
      <c r="AX77" s="1295"/>
      <c r="AY77" s="1295"/>
      <c r="AZ77" s="1295"/>
      <c r="BA77" s="1295"/>
      <c r="BB77" s="1298" t="s">
        <v>591</v>
      </c>
      <c r="BC77" s="1298"/>
      <c r="BD77" s="1298"/>
      <c r="BE77" s="1298"/>
      <c r="BF77" s="1298"/>
      <c r="BG77" s="1298"/>
      <c r="BH77" s="1298"/>
      <c r="BI77" s="1298"/>
      <c r="BJ77" s="1298"/>
      <c r="BK77" s="1298"/>
      <c r="BL77" s="1298"/>
      <c r="BM77" s="1298"/>
      <c r="BN77" s="1298"/>
      <c r="BO77" s="1298"/>
      <c r="BP77" s="1281">
        <v>37</v>
      </c>
      <c r="BQ77" s="1281"/>
      <c r="BR77" s="1281"/>
      <c r="BS77" s="1281"/>
      <c r="BT77" s="1281"/>
      <c r="BU77" s="1281"/>
      <c r="BV77" s="1281"/>
      <c r="BW77" s="1281"/>
      <c r="BX77" s="1281">
        <v>27.8</v>
      </c>
      <c r="BY77" s="1281"/>
      <c r="BZ77" s="1281"/>
      <c r="CA77" s="1281"/>
      <c r="CB77" s="1281"/>
      <c r="CC77" s="1281"/>
      <c r="CD77" s="1281"/>
      <c r="CE77" s="1281"/>
      <c r="CF77" s="1281">
        <v>44.9</v>
      </c>
      <c r="CG77" s="1281"/>
      <c r="CH77" s="1281"/>
      <c r="CI77" s="1281"/>
      <c r="CJ77" s="1281"/>
      <c r="CK77" s="1281"/>
      <c r="CL77" s="1281"/>
      <c r="CM77" s="1281"/>
      <c r="CN77" s="1281">
        <v>44.9</v>
      </c>
      <c r="CO77" s="1281"/>
      <c r="CP77" s="1281"/>
      <c r="CQ77" s="1281"/>
      <c r="CR77" s="1281"/>
      <c r="CS77" s="1281"/>
      <c r="CT77" s="1281"/>
      <c r="CU77" s="1281"/>
      <c r="CV77" s="1281">
        <v>40.799999999999997</v>
      </c>
      <c r="CW77" s="1281"/>
      <c r="CX77" s="1281"/>
      <c r="CY77" s="1281"/>
      <c r="CZ77" s="1281"/>
      <c r="DA77" s="1281"/>
      <c r="DB77" s="1281"/>
      <c r="DC77" s="1281"/>
    </row>
    <row r="78" spans="2:107">
      <c r="B78" s="374"/>
      <c r="G78" s="1291"/>
      <c r="H78" s="1291"/>
      <c r="I78" s="1291"/>
      <c r="J78" s="1291"/>
      <c r="K78" s="1301"/>
      <c r="L78" s="1301"/>
      <c r="M78" s="1301"/>
      <c r="N78" s="1301"/>
      <c r="AN78" s="1295"/>
      <c r="AO78" s="1295"/>
      <c r="AP78" s="1295"/>
      <c r="AQ78" s="1295"/>
      <c r="AR78" s="1295"/>
      <c r="AS78" s="1295"/>
      <c r="AT78" s="1295"/>
      <c r="AU78" s="1295"/>
      <c r="AV78" s="1295"/>
      <c r="AW78" s="1295"/>
      <c r="AX78" s="1295"/>
      <c r="AY78" s="1295"/>
      <c r="AZ78" s="1295"/>
      <c r="BA78" s="1295"/>
      <c r="BB78" s="1298"/>
      <c r="BC78" s="1298"/>
      <c r="BD78" s="1298"/>
      <c r="BE78" s="1298"/>
      <c r="BF78" s="1298"/>
      <c r="BG78" s="1298"/>
      <c r="BH78" s="1298"/>
      <c r="BI78" s="1298"/>
      <c r="BJ78" s="1298"/>
      <c r="BK78" s="1298"/>
      <c r="BL78" s="1298"/>
      <c r="BM78" s="1298"/>
      <c r="BN78" s="1298"/>
      <c r="BO78" s="1298"/>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91"/>
      <c r="H79" s="1291"/>
      <c r="I79" s="1300"/>
      <c r="J79" s="1300"/>
      <c r="K79" s="1302"/>
      <c r="L79" s="1302"/>
      <c r="M79" s="1302"/>
      <c r="N79" s="1302"/>
      <c r="AN79" s="1295"/>
      <c r="AO79" s="1295"/>
      <c r="AP79" s="1295"/>
      <c r="AQ79" s="1295"/>
      <c r="AR79" s="1295"/>
      <c r="AS79" s="1295"/>
      <c r="AT79" s="1295"/>
      <c r="AU79" s="1295"/>
      <c r="AV79" s="1295"/>
      <c r="AW79" s="1295"/>
      <c r="AX79" s="1295"/>
      <c r="AY79" s="1295"/>
      <c r="AZ79" s="1295"/>
      <c r="BA79" s="1295"/>
      <c r="BB79" s="1298" t="s">
        <v>595</v>
      </c>
      <c r="BC79" s="1298"/>
      <c r="BD79" s="1298"/>
      <c r="BE79" s="1298"/>
      <c r="BF79" s="1298"/>
      <c r="BG79" s="1298"/>
      <c r="BH79" s="1298"/>
      <c r="BI79" s="1298"/>
      <c r="BJ79" s="1298"/>
      <c r="BK79" s="1298"/>
      <c r="BL79" s="1298"/>
      <c r="BM79" s="1298"/>
      <c r="BN79" s="1298"/>
      <c r="BO79" s="1298"/>
      <c r="BP79" s="1281">
        <v>9.4</v>
      </c>
      <c r="BQ79" s="1281"/>
      <c r="BR79" s="1281"/>
      <c r="BS79" s="1281"/>
      <c r="BT79" s="1281"/>
      <c r="BU79" s="1281"/>
      <c r="BV79" s="1281"/>
      <c r="BW79" s="1281"/>
      <c r="BX79" s="1281">
        <v>8.1</v>
      </c>
      <c r="BY79" s="1281"/>
      <c r="BZ79" s="1281"/>
      <c r="CA79" s="1281"/>
      <c r="CB79" s="1281"/>
      <c r="CC79" s="1281"/>
      <c r="CD79" s="1281"/>
      <c r="CE79" s="1281"/>
      <c r="CF79" s="1281">
        <v>8.5</v>
      </c>
      <c r="CG79" s="1281"/>
      <c r="CH79" s="1281"/>
      <c r="CI79" s="1281"/>
      <c r="CJ79" s="1281"/>
      <c r="CK79" s="1281"/>
      <c r="CL79" s="1281"/>
      <c r="CM79" s="1281"/>
      <c r="CN79" s="1281">
        <v>9.1</v>
      </c>
      <c r="CO79" s="1281"/>
      <c r="CP79" s="1281"/>
      <c r="CQ79" s="1281"/>
      <c r="CR79" s="1281"/>
      <c r="CS79" s="1281"/>
      <c r="CT79" s="1281"/>
      <c r="CU79" s="1281"/>
      <c r="CV79" s="1281">
        <v>8.9</v>
      </c>
      <c r="CW79" s="1281"/>
      <c r="CX79" s="1281"/>
      <c r="CY79" s="1281"/>
      <c r="CZ79" s="1281"/>
      <c r="DA79" s="1281"/>
      <c r="DB79" s="1281"/>
      <c r="DC79" s="1281"/>
    </row>
    <row r="80" spans="2:107">
      <c r="B80" s="374"/>
      <c r="G80" s="1291"/>
      <c r="H80" s="1291"/>
      <c r="I80" s="1300"/>
      <c r="J80" s="1300"/>
      <c r="K80" s="1302"/>
      <c r="L80" s="1302"/>
      <c r="M80" s="1302"/>
      <c r="N80" s="1302"/>
      <c r="AN80" s="1295"/>
      <c r="AO80" s="1295"/>
      <c r="AP80" s="1295"/>
      <c r="AQ80" s="1295"/>
      <c r="AR80" s="1295"/>
      <c r="AS80" s="1295"/>
      <c r="AT80" s="1295"/>
      <c r="AU80" s="1295"/>
      <c r="AV80" s="1295"/>
      <c r="AW80" s="1295"/>
      <c r="AX80" s="1295"/>
      <c r="AY80" s="1295"/>
      <c r="AZ80" s="1295"/>
      <c r="BA80" s="1295"/>
      <c r="BB80" s="1298"/>
      <c r="BC80" s="1298"/>
      <c r="BD80" s="1298"/>
      <c r="BE80" s="1298"/>
      <c r="BF80" s="1298"/>
      <c r="BG80" s="1298"/>
      <c r="BH80" s="1298"/>
      <c r="BI80" s="1298"/>
      <c r="BJ80" s="1298"/>
      <c r="BK80" s="1298"/>
      <c r="BL80" s="1298"/>
      <c r="BM80" s="1298"/>
      <c r="BN80" s="1298"/>
      <c r="BO80" s="1298"/>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n1WAzCES1y7cGkBsc4uTruR73TiQ07oHXmee3G3Q8gHU2cNkq957jULPz8qrp4G56flTjFUCD/Luw0iqrvRHw==" saltValue="cQVfc8NdSsj9irtxlM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VsQvGxzOOIX9EJHooevCllb4Spo17EHzG/6YdmeJFNmrP0PZUcT+gafdzlltEzSDp2dH18FNcalKAFH0yEgLg==" saltValue="sf1TQLq2cJtvWIXf6c+OF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4"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2Se76+mPzR9kxbo45XaEAkj3KDL3wyQVtLZPKBettFoeovNFkqDqNOyplN7OLvAhjVCCIbtf1ZocTM61waVPQ==" saltValue="U987z1r/dnBFkUguIxFUL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89839</v>
      </c>
      <c r="E3" s="141"/>
      <c r="F3" s="142">
        <v>69477</v>
      </c>
      <c r="G3" s="143"/>
      <c r="H3" s="144"/>
    </row>
    <row r="4" spans="1:8">
      <c r="A4" s="145"/>
      <c r="B4" s="146"/>
      <c r="C4" s="147"/>
      <c r="D4" s="148">
        <v>42870</v>
      </c>
      <c r="E4" s="149"/>
      <c r="F4" s="150">
        <v>31528</v>
      </c>
      <c r="G4" s="151"/>
      <c r="H4" s="152"/>
    </row>
    <row r="5" spans="1:8">
      <c r="A5" s="133" t="s">
        <v>543</v>
      </c>
      <c r="B5" s="138"/>
      <c r="C5" s="139"/>
      <c r="D5" s="140">
        <v>184301</v>
      </c>
      <c r="E5" s="141"/>
      <c r="F5" s="142">
        <v>59668</v>
      </c>
      <c r="G5" s="143"/>
      <c r="H5" s="144"/>
    </row>
    <row r="6" spans="1:8">
      <c r="A6" s="145"/>
      <c r="B6" s="146"/>
      <c r="C6" s="147"/>
      <c r="D6" s="148">
        <v>53438</v>
      </c>
      <c r="E6" s="149"/>
      <c r="F6" s="150">
        <v>31515</v>
      </c>
      <c r="G6" s="151"/>
      <c r="H6" s="152"/>
    </row>
    <row r="7" spans="1:8">
      <c r="A7" s="133" t="s">
        <v>544</v>
      </c>
      <c r="B7" s="138"/>
      <c r="C7" s="139"/>
      <c r="D7" s="140">
        <v>105599</v>
      </c>
      <c r="E7" s="141"/>
      <c r="F7" s="142">
        <v>77577</v>
      </c>
      <c r="G7" s="143"/>
      <c r="H7" s="144"/>
    </row>
    <row r="8" spans="1:8">
      <c r="A8" s="145"/>
      <c r="B8" s="146"/>
      <c r="C8" s="147"/>
      <c r="D8" s="148">
        <v>45435</v>
      </c>
      <c r="E8" s="149"/>
      <c r="F8" s="150">
        <v>40870</v>
      </c>
      <c r="G8" s="151"/>
      <c r="H8" s="152"/>
    </row>
    <row r="9" spans="1:8">
      <c r="A9" s="133" t="s">
        <v>545</v>
      </c>
      <c r="B9" s="138"/>
      <c r="C9" s="139"/>
      <c r="D9" s="140">
        <v>86438</v>
      </c>
      <c r="E9" s="141"/>
      <c r="F9" s="142">
        <v>115123</v>
      </c>
      <c r="G9" s="143"/>
      <c r="H9" s="144"/>
    </row>
    <row r="10" spans="1:8">
      <c r="A10" s="145"/>
      <c r="B10" s="146"/>
      <c r="C10" s="147"/>
      <c r="D10" s="148">
        <v>48968</v>
      </c>
      <c r="E10" s="149"/>
      <c r="F10" s="150">
        <v>46026</v>
      </c>
      <c r="G10" s="151"/>
      <c r="H10" s="152"/>
    </row>
    <row r="11" spans="1:8">
      <c r="A11" s="133" t="s">
        <v>546</v>
      </c>
      <c r="B11" s="138"/>
      <c r="C11" s="139"/>
      <c r="D11" s="140">
        <v>78858</v>
      </c>
      <c r="E11" s="141"/>
      <c r="F11" s="142">
        <v>98899</v>
      </c>
      <c r="G11" s="143"/>
      <c r="H11" s="144"/>
    </row>
    <row r="12" spans="1:8">
      <c r="A12" s="145"/>
      <c r="B12" s="146"/>
      <c r="C12" s="153"/>
      <c r="D12" s="148">
        <v>33826</v>
      </c>
      <c r="E12" s="149"/>
      <c r="F12" s="150">
        <v>43734</v>
      </c>
      <c r="G12" s="151"/>
      <c r="H12" s="152"/>
    </row>
    <row r="13" spans="1:8">
      <c r="A13" s="133"/>
      <c r="B13" s="138"/>
      <c r="C13" s="154"/>
      <c r="D13" s="155">
        <v>109007</v>
      </c>
      <c r="E13" s="156"/>
      <c r="F13" s="157">
        <v>84149</v>
      </c>
      <c r="G13" s="158"/>
      <c r="H13" s="144"/>
    </row>
    <row r="14" spans="1:8">
      <c r="A14" s="145"/>
      <c r="B14" s="146"/>
      <c r="C14" s="147"/>
      <c r="D14" s="148">
        <v>44907</v>
      </c>
      <c r="E14" s="149"/>
      <c r="F14" s="150">
        <v>38735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6.33</v>
      </c>
      <c r="C19" s="159">
        <f>ROUND(VALUE(SUBSTITUTE(実質収支比率等に係る経年分析!G$48,"▲","-")),2)</f>
        <v>6.16</v>
      </c>
      <c r="D19" s="159">
        <f>ROUND(VALUE(SUBSTITUTE(実質収支比率等に係る経年分析!H$48,"▲","-")),2)</f>
        <v>10.07</v>
      </c>
      <c r="E19" s="159">
        <f>ROUND(VALUE(SUBSTITUTE(実質収支比率等に係る経年分析!I$48,"▲","-")),2)</f>
        <v>8.3699999999999992</v>
      </c>
      <c r="F19" s="159">
        <f>ROUND(VALUE(SUBSTITUTE(実質収支比率等に係る経年分析!J$48,"▲","-")),2)</f>
        <v>6.2</v>
      </c>
    </row>
    <row r="20" spans="1:11">
      <c r="A20" s="159" t="s">
        <v>49</v>
      </c>
      <c r="B20" s="159">
        <f>ROUND(VALUE(SUBSTITUTE(実質収支比率等に係る経年分析!F$47,"▲","-")),2)</f>
        <v>28.76</v>
      </c>
      <c r="C20" s="159">
        <f>ROUND(VALUE(SUBSTITUTE(実質収支比率等に係る経年分析!G$47,"▲","-")),2)</f>
        <v>28.39</v>
      </c>
      <c r="D20" s="159">
        <f>ROUND(VALUE(SUBSTITUTE(実質収支比率等に係る経年分析!H$47,"▲","-")),2)</f>
        <v>29</v>
      </c>
      <c r="E20" s="159">
        <f>ROUND(VALUE(SUBSTITUTE(実質収支比率等に係る経年分析!I$47,"▲","-")),2)</f>
        <v>28.08</v>
      </c>
      <c r="F20" s="159">
        <f>ROUND(VALUE(SUBSTITUTE(実質収支比率等に係る経年分析!J$47,"▲","-")),2)</f>
        <v>26.07</v>
      </c>
    </row>
    <row r="21" spans="1:11">
      <c r="A21" s="159" t="s">
        <v>50</v>
      </c>
      <c r="B21" s="159">
        <f>IF(ISNUMBER(VALUE(SUBSTITUTE(実質収支比率等に係る経年分析!F$49,"▲","-"))),ROUND(VALUE(SUBSTITUTE(実質収支比率等に係る経年分析!F$49,"▲","-")),2),NA())</f>
        <v>3.34</v>
      </c>
      <c r="C21" s="159">
        <f>IF(ISNUMBER(VALUE(SUBSTITUTE(実質収支比率等に係る経年分析!G$49,"▲","-"))),ROUND(VALUE(SUBSTITUTE(実質収支比率等に係る経年分析!G$49,"▲","-")),2),NA())</f>
        <v>-1.54</v>
      </c>
      <c r="D21" s="159">
        <f>IF(ISNUMBER(VALUE(SUBSTITUTE(実質収支比率等に係る経年分析!H$49,"▲","-"))),ROUND(VALUE(SUBSTITUTE(実質収支比率等に係る経年分析!H$49,"▲","-")),2),NA())</f>
        <v>5.9</v>
      </c>
      <c r="E21" s="159">
        <f>IF(ISNUMBER(VALUE(SUBSTITUTE(実質収支比率等に係る経年分析!I$49,"▲","-"))),ROUND(VALUE(SUBSTITUTE(実質収支比率等に係る経年分析!I$49,"▲","-")),2),NA())</f>
        <v>-2.84</v>
      </c>
      <c r="F21" s="159">
        <f>IF(ISNUMBER(VALUE(SUBSTITUTE(実質収支比率等に係る経年分析!J$49,"▲","-"))),ROUND(VALUE(SUBSTITUTE(実質収支比率等に係る経年分析!J$49,"▲","-")),2),NA())</f>
        <v>-4.8499999999999996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大子町介護サービス事業特別会計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大子町浄化槽整備事業特別会計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大子町後期高齢者医療特別会計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大子町国民健康保険事業特別会計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1.46</v>
      </c>
    </row>
    <row r="34" spans="1:16">
      <c r="A34" s="160" t="str">
        <f>IF(連結実質赤字比率に係る赤字・黒字の構成分析!C$36="",NA(),連結実質赤字比率に係る赤字・黒字の構成分析!C$36)</f>
        <v>大子町介護保険特別会計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6.19</v>
      </c>
    </row>
    <row r="36" spans="1:16">
      <c r="A36" s="160" t="str">
        <f>IF(連結実質赤字比率に係る赤字・黒字の構成分析!C$34="",NA(),連結実質赤字比率に係る赤字・黒字の構成分析!C$34)</f>
        <v>大子町水道事業会計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9.2100000000000009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694</v>
      </c>
      <c r="E42" s="161"/>
      <c r="F42" s="161"/>
      <c r="G42" s="161">
        <f>'実質公債費比率（分子）の構造'!L$52</f>
        <v>743</v>
      </c>
      <c r="H42" s="161"/>
      <c r="I42" s="161"/>
      <c r="J42" s="161">
        <f>'実質公債費比率（分子）の構造'!M$52</f>
        <v>728</v>
      </c>
      <c r="K42" s="161"/>
      <c r="L42" s="161"/>
      <c r="M42" s="161">
        <f>'実質公債費比率（分子）の構造'!N$52</f>
        <v>747</v>
      </c>
      <c r="N42" s="161"/>
      <c r="O42" s="161"/>
      <c r="P42" s="161">
        <f>'実質公債費比率（分子）の構造'!O$52</f>
        <v>750</v>
      </c>
    </row>
    <row r="43" spans="1:16">
      <c r="A43" s="161" t="s">
        <v>58</v>
      </c>
      <c r="B43" s="161">
        <f>'実質公債費比率（分子）の構造'!K$51</f>
        <v>0</v>
      </c>
      <c r="C43" s="161"/>
      <c r="D43" s="161"/>
      <c r="E43" s="161">
        <f>'実質公債費比率（分子）の構造'!L$51</f>
        <v>1</v>
      </c>
      <c r="F43" s="161"/>
      <c r="G43" s="161"/>
      <c r="H43" s="161">
        <f>'実質公債費比率（分子）の構造'!M$51</f>
        <v>3</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17</v>
      </c>
      <c r="C44" s="161"/>
      <c r="D44" s="161"/>
      <c r="E44" s="161">
        <f>'実質公債費比率（分子）の構造'!L$50</f>
        <v>17</v>
      </c>
      <c r="F44" s="161"/>
      <c r="G44" s="161"/>
      <c r="H44" s="161">
        <f>'実質公債費比率（分子）の構造'!M$50</f>
        <v>7</v>
      </c>
      <c r="I44" s="161"/>
      <c r="J44" s="161"/>
      <c r="K44" s="161">
        <f>'実質公債費比率（分子）の構造'!N$50</f>
        <v>6</v>
      </c>
      <c r="L44" s="161"/>
      <c r="M44" s="161"/>
      <c r="N44" s="161">
        <f>'実質公債費比率（分子）の構造'!O$50</f>
        <v>5</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22</v>
      </c>
      <c r="C46" s="161"/>
      <c r="D46" s="161"/>
      <c r="E46" s="161">
        <f>'実質公債費比率（分子）の構造'!L$48</f>
        <v>28</v>
      </c>
      <c r="F46" s="161"/>
      <c r="G46" s="161"/>
      <c r="H46" s="161">
        <f>'実質公債費比率（分子）の構造'!M$48</f>
        <v>32</v>
      </c>
      <c r="I46" s="161"/>
      <c r="J46" s="161"/>
      <c r="K46" s="161">
        <f>'実質公債費比率（分子）の構造'!N$48</f>
        <v>28</v>
      </c>
      <c r="L46" s="161"/>
      <c r="M46" s="161"/>
      <c r="N46" s="161">
        <f>'実質公債費比率（分子）の構造'!O$48</f>
        <v>20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950</v>
      </c>
      <c r="C49" s="161"/>
      <c r="D49" s="161"/>
      <c r="E49" s="161">
        <f>'実質公債費比率（分子）の構造'!L$45</f>
        <v>946</v>
      </c>
      <c r="F49" s="161"/>
      <c r="G49" s="161"/>
      <c r="H49" s="161">
        <f>'実質公債費比率（分子）の構造'!M$45</f>
        <v>885</v>
      </c>
      <c r="I49" s="161"/>
      <c r="J49" s="161"/>
      <c r="K49" s="161">
        <f>'実質公債費比率（分子）の構造'!N$45</f>
        <v>882</v>
      </c>
      <c r="L49" s="161"/>
      <c r="M49" s="161"/>
      <c r="N49" s="161">
        <f>'実質公債費比率（分子）の構造'!O$45</f>
        <v>897</v>
      </c>
      <c r="O49" s="161"/>
      <c r="P49" s="161"/>
    </row>
    <row r="50" spans="1:16">
      <c r="A50" s="161" t="s">
        <v>65</v>
      </c>
      <c r="B50" s="161" t="e">
        <f>NA()</f>
        <v>#N/A</v>
      </c>
      <c r="C50" s="161">
        <f>IF(ISNUMBER('実質公債費比率（分子）の構造'!K$53),'実質公債費比率（分子）の構造'!K$53,NA())</f>
        <v>295</v>
      </c>
      <c r="D50" s="161" t="e">
        <f>NA()</f>
        <v>#N/A</v>
      </c>
      <c r="E50" s="161" t="e">
        <f>NA()</f>
        <v>#N/A</v>
      </c>
      <c r="F50" s="161">
        <f>IF(ISNUMBER('実質公債費比率（分子）の構造'!L$53),'実質公債費比率（分子）の構造'!L$53,NA())</f>
        <v>249</v>
      </c>
      <c r="G50" s="161" t="e">
        <f>NA()</f>
        <v>#N/A</v>
      </c>
      <c r="H50" s="161" t="e">
        <f>NA()</f>
        <v>#N/A</v>
      </c>
      <c r="I50" s="161">
        <f>IF(ISNUMBER('実質公債費比率（分子）の構造'!M$53),'実質公債費比率（分子）の構造'!M$53,NA())</f>
        <v>199</v>
      </c>
      <c r="J50" s="161" t="e">
        <f>NA()</f>
        <v>#N/A</v>
      </c>
      <c r="K50" s="161" t="e">
        <f>NA()</f>
        <v>#N/A</v>
      </c>
      <c r="L50" s="161">
        <f>IF(ISNUMBER('実質公債費比率（分子）の構造'!N$53),'実質公債費比率（分子）の構造'!N$53,NA())</f>
        <v>169</v>
      </c>
      <c r="M50" s="161" t="e">
        <f>NA()</f>
        <v>#N/A</v>
      </c>
      <c r="N50" s="161" t="e">
        <f>NA()</f>
        <v>#N/A</v>
      </c>
      <c r="O50" s="161">
        <f>IF(ISNUMBER('実質公債費比率（分子）の構造'!O$53),'実質公債費比率（分子）の構造'!O$53,NA())</f>
        <v>172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6568</v>
      </c>
      <c r="E56" s="160"/>
      <c r="F56" s="160"/>
      <c r="G56" s="160">
        <f>'将来負担比率（分子）の構造'!J$52</f>
        <v>6778</v>
      </c>
      <c r="H56" s="160"/>
      <c r="I56" s="160"/>
      <c r="J56" s="160">
        <f>'将来負担比率（分子）の構造'!K$52</f>
        <v>7561</v>
      </c>
      <c r="K56" s="160"/>
      <c r="L56" s="160"/>
      <c r="M56" s="160">
        <f>'将来負担比率（分子）の構造'!L$52</f>
        <v>8296</v>
      </c>
      <c r="N56" s="160"/>
      <c r="O56" s="160"/>
      <c r="P56" s="160">
        <f>'将来負担比率（分子）の構造'!M$52</f>
        <v>8340</v>
      </c>
    </row>
    <row r="57" spans="1:16">
      <c r="A57" s="160" t="s">
        <v>36</v>
      </c>
      <c r="B57" s="160"/>
      <c r="C57" s="160"/>
      <c r="D57" s="160">
        <f>'将来負担比率（分子）の構造'!I$51</f>
        <v>367</v>
      </c>
      <c r="E57" s="160"/>
      <c r="F57" s="160"/>
      <c r="G57" s="160">
        <f>'将来負担比率（分子）の構造'!J$51</f>
        <v>326</v>
      </c>
      <c r="H57" s="160"/>
      <c r="I57" s="160"/>
      <c r="J57" s="160">
        <f>'将来負担比率（分子）の構造'!K$51</f>
        <v>291</v>
      </c>
      <c r="K57" s="160"/>
      <c r="L57" s="160"/>
      <c r="M57" s="160">
        <f>'将来負担比率（分子）の構造'!L$51</f>
        <v>254</v>
      </c>
      <c r="N57" s="160"/>
      <c r="O57" s="160"/>
      <c r="P57" s="160">
        <f>'将来負担比率（分子）の構造'!M$51</f>
        <v>210</v>
      </c>
    </row>
    <row r="58" spans="1:16">
      <c r="A58" s="160" t="s">
        <v>35</v>
      </c>
      <c r="B58" s="160"/>
      <c r="C58" s="160"/>
      <c r="D58" s="160">
        <f>'将来負担比率（分子）の構造'!I$50</f>
        <v>3541</v>
      </c>
      <c r="E58" s="160"/>
      <c r="F58" s="160"/>
      <c r="G58" s="160">
        <f>'将来負担比率（分子）の構造'!J$50</f>
        <v>3300</v>
      </c>
      <c r="H58" s="160"/>
      <c r="I58" s="160"/>
      <c r="J58" s="160">
        <f>'将来負担比率（分子）の構造'!K$50</f>
        <v>3658</v>
      </c>
      <c r="K58" s="160"/>
      <c r="L58" s="160"/>
      <c r="M58" s="160">
        <f>'将来負担比率（分子）の構造'!L$50</f>
        <v>3800</v>
      </c>
      <c r="N58" s="160"/>
      <c r="O58" s="160"/>
      <c r="P58" s="160">
        <f>'将来負担比率（分子）の構造'!M$50</f>
        <v>3975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t="str">
        <f>'将来負担比率（分子）の構造'!J$46</f>
        <v>-</v>
      </c>
      <c r="F61" s="160"/>
      <c r="G61" s="160"/>
      <c r="H61" s="160" t="str">
        <f>'将来負担比率（分子）の構造'!K$46</f>
        <v>-</v>
      </c>
      <c r="I61" s="160"/>
      <c r="J61" s="160"/>
      <c r="K61" s="160">
        <f>'将来負担比率（分子）の構造'!L$46</f>
        <v>2</v>
      </c>
      <c r="L61" s="160"/>
      <c r="M61" s="160"/>
      <c r="N61" s="160">
        <f>'将来負担比率（分子）の構造'!M$46</f>
        <v>4</v>
      </c>
      <c r="O61" s="160"/>
      <c r="P61" s="160"/>
    </row>
    <row r="62" spans="1:16">
      <c r="A62" s="160" t="s">
        <v>29</v>
      </c>
      <c r="B62" s="160">
        <f>'将来負担比率（分子）の構造'!I$45</f>
        <v>3746</v>
      </c>
      <c r="C62" s="160"/>
      <c r="D62" s="160"/>
      <c r="E62" s="160">
        <f>'将来負担比率（分子）の構造'!J$45</f>
        <v>3573</v>
      </c>
      <c r="F62" s="160"/>
      <c r="G62" s="160"/>
      <c r="H62" s="160">
        <f>'将来負担比率（分子）の構造'!K$45</f>
        <v>3453</v>
      </c>
      <c r="I62" s="160"/>
      <c r="J62" s="160"/>
      <c r="K62" s="160">
        <f>'将来負担比率（分子）の構造'!L$45</f>
        <v>3351</v>
      </c>
      <c r="L62" s="160"/>
      <c r="M62" s="160"/>
      <c r="N62" s="160">
        <f>'将来負担比率（分子）の構造'!M$45</f>
        <v>3278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543</v>
      </c>
      <c r="C64" s="160"/>
      <c r="D64" s="160"/>
      <c r="E64" s="160">
        <f>'将来負担比率（分子）の構造'!J$43</f>
        <v>552</v>
      </c>
      <c r="F64" s="160"/>
      <c r="G64" s="160"/>
      <c r="H64" s="160">
        <f>'将来負担比率（分子）の構造'!K$43</f>
        <v>325</v>
      </c>
      <c r="I64" s="160"/>
      <c r="J64" s="160"/>
      <c r="K64" s="160">
        <f>'将来負担比率（分子）の構造'!L$43</f>
        <v>330</v>
      </c>
      <c r="L64" s="160"/>
      <c r="M64" s="160"/>
      <c r="N64" s="160">
        <f>'将来負担比率（分子）の構造'!M$43</f>
        <v>317</v>
      </c>
      <c r="O64" s="160"/>
      <c r="P64" s="160"/>
    </row>
    <row r="65" spans="1:16">
      <c r="A65" s="160" t="s">
        <v>26</v>
      </c>
      <c r="B65" s="160">
        <f>'将来負担比率（分子）の構造'!I$42</f>
        <v>52</v>
      </c>
      <c r="C65" s="160"/>
      <c r="D65" s="160"/>
      <c r="E65" s="160">
        <f>'将来負担比率（分子）の構造'!J$42</f>
        <v>38</v>
      </c>
      <c r="F65" s="160"/>
      <c r="G65" s="160"/>
      <c r="H65" s="160">
        <f>'将来負担比率（分子）の構造'!K$42</f>
        <v>22</v>
      </c>
      <c r="I65" s="160"/>
      <c r="J65" s="160"/>
      <c r="K65" s="160">
        <f>'将来負担比率（分子）の構造'!L$42</f>
        <v>16</v>
      </c>
      <c r="L65" s="160"/>
      <c r="M65" s="160"/>
      <c r="N65" s="160">
        <f>'将来負担比率（分子）の構造'!M$42</f>
        <v>11</v>
      </c>
      <c r="O65" s="160"/>
      <c r="P65" s="160"/>
    </row>
    <row r="66" spans="1:16">
      <c r="A66" s="160" t="s">
        <v>25</v>
      </c>
      <c r="B66" s="160">
        <f>'将来負担比率（分子）の構造'!I$41</f>
        <v>8324</v>
      </c>
      <c r="C66" s="160"/>
      <c r="D66" s="160"/>
      <c r="E66" s="160">
        <f>'将来負担比率（分子）の構造'!J$41</f>
        <v>9394</v>
      </c>
      <c r="F66" s="160"/>
      <c r="G66" s="160"/>
      <c r="H66" s="160">
        <f>'将来負担比率（分子）の構造'!K$41</f>
        <v>9956</v>
      </c>
      <c r="I66" s="160"/>
      <c r="J66" s="160"/>
      <c r="K66" s="160">
        <f>'将来負担比率（分子）の構造'!L$41</f>
        <v>10059</v>
      </c>
      <c r="L66" s="160"/>
      <c r="M66" s="160"/>
      <c r="N66" s="160">
        <f>'将来負担比率（分子）の構造'!M$41</f>
        <v>10034</v>
      </c>
      <c r="O66" s="160"/>
      <c r="P66" s="160"/>
    </row>
    <row r="67" spans="1:16">
      <c r="A67" s="160" t="s">
        <v>69</v>
      </c>
      <c r="B67" s="160" t="e">
        <f>NA()</f>
        <v>#N/A</v>
      </c>
      <c r="C67" s="160">
        <f>IF(ISNUMBER('将来負担比率（分子）の構造'!I$53), IF('将来負担比率（分子）の構造'!I$53 &lt; 0, 0, '将来負担比率（分子）の構造'!I$53), NA())</f>
        <v>2192</v>
      </c>
      <c r="D67" s="160" t="e">
        <f>NA()</f>
        <v>#N/A</v>
      </c>
      <c r="E67" s="160" t="e">
        <f>NA()</f>
        <v>#N/A</v>
      </c>
      <c r="F67" s="160">
        <f>IF(ISNUMBER('将来負担比率（分子）の構造'!J$53), IF('将来負担比率（分子）の構造'!J$53 &lt; 0, 0, '将来負担比率（分子）の構造'!J$53), NA())</f>
        <v>3154</v>
      </c>
      <c r="G67" s="160" t="e">
        <f>NA()</f>
        <v>#N/A</v>
      </c>
      <c r="H67" s="160" t="e">
        <f>NA()</f>
        <v>#N/A</v>
      </c>
      <c r="I67" s="160">
        <f>IF(ISNUMBER('将来負担比率（分子）の構造'!K$53), IF('将来負担比率（分子）の構造'!K$53 &lt; 0, 0, '将来負担比率（分子）の構造'!K$53), NA())</f>
        <v>2247</v>
      </c>
      <c r="J67" s="160" t="e">
        <f>NA()</f>
        <v>#N/A</v>
      </c>
      <c r="K67" s="160" t="e">
        <f>NA()</f>
        <v>#N/A</v>
      </c>
      <c r="L67" s="160">
        <f>IF(ISNUMBER('将来負担比率（分子）の構造'!L$53), IF('将来負担比率（分子）の構造'!L$53 &lt; 0, 0, '将来負担比率（分子）の構造'!L$53), NA())</f>
        <v>1405</v>
      </c>
      <c r="M67" s="160" t="e">
        <f>NA()</f>
        <v>#N/A</v>
      </c>
      <c r="N67" s="160" t="e">
        <f>NA()</f>
        <v>#N/A</v>
      </c>
      <c r="O67" s="160">
        <f>IF(ISNUMBER('将来負担比率（分子）の構造'!M$53), IF('将来負担比率（分子）の構造'!M$53 &lt; 0, 0, '将来負担比率（分子）の構造'!M$53), NA())</f>
        <v>1119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1752</v>
      </c>
      <c r="C72" s="164">
        <f>基金残高に係る経年分析!G55</f>
        <v>1687</v>
      </c>
      <c r="D72" s="164">
        <f>基金残高に係る経年分析!H55</f>
        <v>1538</v>
      </c>
    </row>
    <row r="73" spans="1:16">
      <c r="A73" s="163" t="s">
        <v>72</v>
      </c>
      <c r="B73" s="164">
        <f>基金残高に係る経年分析!F56</f>
        <v>1281</v>
      </c>
      <c r="C73" s="164">
        <f>基金残高に係る経年分析!G56</f>
        <v>1282</v>
      </c>
      <c r="D73" s="164">
        <f>基金残高に係る経年分析!H56</f>
        <v>1276</v>
      </c>
    </row>
    <row r="74" spans="1:16">
      <c r="A74" s="163" t="s">
        <v>73</v>
      </c>
      <c r="B74" s="164">
        <f>基金残高に係る経年分析!F57</f>
        <v>539</v>
      </c>
      <c r="C74" s="164">
        <f>基金残高に係る経年分析!G57</f>
        <v>785</v>
      </c>
      <c r="D74" s="164">
        <f>基金残高に係る経年分析!H57</f>
        <v>1065</v>
      </c>
    </row>
  </sheetData>
  <sheetProtection algorithmName="SHA-512" hashValue="XFSISxqKig0pJG9RtGbv2XKzUuLn1u/MeSc2S8qBuiI4VrCZWpA9YKm2AsWd6kM/y34CSoADMZ48UZ+3g1xfSw==" saltValue="v2eowEoBdb8z2FEDDdbX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1764201</v>
      </c>
      <c r="S5" s="707"/>
      <c r="T5" s="707"/>
      <c r="U5" s="707"/>
      <c r="V5" s="707"/>
      <c r="W5" s="707"/>
      <c r="X5" s="707"/>
      <c r="Y5" s="753"/>
      <c r="Z5" s="771">
        <v>17.899999999999999</v>
      </c>
      <c r="AA5" s="771"/>
      <c r="AB5" s="771"/>
      <c r="AC5" s="771"/>
      <c r="AD5" s="772">
        <v>1764201</v>
      </c>
      <c r="AE5" s="772"/>
      <c r="AF5" s="772"/>
      <c r="AG5" s="772"/>
      <c r="AH5" s="772"/>
      <c r="AI5" s="772"/>
      <c r="AJ5" s="772"/>
      <c r="AK5" s="772"/>
      <c r="AL5" s="754">
        <v>30.9</v>
      </c>
      <c r="AM5" s="723"/>
      <c r="AN5" s="723"/>
      <c r="AO5" s="755"/>
      <c r="AP5" s="740" t="s">
        <v>223</v>
      </c>
      <c r="AQ5" s="741"/>
      <c r="AR5" s="741"/>
      <c r="AS5" s="741"/>
      <c r="AT5" s="741"/>
      <c r="AU5" s="741"/>
      <c r="AV5" s="741"/>
      <c r="AW5" s="741"/>
      <c r="AX5" s="741"/>
      <c r="AY5" s="741"/>
      <c r="AZ5" s="741"/>
      <c r="BA5" s="741"/>
      <c r="BB5" s="741"/>
      <c r="BC5" s="741"/>
      <c r="BD5" s="741"/>
      <c r="BE5" s="741"/>
      <c r="BF5" s="742"/>
      <c r="BG5" s="641">
        <v>1724059</v>
      </c>
      <c r="BH5" s="644"/>
      <c r="BI5" s="644"/>
      <c r="BJ5" s="644"/>
      <c r="BK5" s="644"/>
      <c r="BL5" s="644"/>
      <c r="BM5" s="644"/>
      <c r="BN5" s="645"/>
      <c r="BO5" s="703">
        <v>97.7</v>
      </c>
      <c r="BP5" s="703"/>
      <c r="BQ5" s="703"/>
      <c r="BR5" s="703"/>
      <c r="BS5" s="704" t="s">
        <v>125</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112972</v>
      </c>
      <c r="S6" s="644"/>
      <c r="T6" s="644"/>
      <c r="U6" s="644"/>
      <c r="V6" s="644"/>
      <c r="W6" s="644"/>
      <c r="X6" s="644"/>
      <c r="Y6" s="645"/>
      <c r="Z6" s="703">
        <v>1.1000000000000001</v>
      </c>
      <c r="AA6" s="703"/>
      <c r="AB6" s="703"/>
      <c r="AC6" s="703"/>
      <c r="AD6" s="704">
        <v>112972</v>
      </c>
      <c r="AE6" s="704"/>
      <c r="AF6" s="704"/>
      <c r="AG6" s="704"/>
      <c r="AH6" s="704"/>
      <c r="AI6" s="704"/>
      <c r="AJ6" s="704"/>
      <c r="AK6" s="704"/>
      <c r="AL6" s="646">
        <v>2</v>
      </c>
      <c r="AM6" s="647"/>
      <c r="AN6" s="647"/>
      <c r="AO6" s="705"/>
      <c r="AP6" s="638" t="s">
        <v>228</v>
      </c>
      <c r="AQ6" s="639"/>
      <c r="AR6" s="639"/>
      <c r="AS6" s="639"/>
      <c r="AT6" s="639"/>
      <c r="AU6" s="639"/>
      <c r="AV6" s="639"/>
      <c r="AW6" s="639"/>
      <c r="AX6" s="639"/>
      <c r="AY6" s="639"/>
      <c r="AZ6" s="639"/>
      <c r="BA6" s="639"/>
      <c r="BB6" s="639"/>
      <c r="BC6" s="639"/>
      <c r="BD6" s="639"/>
      <c r="BE6" s="639"/>
      <c r="BF6" s="640"/>
      <c r="BG6" s="641">
        <v>1724059</v>
      </c>
      <c r="BH6" s="644"/>
      <c r="BI6" s="644"/>
      <c r="BJ6" s="644"/>
      <c r="BK6" s="644"/>
      <c r="BL6" s="644"/>
      <c r="BM6" s="644"/>
      <c r="BN6" s="645"/>
      <c r="BO6" s="703">
        <v>97.7</v>
      </c>
      <c r="BP6" s="703"/>
      <c r="BQ6" s="703"/>
      <c r="BR6" s="703"/>
      <c r="BS6" s="704" t="s">
        <v>125</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114676</v>
      </c>
      <c r="CS6" s="644"/>
      <c r="CT6" s="644"/>
      <c r="CU6" s="644"/>
      <c r="CV6" s="644"/>
      <c r="CW6" s="644"/>
      <c r="CX6" s="644"/>
      <c r="CY6" s="645"/>
      <c r="CZ6" s="754">
        <v>1.2</v>
      </c>
      <c r="DA6" s="723"/>
      <c r="DB6" s="723"/>
      <c r="DC6" s="757"/>
      <c r="DD6" s="649" t="s">
        <v>125</v>
      </c>
      <c r="DE6" s="644"/>
      <c r="DF6" s="644"/>
      <c r="DG6" s="644"/>
      <c r="DH6" s="644"/>
      <c r="DI6" s="644"/>
      <c r="DJ6" s="644"/>
      <c r="DK6" s="644"/>
      <c r="DL6" s="644"/>
      <c r="DM6" s="644"/>
      <c r="DN6" s="644"/>
      <c r="DO6" s="644"/>
      <c r="DP6" s="645"/>
      <c r="DQ6" s="649">
        <v>114676</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2190</v>
      </c>
      <c r="S7" s="644"/>
      <c r="T7" s="644"/>
      <c r="U7" s="644"/>
      <c r="V7" s="644"/>
      <c r="W7" s="644"/>
      <c r="X7" s="644"/>
      <c r="Y7" s="645"/>
      <c r="Z7" s="703">
        <v>0</v>
      </c>
      <c r="AA7" s="703"/>
      <c r="AB7" s="703"/>
      <c r="AC7" s="703"/>
      <c r="AD7" s="704">
        <v>2190</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664978</v>
      </c>
      <c r="BH7" s="644"/>
      <c r="BI7" s="644"/>
      <c r="BJ7" s="644"/>
      <c r="BK7" s="644"/>
      <c r="BL7" s="644"/>
      <c r="BM7" s="644"/>
      <c r="BN7" s="645"/>
      <c r="BO7" s="703">
        <v>37.700000000000003</v>
      </c>
      <c r="BP7" s="703"/>
      <c r="BQ7" s="703"/>
      <c r="BR7" s="703"/>
      <c r="BS7" s="704" t="s">
        <v>125</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1313650</v>
      </c>
      <c r="CS7" s="644"/>
      <c r="CT7" s="644"/>
      <c r="CU7" s="644"/>
      <c r="CV7" s="644"/>
      <c r="CW7" s="644"/>
      <c r="CX7" s="644"/>
      <c r="CY7" s="645"/>
      <c r="CZ7" s="703">
        <v>13.9</v>
      </c>
      <c r="DA7" s="703"/>
      <c r="DB7" s="703"/>
      <c r="DC7" s="703"/>
      <c r="DD7" s="649">
        <v>60887</v>
      </c>
      <c r="DE7" s="644"/>
      <c r="DF7" s="644"/>
      <c r="DG7" s="644"/>
      <c r="DH7" s="644"/>
      <c r="DI7" s="644"/>
      <c r="DJ7" s="644"/>
      <c r="DK7" s="644"/>
      <c r="DL7" s="644"/>
      <c r="DM7" s="644"/>
      <c r="DN7" s="644"/>
      <c r="DO7" s="644"/>
      <c r="DP7" s="645"/>
      <c r="DQ7" s="649">
        <v>1110036</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6639</v>
      </c>
      <c r="S8" s="644"/>
      <c r="T8" s="644"/>
      <c r="U8" s="644"/>
      <c r="V8" s="644"/>
      <c r="W8" s="644"/>
      <c r="X8" s="644"/>
      <c r="Y8" s="645"/>
      <c r="Z8" s="703">
        <v>0.1</v>
      </c>
      <c r="AA8" s="703"/>
      <c r="AB8" s="703"/>
      <c r="AC8" s="703"/>
      <c r="AD8" s="704">
        <v>6639</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28403</v>
      </c>
      <c r="BH8" s="644"/>
      <c r="BI8" s="644"/>
      <c r="BJ8" s="644"/>
      <c r="BK8" s="644"/>
      <c r="BL8" s="644"/>
      <c r="BM8" s="644"/>
      <c r="BN8" s="645"/>
      <c r="BO8" s="703">
        <v>1.6</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2650924</v>
      </c>
      <c r="CS8" s="644"/>
      <c r="CT8" s="644"/>
      <c r="CU8" s="644"/>
      <c r="CV8" s="644"/>
      <c r="CW8" s="644"/>
      <c r="CX8" s="644"/>
      <c r="CY8" s="645"/>
      <c r="CZ8" s="703">
        <v>28.1</v>
      </c>
      <c r="DA8" s="703"/>
      <c r="DB8" s="703"/>
      <c r="DC8" s="703"/>
      <c r="DD8" s="649">
        <v>124423</v>
      </c>
      <c r="DE8" s="644"/>
      <c r="DF8" s="644"/>
      <c r="DG8" s="644"/>
      <c r="DH8" s="644"/>
      <c r="DI8" s="644"/>
      <c r="DJ8" s="644"/>
      <c r="DK8" s="644"/>
      <c r="DL8" s="644"/>
      <c r="DM8" s="644"/>
      <c r="DN8" s="644"/>
      <c r="DO8" s="644"/>
      <c r="DP8" s="645"/>
      <c r="DQ8" s="649">
        <v>1669153</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6585</v>
      </c>
      <c r="S9" s="644"/>
      <c r="T9" s="644"/>
      <c r="U9" s="644"/>
      <c r="V9" s="644"/>
      <c r="W9" s="644"/>
      <c r="X9" s="644"/>
      <c r="Y9" s="645"/>
      <c r="Z9" s="703">
        <v>0.1</v>
      </c>
      <c r="AA9" s="703"/>
      <c r="AB9" s="703"/>
      <c r="AC9" s="703"/>
      <c r="AD9" s="704">
        <v>6585</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535856</v>
      </c>
      <c r="BH9" s="644"/>
      <c r="BI9" s="644"/>
      <c r="BJ9" s="644"/>
      <c r="BK9" s="644"/>
      <c r="BL9" s="644"/>
      <c r="BM9" s="644"/>
      <c r="BN9" s="645"/>
      <c r="BO9" s="703">
        <v>30.4</v>
      </c>
      <c r="BP9" s="703"/>
      <c r="BQ9" s="703"/>
      <c r="BR9" s="703"/>
      <c r="BS9" s="649" t="s">
        <v>125</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735589</v>
      </c>
      <c r="CS9" s="644"/>
      <c r="CT9" s="644"/>
      <c r="CU9" s="644"/>
      <c r="CV9" s="644"/>
      <c r="CW9" s="644"/>
      <c r="CX9" s="644"/>
      <c r="CY9" s="645"/>
      <c r="CZ9" s="703">
        <v>7.8</v>
      </c>
      <c r="DA9" s="703"/>
      <c r="DB9" s="703"/>
      <c r="DC9" s="703"/>
      <c r="DD9" s="649">
        <v>30882</v>
      </c>
      <c r="DE9" s="644"/>
      <c r="DF9" s="644"/>
      <c r="DG9" s="644"/>
      <c r="DH9" s="644"/>
      <c r="DI9" s="644"/>
      <c r="DJ9" s="644"/>
      <c r="DK9" s="644"/>
      <c r="DL9" s="644"/>
      <c r="DM9" s="644"/>
      <c r="DN9" s="644"/>
      <c r="DO9" s="644"/>
      <c r="DP9" s="645"/>
      <c r="DQ9" s="649">
        <v>567332</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125</v>
      </c>
      <c r="S10" s="644"/>
      <c r="T10" s="644"/>
      <c r="U10" s="644"/>
      <c r="V10" s="644"/>
      <c r="W10" s="644"/>
      <c r="X10" s="644"/>
      <c r="Y10" s="645"/>
      <c r="Z10" s="703" t="s">
        <v>235</v>
      </c>
      <c r="AA10" s="703"/>
      <c r="AB10" s="703"/>
      <c r="AC10" s="703"/>
      <c r="AD10" s="704" t="s">
        <v>235</v>
      </c>
      <c r="AE10" s="704"/>
      <c r="AF10" s="704"/>
      <c r="AG10" s="704"/>
      <c r="AH10" s="704"/>
      <c r="AI10" s="704"/>
      <c r="AJ10" s="704"/>
      <c r="AK10" s="704"/>
      <c r="AL10" s="646" t="s">
        <v>235</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44921</v>
      </c>
      <c r="BH10" s="644"/>
      <c r="BI10" s="644"/>
      <c r="BJ10" s="644"/>
      <c r="BK10" s="644"/>
      <c r="BL10" s="644"/>
      <c r="BM10" s="644"/>
      <c r="BN10" s="645"/>
      <c r="BO10" s="703">
        <v>2.5</v>
      </c>
      <c r="BP10" s="703"/>
      <c r="BQ10" s="703"/>
      <c r="BR10" s="703"/>
      <c r="BS10" s="649" t="s">
        <v>125</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128</v>
      </c>
      <c r="CS10" s="644"/>
      <c r="CT10" s="644"/>
      <c r="CU10" s="644"/>
      <c r="CV10" s="644"/>
      <c r="CW10" s="644"/>
      <c r="CX10" s="644"/>
      <c r="CY10" s="645"/>
      <c r="CZ10" s="703">
        <v>0</v>
      </c>
      <c r="DA10" s="703"/>
      <c r="DB10" s="703"/>
      <c r="DC10" s="703"/>
      <c r="DD10" s="649" t="s">
        <v>235</v>
      </c>
      <c r="DE10" s="644"/>
      <c r="DF10" s="644"/>
      <c r="DG10" s="644"/>
      <c r="DH10" s="644"/>
      <c r="DI10" s="644"/>
      <c r="DJ10" s="644"/>
      <c r="DK10" s="644"/>
      <c r="DL10" s="644"/>
      <c r="DM10" s="644"/>
      <c r="DN10" s="644"/>
      <c r="DO10" s="644"/>
      <c r="DP10" s="645"/>
      <c r="DQ10" s="649">
        <v>128</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235</v>
      </c>
      <c r="AA11" s="703"/>
      <c r="AB11" s="703"/>
      <c r="AC11" s="703"/>
      <c r="AD11" s="704" t="s">
        <v>125</v>
      </c>
      <c r="AE11" s="704"/>
      <c r="AF11" s="704"/>
      <c r="AG11" s="704"/>
      <c r="AH11" s="704"/>
      <c r="AI11" s="704"/>
      <c r="AJ11" s="704"/>
      <c r="AK11" s="704"/>
      <c r="AL11" s="646" t="s">
        <v>235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55798</v>
      </c>
      <c r="BH11" s="644"/>
      <c r="BI11" s="644"/>
      <c r="BJ11" s="644"/>
      <c r="BK11" s="644"/>
      <c r="BL11" s="644"/>
      <c r="BM11" s="644"/>
      <c r="BN11" s="645"/>
      <c r="BO11" s="703">
        <v>3.2</v>
      </c>
      <c r="BP11" s="703"/>
      <c r="BQ11" s="703"/>
      <c r="BR11" s="703"/>
      <c r="BS11" s="649" t="s">
        <v>235</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514461</v>
      </c>
      <c r="CS11" s="644"/>
      <c r="CT11" s="644"/>
      <c r="CU11" s="644"/>
      <c r="CV11" s="644"/>
      <c r="CW11" s="644"/>
      <c r="CX11" s="644"/>
      <c r="CY11" s="645"/>
      <c r="CZ11" s="703">
        <v>5.4</v>
      </c>
      <c r="DA11" s="703"/>
      <c r="DB11" s="703"/>
      <c r="DC11" s="703"/>
      <c r="DD11" s="649">
        <v>169530</v>
      </c>
      <c r="DE11" s="644"/>
      <c r="DF11" s="644"/>
      <c r="DG11" s="644"/>
      <c r="DH11" s="644"/>
      <c r="DI11" s="644"/>
      <c r="DJ11" s="644"/>
      <c r="DK11" s="644"/>
      <c r="DL11" s="644"/>
      <c r="DM11" s="644"/>
      <c r="DN11" s="644"/>
      <c r="DO11" s="644"/>
      <c r="DP11" s="645"/>
      <c r="DQ11" s="649">
        <v>270095</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293538</v>
      </c>
      <c r="S12" s="644"/>
      <c r="T12" s="644"/>
      <c r="U12" s="644"/>
      <c r="V12" s="644"/>
      <c r="W12" s="644"/>
      <c r="X12" s="644"/>
      <c r="Y12" s="645"/>
      <c r="Z12" s="703">
        <v>3</v>
      </c>
      <c r="AA12" s="703"/>
      <c r="AB12" s="703"/>
      <c r="AC12" s="703"/>
      <c r="AD12" s="704">
        <v>293538</v>
      </c>
      <c r="AE12" s="704"/>
      <c r="AF12" s="704"/>
      <c r="AG12" s="704"/>
      <c r="AH12" s="704"/>
      <c r="AI12" s="704"/>
      <c r="AJ12" s="704"/>
      <c r="AK12" s="704"/>
      <c r="AL12" s="646">
        <v>5.0999999999999996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900526</v>
      </c>
      <c r="BH12" s="644"/>
      <c r="BI12" s="644"/>
      <c r="BJ12" s="644"/>
      <c r="BK12" s="644"/>
      <c r="BL12" s="644"/>
      <c r="BM12" s="644"/>
      <c r="BN12" s="645"/>
      <c r="BO12" s="703">
        <v>51</v>
      </c>
      <c r="BP12" s="703"/>
      <c r="BQ12" s="703"/>
      <c r="BR12" s="703"/>
      <c r="BS12" s="649" t="s">
        <v>235</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356259</v>
      </c>
      <c r="CS12" s="644"/>
      <c r="CT12" s="644"/>
      <c r="CU12" s="644"/>
      <c r="CV12" s="644"/>
      <c r="CW12" s="644"/>
      <c r="CX12" s="644"/>
      <c r="CY12" s="645"/>
      <c r="CZ12" s="703">
        <v>3.8</v>
      </c>
      <c r="DA12" s="703"/>
      <c r="DB12" s="703"/>
      <c r="DC12" s="703"/>
      <c r="DD12" s="649">
        <v>39351</v>
      </c>
      <c r="DE12" s="644"/>
      <c r="DF12" s="644"/>
      <c r="DG12" s="644"/>
      <c r="DH12" s="644"/>
      <c r="DI12" s="644"/>
      <c r="DJ12" s="644"/>
      <c r="DK12" s="644"/>
      <c r="DL12" s="644"/>
      <c r="DM12" s="644"/>
      <c r="DN12" s="644"/>
      <c r="DO12" s="644"/>
      <c r="DP12" s="645"/>
      <c r="DQ12" s="649">
        <v>199185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5582</v>
      </c>
      <c r="S13" s="644"/>
      <c r="T13" s="644"/>
      <c r="U13" s="644"/>
      <c r="V13" s="644"/>
      <c r="W13" s="644"/>
      <c r="X13" s="644"/>
      <c r="Y13" s="645"/>
      <c r="Z13" s="703">
        <v>0.1</v>
      </c>
      <c r="AA13" s="703"/>
      <c r="AB13" s="703"/>
      <c r="AC13" s="703"/>
      <c r="AD13" s="704">
        <v>5582</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891844</v>
      </c>
      <c r="BH13" s="644"/>
      <c r="BI13" s="644"/>
      <c r="BJ13" s="644"/>
      <c r="BK13" s="644"/>
      <c r="BL13" s="644"/>
      <c r="BM13" s="644"/>
      <c r="BN13" s="645"/>
      <c r="BO13" s="703">
        <v>50.6</v>
      </c>
      <c r="BP13" s="703"/>
      <c r="BQ13" s="703"/>
      <c r="BR13" s="703"/>
      <c r="BS13" s="649" t="s">
        <v>125</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1163753</v>
      </c>
      <c r="CS13" s="644"/>
      <c r="CT13" s="644"/>
      <c r="CU13" s="644"/>
      <c r="CV13" s="644"/>
      <c r="CW13" s="644"/>
      <c r="CX13" s="644"/>
      <c r="CY13" s="645"/>
      <c r="CZ13" s="703">
        <v>12.3</v>
      </c>
      <c r="DA13" s="703"/>
      <c r="DB13" s="703"/>
      <c r="DC13" s="703"/>
      <c r="DD13" s="649">
        <v>789536</v>
      </c>
      <c r="DE13" s="644"/>
      <c r="DF13" s="644"/>
      <c r="DG13" s="644"/>
      <c r="DH13" s="644"/>
      <c r="DI13" s="644"/>
      <c r="DJ13" s="644"/>
      <c r="DK13" s="644"/>
      <c r="DL13" s="644"/>
      <c r="DM13" s="644"/>
      <c r="DN13" s="644"/>
      <c r="DO13" s="644"/>
      <c r="DP13" s="645"/>
      <c r="DQ13" s="649">
        <v>477018</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253</v>
      </c>
      <c r="AA14" s="703"/>
      <c r="AB14" s="703"/>
      <c r="AC14" s="703"/>
      <c r="AD14" s="704" t="s">
        <v>125</v>
      </c>
      <c r="AE14" s="704"/>
      <c r="AF14" s="704"/>
      <c r="AG14" s="704"/>
      <c r="AH14" s="704"/>
      <c r="AI14" s="704"/>
      <c r="AJ14" s="704"/>
      <c r="AK14" s="704"/>
      <c r="AL14" s="646" t="s">
        <v>125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60814</v>
      </c>
      <c r="BH14" s="644"/>
      <c r="BI14" s="644"/>
      <c r="BJ14" s="644"/>
      <c r="BK14" s="644"/>
      <c r="BL14" s="644"/>
      <c r="BM14" s="644"/>
      <c r="BN14" s="645"/>
      <c r="BO14" s="703">
        <v>3.4</v>
      </c>
      <c r="BP14" s="703"/>
      <c r="BQ14" s="703"/>
      <c r="BR14" s="703"/>
      <c r="BS14" s="649" t="s">
        <v>125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462745</v>
      </c>
      <c r="CS14" s="644"/>
      <c r="CT14" s="644"/>
      <c r="CU14" s="644"/>
      <c r="CV14" s="644"/>
      <c r="CW14" s="644"/>
      <c r="CX14" s="644"/>
      <c r="CY14" s="645"/>
      <c r="CZ14" s="703">
        <v>4.9000000000000004</v>
      </c>
      <c r="DA14" s="703"/>
      <c r="DB14" s="703"/>
      <c r="DC14" s="703"/>
      <c r="DD14" s="649">
        <v>63298</v>
      </c>
      <c r="DE14" s="644"/>
      <c r="DF14" s="644"/>
      <c r="DG14" s="644"/>
      <c r="DH14" s="644"/>
      <c r="DI14" s="644"/>
      <c r="DJ14" s="644"/>
      <c r="DK14" s="644"/>
      <c r="DL14" s="644"/>
      <c r="DM14" s="644"/>
      <c r="DN14" s="644"/>
      <c r="DO14" s="644"/>
      <c r="DP14" s="645"/>
      <c r="DQ14" s="649">
        <v>387438</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30827</v>
      </c>
      <c r="S15" s="644"/>
      <c r="T15" s="644"/>
      <c r="U15" s="644"/>
      <c r="V15" s="644"/>
      <c r="W15" s="644"/>
      <c r="X15" s="644"/>
      <c r="Y15" s="645"/>
      <c r="Z15" s="703">
        <v>0.3</v>
      </c>
      <c r="AA15" s="703"/>
      <c r="AB15" s="703"/>
      <c r="AC15" s="703"/>
      <c r="AD15" s="704">
        <v>30827</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97741</v>
      </c>
      <c r="BH15" s="644"/>
      <c r="BI15" s="644"/>
      <c r="BJ15" s="644"/>
      <c r="BK15" s="644"/>
      <c r="BL15" s="644"/>
      <c r="BM15" s="644"/>
      <c r="BN15" s="645"/>
      <c r="BO15" s="703">
        <v>5.5</v>
      </c>
      <c r="BP15" s="703"/>
      <c r="BQ15" s="703"/>
      <c r="BR15" s="703"/>
      <c r="BS15" s="649" t="s">
        <v>125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926717</v>
      </c>
      <c r="CS15" s="644"/>
      <c r="CT15" s="644"/>
      <c r="CU15" s="644"/>
      <c r="CV15" s="644"/>
      <c r="CW15" s="644"/>
      <c r="CX15" s="644"/>
      <c r="CY15" s="645"/>
      <c r="CZ15" s="703">
        <v>9.8000000000000007</v>
      </c>
      <c r="DA15" s="703"/>
      <c r="DB15" s="703"/>
      <c r="DC15" s="703"/>
      <c r="DD15" s="649">
        <v>121343</v>
      </c>
      <c r="DE15" s="644"/>
      <c r="DF15" s="644"/>
      <c r="DG15" s="644"/>
      <c r="DH15" s="644"/>
      <c r="DI15" s="644"/>
      <c r="DJ15" s="644"/>
      <c r="DK15" s="644"/>
      <c r="DL15" s="644"/>
      <c r="DM15" s="644"/>
      <c r="DN15" s="644"/>
      <c r="DO15" s="644"/>
      <c r="DP15" s="645"/>
      <c r="DQ15" s="649">
        <v>713991</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125</v>
      </c>
      <c r="AA16" s="703"/>
      <c r="AB16" s="703"/>
      <c r="AC16" s="703"/>
      <c r="AD16" s="704" t="s">
        <v>125</v>
      </c>
      <c r="AE16" s="704"/>
      <c r="AF16" s="704"/>
      <c r="AG16" s="704"/>
      <c r="AH16" s="704"/>
      <c r="AI16" s="704"/>
      <c r="AJ16" s="704"/>
      <c r="AK16" s="704"/>
      <c r="AL16" s="646" t="s">
        <v>235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125</v>
      </c>
      <c r="BP16" s="703"/>
      <c r="BQ16" s="703"/>
      <c r="BR16" s="703"/>
      <c r="BS16" s="649" t="s">
        <v>125</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7882</v>
      </c>
      <c r="CS16" s="644"/>
      <c r="CT16" s="644"/>
      <c r="CU16" s="644"/>
      <c r="CV16" s="644"/>
      <c r="CW16" s="644"/>
      <c r="CX16" s="644"/>
      <c r="CY16" s="645"/>
      <c r="CZ16" s="703">
        <v>0.1</v>
      </c>
      <c r="DA16" s="703"/>
      <c r="DB16" s="703"/>
      <c r="DC16" s="703"/>
      <c r="DD16" s="649" t="s">
        <v>235</v>
      </c>
      <c r="DE16" s="644"/>
      <c r="DF16" s="644"/>
      <c r="DG16" s="644"/>
      <c r="DH16" s="644"/>
      <c r="DI16" s="644"/>
      <c r="DJ16" s="644"/>
      <c r="DK16" s="644"/>
      <c r="DL16" s="644"/>
      <c r="DM16" s="644"/>
      <c r="DN16" s="644"/>
      <c r="DO16" s="644"/>
      <c r="DP16" s="645"/>
      <c r="DQ16" s="649">
        <v>6782</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2435</v>
      </c>
      <c r="S17" s="644"/>
      <c r="T17" s="644"/>
      <c r="U17" s="644"/>
      <c r="V17" s="644"/>
      <c r="W17" s="644"/>
      <c r="X17" s="644"/>
      <c r="Y17" s="645"/>
      <c r="Z17" s="703">
        <v>0</v>
      </c>
      <c r="AA17" s="703"/>
      <c r="AB17" s="703"/>
      <c r="AC17" s="703"/>
      <c r="AD17" s="704">
        <v>2435</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125</v>
      </c>
      <c r="BP17" s="703"/>
      <c r="BQ17" s="703"/>
      <c r="BR17" s="703"/>
      <c r="BS17" s="649" t="s">
        <v>125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897384</v>
      </c>
      <c r="CS17" s="644"/>
      <c r="CT17" s="644"/>
      <c r="CU17" s="644"/>
      <c r="CV17" s="644"/>
      <c r="CW17" s="644"/>
      <c r="CX17" s="644"/>
      <c r="CY17" s="645"/>
      <c r="CZ17" s="703">
        <v>9.5</v>
      </c>
      <c r="DA17" s="703"/>
      <c r="DB17" s="703"/>
      <c r="DC17" s="703"/>
      <c r="DD17" s="649" t="s">
        <v>235</v>
      </c>
      <c r="DE17" s="644"/>
      <c r="DF17" s="644"/>
      <c r="DG17" s="644"/>
      <c r="DH17" s="644"/>
      <c r="DI17" s="644"/>
      <c r="DJ17" s="644"/>
      <c r="DK17" s="644"/>
      <c r="DL17" s="644"/>
      <c r="DM17" s="644"/>
      <c r="DN17" s="644"/>
      <c r="DO17" s="644"/>
      <c r="DP17" s="645"/>
      <c r="DQ17" s="649">
        <v>816154</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3699523</v>
      </c>
      <c r="S18" s="644"/>
      <c r="T18" s="644"/>
      <c r="U18" s="644"/>
      <c r="V18" s="644"/>
      <c r="W18" s="644"/>
      <c r="X18" s="644"/>
      <c r="Y18" s="645"/>
      <c r="Z18" s="703">
        <v>37.5</v>
      </c>
      <c r="AA18" s="703"/>
      <c r="AB18" s="703"/>
      <c r="AC18" s="703"/>
      <c r="AD18" s="704">
        <v>3471970</v>
      </c>
      <c r="AE18" s="704"/>
      <c r="AF18" s="704"/>
      <c r="AG18" s="704"/>
      <c r="AH18" s="704"/>
      <c r="AI18" s="704"/>
      <c r="AJ18" s="704"/>
      <c r="AK18" s="704"/>
      <c r="AL18" s="646">
        <v>60.9</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235</v>
      </c>
      <c r="BP18" s="703"/>
      <c r="BQ18" s="703"/>
      <c r="BR18" s="703"/>
      <c r="BS18" s="649" t="s">
        <v>235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v>300140</v>
      </c>
      <c r="CS18" s="644"/>
      <c r="CT18" s="644"/>
      <c r="CU18" s="644"/>
      <c r="CV18" s="644"/>
      <c r="CW18" s="644"/>
      <c r="CX18" s="644"/>
      <c r="CY18" s="645"/>
      <c r="CZ18" s="703">
        <v>3.2</v>
      </c>
      <c r="DA18" s="703"/>
      <c r="DB18" s="703"/>
      <c r="DC18" s="703"/>
      <c r="DD18" s="649" t="s">
        <v>125</v>
      </c>
      <c r="DE18" s="644"/>
      <c r="DF18" s="644"/>
      <c r="DG18" s="644"/>
      <c r="DH18" s="644"/>
      <c r="DI18" s="644"/>
      <c r="DJ18" s="644"/>
      <c r="DK18" s="644"/>
      <c r="DL18" s="644"/>
      <c r="DM18" s="644"/>
      <c r="DN18" s="644"/>
      <c r="DO18" s="644"/>
      <c r="DP18" s="645"/>
      <c r="DQ18" s="649">
        <v>300000</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3471970</v>
      </c>
      <c r="S19" s="644"/>
      <c r="T19" s="644"/>
      <c r="U19" s="644"/>
      <c r="V19" s="644"/>
      <c r="W19" s="644"/>
      <c r="X19" s="644"/>
      <c r="Y19" s="645"/>
      <c r="Z19" s="703">
        <v>35.200000000000003</v>
      </c>
      <c r="AA19" s="703"/>
      <c r="AB19" s="703"/>
      <c r="AC19" s="703"/>
      <c r="AD19" s="704">
        <v>3471970</v>
      </c>
      <c r="AE19" s="704"/>
      <c r="AF19" s="704"/>
      <c r="AG19" s="704"/>
      <c r="AH19" s="704"/>
      <c r="AI19" s="704"/>
      <c r="AJ19" s="704"/>
      <c r="AK19" s="704"/>
      <c r="AL19" s="646">
        <v>60.9</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40142</v>
      </c>
      <c r="BH19" s="644"/>
      <c r="BI19" s="644"/>
      <c r="BJ19" s="644"/>
      <c r="BK19" s="644"/>
      <c r="BL19" s="644"/>
      <c r="BM19" s="644"/>
      <c r="BN19" s="645"/>
      <c r="BO19" s="703">
        <v>2.2999999999999998</v>
      </c>
      <c r="BP19" s="703"/>
      <c r="BQ19" s="703"/>
      <c r="BR19" s="703"/>
      <c r="BS19" s="649" t="s">
        <v>235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125</v>
      </c>
      <c r="CS19" s="644"/>
      <c r="CT19" s="644"/>
      <c r="CU19" s="644"/>
      <c r="CV19" s="644"/>
      <c r="CW19" s="644"/>
      <c r="CX19" s="644"/>
      <c r="CY19" s="645"/>
      <c r="CZ19" s="703" t="s">
        <v>125</v>
      </c>
      <c r="DA19" s="703"/>
      <c r="DB19" s="703"/>
      <c r="DC19" s="703"/>
      <c r="DD19" s="649" t="s">
        <v>125</v>
      </c>
      <c r="DE19" s="644"/>
      <c r="DF19" s="644"/>
      <c r="DG19" s="644"/>
      <c r="DH19" s="644"/>
      <c r="DI19" s="644"/>
      <c r="DJ19" s="644"/>
      <c r="DK19" s="644"/>
      <c r="DL19" s="644"/>
      <c r="DM19" s="644"/>
      <c r="DN19" s="644"/>
      <c r="DO19" s="644"/>
      <c r="DP19" s="645"/>
      <c r="DQ19" s="649" t="s">
        <v>125</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227160</v>
      </c>
      <c r="S20" s="644"/>
      <c r="T20" s="644"/>
      <c r="U20" s="644"/>
      <c r="V20" s="644"/>
      <c r="W20" s="644"/>
      <c r="X20" s="644"/>
      <c r="Y20" s="645"/>
      <c r="Z20" s="703">
        <v>2.2999999999999998</v>
      </c>
      <c r="AA20" s="703"/>
      <c r="AB20" s="703"/>
      <c r="AC20" s="703"/>
      <c r="AD20" s="704" t="s">
        <v>235</v>
      </c>
      <c r="AE20" s="704"/>
      <c r="AF20" s="704"/>
      <c r="AG20" s="704"/>
      <c r="AH20" s="704"/>
      <c r="AI20" s="704"/>
      <c r="AJ20" s="704"/>
      <c r="AK20" s="704"/>
      <c r="AL20" s="646" t="s">
        <v>235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40142</v>
      </c>
      <c r="BH20" s="644"/>
      <c r="BI20" s="644"/>
      <c r="BJ20" s="644"/>
      <c r="BK20" s="644"/>
      <c r="BL20" s="644"/>
      <c r="BM20" s="644"/>
      <c r="BN20" s="645"/>
      <c r="BO20" s="703">
        <v>2.2999999999999998</v>
      </c>
      <c r="BP20" s="703"/>
      <c r="BQ20" s="703"/>
      <c r="BR20" s="703"/>
      <c r="BS20" s="649" t="s">
        <v>125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9444308</v>
      </c>
      <c r="CS20" s="644"/>
      <c r="CT20" s="644"/>
      <c r="CU20" s="644"/>
      <c r="CV20" s="644"/>
      <c r="CW20" s="644"/>
      <c r="CX20" s="644"/>
      <c r="CY20" s="645"/>
      <c r="CZ20" s="703">
        <v>100</v>
      </c>
      <c r="DA20" s="703"/>
      <c r="DB20" s="703"/>
      <c r="DC20" s="703"/>
      <c r="DD20" s="649">
        <v>1399250</v>
      </c>
      <c r="DE20" s="644"/>
      <c r="DF20" s="644"/>
      <c r="DG20" s="644"/>
      <c r="DH20" s="644"/>
      <c r="DI20" s="644"/>
      <c r="DJ20" s="644"/>
      <c r="DK20" s="644"/>
      <c r="DL20" s="644"/>
      <c r="DM20" s="644"/>
      <c r="DN20" s="644"/>
      <c r="DO20" s="644"/>
      <c r="DP20" s="645"/>
      <c r="DQ20" s="649">
        <v>6631988</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393</v>
      </c>
      <c r="S21" s="644"/>
      <c r="T21" s="644"/>
      <c r="U21" s="644"/>
      <c r="V21" s="644"/>
      <c r="W21" s="644"/>
      <c r="X21" s="644"/>
      <c r="Y21" s="645"/>
      <c r="Z21" s="703">
        <v>0</v>
      </c>
      <c r="AA21" s="703"/>
      <c r="AB21" s="703"/>
      <c r="AC21" s="703"/>
      <c r="AD21" s="704" t="s">
        <v>235</v>
      </c>
      <c r="AE21" s="704"/>
      <c r="AF21" s="704"/>
      <c r="AG21" s="704"/>
      <c r="AH21" s="704"/>
      <c r="AI21" s="704"/>
      <c r="AJ21" s="704"/>
      <c r="AK21" s="704"/>
      <c r="AL21" s="646" t="s">
        <v>125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40142</v>
      </c>
      <c r="BH21" s="644"/>
      <c r="BI21" s="644"/>
      <c r="BJ21" s="644"/>
      <c r="BK21" s="644"/>
      <c r="BL21" s="644"/>
      <c r="BM21" s="644"/>
      <c r="BN21" s="645"/>
      <c r="BO21" s="703">
        <v>2.2999999999999998</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5924492</v>
      </c>
      <c r="S22" s="644"/>
      <c r="T22" s="644"/>
      <c r="U22" s="644"/>
      <c r="V22" s="644"/>
      <c r="W22" s="644"/>
      <c r="X22" s="644"/>
      <c r="Y22" s="645"/>
      <c r="Z22" s="703">
        <v>60.1</v>
      </c>
      <c r="AA22" s="703"/>
      <c r="AB22" s="703"/>
      <c r="AC22" s="703"/>
      <c r="AD22" s="704">
        <v>5696939</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125</v>
      </c>
      <c r="BP22" s="703"/>
      <c r="BQ22" s="703"/>
      <c r="BR22" s="703"/>
      <c r="BS22" s="649" t="s">
        <v>235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1863</v>
      </c>
      <c r="S23" s="644"/>
      <c r="T23" s="644"/>
      <c r="U23" s="644"/>
      <c r="V23" s="644"/>
      <c r="W23" s="644"/>
      <c r="X23" s="644"/>
      <c r="Y23" s="645"/>
      <c r="Z23" s="703">
        <v>0</v>
      </c>
      <c r="AA23" s="703"/>
      <c r="AB23" s="703"/>
      <c r="AC23" s="703"/>
      <c r="AD23" s="704">
        <v>1863</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125</v>
      </c>
      <c r="BH23" s="644"/>
      <c r="BI23" s="644"/>
      <c r="BJ23" s="644"/>
      <c r="BK23" s="644"/>
      <c r="BL23" s="644"/>
      <c r="BM23" s="644"/>
      <c r="BN23" s="645"/>
      <c r="BO23" s="703" t="s">
        <v>235</v>
      </c>
      <c r="BP23" s="703"/>
      <c r="BQ23" s="703"/>
      <c r="BR23" s="703"/>
      <c r="BS23" s="649" t="s">
        <v>125</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24348</v>
      </c>
      <c r="S24" s="644"/>
      <c r="T24" s="644"/>
      <c r="U24" s="644"/>
      <c r="V24" s="644"/>
      <c r="W24" s="644"/>
      <c r="X24" s="644"/>
      <c r="Y24" s="645"/>
      <c r="Z24" s="703">
        <v>0.2</v>
      </c>
      <c r="AA24" s="703"/>
      <c r="AB24" s="703"/>
      <c r="AC24" s="703"/>
      <c r="AD24" s="704" t="s">
        <v>125</v>
      </c>
      <c r="AE24" s="704"/>
      <c r="AF24" s="704"/>
      <c r="AG24" s="704"/>
      <c r="AH24" s="704"/>
      <c r="AI24" s="704"/>
      <c r="AJ24" s="704"/>
      <c r="AK24" s="704"/>
      <c r="AL24" s="646" t="s">
        <v>125</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125</v>
      </c>
      <c r="BP24" s="703"/>
      <c r="BQ24" s="703"/>
      <c r="BR24" s="703"/>
      <c r="BS24" s="649" t="s">
        <v>125</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4078815</v>
      </c>
      <c r="CS24" s="707"/>
      <c r="CT24" s="707"/>
      <c r="CU24" s="707"/>
      <c r="CV24" s="707"/>
      <c r="CW24" s="707"/>
      <c r="CX24" s="707"/>
      <c r="CY24" s="753"/>
      <c r="CZ24" s="754">
        <v>43.2</v>
      </c>
      <c r="DA24" s="723"/>
      <c r="DB24" s="723"/>
      <c r="DC24" s="757"/>
      <c r="DD24" s="752">
        <v>3225910</v>
      </c>
      <c r="DE24" s="707"/>
      <c r="DF24" s="707"/>
      <c r="DG24" s="707"/>
      <c r="DH24" s="707"/>
      <c r="DI24" s="707"/>
      <c r="DJ24" s="707"/>
      <c r="DK24" s="753"/>
      <c r="DL24" s="752">
        <v>3161172</v>
      </c>
      <c r="DM24" s="707"/>
      <c r="DN24" s="707"/>
      <c r="DO24" s="707"/>
      <c r="DP24" s="707"/>
      <c r="DQ24" s="707"/>
      <c r="DR24" s="707"/>
      <c r="DS24" s="707"/>
      <c r="DT24" s="707"/>
      <c r="DU24" s="707"/>
      <c r="DV24" s="753"/>
      <c r="DW24" s="754">
        <v>52.9</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369925</v>
      </c>
      <c r="S25" s="644"/>
      <c r="T25" s="644"/>
      <c r="U25" s="644"/>
      <c r="V25" s="644"/>
      <c r="W25" s="644"/>
      <c r="X25" s="644"/>
      <c r="Y25" s="645"/>
      <c r="Z25" s="703">
        <v>3.8</v>
      </c>
      <c r="AA25" s="703"/>
      <c r="AB25" s="703"/>
      <c r="AC25" s="703"/>
      <c r="AD25" s="704">
        <v>2558</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125</v>
      </c>
      <c r="BP25" s="703"/>
      <c r="BQ25" s="703"/>
      <c r="BR25" s="703"/>
      <c r="BS25" s="649" t="s">
        <v>125</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1947113</v>
      </c>
      <c r="CS25" s="642"/>
      <c r="CT25" s="642"/>
      <c r="CU25" s="642"/>
      <c r="CV25" s="642"/>
      <c r="CW25" s="642"/>
      <c r="CX25" s="642"/>
      <c r="CY25" s="643"/>
      <c r="CZ25" s="646">
        <v>20.6</v>
      </c>
      <c r="DA25" s="675"/>
      <c r="DB25" s="675"/>
      <c r="DC25" s="676"/>
      <c r="DD25" s="649">
        <v>1803207</v>
      </c>
      <c r="DE25" s="642"/>
      <c r="DF25" s="642"/>
      <c r="DG25" s="642"/>
      <c r="DH25" s="642"/>
      <c r="DI25" s="642"/>
      <c r="DJ25" s="642"/>
      <c r="DK25" s="643"/>
      <c r="DL25" s="649">
        <v>1739307</v>
      </c>
      <c r="DM25" s="642"/>
      <c r="DN25" s="642"/>
      <c r="DO25" s="642"/>
      <c r="DP25" s="642"/>
      <c r="DQ25" s="642"/>
      <c r="DR25" s="642"/>
      <c r="DS25" s="642"/>
      <c r="DT25" s="642"/>
      <c r="DU25" s="642"/>
      <c r="DV25" s="643"/>
      <c r="DW25" s="646">
        <v>29.1</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95983</v>
      </c>
      <c r="S26" s="644"/>
      <c r="T26" s="644"/>
      <c r="U26" s="644"/>
      <c r="V26" s="644"/>
      <c r="W26" s="644"/>
      <c r="X26" s="644"/>
      <c r="Y26" s="645"/>
      <c r="Z26" s="703">
        <v>1</v>
      </c>
      <c r="AA26" s="703"/>
      <c r="AB26" s="703"/>
      <c r="AC26" s="703"/>
      <c r="AD26" s="704" t="s">
        <v>235</v>
      </c>
      <c r="AE26" s="704"/>
      <c r="AF26" s="704"/>
      <c r="AG26" s="704"/>
      <c r="AH26" s="704"/>
      <c r="AI26" s="704"/>
      <c r="AJ26" s="704"/>
      <c r="AK26" s="704"/>
      <c r="AL26" s="646" t="s">
        <v>235</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125</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1206655</v>
      </c>
      <c r="CS26" s="644"/>
      <c r="CT26" s="644"/>
      <c r="CU26" s="644"/>
      <c r="CV26" s="644"/>
      <c r="CW26" s="644"/>
      <c r="CX26" s="644"/>
      <c r="CY26" s="645"/>
      <c r="CZ26" s="646">
        <v>12.8</v>
      </c>
      <c r="DA26" s="675"/>
      <c r="DB26" s="675"/>
      <c r="DC26" s="676"/>
      <c r="DD26" s="649">
        <v>1072851</v>
      </c>
      <c r="DE26" s="644"/>
      <c r="DF26" s="644"/>
      <c r="DG26" s="644"/>
      <c r="DH26" s="644"/>
      <c r="DI26" s="644"/>
      <c r="DJ26" s="644"/>
      <c r="DK26" s="645"/>
      <c r="DL26" s="649" t="s">
        <v>235</v>
      </c>
      <c r="DM26" s="644"/>
      <c r="DN26" s="644"/>
      <c r="DO26" s="644"/>
      <c r="DP26" s="644"/>
      <c r="DQ26" s="644"/>
      <c r="DR26" s="644"/>
      <c r="DS26" s="644"/>
      <c r="DT26" s="644"/>
      <c r="DU26" s="644"/>
      <c r="DV26" s="645"/>
      <c r="DW26" s="646" t="s">
        <v>235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936590</v>
      </c>
      <c r="S27" s="644"/>
      <c r="T27" s="644"/>
      <c r="U27" s="644"/>
      <c r="V27" s="644"/>
      <c r="W27" s="644"/>
      <c r="X27" s="644"/>
      <c r="Y27" s="645"/>
      <c r="Z27" s="703">
        <v>9.5</v>
      </c>
      <c r="AA27" s="703"/>
      <c r="AB27" s="703"/>
      <c r="AC27" s="703"/>
      <c r="AD27" s="704" t="s">
        <v>125</v>
      </c>
      <c r="AE27" s="704"/>
      <c r="AF27" s="704"/>
      <c r="AG27" s="704"/>
      <c r="AH27" s="704"/>
      <c r="AI27" s="704"/>
      <c r="AJ27" s="704"/>
      <c r="AK27" s="704"/>
      <c r="AL27" s="646" t="s">
        <v>125</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1764201</v>
      </c>
      <c r="BH27" s="644"/>
      <c r="BI27" s="644"/>
      <c r="BJ27" s="644"/>
      <c r="BK27" s="644"/>
      <c r="BL27" s="644"/>
      <c r="BM27" s="644"/>
      <c r="BN27" s="645"/>
      <c r="BO27" s="703">
        <v>100</v>
      </c>
      <c r="BP27" s="703"/>
      <c r="BQ27" s="703"/>
      <c r="BR27" s="703"/>
      <c r="BS27" s="649" t="s">
        <v>235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1234318</v>
      </c>
      <c r="CS27" s="642"/>
      <c r="CT27" s="642"/>
      <c r="CU27" s="642"/>
      <c r="CV27" s="642"/>
      <c r="CW27" s="642"/>
      <c r="CX27" s="642"/>
      <c r="CY27" s="643"/>
      <c r="CZ27" s="646">
        <v>13.1</v>
      </c>
      <c r="DA27" s="675"/>
      <c r="DB27" s="675"/>
      <c r="DC27" s="676"/>
      <c r="DD27" s="649">
        <v>606549</v>
      </c>
      <c r="DE27" s="642"/>
      <c r="DF27" s="642"/>
      <c r="DG27" s="642"/>
      <c r="DH27" s="642"/>
      <c r="DI27" s="642"/>
      <c r="DJ27" s="642"/>
      <c r="DK27" s="643"/>
      <c r="DL27" s="649">
        <v>605711</v>
      </c>
      <c r="DM27" s="642"/>
      <c r="DN27" s="642"/>
      <c r="DO27" s="642"/>
      <c r="DP27" s="642"/>
      <c r="DQ27" s="642"/>
      <c r="DR27" s="642"/>
      <c r="DS27" s="642"/>
      <c r="DT27" s="642"/>
      <c r="DU27" s="642"/>
      <c r="DV27" s="643"/>
      <c r="DW27" s="646">
        <v>10.1</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125</v>
      </c>
      <c r="S28" s="644"/>
      <c r="T28" s="644"/>
      <c r="U28" s="644"/>
      <c r="V28" s="644"/>
      <c r="W28" s="644"/>
      <c r="X28" s="644"/>
      <c r="Y28" s="645"/>
      <c r="Z28" s="703" t="s">
        <v>125</v>
      </c>
      <c r="AA28" s="703"/>
      <c r="AB28" s="703"/>
      <c r="AC28" s="703"/>
      <c r="AD28" s="704" t="s">
        <v>125</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897384</v>
      </c>
      <c r="CS28" s="644"/>
      <c r="CT28" s="644"/>
      <c r="CU28" s="644"/>
      <c r="CV28" s="644"/>
      <c r="CW28" s="644"/>
      <c r="CX28" s="644"/>
      <c r="CY28" s="645"/>
      <c r="CZ28" s="646">
        <v>9.5</v>
      </c>
      <c r="DA28" s="675"/>
      <c r="DB28" s="675"/>
      <c r="DC28" s="676"/>
      <c r="DD28" s="649">
        <v>816154</v>
      </c>
      <c r="DE28" s="644"/>
      <c r="DF28" s="644"/>
      <c r="DG28" s="644"/>
      <c r="DH28" s="644"/>
      <c r="DI28" s="644"/>
      <c r="DJ28" s="644"/>
      <c r="DK28" s="645"/>
      <c r="DL28" s="649">
        <v>816154</v>
      </c>
      <c r="DM28" s="644"/>
      <c r="DN28" s="644"/>
      <c r="DO28" s="644"/>
      <c r="DP28" s="644"/>
      <c r="DQ28" s="644"/>
      <c r="DR28" s="644"/>
      <c r="DS28" s="644"/>
      <c r="DT28" s="644"/>
      <c r="DU28" s="644"/>
      <c r="DV28" s="645"/>
      <c r="DW28" s="646">
        <v>13.7</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621611</v>
      </c>
      <c r="S29" s="644"/>
      <c r="T29" s="644"/>
      <c r="U29" s="644"/>
      <c r="V29" s="644"/>
      <c r="W29" s="644"/>
      <c r="X29" s="644"/>
      <c r="Y29" s="645"/>
      <c r="Z29" s="703">
        <v>6.3</v>
      </c>
      <c r="AA29" s="703"/>
      <c r="AB29" s="703"/>
      <c r="AC29" s="703"/>
      <c r="AD29" s="704" t="s">
        <v>125</v>
      </c>
      <c r="AE29" s="704"/>
      <c r="AF29" s="704"/>
      <c r="AG29" s="704"/>
      <c r="AH29" s="704"/>
      <c r="AI29" s="704"/>
      <c r="AJ29" s="704"/>
      <c r="AK29" s="704"/>
      <c r="AL29" s="646" t="s">
        <v>125</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897384</v>
      </c>
      <c r="CS29" s="642"/>
      <c r="CT29" s="642"/>
      <c r="CU29" s="642"/>
      <c r="CV29" s="642"/>
      <c r="CW29" s="642"/>
      <c r="CX29" s="642"/>
      <c r="CY29" s="643"/>
      <c r="CZ29" s="646">
        <v>9.5</v>
      </c>
      <c r="DA29" s="675"/>
      <c r="DB29" s="675"/>
      <c r="DC29" s="676"/>
      <c r="DD29" s="649">
        <v>816154</v>
      </c>
      <c r="DE29" s="642"/>
      <c r="DF29" s="642"/>
      <c r="DG29" s="642"/>
      <c r="DH29" s="642"/>
      <c r="DI29" s="642"/>
      <c r="DJ29" s="642"/>
      <c r="DK29" s="643"/>
      <c r="DL29" s="649">
        <v>816154</v>
      </c>
      <c r="DM29" s="642"/>
      <c r="DN29" s="642"/>
      <c r="DO29" s="642"/>
      <c r="DP29" s="642"/>
      <c r="DQ29" s="642"/>
      <c r="DR29" s="642"/>
      <c r="DS29" s="642"/>
      <c r="DT29" s="642"/>
      <c r="DU29" s="642"/>
      <c r="DV29" s="643"/>
      <c r="DW29" s="646">
        <v>13.7</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49536</v>
      </c>
      <c r="S30" s="644"/>
      <c r="T30" s="644"/>
      <c r="U30" s="644"/>
      <c r="V30" s="644"/>
      <c r="W30" s="644"/>
      <c r="X30" s="644"/>
      <c r="Y30" s="645"/>
      <c r="Z30" s="703">
        <v>0.5</v>
      </c>
      <c r="AA30" s="703"/>
      <c r="AB30" s="703"/>
      <c r="AC30" s="703"/>
      <c r="AD30" s="704">
        <v>2919</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98.1</v>
      </c>
      <c r="BH30" s="722"/>
      <c r="BI30" s="722"/>
      <c r="BJ30" s="722"/>
      <c r="BK30" s="722"/>
      <c r="BL30" s="722"/>
      <c r="BM30" s="723">
        <v>93.4</v>
      </c>
      <c r="BN30" s="722"/>
      <c r="BO30" s="722"/>
      <c r="BP30" s="722"/>
      <c r="BQ30" s="724"/>
      <c r="BR30" s="721">
        <v>98.1</v>
      </c>
      <c r="BS30" s="722"/>
      <c r="BT30" s="722"/>
      <c r="BU30" s="722"/>
      <c r="BV30" s="722"/>
      <c r="BW30" s="722"/>
      <c r="BX30" s="723">
        <v>93.5</v>
      </c>
      <c r="BY30" s="722"/>
      <c r="BZ30" s="722"/>
      <c r="CA30" s="722"/>
      <c r="CB30" s="724"/>
      <c r="CD30" s="727"/>
      <c r="CE30" s="728"/>
      <c r="CF30" s="685" t="s">
        <v>308</v>
      </c>
      <c r="CG30" s="682"/>
      <c r="CH30" s="682"/>
      <c r="CI30" s="682"/>
      <c r="CJ30" s="682"/>
      <c r="CK30" s="682"/>
      <c r="CL30" s="682"/>
      <c r="CM30" s="682"/>
      <c r="CN30" s="682"/>
      <c r="CO30" s="682"/>
      <c r="CP30" s="682"/>
      <c r="CQ30" s="683"/>
      <c r="CR30" s="641">
        <v>840770</v>
      </c>
      <c r="CS30" s="644"/>
      <c r="CT30" s="644"/>
      <c r="CU30" s="644"/>
      <c r="CV30" s="644"/>
      <c r="CW30" s="644"/>
      <c r="CX30" s="644"/>
      <c r="CY30" s="645"/>
      <c r="CZ30" s="646">
        <v>8.9</v>
      </c>
      <c r="DA30" s="675"/>
      <c r="DB30" s="675"/>
      <c r="DC30" s="676"/>
      <c r="DD30" s="649">
        <v>761366</v>
      </c>
      <c r="DE30" s="644"/>
      <c r="DF30" s="644"/>
      <c r="DG30" s="644"/>
      <c r="DH30" s="644"/>
      <c r="DI30" s="644"/>
      <c r="DJ30" s="644"/>
      <c r="DK30" s="645"/>
      <c r="DL30" s="649">
        <v>761366</v>
      </c>
      <c r="DM30" s="644"/>
      <c r="DN30" s="644"/>
      <c r="DO30" s="644"/>
      <c r="DP30" s="644"/>
      <c r="DQ30" s="644"/>
      <c r="DR30" s="644"/>
      <c r="DS30" s="644"/>
      <c r="DT30" s="644"/>
      <c r="DU30" s="644"/>
      <c r="DV30" s="645"/>
      <c r="DW30" s="646">
        <v>12.7</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52700</v>
      </c>
      <c r="S31" s="644"/>
      <c r="T31" s="644"/>
      <c r="U31" s="644"/>
      <c r="V31" s="644"/>
      <c r="W31" s="644"/>
      <c r="X31" s="644"/>
      <c r="Y31" s="645"/>
      <c r="Z31" s="703">
        <v>0.5</v>
      </c>
      <c r="AA31" s="703"/>
      <c r="AB31" s="703"/>
      <c r="AC31" s="703"/>
      <c r="AD31" s="704" t="s">
        <v>235</v>
      </c>
      <c r="AE31" s="704"/>
      <c r="AF31" s="704"/>
      <c r="AG31" s="704"/>
      <c r="AH31" s="704"/>
      <c r="AI31" s="704"/>
      <c r="AJ31" s="704"/>
      <c r="AK31" s="704"/>
      <c r="AL31" s="646" t="s">
        <v>125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98.4</v>
      </c>
      <c r="BH31" s="642"/>
      <c r="BI31" s="642"/>
      <c r="BJ31" s="642"/>
      <c r="BK31" s="642"/>
      <c r="BL31" s="642"/>
      <c r="BM31" s="647">
        <v>95.7</v>
      </c>
      <c r="BN31" s="720"/>
      <c r="BO31" s="720"/>
      <c r="BP31" s="720"/>
      <c r="BQ31" s="681"/>
      <c r="BR31" s="719">
        <v>98.4</v>
      </c>
      <c r="BS31" s="642"/>
      <c r="BT31" s="642"/>
      <c r="BU31" s="642"/>
      <c r="BV31" s="642"/>
      <c r="BW31" s="642"/>
      <c r="BX31" s="647">
        <v>95.5</v>
      </c>
      <c r="BY31" s="720"/>
      <c r="BZ31" s="720"/>
      <c r="CA31" s="720"/>
      <c r="CB31" s="681"/>
      <c r="CD31" s="727"/>
      <c r="CE31" s="728"/>
      <c r="CF31" s="685" t="s">
        <v>312</v>
      </c>
      <c r="CG31" s="682"/>
      <c r="CH31" s="682"/>
      <c r="CI31" s="682"/>
      <c r="CJ31" s="682"/>
      <c r="CK31" s="682"/>
      <c r="CL31" s="682"/>
      <c r="CM31" s="682"/>
      <c r="CN31" s="682"/>
      <c r="CO31" s="682"/>
      <c r="CP31" s="682"/>
      <c r="CQ31" s="683"/>
      <c r="CR31" s="641">
        <v>56614</v>
      </c>
      <c r="CS31" s="642"/>
      <c r="CT31" s="642"/>
      <c r="CU31" s="642"/>
      <c r="CV31" s="642"/>
      <c r="CW31" s="642"/>
      <c r="CX31" s="642"/>
      <c r="CY31" s="643"/>
      <c r="CZ31" s="646">
        <v>0.6</v>
      </c>
      <c r="DA31" s="675"/>
      <c r="DB31" s="675"/>
      <c r="DC31" s="676"/>
      <c r="DD31" s="649">
        <v>54788</v>
      </c>
      <c r="DE31" s="642"/>
      <c r="DF31" s="642"/>
      <c r="DG31" s="642"/>
      <c r="DH31" s="642"/>
      <c r="DI31" s="642"/>
      <c r="DJ31" s="642"/>
      <c r="DK31" s="643"/>
      <c r="DL31" s="649">
        <v>54788</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242716</v>
      </c>
      <c r="S32" s="644"/>
      <c r="T32" s="644"/>
      <c r="U32" s="644"/>
      <c r="V32" s="644"/>
      <c r="W32" s="644"/>
      <c r="X32" s="644"/>
      <c r="Y32" s="645"/>
      <c r="Z32" s="703">
        <v>2.5</v>
      </c>
      <c r="AA32" s="703"/>
      <c r="AB32" s="703"/>
      <c r="AC32" s="703"/>
      <c r="AD32" s="704" t="s">
        <v>235</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97.6</v>
      </c>
      <c r="BH32" s="657"/>
      <c r="BI32" s="657"/>
      <c r="BJ32" s="657"/>
      <c r="BK32" s="657"/>
      <c r="BL32" s="657"/>
      <c r="BM32" s="701">
        <v>90.7</v>
      </c>
      <c r="BN32" s="657"/>
      <c r="BO32" s="657"/>
      <c r="BP32" s="657"/>
      <c r="BQ32" s="694"/>
      <c r="BR32" s="718">
        <v>97.7</v>
      </c>
      <c r="BS32" s="657"/>
      <c r="BT32" s="657"/>
      <c r="BU32" s="657"/>
      <c r="BV32" s="657"/>
      <c r="BW32" s="657"/>
      <c r="BX32" s="701">
        <v>91.1</v>
      </c>
      <c r="BY32" s="657"/>
      <c r="BZ32" s="657"/>
      <c r="CA32" s="657"/>
      <c r="CB32" s="694"/>
      <c r="CD32" s="729"/>
      <c r="CE32" s="730"/>
      <c r="CF32" s="685" t="s">
        <v>315</v>
      </c>
      <c r="CG32" s="682"/>
      <c r="CH32" s="682"/>
      <c r="CI32" s="682"/>
      <c r="CJ32" s="682"/>
      <c r="CK32" s="682"/>
      <c r="CL32" s="682"/>
      <c r="CM32" s="682"/>
      <c r="CN32" s="682"/>
      <c r="CO32" s="682"/>
      <c r="CP32" s="682"/>
      <c r="CQ32" s="683"/>
      <c r="CR32" s="641" t="s">
        <v>235</v>
      </c>
      <c r="CS32" s="644"/>
      <c r="CT32" s="644"/>
      <c r="CU32" s="644"/>
      <c r="CV32" s="644"/>
      <c r="CW32" s="644"/>
      <c r="CX32" s="644"/>
      <c r="CY32" s="645"/>
      <c r="CZ32" s="646" t="s">
        <v>125</v>
      </c>
      <c r="DA32" s="675"/>
      <c r="DB32" s="675"/>
      <c r="DC32" s="676"/>
      <c r="DD32" s="649" t="s">
        <v>125</v>
      </c>
      <c r="DE32" s="644"/>
      <c r="DF32" s="644"/>
      <c r="DG32" s="644"/>
      <c r="DH32" s="644"/>
      <c r="DI32" s="644"/>
      <c r="DJ32" s="644"/>
      <c r="DK32" s="645"/>
      <c r="DL32" s="649" t="s">
        <v>235</v>
      </c>
      <c r="DM32" s="644"/>
      <c r="DN32" s="644"/>
      <c r="DO32" s="644"/>
      <c r="DP32" s="644"/>
      <c r="DQ32" s="644"/>
      <c r="DR32" s="644"/>
      <c r="DS32" s="644"/>
      <c r="DT32" s="644"/>
      <c r="DU32" s="644"/>
      <c r="DV32" s="645"/>
      <c r="DW32" s="646" t="s">
        <v>235</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572099</v>
      </c>
      <c r="S33" s="644"/>
      <c r="T33" s="644"/>
      <c r="U33" s="644"/>
      <c r="V33" s="644"/>
      <c r="W33" s="644"/>
      <c r="X33" s="644"/>
      <c r="Y33" s="645"/>
      <c r="Z33" s="703">
        <v>5.8</v>
      </c>
      <c r="AA33" s="703"/>
      <c r="AB33" s="703"/>
      <c r="AC33" s="703"/>
      <c r="AD33" s="704" t="s">
        <v>125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3958361</v>
      </c>
      <c r="CS33" s="642"/>
      <c r="CT33" s="642"/>
      <c r="CU33" s="642"/>
      <c r="CV33" s="642"/>
      <c r="CW33" s="642"/>
      <c r="CX33" s="642"/>
      <c r="CY33" s="643"/>
      <c r="CZ33" s="646">
        <v>41.9</v>
      </c>
      <c r="DA33" s="675"/>
      <c r="DB33" s="675"/>
      <c r="DC33" s="676"/>
      <c r="DD33" s="649">
        <v>2972218</v>
      </c>
      <c r="DE33" s="642"/>
      <c r="DF33" s="642"/>
      <c r="DG33" s="642"/>
      <c r="DH33" s="642"/>
      <c r="DI33" s="642"/>
      <c r="DJ33" s="642"/>
      <c r="DK33" s="643"/>
      <c r="DL33" s="649">
        <v>1973221</v>
      </c>
      <c r="DM33" s="642"/>
      <c r="DN33" s="642"/>
      <c r="DO33" s="642"/>
      <c r="DP33" s="642"/>
      <c r="DQ33" s="642"/>
      <c r="DR33" s="642"/>
      <c r="DS33" s="642"/>
      <c r="DT33" s="642"/>
      <c r="DU33" s="642"/>
      <c r="DV33" s="643"/>
      <c r="DW33" s="646">
        <v>33</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154032</v>
      </c>
      <c r="S34" s="644"/>
      <c r="T34" s="644"/>
      <c r="U34" s="644"/>
      <c r="V34" s="644"/>
      <c r="W34" s="644"/>
      <c r="X34" s="644"/>
      <c r="Y34" s="645"/>
      <c r="Z34" s="703">
        <v>1.6</v>
      </c>
      <c r="AA34" s="703"/>
      <c r="AB34" s="703"/>
      <c r="AC34" s="703"/>
      <c r="AD34" s="704">
        <v>98</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1893056</v>
      </c>
      <c r="CS34" s="644"/>
      <c r="CT34" s="644"/>
      <c r="CU34" s="644"/>
      <c r="CV34" s="644"/>
      <c r="CW34" s="644"/>
      <c r="CX34" s="644"/>
      <c r="CY34" s="645"/>
      <c r="CZ34" s="646">
        <v>20</v>
      </c>
      <c r="DA34" s="675"/>
      <c r="DB34" s="675"/>
      <c r="DC34" s="676"/>
      <c r="DD34" s="649">
        <v>1212550</v>
      </c>
      <c r="DE34" s="644"/>
      <c r="DF34" s="644"/>
      <c r="DG34" s="644"/>
      <c r="DH34" s="644"/>
      <c r="DI34" s="644"/>
      <c r="DJ34" s="644"/>
      <c r="DK34" s="645"/>
      <c r="DL34" s="649">
        <v>837660</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816221</v>
      </c>
      <c r="S35" s="644"/>
      <c r="T35" s="644"/>
      <c r="U35" s="644"/>
      <c r="V35" s="644"/>
      <c r="W35" s="644"/>
      <c r="X35" s="644"/>
      <c r="Y35" s="645"/>
      <c r="Z35" s="703">
        <v>8.3000000000000007</v>
      </c>
      <c r="AA35" s="703"/>
      <c r="AB35" s="703"/>
      <c r="AC35" s="703"/>
      <c r="AD35" s="704" t="s">
        <v>235</v>
      </c>
      <c r="AE35" s="704"/>
      <c r="AF35" s="704"/>
      <c r="AG35" s="704"/>
      <c r="AH35" s="704"/>
      <c r="AI35" s="704"/>
      <c r="AJ35" s="704"/>
      <c r="AK35" s="704"/>
      <c r="AL35" s="646" t="s">
        <v>125</v>
      </c>
      <c r="AM35" s="647"/>
      <c r="AN35" s="647"/>
      <c r="AO35" s="705"/>
      <c r="AP35" s="214"/>
      <c r="AQ35" s="709" t="s">
        <v>323</v>
      </c>
      <c r="AR35" s="710"/>
      <c r="AS35" s="710"/>
      <c r="AT35" s="710"/>
      <c r="AU35" s="710"/>
      <c r="AV35" s="710"/>
      <c r="AW35" s="710"/>
      <c r="AX35" s="710"/>
      <c r="AY35" s="711"/>
      <c r="AZ35" s="706">
        <v>1081600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86709</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78735</v>
      </c>
      <c r="CS35" s="642"/>
      <c r="CT35" s="642"/>
      <c r="CU35" s="642"/>
      <c r="CV35" s="642"/>
      <c r="CW35" s="642"/>
      <c r="CX35" s="642"/>
      <c r="CY35" s="643"/>
      <c r="CZ35" s="646">
        <v>0.8</v>
      </c>
      <c r="DA35" s="675"/>
      <c r="DB35" s="675"/>
      <c r="DC35" s="676"/>
      <c r="DD35" s="649">
        <v>61515</v>
      </c>
      <c r="DE35" s="642"/>
      <c r="DF35" s="642"/>
      <c r="DG35" s="642"/>
      <c r="DH35" s="642"/>
      <c r="DI35" s="642"/>
      <c r="DJ35" s="642"/>
      <c r="DK35" s="643"/>
      <c r="DL35" s="649">
        <v>61515</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125</v>
      </c>
      <c r="AA36" s="703"/>
      <c r="AB36" s="703"/>
      <c r="AC36" s="703"/>
      <c r="AD36" s="704" t="s">
        <v>235</v>
      </c>
      <c r="AE36" s="704"/>
      <c r="AF36" s="704"/>
      <c r="AG36" s="704"/>
      <c r="AH36" s="704"/>
      <c r="AI36" s="704"/>
      <c r="AJ36" s="704"/>
      <c r="AK36" s="704"/>
      <c r="AL36" s="646" t="s">
        <v>235</v>
      </c>
      <c r="AM36" s="647"/>
      <c r="AN36" s="647"/>
      <c r="AO36" s="705"/>
      <c r="AQ36" s="678" t="s">
        <v>327</v>
      </c>
      <c r="AR36" s="679"/>
      <c r="AS36" s="679"/>
      <c r="AT36" s="679"/>
      <c r="AU36" s="679"/>
      <c r="AV36" s="679"/>
      <c r="AW36" s="679"/>
      <c r="AX36" s="679"/>
      <c r="AY36" s="680"/>
      <c r="AZ36" s="641">
        <v>46866</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64058</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589076</v>
      </c>
      <c r="CS36" s="644"/>
      <c r="CT36" s="644"/>
      <c r="CU36" s="644"/>
      <c r="CV36" s="644"/>
      <c r="CW36" s="644"/>
      <c r="CX36" s="644"/>
      <c r="CY36" s="645"/>
      <c r="CZ36" s="646">
        <v>6.2</v>
      </c>
      <c r="DA36" s="675"/>
      <c r="DB36" s="675"/>
      <c r="DC36" s="676"/>
      <c r="DD36" s="649">
        <v>461400</v>
      </c>
      <c r="DE36" s="644"/>
      <c r="DF36" s="644"/>
      <c r="DG36" s="644"/>
      <c r="DH36" s="644"/>
      <c r="DI36" s="644"/>
      <c r="DJ36" s="644"/>
      <c r="DK36" s="645"/>
      <c r="DL36" s="649">
        <v>254619</v>
      </c>
      <c r="DM36" s="644"/>
      <c r="DN36" s="644"/>
      <c r="DO36" s="644"/>
      <c r="DP36" s="644"/>
      <c r="DQ36" s="644"/>
      <c r="DR36" s="644"/>
      <c r="DS36" s="644"/>
      <c r="DT36" s="644"/>
      <c r="DU36" s="644"/>
      <c r="DV36" s="645"/>
      <c r="DW36" s="646">
        <v>4.3</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273921</v>
      </c>
      <c r="S37" s="644"/>
      <c r="T37" s="644"/>
      <c r="U37" s="644"/>
      <c r="V37" s="644"/>
      <c r="W37" s="644"/>
      <c r="X37" s="644"/>
      <c r="Y37" s="645"/>
      <c r="Z37" s="703">
        <v>2.8</v>
      </c>
      <c r="AA37" s="703"/>
      <c r="AB37" s="703"/>
      <c r="AC37" s="703"/>
      <c r="AD37" s="704" t="s">
        <v>125</v>
      </c>
      <c r="AE37" s="704"/>
      <c r="AF37" s="704"/>
      <c r="AG37" s="704"/>
      <c r="AH37" s="704"/>
      <c r="AI37" s="704"/>
      <c r="AJ37" s="704"/>
      <c r="AK37" s="704"/>
      <c r="AL37" s="646" t="s">
        <v>235</v>
      </c>
      <c r="AM37" s="647"/>
      <c r="AN37" s="647"/>
      <c r="AO37" s="705"/>
      <c r="AQ37" s="678" t="s">
        <v>331</v>
      </c>
      <c r="AR37" s="679"/>
      <c r="AS37" s="679"/>
      <c r="AT37" s="679"/>
      <c r="AU37" s="679"/>
      <c r="AV37" s="679"/>
      <c r="AW37" s="679"/>
      <c r="AX37" s="679"/>
      <c r="AY37" s="680"/>
      <c r="AZ37" s="641">
        <v>18408</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3251</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6960</v>
      </c>
      <c r="CS37" s="642"/>
      <c r="CT37" s="642"/>
      <c r="CU37" s="642"/>
      <c r="CV37" s="642"/>
      <c r="CW37" s="642"/>
      <c r="CX37" s="642"/>
      <c r="CY37" s="643"/>
      <c r="CZ37" s="646">
        <v>0.1</v>
      </c>
      <c r="DA37" s="675"/>
      <c r="DB37" s="675"/>
      <c r="DC37" s="676"/>
      <c r="DD37" s="649">
        <v>6126</v>
      </c>
      <c r="DE37" s="642"/>
      <c r="DF37" s="642"/>
      <c r="DG37" s="642"/>
      <c r="DH37" s="642"/>
      <c r="DI37" s="642"/>
      <c r="DJ37" s="642"/>
      <c r="DK37" s="643"/>
      <c r="DL37" s="649">
        <v>5854</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9862116</v>
      </c>
      <c r="S38" s="693"/>
      <c r="T38" s="693"/>
      <c r="U38" s="693"/>
      <c r="V38" s="693"/>
      <c r="W38" s="693"/>
      <c r="X38" s="693"/>
      <c r="Y38" s="698"/>
      <c r="Z38" s="699">
        <v>100</v>
      </c>
      <c r="AA38" s="699"/>
      <c r="AB38" s="699"/>
      <c r="AC38" s="699"/>
      <c r="AD38" s="700">
        <v>5704377</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235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5339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1015327</v>
      </c>
      <c r="CS38" s="644"/>
      <c r="CT38" s="644"/>
      <c r="CU38" s="644"/>
      <c r="CV38" s="644"/>
      <c r="CW38" s="644"/>
      <c r="CX38" s="644"/>
      <c r="CY38" s="645"/>
      <c r="CZ38" s="646">
        <v>10.8</v>
      </c>
      <c r="DA38" s="675"/>
      <c r="DB38" s="675"/>
      <c r="DC38" s="676"/>
      <c r="DD38" s="649">
        <v>870170</v>
      </c>
      <c r="DE38" s="644"/>
      <c r="DF38" s="644"/>
      <c r="DG38" s="644"/>
      <c r="DH38" s="644"/>
      <c r="DI38" s="644"/>
      <c r="DJ38" s="644"/>
      <c r="DK38" s="645"/>
      <c r="DL38" s="649">
        <v>818015</v>
      </c>
      <c r="DM38" s="644"/>
      <c r="DN38" s="644"/>
      <c r="DO38" s="644"/>
      <c r="DP38" s="644"/>
      <c r="DQ38" s="644"/>
      <c r="DR38" s="644"/>
      <c r="DS38" s="644"/>
      <c r="DT38" s="644"/>
      <c r="DU38" s="644"/>
      <c r="DV38" s="645"/>
      <c r="DW38" s="646">
        <v>13.7</v>
      </c>
      <c r="DX38" s="675"/>
      <c r="DY38" s="675"/>
      <c r="DZ38" s="675"/>
      <c r="EA38" s="675"/>
      <c r="EB38" s="675"/>
      <c r="EC38" s="677"/>
    </row>
    <row r="39" spans="2:133" ht="11.25" customHeight="1">
      <c r="AQ39" s="678" t="s">
        <v>338</v>
      </c>
      <c r="AR39" s="679"/>
      <c r="AS39" s="679"/>
      <c r="AT39" s="679"/>
      <c r="AU39" s="679"/>
      <c r="AV39" s="679"/>
      <c r="AW39" s="679"/>
      <c r="AX39" s="679"/>
      <c r="AY39" s="680"/>
      <c r="AZ39" s="641" t="s">
        <v>125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87</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355588</v>
      </c>
      <c r="CS39" s="642"/>
      <c r="CT39" s="642"/>
      <c r="CU39" s="642"/>
      <c r="CV39" s="642"/>
      <c r="CW39" s="642"/>
      <c r="CX39" s="642"/>
      <c r="CY39" s="643"/>
      <c r="CZ39" s="646">
        <v>3.8</v>
      </c>
      <c r="DA39" s="675"/>
      <c r="DB39" s="675"/>
      <c r="DC39" s="676"/>
      <c r="DD39" s="649">
        <v>350300</v>
      </c>
      <c r="DE39" s="642"/>
      <c r="DF39" s="642"/>
      <c r="DG39" s="642"/>
      <c r="DH39" s="642"/>
      <c r="DI39" s="642"/>
      <c r="DJ39" s="642"/>
      <c r="DK39" s="643"/>
      <c r="DL39" s="649" t="s">
        <v>235</v>
      </c>
      <c r="DM39" s="642"/>
      <c r="DN39" s="642"/>
      <c r="DO39" s="642"/>
      <c r="DP39" s="642"/>
      <c r="DQ39" s="642"/>
      <c r="DR39" s="642"/>
      <c r="DS39" s="642"/>
      <c r="DT39" s="642"/>
      <c r="DU39" s="642"/>
      <c r="DV39" s="643"/>
      <c r="DW39" s="646" t="s">
        <v>235</v>
      </c>
      <c r="DX39" s="675"/>
      <c r="DY39" s="675"/>
      <c r="DZ39" s="675"/>
      <c r="EA39" s="675"/>
      <c r="EB39" s="675"/>
      <c r="EC39" s="677"/>
    </row>
    <row r="40" spans="2:133" ht="11.25" customHeight="1">
      <c r="AQ40" s="678" t="s">
        <v>342</v>
      </c>
      <c r="AR40" s="679"/>
      <c r="AS40" s="679"/>
      <c r="AT40" s="679"/>
      <c r="AU40" s="679"/>
      <c r="AV40" s="679"/>
      <c r="AW40" s="679"/>
      <c r="AX40" s="679"/>
      <c r="AY40" s="680"/>
      <c r="AZ40" s="641">
        <v>253919</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26579</v>
      </c>
      <c r="CS40" s="644"/>
      <c r="CT40" s="644"/>
      <c r="CU40" s="644"/>
      <c r="CV40" s="644"/>
      <c r="CW40" s="644"/>
      <c r="CX40" s="644"/>
      <c r="CY40" s="645"/>
      <c r="CZ40" s="646">
        <v>0.3</v>
      </c>
      <c r="DA40" s="675"/>
      <c r="DB40" s="675"/>
      <c r="DC40" s="676"/>
      <c r="DD40" s="649">
        <v>16283</v>
      </c>
      <c r="DE40" s="644"/>
      <c r="DF40" s="644"/>
      <c r="DG40" s="644"/>
      <c r="DH40" s="644"/>
      <c r="DI40" s="644"/>
      <c r="DJ40" s="644"/>
      <c r="DK40" s="645"/>
      <c r="DL40" s="649">
        <v>1412</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345</v>
      </c>
      <c r="AR41" s="691"/>
      <c r="AS41" s="691"/>
      <c r="AT41" s="691"/>
      <c r="AU41" s="691"/>
      <c r="AV41" s="691"/>
      <c r="AW41" s="691"/>
      <c r="AX41" s="691"/>
      <c r="AY41" s="692"/>
      <c r="AZ41" s="656">
        <v>762407</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295</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125</v>
      </c>
      <c r="CS41" s="642"/>
      <c r="CT41" s="642"/>
      <c r="CU41" s="642"/>
      <c r="CV41" s="642"/>
      <c r="CW41" s="642"/>
      <c r="CX41" s="642"/>
      <c r="CY41" s="643"/>
      <c r="CZ41" s="646" t="s">
        <v>235</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1407132</v>
      </c>
      <c r="CS42" s="644"/>
      <c r="CT42" s="644"/>
      <c r="CU42" s="644"/>
      <c r="CV42" s="644"/>
      <c r="CW42" s="644"/>
      <c r="CX42" s="644"/>
      <c r="CY42" s="645"/>
      <c r="CZ42" s="646">
        <v>14.9</v>
      </c>
      <c r="DA42" s="647"/>
      <c r="DB42" s="647"/>
      <c r="DC42" s="648"/>
      <c r="DD42" s="649">
        <v>433860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38960</v>
      </c>
      <c r="CS43" s="642"/>
      <c r="CT43" s="642"/>
      <c r="CU43" s="642"/>
      <c r="CV43" s="642"/>
      <c r="CW43" s="642"/>
      <c r="CX43" s="642"/>
      <c r="CY43" s="643"/>
      <c r="CZ43" s="646">
        <v>0.4</v>
      </c>
      <c r="DA43" s="675"/>
      <c r="DB43" s="675"/>
      <c r="DC43" s="676"/>
      <c r="DD43" s="649">
        <v>38400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1399250</v>
      </c>
      <c r="CS44" s="644"/>
      <c r="CT44" s="644"/>
      <c r="CU44" s="644"/>
      <c r="CV44" s="644"/>
      <c r="CW44" s="644"/>
      <c r="CX44" s="644"/>
      <c r="CY44" s="645"/>
      <c r="CZ44" s="646">
        <v>14.8</v>
      </c>
      <c r="DA44" s="647"/>
      <c r="DB44" s="647"/>
      <c r="DC44" s="648"/>
      <c r="DD44" s="649">
        <v>427078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798881</v>
      </c>
      <c r="CS45" s="642"/>
      <c r="CT45" s="642"/>
      <c r="CU45" s="642"/>
      <c r="CV45" s="642"/>
      <c r="CW45" s="642"/>
      <c r="CX45" s="642"/>
      <c r="CY45" s="643"/>
      <c r="CZ45" s="646">
        <v>8.5</v>
      </c>
      <c r="DA45" s="675"/>
      <c r="DB45" s="675"/>
      <c r="DC45" s="676"/>
      <c r="DD45" s="649">
        <v>193751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600203</v>
      </c>
      <c r="CS46" s="644"/>
      <c r="CT46" s="644"/>
      <c r="CU46" s="644"/>
      <c r="CV46" s="644"/>
      <c r="CW46" s="644"/>
      <c r="CX46" s="644"/>
      <c r="CY46" s="645"/>
      <c r="CZ46" s="646">
        <v>6.4</v>
      </c>
      <c r="DA46" s="647"/>
      <c r="DB46" s="647"/>
      <c r="DC46" s="648"/>
      <c r="DD46" s="649">
        <v>233161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7882</v>
      </c>
      <c r="CS47" s="642"/>
      <c r="CT47" s="642"/>
      <c r="CU47" s="642"/>
      <c r="CV47" s="642"/>
      <c r="CW47" s="642"/>
      <c r="CX47" s="642"/>
      <c r="CY47" s="643"/>
      <c r="CZ47" s="646">
        <v>0.1</v>
      </c>
      <c r="DA47" s="675"/>
      <c r="DB47" s="675"/>
      <c r="DC47" s="676"/>
      <c r="DD47" s="649">
        <v>6782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125</v>
      </c>
      <c r="CS48" s="644"/>
      <c r="CT48" s="644"/>
      <c r="CU48" s="644"/>
      <c r="CV48" s="644"/>
      <c r="CW48" s="644"/>
      <c r="CX48" s="644"/>
      <c r="CY48" s="645"/>
      <c r="CZ48" s="646" t="s">
        <v>253</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9444308</v>
      </c>
      <c r="CS49" s="657"/>
      <c r="CT49" s="657"/>
      <c r="CU49" s="657"/>
      <c r="CV49" s="657"/>
      <c r="CW49" s="657"/>
      <c r="CX49" s="657"/>
      <c r="CY49" s="658"/>
      <c r="CZ49" s="659">
        <v>100</v>
      </c>
      <c r="DA49" s="660"/>
      <c r="DB49" s="660"/>
      <c r="DC49" s="661"/>
      <c r="DD49" s="662">
        <v>6631988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3dZo0W2TJxB1MqvMve1aBHp8usMxZqaqBdzxISpqzVhSs+39hX3DD1zCdnEoPHlKmLwJ4LfHAU5xLATQOgZ6A==" saltValue="MrKK86ctoGU5S/WCic3Y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25" zoomScale="75" zoomScaleNormal="80" zoomScaleSheetLayoutView="75"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4" t="s">
        <v>360</v>
      </c>
      <c r="DK2" s="1185"/>
      <c r="DL2" s="1185"/>
      <c r="DM2" s="1185"/>
      <c r="DN2" s="1185"/>
      <c r="DO2" s="1186"/>
      <c r="DP2" s="229"/>
      <c r="DQ2" s="1184" t="s">
        <v>361</v>
      </c>
      <c r="DR2" s="1185"/>
      <c r="DS2" s="1185"/>
      <c r="DT2" s="1185"/>
      <c r="DU2" s="1185"/>
      <c r="DV2" s="1185"/>
      <c r="DW2" s="1185"/>
      <c r="DX2" s="1185"/>
      <c r="DY2" s="1185"/>
      <c r="DZ2" s="118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7" t="s">
        <v>362</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7"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72" t="s">
        <v>378</v>
      </c>
      <c r="DH5" s="1173"/>
      <c r="DI5" s="1173"/>
      <c r="DJ5" s="1173"/>
      <c r="DK5" s="1174"/>
      <c r="DL5" s="1172" t="s">
        <v>379</v>
      </c>
      <c r="DM5" s="1173"/>
      <c r="DN5" s="1173"/>
      <c r="DO5" s="1173"/>
      <c r="DP5" s="1174"/>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8"/>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5"/>
      <c r="DH6" s="1176"/>
      <c r="DI6" s="1176"/>
      <c r="DJ6" s="1176"/>
      <c r="DK6" s="1177"/>
      <c r="DL6" s="1175"/>
      <c r="DM6" s="1176"/>
      <c r="DN6" s="1176"/>
      <c r="DO6" s="1176"/>
      <c r="DP6" s="1177"/>
      <c r="DQ6" s="1073"/>
      <c r="DR6" s="1074"/>
      <c r="DS6" s="1074"/>
      <c r="DT6" s="1074"/>
      <c r="DU6" s="1075"/>
      <c r="DV6" s="1073"/>
      <c r="DW6" s="1074"/>
      <c r="DX6" s="1074"/>
      <c r="DY6" s="1074"/>
      <c r="DZ6" s="1087"/>
      <c r="EA6" s="234"/>
    </row>
    <row r="7" spans="1:131" s="235" customFormat="1" ht="26.25" customHeight="1" thickTop="1">
      <c r="A7" s="238">
        <v>1</v>
      </c>
      <c r="B7" s="1123" t="s">
        <v>381</v>
      </c>
      <c r="C7" s="1124"/>
      <c r="D7" s="1124"/>
      <c r="E7" s="1124"/>
      <c r="F7" s="1124"/>
      <c r="G7" s="1124"/>
      <c r="H7" s="1124"/>
      <c r="I7" s="1124"/>
      <c r="J7" s="1124"/>
      <c r="K7" s="1124"/>
      <c r="L7" s="1124"/>
      <c r="M7" s="1124"/>
      <c r="N7" s="1124"/>
      <c r="O7" s="1124"/>
      <c r="P7" s="1125"/>
      <c r="Q7" s="1178">
        <v>9865</v>
      </c>
      <c r="R7" s="1179"/>
      <c r="S7" s="1179"/>
      <c r="T7" s="1179"/>
      <c r="U7" s="1179"/>
      <c r="V7" s="1179">
        <v>9448</v>
      </c>
      <c r="W7" s="1179"/>
      <c r="X7" s="1179"/>
      <c r="Y7" s="1179"/>
      <c r="Z7" s="1179"/>
      <c r="AA7" s="1179">
        <v>418</v>
      </c>
      <c r="AB7" s="1179"/>
      <c r="AC7" s="1179"/>
      <c r="AD7" s="1179"/>
      <c r="AE7" s="1180"/>
      <c r="AF7" s="1181">
        <v>366</v>
      </c>
      <c r="AG7" s="1182"/>
      <c r="AH7" s="1182"/>
      <c r="AI7" s="1182"/>
      <c r="AJ7" s="1183"/>
      <c r="AK7" s="1165">
        <v>12</v>
      </c>
      <c r="AL7" s="1166"/>
      <c r="AM7" s="1166"/>
      <c r="AN7" s="1166"/>
      <c r="AO7" s="1166"/>
      <c r="AP7" s="1166">
        <v>10034</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t="s">
        <v>576</v>
      </c>
      <c r="BT7" s="1170"/>
      <c r="BU7" s="1170"/>
      <c r="BV7" s="1170"/>
      <c r="BW7" s="1170"/>
      <c r="BX7" s="1170"/>
      <c r="BY7" s="1170"/>
      <c r="BZ7" s="1170"/>
      <c r="CA7" s="1170"/>
      <c r="CB7" s="1170"/>
      <c r="CC7" s="1170"/>
      <c r="CD7" s="1170"/>
      <c r="CE7" s="1170"/>
      <c r="CF7" s="1170"/>
      <c r="CG7" s="1171"/>
      <c r="CH7" s="1162">
        <v>-8</v>
      </c>
      <c r="CI7" s="1163"/>
      <c r="CJ7" s="1163"/>
      <c r="CK7" s="1163"/>
      <c r="CL7" s="1164"/>
      <c r="CM7" s="1162">
        <v>-9</v>
      </c>
      <c r="CN7" s="1163"/>
      <c r="CO7" s="1163"/>
      <c r="CP7" s="1163"/>
      <c r="CQ7" s="1164"/>
      <c r="CR7" s="1162">
        <v>1</v>
      </c>
      <c r="CS7" s="1163"/>
      <c r="CT7" s="1163"/>
      <c r="CU7" s="1163"/>
      <c r="CV7" s="1164"/>
      <c r="CW7" s="1162" t="s">
        <v>569</v>
      </c>
      <c r="CX7" s="1163"/>
      <c r="CY7" s="1163"/>
      <c r="CZ7" s="1163"/>
      <c r="DA7" s="1164"/>
      <c r="DB7" s="1162" t="s">
        <v>569</v>
      </c>
      <c r="DC7" s="1163"/>
      <c r="DD7" s="1163"/>
      <c r="DE7" s="1163"/>
      <c r="DF7" s="1164"/>
      <c r="DG7" s="1162" t="s">
        <v>569</v>
      </c>
      <c r="DH7" s="1163"/>
      <c r="DI7" s="1163"/>
      <c r="DJ7" s="1163"/>
      <c r="DK7" s="1164"/>
      <c r="DL7" s="1162" t="s">
        <v>569</v>
      </c>
      <c r="DM7" s="1163"/>
      <c r="DN7" s="1163"/>
      <c r="DO7" s="1163"/>
      <c r="DP7" s="1164"/>
      <c r="DQ7" s="1162" t="s">
        <v>585</v>
      </c>
      <c r="DR7" s="1163"/>
      <c r="DS7" s="1163"/>
      <c r="DT7" s="1163"/>
      <c r="DU7" s="1164"/>
      <c r="DV7" s="1189"/>
      <c r="DW7" s="1190"/>
      <c r="DX7" s="1190"/>
      <c r="DY7" s="1190"/>
      <c r="DZ7" s="1191"/>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60"/>
      <c r="AL8" s="1161"/>
      <c r="AM8" s="1161"/>
      <c r="AN8" s="1161"/>
      <c r="AO8" s="1161"/>
      <c r="AP8" s="1161"/>
      <c r="AQ8" s="1161"/>
      <c r="AR8" s="1161"/>
      <c r="AS8" s="1161"/>
      <c r="AT8" s="1161"/>
      <c r="AU8" s="1158"/>
      <c r="AV8" s="1158"/>
      <c r="AW8" s="1158"/>
      <c r="AX8" s="1158"/>
      <c r="AY8" s="1159"/>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60"/>
      <c r="AL9" s="1161"/>
      <c r="AM9" s="1161"/>
      <c r="AN9" s="1161"/>
      <c r="AO9" s="1161"/>
      <c r="AP9" s="1161"/>
      <c r="AQ9" s="1161"/>
      <c r="AR9" s="1161"/>
      <c r="AS9" s="1161"/>
      <c r="AT9" s="1161"/>
      <c r="AU9" s="1158"/>
      <c r="AV9" s="1158"/>
      <c r="AW9" s="1158"/>
      <c r="AX9" s="1158"/>
      <c r="AY9" s="1159"/>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60"/>
      <c r="AL10" s="1161"/>
      <c r="AM10" s="1161"/>
      <c r="AN10" s="1161"/>
      <c r="AO10" s="1161"/>
      <c r="AP10" s="1161"/>
      <c r="AQ10" s="1161"/>
      <c r="AR10" s="1161"/>
      <c r="AS10" s="1161"/>
      <c r="AT10" s="1161"/>
      <c r="AU10" s="1158"/>
      <c r="AV10" s="1158"/>
      <c r="AW10" s="1158"/>
      <c r="AX10" s="1158"/>
      <c r="AY10" s="1159"/>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60"/>
      <c r="AL11" s="1161"/>
      <c r="AM11" s="1161"/>
      <c r="AN11" s="1161"/>
      <c r="AO11" s="1161"/>
      <c r="AP11" s="1161"/>
      <c r="AQ11" s="1161"/>
      <c r="AR11" s="1161"/>
      <c r="AS11" s="1161"/>
      <c r="AT11" s="1161"/>
      <c r="AU11" s="1158"/>
      <c r="AV11" s="1158"/>
      <c r="AW11" s="1158"/>
      <c r="AX11" s="1158"/>
      <c r="AY11" s="1159"/>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60"/>
      <c r="AL12" s="1161"/>
      <c r="AM12" s="1161"/>
      <c r="AN12" s="1161"/>
      <c r="AO12" s="1161"/>
      <c r="AP12" s="1161"/>
      <c r="AQ12" s="1161"/>
      <c r="AR12" s="1161"/>
      <c r="AS12" s="1161"/>
      <c r="AT12" s="1161"/>
      <c r="AU12" s="1158"/>
      <c r="AV12" s="1158"/>
      <c r="AW12" s="1158"/>
      <c r="AX12" s="1158"/>
      <c r="AY12" s="1159"/>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60"/>
      <c r="AL13" s="1161"/>
      <c r="AM13" s="1161"/>
      <c r="AN13" s="1161"/>
      <c r="AO13" s="1161"/>
      <c r="AP13" s="1161"/>
      <c r="AQ13" s="1161"/>
      <c r="AR13" s="1161"/>
      <c r="AS13" s="1161"/>
      <c r="AT13" s="1161"/>
      <c r="AU13" s="1158"/>
      <c r="AV13" s="1158"/>
      <c r="AW13" s="1158"/>
      <c r="AX13" s="1158"/>
      <c r="AY13" s="1159"/>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60"/>
      <c r="AL14" s="1161"/>
      <c r="AM14" s="1161"/>
      <c r="AN14" s="1161"/>
      <c r="AO14" s="1161"/>
      <c r="AP14" s="1161"/>
      <c r="AQ14" s="1161"/>
      <c r="AR14" s="1161"/>
      <c r="AS14" s="1161"/>
      <c r="AT14" s="1161"/>
      <c r="AU14" s="1158"/>
      <c r="AV14" s="1158"/>
      <c r="AW14" s="1158"/>
      <c r="AX14" s="1158"/>
      <c r="AY14" s="1159"/>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60"/>
      <c r="AL15" s="1161"/>
      <c r="AM15" s="1161"/>
      <c r="AN15" s="1161"/>
      <c r="AO15" s="1161"/>
      <c r="AP15" s="1161"/>
      <c r="AQ15" s="1161"/>
      <c r="AR15" s="1161"/>
      <c r="AS15" s="1161"/>
      <c r="AT15" s="1161"/>
      <c r="AU15" s="1158"/>
      <c r="AV15" s="1158"/>
      <c r="AW15" s="1158"/>
      <c r="AX15" s="1158"/>
      <c r="AY15" s="1159"/>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60"/>
      <c r="AL16" s="1161"/>
      <c r="AM16" s="1161"/>
      <c r="AN16" s="1161"/>
      <c r="AO16" s="1161"/>
      <c r="AP16" s="1161"/>
      <c r="AQ16" s="1161"/>
      <c r="AR16" s="1161"/>
      <c r="AS16" s="1161"/>
      <c r="AT16" s="1161"/>
      <c r="AU16" s="1158"/>
      <c r="AV16" s="1158"/>
      <c r="AW16" s="1158"/>
      <c r="AX16" s="1158"/>
      <c r="AY16" s="1159"/>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60"/>
      <c r="AL17" s="1161"/>
      <c r="AM17" s="1161"/>
      <c r="AN17" s="1161"/>
      <c r="AO17" s="1161"/>
      <c r="AP17" s="1161"/>
      <c r="AQ17" s="1161"/>
      <c r="AR17" s="1161"/>
      <c r="AS17" s="1161"/>
      <c r="AT17" s="1161"/>
      <c r="AU17" s="1158"/>
      <c r="AV17" s="1158"/>
      <c r="AW17" s="1158"/>
      <c r="AX17" s="1158"/>
      <c r="AY17" s="1159"/>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60"/>
      <c r="AL18" s="1161"/>
      <c r="AM18" s="1161"/>
      <c r="AN18" s="1161"/>
      <c r="AO18" s="1161"/>
      <c r="AP18" s="1161"/>
      <c r="AQ18" s="1161"/>
      <c r="AR18" s="1161"/>
      <c r="AS18" s="1161"/>
      <c r="AT18" s="1161"/>
      <c r="AU18" s="1158"/>
      <c r="AV18" s="1158"/>
      <c r="AW18" s="1158"/>
      <c r="AX18" s="1158"/>
      <c r="AY18" s="1159"/>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60"/>
      <c r="AL19" s="1161"/>
      <c r="AM19" s="1161"/>
      <c r="AN19" s="1161"/>
      <c r="AO19" s="1161"/>
      <c r="AP19" s="1161"/>
      <c r="AQ19" s="1161"/>
      <c r="AR19" s="1161"/>
      <c r="AS19" s="1161"/>
      <c r="AT19" s="1161"/>
      <c r="AU19" s="1158"/>
      <c r="AV19" s="1158"/>
      <c r="AW19" s="1158"/>
      <c r="AX19" s="1158"/>
      <c r="AY19" s="1159"/>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60"/>
      <c r="AL20" s="1161"/>
      <c r="AM20" s="1161"/>
      <c r="AN20" s="1161"/>
      <c r="AO20" s="1161"/>
      <c r="AP20" s="1161"/>
      <c r="AQ20" s="1161"/>
      <c r="AR20" s="1161"/>
      <c r="AS20" s="1161"/>
      <c r="AT20" s="1161"/>
      <c r="AU20" s="1158"/>
      <c r="AV20" s="1158"/>
      <c r="AW20" s="1158"/>
      <c r="AX20" s="1158"/>
      <c r="AY20" s="1159"/>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60"/>
      <c r="AL21" s="1161"/>
      <c r="AM21" s="1161"/>
      <c r="AN21" s="1161"/>
      <c r="AO21" s="1161"/>
      <c r="AP21" s="1161"/>
      <c r="AQ21" s="1161"/>
      <c r="AR21" s="1161"/>
      <c r="AS21" s="1161"/>
      <c r="AT21" s="1161"/>
      <c r="AU21" s="1158"/>
      <c r="AV21" s="1158"/>
      <c r="AW21" s="1158"/>
      <c r="AX21" s="1158"/>
      <c r="AY21" s="1159"/>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5"/>
      <c r="R22" s="1156"/>
      <c r="S22" s="1156"/>
      <c r="T22" s="1156"/>
      <c r="U22" s="1156"/>
      <c r="V22" s="1156"/>
      <c r="W22" s="1156"/>
      <c r="X22" s="1156"/>
      <c r="Y22" s="1156"/>
      <c r="Z22" s="1156"/>
      <c r="AA22" s="1156"/>
      <c r="AB22" s="1156"/>
      <c r="AC22" s="1156"/>
      <c r="AD22" s="1156"/>
      <c r="AE22" s="1157"/>
      <c r="AF22" s="1088"/>
      <c r="AG22" s="1089"/>
      <c r="AH22" s="1089"/>
      <c r="AI22" s="1089"/>
      <c r="AJ22" s="1090"/>
      <c r="AK22" s="1151"/>
      <c r="AL22" s="1152"/>
      <c r="AM22" s="1152"/>
      <c r="AN22" s="1152"/>
      <c r="AO22" s="1152"/>
      <c r="AP22" s="1152"/>
      <c r="AQ22" s="1152"/>
      <c r="AR22" s="1152"/>
      <c r="AS22" s="1152"/>
      <c r="AT22" s="1152"/>
      <c r="AU22" s="1153"/>
      <c r="AV22" s="1153"/>
      <c r="AW22" s="1153"/>
      <c r="AX22" s="1153"/>
      <c r="AY22" s="1154"/>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42">
        <v>9865</v>
      </c>
      <c r="R23" s="1143"/>
      <c r="S23" s="1143"/>
      <c r="T23" s="1143"/>
      <c r="U23" s="1143"/>
      <c r="V23" s="1143">
        <v>9448</v>
      </c>
      <c r="W23" s="1143"/>
      <c r="X23" s="1143"/>
      <c r="Y23" s="1143"/>
      <c r="Z23" s="1143"/>
      <c r="AA23" s="1143">
        <v>418</v>
      </c>
      <c r="AB23" s="1143"/>
      <c r="AC23" s="1143"/>
      <c r="AD23" s="1143"/>
      <c r="AE23" s="1144"/>
      <c r="AF23" s="1145">
        <v>366</v>
      </c>
      <c r="AG23" s="1143"/>
      <c r="AH23" s="1143"/>
      <c r="AI23" s="1143"/>
      <c r="AJ23" s="1146"/>
      <c r="AK23" s="1147"/>
      <c r="AL23" s="1148"/>
      <c r="AM23" s="1148"/>
      <c r="AN23" s="1148"/>
      <c r="AO23" s="1148"/>
      <c r="AP23" s="1143">
        <v>10034</v>
      </c>
      <c r="AQ23" s="1143"/>
      <c r="AR23" s="1143"/>
      <c r="AS23" s="1143"/>
      <c r="AT23" s="1143"/>
      <c r="AU23" s="1149"/>
      <c r="AV23" s="1149"/>
      <c r="AW23" s="1149"/>
      <c r="AX23" s="1149"/>
      <c r="AY23" s="1150"/>
      <c r="AZ23" s="1139" t="s">
        <v>385</v>
      </c>
      <c r="BA23" s="1140"/>
      <c r="BB23" s="1140"/>
      <c r="BC23" s="1140"/>
      <c r="BD23" s="1141"/>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8" t="s">
        <v>386</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7" t="s">
        <v>387</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33" t="s">
        <v>391</v>
      </c>
      <c r="AG26" s="1077"/>
      <c r="AH26" s="1077"/>
      <c r="AI26" s="1077"/>
      <c r="AJ26" s="1134"/>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5"/>
      <c r="AG27" s="1080"/>
      <c r="AH27" s="1080"/>
      <c r="AI27" s="1080"/>
      <c r="AJ27" s="1136"/>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3" t="s">
        <v>396</v>
      </c>
      <c r="C28" s="1124"/>
      <c r="D28" s="1124"/>
      <c r="E28" s="1124"/>
      <c r="F28" s="1124"/>
      <c r="G28" s="1124"/>
      <c r="H28" s="1124"/>
      <c r="I28" s="1124"/>
      <c r="J28" s="1124"/>
      <c r="K28" s="1124"/>
      <c r="L28" s="1124"/>
      <c r="M28" s="1124"/>
      <c r="N28" s="1124"/>
      <c r="O28" s="1124"/>
      <c r="P28" s="1125"/>
      <c r="Q28" s="1126">
        <v>2815</v>
      </c>
      <c r="R28" s="1127"/>
      <c r="S28" s="1127"/>
      <c r="T28" s="1127"/>
      <c r="U28" s="1127"/>
      <c r="V28" s="1127">
        <v>2729</v>
      </c>
      <c r="W28" s="1127"/>
      <c r="X28" s="1127"/>
      <c r="Y28" s="1127"/>
      <c r="Z28" s="1127"/>
      <c r="AA28" s="1127">
        <v>87</v>
      </c>
      <c r="AB28" s="1127"/>
      <c r="AC28" s="1127"/>
      <c r="AD28" s="1127"/>
      <c r="AE28" s="1128"/>
      <c r="AF28" s="1129">
        <v>87</v>
      </c>
      <c r="AG28" s="1127"/>
      <c r="AH28" s="1127"/>
      <c r="AI28" s="1127"/>
      <c r="AJ28" s="1130"/>
      <c r="AK28" s="1131">
        <v>253919</v>
      </c>
      <c r="AL28" s="1132"/>
      <c r="AM28" s="1132"/>
      <c r="AN28" s="1132"/>
      <c r="AO28" s="1132"/>
      <c r="AP28" s="1132" t="s">
        <v>568</v>
      </c>
      <c r="AQ28" s="1132"/>
      <c r="AR28" s="1132"/>
      <c r="AS28" s="1132"/>
      <c r="AT28" s="1132"/>
      <c r="AU28" s="1118" t="s">
        <v>509</v>
      </c>
      <c r="AV28" s="1119"/>
      <c r="AW28" s="1119"/>
      <c r="AX28" s="1119"/>
      <c r="AY28" s="1120"/>
      <c r="AZ28" s="1118" t="s">
        <v>509</v>
      </c>
      <c r="BA28" s="1119"/>
      <c r="BB28" s="1119"/>
      <c r="BC28" s="1119"/>
      <c r="BD28" s="1120"/>
      <c r="BE28" s="1121"/>
      <c r="BF28" s="1121"/>
      <c r="BG28" s="1121"/>
      <c r="BH28" s="1121"/>
      <c r="BI28" s="1122"/>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2583</v>
      </c>
      <c r="R29" s="1113"/>
      <c r="S29" s="1113"/>
      <c r="T29" s="1113"/>
      <c r="U29" s="1113"/>
      <c r="V29" s="1113">
        <v>2451</v>
      </c>
      <c r="W29" s="1113"/>
      <c r="X29" s="1113"/>
      <c r="Y29" s="1113"/>
      <c r="Z29" s="1113"/>
      <c r="AA29" s="1113">
        <v>132</v>
      </c>
      <c r="AB29" s="1113"/>
      <c r="AC29" s="1113"/>
      <c r="AD29" s="1113"/>
      <c r="AE29" s="1114"/>
      <c r="AF29" s="1088">
        <v>132</v>
      </c>
      <c r="AG29" s="1089"/>
      <c r="AH29" s="1089"/>
      <c r="AI29" s="1089"/>
      <c r="AJ29" s="1090"/>
      <c r="AK29" s="1049">
        <v>366632</v>
      </c>
      <c r="AL29" s="1040"/>
      <c r="AM29" s="1040"/>
      <c r="AN29" s="1040"/>
      <c r="AO29" s="1040"/>
      <c r="AP29" s="1040" t="s">
        <v>569</v>
      </c>
      <c r="AQ29" s="1040"/>
      <c r="AR29" s="1040"/>
      <c r="AS29" s="1040"/>
      <c r="AT29" s="1040"/>
      <c r="AU29" s="1050" t="s">
        <v>509</v>
      </c>
      <c r="AV29" s="1048"/>
      <c r="AW29" s="1048"/>
      <c r="AX29" s="1048"/>
      <c r="AY29" s="1049"/>
      <c r="AZ29" s="1115" t="s">
        <v>509</v>
      </c>
      <c r="BA29" s="1116"/>
      <c r="BB29" s="1116"/>
      <c r="BC29" s="1116"/>
      <c r="BD29" s="1117"/>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238</v>
      </c>
      <c r="R30" s="1113"/>
      <c r="S30" s="1113"/>
      <c r="T30" s="1113"/>
      <c r="U30" s="1113"/>
      <c r="V30" s="1113">
        <v>228</v>
      </c>
      <c r="W30" s="1113"/>
      <c r="X30" s="1113"/>
      <c r="Y30" s="1113"/>
      <c r="Z30" s="1113"/>
      <c r="AA30" s="1113">
        <v>10</v>
      </c>
      <c r="AB30" s="1113"/>
      <c r="AC30" s="1113"/>
      <c r="AD30" s="1113"/>
      <c r="AE30" s="1114"/>
      <c r="AF30" s="1088">
        <v>10</v>
      </c>
      <c r="AG30" s="1089"/>
      <c r="AH30" s="1089"/>
      <c r="AI30" s="1089"/>
      <c r="AJ30" s="1090"/>
      <c r="AK30" s="1049">
        <v>88000</v>
      </c>
      <c r="AL30" s="1040"/>
      <c r="AM30" s="1040"/>
      <c r="AN30" s="1040"/>
      <c r="AO30" s="1040"/>
      <c r="AP30" s="1040" t="s">
        <v>569</v>
      </c>
      <c r="AQ30" s="1040"/>
      <c r="AR30" s="1040"/>
      <c r="AS30" s="1040"/>
      <c r="AT30" s="1040"/>
      <c r="AU30" s="1050" t="s">
        <v>509</v>
      </c>
      <c r="AV30" s="1048"/>
      <c r="AW30" s="1048"/>
      <c r="AX30" s="1048"/>
      <c r="AY30" s="1049"/>
      <c r="AZ30" s="1115" t="s">
        <v>509</v>
      </c>
      <c r="BA30" s="1116"/>
      <c r="BB30" s="1116"/>
      <c r="BC30" s="1116"/>
      <c r="BD30" s="1117"/>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21</v>
      </c>
      <c r="R31" s="1113"/>
      <c r="S31" s="1113"/>
      <c r="T31" s="1113"/>
      <c r="U31" s="1113"/>
      <c r="V31" s="1113">
        <v>21</v>
      </c>
      <c r="W31" s="1113"/>
      <c r="X31" s="1113"/>
      <c r="Y31" s="1113"/>
      <c r="Z31" s="1113"/>
      <c r="AA31" s="1114" t="s">
        <v>509</v>
      </c>
      <c r="AB31" s="1089"/>
      <c r="AC31" s="1089"/>
      <c r="AD31" s="1089"/>
      <c r="AE31" s="1090"/>
      <c r="AF31" s="1088" t="s">
        <v>385</v>
      </c>
      <c r="AG31" s="1089"/>
      <c r="AH31" s="1089"/>
      <c r="AI31" s="1089"/>
      <c r="AJ31" s="1090"/>
      <c r="AK31" s="1049">
        <v>13643</v>
      </c>
      <c r="AL31" s="1040"/>
      <c r="AM31" s="1040"/>
      <c r="AN31" s="1040"/>
      <c r="AO31" s="1040"/>
      <c r="AP31" s="1040" t="s">
        <v>569</v>
      </c>
      <c r="AQ31" s="1040"/>
      <c r="AR31" s="1040"/>
      <c r="AS31" s="1040"/>
      <c r="AT31" s="1040"/>
      <c r="AU31" s="1050" t="s">
        <v>509</v>
      </c>
      <c r="AV31" s="1048"/>
      <c r="AW31" s="1048"/>
      <c r="AX31" s="1048"/>
      <c r="AY31" s="1049"/>
      <c r="AZ31" s="1115" t="s">
        <v>509</v>
      </c>
      <c r="BA31" s="1116"/>
      <c r="BB31" s="1116"/>
      <c r="BC31" s="1116"/>
      <c r="BD31" s="1117"/>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446</v>
      </c>
      <c r="R32" s="1113"/>
      <c r="S32" s="1113"/>
      <c r="T32" s="1113"/>
      <c r="U32" s="1113"/>
      <c r="V32" s="1113">
        <v>389</v>
      </c>
      <c r="W32" s="1113"/>
      <c r="X32" s="1113"/>
      <c r="Y32" s="1113"/>
      <c r="Z32" s="1113"/>
      <c r="AA32" s="1113">
        <v>57</v>
      </c>
      <c r="AB32" s="1113"/>
      <c r="AC32" s="1113"/>
      <c r="AD32" s="1113"/>
      <c r="AE32" s="1114"/>
      <c r="AF32" s="1088">
        <v>542</v>
      </c>
      <c r="AG32" s="1089"/>
      <c r="AH32" s="1089"/>
      <c r="AI32" s="1089"/>
      <c r="AJ32" s="1090"/>
      <c r="AK32" s="1049">
        <v>22312</v>
      </c>
      <c r="AL32" s="1040"/>
      <c r="AM32" s="1040"/>
      <c r="AN32" s="1040"/>
      <c r="AO32" s="1040"/>
      <c r="AP32" s="1040">
        <v>895</v>
      </c>
      <c r="AQ32" s="1040"/>
      <c r="AR32" s="1040"/>
      <c r="AS32" s="1040"/>
      <c r="AT32" s="1040"/>
      <c r="AU32" s="1040">
        <v>70</v>
      </c>
      <c r="AV32" s="1040"/>
      <c r="AW32" s="1040"/>
      <c r="AX32" s="1040"/>
      <c r="AY32" s="1040"/>
      <c r="AZ32" s="1115" t="s">
        <v>509</v>
      </c>
      <c r="BA32" s="1116"/>
      <c r="BB32" s="1116"/>
      <c r="BC32" s="1116"/>
      <c r="BD32" s="1117"/>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101</v>
      </c>
      <c r="R33" s="1113"/>
      <c r="S33" s="1113"/>
      <c r="T33" s="1113"/>
      <c r="U33" s="1113"/>
      <c r="V33" s="1113">
        <v>101</v>
      </c>
      <c r="W33" s="1113"/>
      <c r="X33" s="1113"/>
      <c r="Y33" s="1113"/>
      <c r="Z33" s="1113"/>
      <c r="AA33" s="1113">
        <v>0</v>
      </c>
      <c r="AB33" s="1113"/>
      <c r="AC33" s="1113"/>
      <c r="AD33" s="1113"/>
      <c r="AE33" s="1114"/>
      <c r="AF33" s="1088">
        <v>0</v>
      </c>
      <c r="AG33" s="1089"/>
      <c r="AH33" s="1089"/>
      <c r="AI33" s="1089"/>
      <c r="AJ33" s="1090"/>
      <c r="AK33" s="1049">
        <v>18408</v>
      </c>
      <c r="AL33" s="1040"/>
      <c r="AM33" s="1040"/>
      <c r="AN33" s="1040"/>
      <c r="AO33" s="1040"/>
      <c r="AP33" s="1040">
        <v>247</v>
      </c>
      <c r="AQ33" s="1040"/>
      <c r="AR33" s="1040"/>
      <c r="AS33" s="1040"/>
      <c r="AT33" s="1040"/>
      <c r="AU33" s="1040">
        <v>247</v>
      </c>
      <c r="AV33" s="1040"/>
      <c r="AW33" s="1040"/>
      <c r="AX33" s="1040"/>
      <c r="AY33" s="1040"/>
      <c r="AZ33" s="1115" t="s">
        <v>509</v>
      </c>
      <c r="BA33" s="1116"/>
      <c r="BB33" s="1116"/>
      <c r="BC33" s="1116"/>
      <c r="BD33" s="1117"/>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771</v>
      </c>
      <c r="AG63" s="1028"/>
      <c r="AH63" s="1028"/>
      <c r="AI63" s="1028"/>
      <c r="AJ63" s="1099"/>
      <c r="AK63" s="1100"/>
      <c r="AL63" s="1032"/>
      <c r="AM63" s="1032"/>
      <c r="AN63" s="1032"/>
      <c r="AO63" s="1032"/>
      <c r="AP63" s="1028">
        <v>1142</v>
      </c>
      <c r="AQ63" s="1028"/>
      <c r="AR63" s="1028"/>
      <c r="AS63" s="1028"/>
      <c r="AT63" s="1028"/>
      <c r="AU63" s="1028">
        <v>317</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390</v>
      </c>
      <c r="AB66" s="1071"/>
      <c r="AC66" s="1071"/>
      <c r="AD66" s="1071"/>
      <c r="AE66" s="1072"/>
      <c r="AF66" s="1076" t="s">
        <v>391</v>
      </c>
      <c r="AG66" s="1077"/>
      <c r="AH66" s="1077"/>
      <c r="AI66" s="1077"/>
      <c r="AJ66" s="1078"/>
      <c r="AK66" s="1070" t="s">
        <v>392</v>
      </c>
      <c r="AL66" s="1065"/>
      <c r="AM66" s="1065"/>
      <c r="AN66" s="1065"/>
      <c r="AO66" s="1066"/>
      <c r="AP66" s="1070" t="s">
        <v>411</v>
      </c>
      <c r="AQ66" s="1071"/>
      <c r="AR66" s="1071"/>
      <c r="AS66" s="1071"/>
      <c r="AT66" s="1072"/>
      <c r="AU66" s="1070" t="s">
        <v>412</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577</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50" t="s">
        <v>577</v>
      </c>
      <c r="AQ69" s="1048"/>
      <c r="AR69" s="1048"/>
      <c r="AS69" s="1048"/>
      <c r="AT69" s="1049"/>
      <c r="AU69" s="1050" t="s">
        <v>578</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50" t="s">
        <v>577</v>
      </c>
      <c r="AL70" s="1048"/>
      <c r="AM70" s="1048"/>
      <c r="AN70" s="1048"/>
      <c r="AO70" s="1049"/>
      <c r="AP70" s="1050" t="s">
        <v>577</v>
      </c>
      <c r="AQ70" s="1048"/>
      <c r="AR70" s="1048"/>
      <c r="AS70" s="1048"/>
      <c r="AT70" s="1049"/>
      <c r="AU70" s="1050" t="s">
        <v>578</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50" t="s">
        <v>577</v>
      </c>
      <c r="AL71" s="1048"/>
      <c r="AM71" s="1048"/>
      <c r="AN71" s="1048"/>
      <c r="AO71" s="1049"/>
      <c r="AP71" s="1050" t="s">
        <v>577</v>
      </c>
      <c r="AQ71" s="1048"/>
      <c r="AR71" s="1048"/>
      <c r="AS71" s="1048"/>
      <c r="AT71" s="1049"/>
      <c r="AU71" s="1050" t="s">
        <v>578</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50" t="s">
        <v>577</v>
      </c>
      <c r="AQ72" s="1048"/>
      <c r="AR72" s="1048"/>
      <c r="AS72" s="1048"/>
      <c r="AT72" s="1049"/>
      <c r="AU72" s="1050" t="s">
        <v>578</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896</v>
      </c>
      <c r="R73" s="1040"/>
      <c r="S73" s="1040"/>
      <c r="T73" s="1040"/>
      <c r="U73" s="1040"/>
      <c r="V73" s="1040">
        <v>877</v>
      </c>
      <c r="W73" s="1040"/>
      <c r="X73" s="1040"/>
      <c r="Y73" s="1040"/>
      <c r="Z73" s="1040"/>
      <c r="AA73" s="1040">
        <v>19</v>
      </c>
      <c r="AB73" s="1040"/>
      <c r="AC73" s="1040"/>
      <c r="AD73" s="1040"/>
      <c r="AE73" s="1040"/>
      <c r="AF73" s="1040">
        <v>1482</v>
      </c>
      <c r="AG73" s="1040"/>
      <c r="AH73" s="1040"/>
      <c r="AI73" s="1040"/>
      <c r="AJ73" s="1040"/>
      <c r="AK73" s="1050" t="s">
        <v>577</v>
      </c>
      <c r="AL73" s="1048"/>
      <c r="AM73" s="1048"/>
      <c r="AN73" s="1048"/>
      <c r="AO73" s="1049"/>
      <c r="AP73" s="1050" t="s">
        <v>577</v>
      </c>
      <c r="AQ73" s="1048"/>
      <c r="AR73" s="1048"/>
      <c r="AS73" s="1048"/>
      <c r="AT73" s="1049"/>
      <c r="AU73" s="1050" t="s">
        <v>578</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6882</v>
      </c>
      <c r="AG88" s="1028"/>
      <c r="AH88" s="1028"/>
      <c r="AI88" s="1028"/>
      <c r="AJ88" s="1028"/>
      <c r="AK88" s="1032"/>
      <c r="AL88" s="1032"/>
      <c r="AM88" s="1032"/>
      <c r="AN88" s="1032"/>
      <c r="AO88" s="1032"/>
      <c r="AP88" s="1028" t="s">
        <v>584</v>
      </c>
      <c r="AQ88" s="1028"/>
      <c r="AR88" s="1028"/>
      <c r="AS88" s="1028"/>
      <c r="AT88" s="1028"/>
      <c r="AU88" s="1028" t="s">
        <v>584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t="s">
        <v>509</v>
      </c>
      <c r="CX102" s="1020"/>
      <c r="CY102" s="1020"/>
      <c r="CZ102" s="1020"/>
      <c r="DA102" s="1021"/>
      <c r="DB102" s="1019" t="s">
        <v>509</v>
      </c>
      <c r="DC102" s="1020"/>
      <c r="DD102" s="1020"/>
      <c r="DE102" s="1020"/>
      <c r="DF102" s="1021"/>
      <c r="DG102" s="1019" t="s">
        <v>509</v>
      </c>
      <c r="DH102" s="1020"/>
      <c r="DI102" s="1020"/>
      <c r="DJ102" s="1020"/>
      <c r="DK102" s="1021"/>
      <c r="DL102" s="1019" t="s">
        <v>509</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302</v>
      </c>
      <c r="AG109" s="963"/>
      <c r="AH109" s="963"/>
      <c r="AI109" s="963"/>
      <c r="AJ109" s="964"/>
      <c r="AK109" s="965" t="s">
        <v>301</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302</v>
      </c>
      <c r="BW109" s="963"/>
      <c r="BX109" s="963"/>
      <c r="BY109" s="963"/>
      <c r="BZ109" s="964"/>
      <c r="CA109" s="965" t="s">
        <v>301</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302</v>
      </c>
      <c r="DM109" s="963"/>
      <c r="DN109" s="963"/>
      <c r="DO109" s="963"/>
      <c r="DP109" s="964"/>
      <c r="DQ109" s="965" t="s">
        <v>301</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884794</v>
      </c>
      <c r="AB110" s="956"/>
      <c r="AC110" s="956"/>
      <c r="AD110" s="956"/>
      <c r="AE110" s="957"/>
      <c r="AF110" s="958">
        <v>881904</v>
      </c>
      <c r="AG110" s="956"/>
      <c r="AH110" s="956"/>
      <c r="AI110" s="956"/>
      <c r="AJ110" s="957"/>
      <c r="AK110" s="958">
        <v>897384</v>
      </c>
      <c r="AL110" s="956"/>
      <c r="AM110" s="956"/>
      <c r="AN110" s="956"/>
      <c r="AO110" s="957"/>
      <c r="AP110" s="959">
        <v>17.2</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9956117</v>
      </c>
      <c r="BR110" s="903"/>
      <c r="BS110" s="903"/>
      <c r="BT110" s="903"/>
      <c r="BU110" s="903"/>
      <c r="BV110" s="903">
        <v>10058593</v>
      </c>
      <c r="BW110" s="903"/>
      <c r="BX110" s="903"/>
      <c r="BY110" s="903"/>
      <c r="BZ110" s="903"/>
      <c r="CA110" s="903">
        <v>10034044</v>
      </c>
      <c r="CB110" s="903"/>
      <c r="CC110" s="903"/>
      <c r="CD110" s="903"/>
      <c r="CE110" s="903"/>
      <c r="CF110" s="927">
        <v>191.8</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406</v>
      </c>
      <c r="DM110" s="903"/>
      <c r="DN110" s="903"/>
      <c r="DO110" s="903"/>
      <c r="DP110" s="903"/>
      <c r="DQ110" s="903" t="s">
        <v>406</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406</v>
      </c>
      <c r="AG111" s="984"/>
      <c r="AH111" s="984"/>
      <c r="AI111" s="984"/>
      <c r="AJ111" s="985"/>
      <c r="AK111" s="986" t="s">
        <v>431</v>
      </c>
      <c r="AL111" s="984"/>
      <c r="AM111" s="984"/>
      <c r="AN111" s="984"/>
      <c r="AO111" s="985"/>
      <c r="AP111" s="987" t="s">
        <v>125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22237</v>
      </c>
      <c r="BR111" s="875"/>
      <c r="BS111" s="875"/>
      <c r="BT111" s="875"/>
      <c r="BU111" s="875"/>
      <c r="BV111" s="875">
        <v>16161</v>
      </c>
      <c r="BW111" s="875"/>
      <c r="BX111" s="875"/>
      <c r="BY111" s="875"/>
      <c r="BZ111" s="875"/>
      <c r="CA111" s="875">
        <v>11289</v>
      </c>
      <c r="CB111" s="875"/>
      <c r="CC111" s="875"/>
      <c r="CD111" s="875"/>
      <c r="CE111" s="875"/>
      <c r="CF111" s="936">
        <v>0.2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125</v>
      </c>
      <c r="DH111" s="875"/>
      <c r="DI111" s="875"/>
      <c r="DJ111" s="875"/>
      <c r="DK111" s="875"/>
      <c r="DL111" s="875" t="s">
        <v>125</v>
      </c>
      <c r="DM111" s="875"/>
      <c r="DN111" s="875"/>
      <c r="DO111" s="875"/>
      <c r="DP111" s="875"/>
      <c r="DQ111" s="875" t="s">
        <v>429</v>
      </c>
      <c r="DR111" s="875"/>
      <c r="DS111" s="875"/>
      <c r="DT111" s="875"/>
      <c r="DU111" s="875"/>
      <c r="DV111" s="852" t="s">
        <v>429</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125</v>
      </c>
      <c r="AB112" s="838"/>
      <c r="AC112" s="838"/>
      <c r="AD112" s="838"/>
      <c r="AE112" s="839"/>
      <c r="AF112" s="840" t="s">
        <v>431</v>
      </c>
      <c r="AG112" s="838"/>
      <c r="AH112" s="838"/>
      <c r="AI112" s="838"/>
      <c r="AJ112" s="839"/>
      <c r="AK112" s="840" t="s">
        <v>125</v>
      </c>
      <c r="AL112" s="838"/>
      <c r="AM112" s="838"/>
      <c r="AN112" s="838"/>
      <c r="AO112" s="839"/>
      <c r="AP112" s="885" t="s">
        <v>431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325054</v>
      </c>
      <c r="BR112" s="875"/>
      <c r="BS112" s="875"/>
      <c r="BT112" s="875"/>
      <c r="BU112" s="875"/>
      <c r="BV112" s="875">
        <v>329541</v>
      </c>
      <c r="BW112" s="875"/>
      <c r="BX112" s="875"/>
      <c r="BY112" s="875"/>
      <c r="BZ112" s="875"/>
      <c r="CA112" s="875">
        <v>317265</v>
      </c>
      <c r="CB112" s="875"/>
      <c r="CC112" s="875"/>
      <c r="CD112" s="875"/>
      <c r="CE112" s="875"/>
      <c r="CF112" s="936">
        <v>6.1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125</v>
      </c>
      <c r="DH112" s="875"/>
      <c r="DI112" s="875"/>
      <c r="DJ112" s="875"/>
      <c r="DK112" s="875"/>
      <c r="DL112" s="875" t="s">
        <v>125</v>
      </c>
      <c r="DM112" s="875"/>
      <c r="DN112" s="875"/>
      <c r="DO112" s="875"/>
      <c r="DP112" s="875"/>
      <c r="DQ112" s="875" t="s">
        <v>429</v>
      </c>
      <c r="DR112" s="875"/>
      <c r="DS112" s="875"/>
      <c r="DT112" s="875"/>
      <c r="DU112" s="875"/>
      <c r="DV112" s="852" t="s">
        <v>125</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31780</v>
      </c>
      <c r="AB113" s="984"/>
      <c r="AC113" s="984"/>
      <c r="AD113" s="984"/>
      <c r="AE113" s="985"/>
      <c r="AF113" s="986">
        <v>27767</v>
      </c>
      <c r="AG113" s="984"/>
      <c r="AH113" s="984"/>
      <c r="AI113" s="984"/>
      <c r="AJ113" s="985"/>
      <c r="AK113" s="986">
        <v>19540</v>
      </c>
      <c r="AL113" s="984"/>
      <c r="AM113" s="984"/>
      <c r="AN113" s="984"/>
      <c r="AO113" s="985"/>
      <c r="AP113" s="987">
        <v>0.4</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125</v>
      </c>
      <c r="BR113" s="875"/>
      <c r="BS113" s="875"/>
      <c r="BT113" s="875"/>
      <c r="BU113" s="875"/>
      <c r="BV113" s="875" t="s">
        <v>429</v>
      </c>
      <c r="BW113" s="875"/>
      <c r="BX113" s="875"/>
      <c r="BY113" s="875"/>
      <c r="BZ113" s="875"/>
      <c r="CA113" s="875" t="s">
        <v>431</v>
      </c>
      <c r="CB113" s="875"/>
      <c r="CC113" s="875"/>
      <c r="CD113" s="875"/>
      <c r="CE113" s="875"/>
      <c r="CF113" s="936" t="s">
        <v>429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431</v>
      </c>
      <c r="DM113" s="838"/>
      <c r="DN113" s="838"/>
      <c r="DO113" s="838"/>
      <c r="DP113" s="839"/>
      <c r="DQ113" s="840" t="s">
        <v>429</v>
      </c>
      <c r="DR113" s="838"/>
      <c r="DS113" s="838"/>
      <c r="DT113" s="838"/>
      <c r="DU113" s="839"/>
      <c r="DV113" s="885" t="s">
        <v>125</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125</v>
      </c>
      <c r="AB114" s="838"/>
      <c r="AC114" s="838"/>
      <c r="AD114" s="838"/>
      <c r="AE114" s="839"/>
      <c r="AF114" s="840" t="s">
        <v>125</v>
      </c>
      <c r="AG114" s="838"/>
      <c r="AH114" s="838"/>
      <c r="AI114" s="838"/>
      <c r="AJ114" s="839"/>
      <c r="AK114" s="840" t="s">
        <v>125</v>
      </c>
      <c r="AL114" s="838"/>
      <c r="AM114" s="838"/>
      <c r="AN114" s="838"/>
      <c r="AO114" s="839"/>
      <c r="AP114" s="885" t="s">
        <v>125</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3453339</v>
      </c>
      <c r="BR114" s="875"/>
      <c r="BS114" s="875"/>
      <c r="BT114" s="875"/>
      <c r="BU114" s="875"/>
      <c r="BV114" s="875">
        <v>3350585</v>
      </c>
      <c r="BW114" s="875"/>
      <c r="BX114" s="875"/>
      <c r="BY114" s="875"/>
      <c r="BZ114" s="875"/>
      <c r="CA114" s="875">
        <v>3277909</v>
      </c>
      <c r="CB114" s="875"/>
      <c r="CC114" s="875"/>
      <c r="CD114" s="875"/>
      <c r="CE114" s="875"/>
      <c r="CF114" s="936">
        <v>62.7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125</v>
      </c>
      <c r="DM114" s="838"/>
      <c r="DN114" s="838"/>
      <c r="DO114" s="838"/>
      <c r="DP114" s="839"/>
      <c r="DQ114" s="840" t="s">
        <v>125</v>
      </c>
      <c r="DR114" s="838"/>
      <c r="DS114" s="838"/>
      <c r="DT114" s="838"/>
      <c r="DU114" s="839"/>
      <c r="DV114" s="885" t="s">
        <v>431</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7292</v>
      </c>
      <c r="AB115" s="984"/>
      <c r="AC115" s="984"/>
      <c r="AD115" s="984"/>
      <c r="AE115" s="985"/>
      <c r="AF115" s="986">
        <v>6077</v>
      </c>
      <c r="AG115" s="984"/>
      <c r="AH115" s="984"/>
      <c r="AI115" s="984"/>
      <c r="AJ115" s="985"/>
      <c r="AK115" s="986">
        <v>4871</v>
      </c>
      <c r="AL115" s="984"/>
      <c r="AM115" s="984"/>
      <c r="AN115" s="984"/>
      <c r="AO115" s="985"/>
      <c r="AP115" s="987">
        <v>0.1</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125</v>
      </c>
      <c r="BR115" s="875"/>
      <c r="BS115" s="875"/>
      <c r="BT115" s="875"/>
      <c r="BU115" s="875"/>
      <c r="BV115" s="875">
        <v>1549</v>
      </c>
      <c r="BW115" s="875"/>
      <c r="BX115" s="875"/>
      <c r="BY115" s="875"/>
      <c r="BZ115" s="875"/>
      <c r="CA115" s="875">
        <v>4446</v>
      </c>
      <c r="CB115" s="875"/>
      <c r="CC115" s="875"/>
      <c r="CD115" s="875"/>
      <c r="CE115" s="875"/>
      <c r="CF115" s="936">
        <v>0.1</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125</v>
      </c>
      <c r="DH115" s="838"/>
      <c r="DI115" s="838"/>
      <c r="DJ115" s="838"/>
      <c r="DK115" s="839"/>
      <c r="DL115" s="840" t="s">
        <v>431</v>
      </c>
      <c r="DM115" s="838"/>
      <c r="DN115" s="838"/>
      <c r="DO115" s="838"/>
      <c r="DP115" s="839"/>
      <c r="DQ115" s="840" t="s">
        <v>431</v>
      </c>
      <c r="DR115" s="838"/>
      <c r="DS115" s="838"/>
      <c r="DT115" s="838"/>
      <c r="DU115" s="839"/>
      <c r="DV115" s="885" t="s">
        <v>125</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2946</v>
      </c>
      <c r="AB116" s="838"/>
      <c r="AC116" s="838"/>
      <c r="AD116" s="838"/>
      <c r="AE116" s="839"/>
      <c r="AF116" s="840">
        <v>429</v>
      </c>
      <c r="AG116" s="838"/>
      <c r="AH116" s="838"/>
      <c r="AI116" s="838"/>
      <c r="AJ116" s="839"/>
      <c r="AK116" s="840">
        <v>36</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429</v>
      </c>
      <c r="BW116" s="875"/>
      <c r="BX116" s="875"/>
      <c r="BY116" s="875"/>
      <c r="BZ116" s="875"/>
      <c r="CA116" s="875" t="s">
        <v>125</v>
      </c>
      <c r="CB116" s="875"/>
      <c r="CC116" s="875"/>
      <c r="CD116" s="875"/>
      <c r="CE116" s="875"/>
      <c r="CF116" s="936" t="s">
        <v>431</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125</v>
      </c>
      <c r="DH116" s="838"/>
      <c r="DI116" s="838"/>
      <c r="DJ116" s="838"/>
      <c r="DK116" s="839"/>
      <c r="DL116" s="840" t="s">
        <v>125</v>
      </c>
      <c r="DM116" s="838"/>
      <c r="DN116" s="838"/>
      <c r="DO116" s="838"/>
      <c r="DP116" s="839"/>
      <c r="DQ116" s="840" t="s">
        <v>125</v>
      </c>
      <c r="DR116" s="838"/>
      <c r="DS116" s="838"/>
      <c r="DT116" s="838"/>
      <c r="DU116" s="839"/>
      <c r="DV116" s="885" t="s">
        <v>429</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926812</v>
      </c>
      <c r="AB117" s="970"/>
      <c r="AC117" s="970"/>
      <c r="AD117" s="970"/>
      <c r="AE117" s="971"/>
      <c r="AF117" s="972">
        <v>916177</v>
      </c>
      <c r="AG117" s="970"/>
      <c r="AH117" s="970"/>
      <c r="AI117" s="970"/>
      <c r="AJ117" s="971"/>
      <c r="AK117" s="972">
        <v>921831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125</v>
      </c>
      <c r="BW117" s="875"/>
      <c r="BX117" s="875"/>
      <c r="BY117" s="875"/>
      <c r="BZ117" s="875"/>
      <c r="CA117" s="875" t="s">
        <v>452</v>
      </c>
      <c r="CB117" s="875"/>
      <c r="CC117" s="875"/>
      <c r="CD117" s="875"/>
      <c r="CE117" s="875"/>
      <c r="CF117" s="936" t="s">
        <v>125</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125</v>
      </c>
      <c r="DM117" s="838"/>
      <c r="DN117" s="838"/>
      <c r="DO117" s="838"/>
      <c r="DP117" s="839"/>
      <c r="DQ117" s="840" t="s">
        <v>125</v>
      </c>
      <c r="DR117" s="838"/>
      <c r="DS117" s="838"/>
      <c r="DT117" s="838"/>
      <c r="DU117" s="839"/>
      <c r="DV117" s="885" t="s">
        <v>125</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302</v>
      </c>
      <c r="AG118" s="963"/>
      <c r="AH118" s="963"/>
      <c r="AI118" s="963"/>
      <c r="AJ118" s="964"/>
      <c r="AK118" s="965" t="s">
        <v>301</v>
      </c>
      <c r="AL118" s="963"/>
      <c r="AM118" s="963"/>
      <c r="AN118" s="963"/>
      <c r="AO118" s="964"/>
      <c r="AP118" s="966" t="s">
        <v>423</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125</v>
      </c>
      <c r="BR118" s="906"/>
      <c r="BS118" s="906"/>
      <c r="BT118" s="906"/>
      <c r="BU118" s="906"/>
      <c r="BV118" s="906" t="s">
        <v>125</v>
      </c>
      <c r="BW118" s="906"/>
      <c r="BX118" s="906"/>
      <c r="BY118" s="906"/>
      <c r="BZ118" s="906"/>
      <c r="CA118" s="906" t="s">
        <v>455</v>
      </c>
      <c r="CB118" s="906"/>
      <c r="CC118" s="906"/>
      <c r="CD118" s="906"/>
      <c r="CE118" s="906"/>
      <c r="CF118" s="936" t="s">
        <v>125</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457</v>
      </c>
      <c r="DH118" s="838"/>
      <c r="DI118" s="838"/>
      <c r="DJ118" s="838"/>
      <c r="DK118" s="839"/>
      <c r="DL118" s="840" t="s">
        <v>431</v>
      </c>
      <c r="DM118" s="838"/>
      <c r="DN118" s="838"/>
      <c r="DO118" s="838"/>
      <c r="DP118" s="839"/>
      <c r="DQ118" s="840" t="s">
        <v>457</v>
      </c>
      <c r="DR118" s="838"/>
      <c r="DS118" s="838"/>
      <c r="DT118" s="838"/>
      <c r="DU118" s="839"/>
      <c r="DV118" s="885" t="s">
        <v>125</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455</v>
      </c>
      <c r="AB119" s="956"/>
      <c r="AC119" s="956"/>
      <c r="AD119" s="956"/>
      <c r="AE119" s="957"/>
      <c r="AF119" s="958" t="s">
        <v>125</v>
      </c>
      <c r="AG119" s="956"/>
      <c r="AH119" s="956"/>
      <c r="AI119" s="956"/>
      <c r="AJ119" s="957"/>
      <c r="AK119" s="958" t="s">
        <v>455</v>
      </c>
      <c r="AL119" s="956"/>
      <c r="AM119" s="956"/>
      <c r="AN119" s="956"/>
      <c r="AO119" s="957"/>
      <c r="AP119" s="959" t="s">
        <v>125</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458</v>
      </c>
      <c r="BP119" s="939"/>
      <c r="BQ119" s="943">
        <v>13756747</v>
      </c>
      <c r="BR119" s="906"/>
      <c r="BS119" s="906"/>
      <c r="BT119" s="906"/>
      <c r="BU119" s="906"/>
      <c r="BV119" s="906">
        <v>13756429</v>
      </c>
      <c r="BW119" s="906"/>
      <c r="BX119" s="906"/>
      <c r="BY119" s="906"/>
      <c r="BZ119" s="906"/>
      <c r="CA119" s="906">
        <v>13644953</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22237</v>
      </c>
      <c r="DH119" s="821"/>
      <c r="DI119" s="821"/>
      <c r="DJ119" s="821"/>
      <c r="DK119" s="822"/>
      <c r="DL119" s="823">
        <v>16161</v>
      </c>
      <c r="DM119" s="821"/>
      <c r="DN119" s="821"/>
      <c r="DO119" s="821"/>
      <c r="DP119" s="822"/>
      <c r="DQ119" s="823">
        <v>11289</v>
      </c>
      <c r="DR119" s="821"/>
      <c r="DS119" s="821"/>
      <c r="DT119" s="821"/>
      <c r="DU119" s="822"/>
      <c r="DV119" s="909">
        <v>0.2</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125</v>
      </c>
      <c r="AB120" s="838"/>
      <c r="AC120" s="838"/>
      <c r="AD120" s="838"/>
      <c r="AE120" s="839"/>
      <c r="AF120" s="840" t="s">
        <v>452</v>
      </c>
      <c r="AG120" s="838"/>
      <c r="AH120" s="838"/>
      <c r="AI120" s="838"/>
      <c r="AJ120" s="839"/>
      <c r="AK120" s="840" t="s">
        <v>125</v>
      </c>
      <c r="AL120" s="838"/>
      <c r="AM120" s="838"/>
      <c r="AN120" s="838"/>
      <c r="AO120" s="839"/>
      <c r="AP120" s="885" t="s">
        <v>125</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3658241</v>
      </c>
      <c r="BR120" s="903"/>
      <c r="BS120" s="903"/>
      <c r="BT120" s="903"/>
      <c r="BU120" s="903"/>
      <c r="BV120" s="903">
        <v>3800321</v>
      </c>
      <c r="BW120" s="903"/>
      <c r="BX120" s="903"/>
      <c r="BY120" s="903"/>
      <c r="BZ120" s="903"/>
      <c r="CA120" s="903">
        <v>3975323</v>
      </c>
      <c r="CB120" s="903"/>
      <c r="CC120" s="903"/>
      <c r="CD120" s="903"/>
      <c r="CE120" s="903"/>
      <c r="CF120" s="927">
        <v>76</v>
      </c>
      <c r="CG120" s="928"/>
      <c r="CH120" s="928"/>
      <c r="CI120" s="928"/>
      <c r="CJ120" s="928"/>
      <c r="CK120" s="929" t="s">
        <v>462</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228446</v>
      </c>
      <c r="DH120" s="903"/>
      <c r="DI120" s="903"/>
      <c r="DJ120" s="903"/>
      <c r="DK120" s="903"/>
      <c r="DL120" s="903">
        <v>237793</v>
      </c>
      <c r="DM120" s="903"/>
      <c r="DN120" s="903"/>
      <c r="DO120" s="903"/>
      <c r="DP120" s="903"/>
      <c r="DQ120" s="903">
        <v>316468</v>
      </c>
      <c r="DR120" s="903"/>
      <c r="DS120" s="903"/>
      <c r="DT120" s="903"/>
      <c r="DU120" s="903"/>
      <c r="DV120" s="904">
        <v>6.1</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452</v>
      </c>
      <c r="AB121" s="838"/>
      <c r="AC121" s="838"/>
      <c r="AD121" s="838"/>
      <c r="AE121" s="839"/>
      <c r="AF121" s="840" t="s">
        <v>125</v>
      </c>
      <c r="AG121" s="838"/>
      <c r="AH121" s="838"/>
      <c r="AI121" s="838"/>
      <c r="AJ121" s="839"/>
      <c r="AK121" s="840" t="s">
        <v>125</v>
      </c>
      <c r="AL121" s="838"/>
      <c r="AM121" s="838"/>
      <c r="AN121" s="838"/>
      <c r="AO121" s="839"/>
      <c r="AP121" s="885" t="s">
        <v>125</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291006</v>
      </c>
      <c r="BR121" s="875"/>
      <c r="BS121" s="875"/>
      <c r="BT121" s="875"/>
      <c r="BU121" s="875"/>
      <c r="BV121" s="875">
        <v>254346</v>
      </c>
      <c r="BW121" s="875"/>
      <c r="BX121" s="875"/>
      <c r="BY121" s="875"/>
      <c r="BZ121" s="875"/>
      <c r="CA121" s="875">
        <v>210442</v>
      </c>
      <c r="CB121" s="875"/>
      <c r="CC121" s="875"/>
      <c r="CD121" s="875"/>
      <c r="CE121" s="875"/>
      <c r="CF121" s="936">
        <v>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96608</v>
      </c>
      <c r="DH121" s="875"/>
      <c r="DI121" s="875"/>
      <c r="DJ121" s="875"/>
      <c r="DK121" s="875"/>
      <c r="DL121" s="875">
        <v>91748</v>
      </c>
      <c r="DM121" s="875"/>
      <c r="DN121" s="875"/>
      <c r="DO121" s="875"/>
      <c r="DP121" s="875"/>
      <c r="DQ121" s="875">
        <v>69785</v>
      </c>
      <c r="DR121" s="875"/>
      <c r="DS121" s="875"/>
      <c r="DT121" s="875"/>
      <c r="DU121" s="875"/>
      <c r="DV121" s="852">
        <v>1.3</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125</v>
      </c>
      <c r="AB122" s="838"/>
      <c r="AC122" s="838"/>
      <c r="AD122" s="838"/>
      <c r="AE122" s="839"/>
      <c r="AF122" s="840" t="s">
        <v>455</v>
      </c>
      <c r="AG122" s="838"/>
      <c r="AH122" s="838"/>
      <c r="AI122" s="838"/>
      <c r="AJ122" s="839"/>
      <c r="AK122" s="840" t="s">
        <v>125</v>
      </c>
      <c r="AL122" s="838"/>
      <c r="AM122" s="838"/>
      <c r="AN122" s="838"/>
      <c r="AO122" s="839"/>
      <c r="AP122" s="885" t="s">
        <v>455</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7560535</v>
      </c>
      <c r="BR122" s="906"/>
      <c r="BS122" s="906"/>
      <c r="BT122" s="906"/>
      <c r="BU122" s="906"/>
      <c r="BV122" s="906">
        <v>8296386</v>
      </c>
      <c r="BW122" s="906"/>
      <c r="BX122" s="906"/>
      <c r="BY122" s="906"/>
      <c r="BZ122" s="906"/>
      <c r="CA122" s="906">
        <v>8340400</v>
      </c>
      <c r="CB122" s="906"/>
      <c r="CC122" s="906"/>
      <c r="CD122" s="906"/>
      <c r="CE122" s="906"/>
      <c r="CF122" s="907">
        <v>159.5</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125</v>
      </c>
      <c r="DH122" s="875"/>
      <c r="DI122" s="875"/>
      <c r="DJ122" s="875"/>
      <c r="DK122" s="875"/>
      <c r="DL122" s="875" t="s">
        <v>125</v>
      </c>
      <c r="DM122" s="875"/>
      <c r="DN122" s="875"/>
      <c r="DO122" s="875"/>
      <c r="DP122" s="875"/>
      <c r="DQ122" s="875" t="s">
        <v>125</v>
      </c>
      <c r="DR122" s="875"/>
      <c r="DS122" s="875"/>
      <c r="DT122" s="875"/>
      <c r="DU122" s="875"/>
      <c r="DV122" s="852" t="s">
        <v>125</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468</v>
      </c>
      <c r="AB123" s="838"/>
      <c r="AC123" s="838"/>
      <c r="AD123" s="838"/>
      <c r="AE123" s="839"/>
      <c r="AF123" s="840" t="s">
        <v>125</v>
      </c>
      <c r="AG123" s="838"/>
      <c r="AH123" s="838"/>
      <c r="AI123" s="838"/>
      <c r="AJ123" s="839"/>
      <c r="AK123" s="840" t="s">
        <v>125</v>
      </c>
      <c r="AL123" s="838"/>
      <c r="AM123" s="838"/>
      <c r="AN123" s="838"/>
      <c r="AO123" s="839"/>
      <c r="AP123" s="885" t="s">
        <v>469</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470</v>
      </c>
      <c r="BP123" s="939"/>
      <c r="BQ123" s="893">
        <v>11509782</v>
      </c>
      <c r="BR123" s="894"/>
      <c r="BS123" s="894"/>
      <c r="BT123" s="894"/>
      <c r="BU123" s="894"/>
      <c r="BV123" s="894">
        <v>12351053</v>
      </c>
      <c r="BW123" s="894"/>
      <c r="BX123" s="894"/>
      <c r="BY123" s="894"/>
      <c r="BZ123" s="894"/>
      <c r="CA123" s="894">
        <v>12526165</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125</v>
      </c>
      <c r="DM123" s="838"/>
      <c r="DN123" s="838"/>
      <c r="DO123" s="838"/>
      <c r="DP123" s="839"/>
      <c r="DQ123" s="840" t="s">
        <v>452</v>
      </c>
      <c r="DR123" s="838"/>
      <c r="DS123" s="838"/>
      <c r="DT123" s="838"/>
      <c r="DU123" s="839"/>
      <c r="DV123" s="885" t="s">
        <v>125</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125</v>
      </c>
      <c r="AG124" s="838"/>
      <c r="AH124" s="838"/>
      <c r="AI124" s="838"/>
      <c r="AJ124" s="839"/>
      <c r="AK124" s="840" t="s">
        <v>452</v>
      </c>
      <c r="AL124" s="838"/>
      <c r="AM124" s="838"/>
      <c r="AN124" s="838"/>
      <c r="AO124" s="839"/>
      <c r="AP124" s="885" t="s">
        <v>431</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41.6</v>
      </c>
      <c r="BR124" s="892"/>
      <c r="BS124" s="892"/>
      <c r="BT124" s="892"/>
      <c r="BU124" s="892"/>
      <c r="BV124" s="892">
        <v>26.3</v>
      </c>
      <c r="BW124" s="892"/>
      <c r="BX124" s="892"/>
      <c r="BY124" s="892"/>
      <c r="BZ124" s="892"/>
      <c r="CA124" s="892">
        <v>21.3</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431</v>
      </c>
      <c r="DH124" s="821"/>
      <c r="DI124" s="821"/>
      <c r="DJ124" s="821"/>
      <c r="DK124" s="822"/>
      <c r="DL124" s="823" t="s">
        <v>431</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452</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452</v>
      </c>
      <c r="DM125" s="903"/>
      <c r="DN125" s="903"/>
      <c r="DO125" s="903"/>
      <c r="DP125" s="903"/>
      <c r="DQ125" s="903" t="s">
        <v>431</v>
      </c>
      <c r="DR125" s="903"/>
      <c r="DS125" s="903"/>
      <c r="DT125" s="903"/>
      <c r="DU125" s="903"/>
      <c r="DV125" s="904" t="s">
        <v>125</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7292</v>
      </c>
      <c r="AB126" s="838"/>
      <c r="AC126" s="838"/>
      <c r="AD126" s="838"/>
      <c r="AE126" s="839"/>
      <c r="AF126" s="840">
        <v>6077</v>
      </c>
      <c r="AG126" s="838"/>
      <c r="AH126" s="838"/>
      <c r="AI126" s="838"/>
      <c r="AJ126" s="839"/>
      <c r="AK126" s="840">
        <v>4871</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452</v>
      </c>
      <c r="DR126" s="875"/>
      <c r="DS126" s="875"/>
      <c r="DT126" s="875"/>
      <c r="DU126" s="875"/>
      <c r="DV126" s="852" t="s">
        <v>125</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125</v>
      </c>
      <c r="AB127" s="838"/>
      <c r="AC127" s="838"/>
      <c r="AD127" s="838"/>
      <c r="AE127" s="839"/>
      <c r="AF127" s="840" t="s">
        <v>452</v>
      </c>
      <c r="AG127" s="838"/>
      <c r="AH127" s="838"/>
      <c r="AI127" s="838"/>
      <c r="AJ127" s="839"/>
      <c r="AK127" s="840" t="s">
        <v>125</v>
      </c>
      <c r="AL127" s="838"/>
      <c r="AM127" s="838"/>
      <c r="AN127" s="838"/>
      <c r="AO127" s="839"/>
      <c r="AP127" s="885" t="s">
        <v>125</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431</v>
      </c>
      <c r="DM127" s="875"/>
      <c r="DN127" s="875"/>
      <c r="DO127" s="875"/>
      <c r="DP127" s="875"/>
      <c r="DQ127" s="875" t="s">
        <v>431</v>
      </c>
      <c r="DR127" s="875"/>
      <c r="DS127" s="875"/>
      <c r="DT127" s="875"/>
      <c r="DU127" s="875"/>
      <c r="DV127" s="852" t="s">
        <v>431</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77489</v>
      </c>
      <c r="AB128" s="859"/>
      <c r="AC128" s="859"/>
      <c r="AD128" s="859"/>
      <c r="AE128" s="860"/>
      <c r="AF128" s="861">
        <v>80630</v>
      </c>
      <c r="AG128" s="859"/>
      <c r="AH128" s="859"/>
      <c r="AI128" s="859"/>
      <c r="AJ128" s="860"/>
      <c r="AK128" s="861">
        <v>81230</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468</v>
      </c>
      <c r="BG128" s="845"/>
      <c r="BH128" s="845"/>
      <c r="BI128" s="845"/>
      <c r="BJ128" s="845"/>
      <c r="BK128" s="845"/>
      <c r="BL128" s="868"/>
      <c r="BM128" s="844">
        <v>14.49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125</v>
      </c>
      <c r="DH128" s="849"/>
      <c r="DI128" s="849"/>
      <c r="DJ128" s="849"/>
      <c r="DK128" s="849"/>
      <c r="DL128" s="849">
        <v>1549</v>
      </c>
      <c r="DM128" s="849"/>
      <c r="DN128" s="849"/>
      <c r="DO128" s="849"/>
      <c r="DP128" s="849"/>
      <c r="DQ128" s="849">
        <v>4446</v>
      </c>
      <c r="DR128" s="849"/>
      <c r="DS128" s="849"/>
      <c r="DT128" s="849"/>
      <c r="DU128" s="849"/>
      <c r="DV128" s="850">
        <v>0.1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6041854</v>
      </c>
      <c r="AB129" s="838"/>
      <c r="AC129" s="838"/>
      <c r="AD129" s="838"/>
      <c r="AE129" s="839"/>
      <c r="AF129" s="840">
        <v>6007830</v>
      </c>
      <c r="AG129" s="838"/>
      <c r="AH129" s="838"/>
      <c r="AI129" s="838"/>
      <c r="AJ129" s="839"/>
      <c r="AK129" s="840">
        <v>5899851</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125</v>
      </c>
      <c r="BG129" s="828"/>
      <c r="BH129" s="828"/>
      <c r="BI129" s="828"/>
      <c r="BJ129" s="828"/>
      <c r="BK129" s="828"/>
      <c r="BL129" s="829"/>
      <c r="BM129" s="827">
        <v>19.489999999999998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650695</v>
      </c>
      <c r="AB130" s="838"/>
      <c r="AC130" s="838"/>
      <c r="AD130" s="838"/>
      <c r="AE130" s="839"/>
      <c r="AF130" s="840">
        <v>666844</v>
      </c>
      <c r="AG130" s="838"/>
      <c r="AH130" s="838"/>
      <c r="AI130" s="838"/>
      <c r="AJ130" s="839"/>
      <c r="AK130" s="840">
        <v>669122</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3.3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5391159</v>
      </c>
      <c r="AB131" s="821"/>
      <c r="AC131" s="821"/>
      <c r="AD131" s="821"/>
      <c r="AE131" s="822"/>
      <c r="AF131" s="823">
        <v>5340986</v>
      </c>
      <c r="AG131" s="821"/>
      <c r="AH131" s="821"/>
      <c r="AI131" s="821"/>
      <c r="AJ131" s="822"/>
      <c r="AK131" s="823">
        <v>5230729</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21.3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3.6843283609999999</v>
      </c>
      <c r="AB132" s="801"/>
      <c r="AC132" s="801"/>
      <c r="AD132" s="801"/>
      <c r="AE132" s="802"/>
      <c r="AF132" s="803">
        <v>3.158648984</v>
      </c>
      <c r="AG132" s="801"/>
      <c r="AH132" s="801"/>
      <c r="AI132" s="801"/>
      <c r="AJ132" s="802"/>
      <c r="AK132" s="803">
        <v>3.2783002140000002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4.5999999999999996</v>
      </c>
      <c r="AB133" s="780"/>
      <c r="AC133" s="780"/>
      <c r="AD133" s="780"/>
      <c r="AE133" s="781"/>
      <c r="AF133" s="779">
        <v>3.8</v>
      </c>
      <c r="AG133" s="780"/>
      <c r="AH133" s="780"/>
      <c r="AI133" s="780"/>
      <c r="AJ133" s="781"/>
      <c r="AK133" s="779">
        <v>3.3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0zQtKYuodWDy28KmL9e6emOz1lR0gJNNN6OBhfySW4fVGTbGeheIg6AhM5hQmjFbYlDCsd9Iww16YBhGpqewA==" saltValue="36oFD5grMvl1dunqHcOg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rowBreaks count="2" manualBreakCount="2">
    <brk id="24" max="16383" man="1"/>
    <brk id="63" max="16383" man="1"/>
  </rowBreaks>
  <colBreaks count="1" manualBreakCount="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7"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qAFtlFwVn7bunj6WfwGI128FalTuLHeeVak47bG5r6gfTq8IsP1bOzMZ2v9EYANg5NmBg67DvdkxF2BMssumA==" saltValue="npEWwU5durMRsfSAZwKah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topLeftCell="A22" zoomScale="75" zoomScaleNormal="90" zoomScaleSheetLayoutView="7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7QBMPZlhBLRWNfHCcssKerdJ6dPpHUg15IgV4imtZuXySBG1bLknMyCJ/RDY+Zj2XwTrRuhLyAy/AN/ns0lhw==" saltValue="Ze5gidwwKXbeaXtgfpn+X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colBreaks count="1" manualBreakCount="1">
    <brk id="6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504</v>
      </c>
      <c r="AL9" s="1212"/>
      <c r="AM9" s="1212"/>
      <c r="AN9" s="1213"/>
      <c r="AO9" s="292">
        <v>1947113</v>
      </c>
      <c r="AP9" s="292">
        <v>109734</v>
      </c>
      <c r="AQ9" s="293">
        <v>81245</v>
      </c>
      <c r="AR9" s="294">
        <v>35.1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505</v>
      </c>
      <c r="AL10" s="1212"/>
      <c r="AM10" s="1212"/>
      <c r="AN10" s="1213"/>
      <c r="AO10" s="295">
        <v>43700</v>
      </c>
      <c r="AP10" s="295">
        <v>2463</v>
      </c>
      <c r="AQ10" s="296">
        <v>9012</v>
      </c>
      <c r="AR10" s="297">
        <v>-72.7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506</v>
      </c>
      <c r="AL11" s="1212"/>
      <c r="AM11" s="1212"/>
      <c r="AN11" s="1213"/>
      <c r="AO11" s="295">
        <v>3027</v>
      </c>
      <c r="AP11" s="295">
        <v>171</v>
      </c>
      <c r="AQ11" s="296">
        <v>11253</v>
      </c>
      <c r="AR11" s="297">
        <v>-98.5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507</v>
      </c>
      <c r="AL12" s="1212"/>
      <c r="AM12" s="1212"/>
      <c r="AN12" s="1213"/>
      <c r="AO12" s="295">
        <v>10054</v>
      </c>
      <c r="AP12" s="295">
        <v>567</v>
      </c>
      <c r="AQ12" s="296">
        <v>1349</v>
      </c>
      <c r="AR12" s="297">
        <v>-58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508</v>
      </c>
      <c r="AL13" s="1212"/>
      <c r="AM13" s="1212"/>
      <c r="AN13" s="1213"/>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510</v>
      </c>
      <c r="AL14" s="1212"/>
      <c r="AM14" s="1212"/>
      <c r="AN14" s="1213"/>
      <c r="AO14" s="295">
        <v>141519</v>
      </c>
      <c r="AP14" s="295">
        <v>7976</v>
      </c>
      <c r="AQ14" s="296">
        <v>5445</v>
      </c>
      <c r="AR14" s="297">
        <v>46.5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511</v>
      </c>
      <c r="AL15" s="1212"/>
      <c r="AM15" s="1212"/>
      <c r="AN15" s="1213"/>
      <c r="AO15" s="295">
        <v>38960</v>
      </c>
      <c r="AP15" s="295">
        <v>2196</v>
      </c>
      <c r="AQ15" s="296">
        <v>2659</v>
      </c>
      <c r="AR15" s="297">
        <v>-17.399999999999999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512</v>
      </c>
      <c r="AL16" s="1215"/>
      <c r="AM16" s="1215"/>
      <c r="AN16" s="1216"/>
      <c r="AO16" s="295">
        <v>-137914</v>
      </c>
      <c r="AP16" s="295">
        <v>-7772</v>
      </c>
      <c r="AQ16" s="296">
        <v>-8172</v>
      </c>
      <c r="AR16" s="297">
        <v>-4.9000000000000004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184</v>
      </c>
      <c r="AL17" s="1215"/>
      <c r="AM17" s="1215"/>
      <c r="AN17" s="1216"/>
      <c r="AO17" s="295">
        <v>2046459</v>
      </c>
      <c r="AP17" s="295">
        <v>115332</v>
      </c>
      <c r="AQ17" s="296">
        <v>102791</v>
      </c>
      <c r="AR17" s="297">
        <v>12.2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8" t="s">
        <v>517</v>
      </c>
      <c r="AL21" s="1209"/>
      <c r="AM21" s="1209"/>
      <c r="AN21" s="1210"/>
      <c r="AO21" s="307">
        <v>12.34</v>
      </c>
      <c r="AP21" s="308">
        <v>9.44</v>
      </c>
      <c r="AQ21" s="309">
        <v>2.9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8" t="s">
        <v>518</v>
      </c>
      <c r="AL22" s="1209"/>
      <c r="AM22" s="1209"/>
      <c r="AN22" s="1210"/>
      <c r="AO22" s="312">
        <v>99.3</v>
      </c>
      <c r="AP22" s="313">
        <v>96.6</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9" t="s">
        <v>523</v>
      </c>
      <c r="AL32" s="1200"/>
      <c r="AM32" s="1200"/>
      <c r="AN32" s="1201"/>
      <c r="AO32" s="322">
        <v>897384</v>
      </c>
      <c r="AP32" s="322">
        <v>50574</v>
      </c>
      <c r="AQ32" s="323">
        <v>53655</v>
      </c>
      <c r="AR32" s="324">
        <v>-5.7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9" t="s">
        <v>524</v>
      </c>
      <c r="AL33" s="1200"/>
      <c r="AM33" s="1200"/>
      <c r="AN33" s="1201"/>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9" t="s">
        <v>525</v>
      </c>
      <c r="AL34" s="1200"/>
      <c r="AM34" s="1200"/>
      <c r="AN34" s="1201"/>
      <c r="AO34" s="322" t="s">
        <v>509</v>
      </c>
      <c r="AP34" s="322" t="s">
        <v>509</v>
      </c>
      <c r="AQ34" s="323">
        <v>68</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9" t="s">
        <v>526</v>
      </c>
      <c r="AL35" s="1200"/>
      <c r="AM35" s="1200"/>
      <c r="AN35" s="1201"/>
      <c r="AO35" s="322">
        <v>19540</v>
      </c>
      <c r="AP35" s="322">
        <v>1101</v>
      </c>
      <c r="AQ35" s="323">
        <v>21213</v>
      </c>
      <c r="AR35" s="324">
        <v>-94.8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9" t="s">
        <v>527</v>
      </c>
      <c r="AL36" s="1200"/>
      <c r="AM36" s="1200"/>
      <c r="AN36" s="1201"/>
      <c r="AO36" s="322" t="s">
        <v>509</v>
      </c>
      <c r="AP36" s="322" t="s">
        <v>509</v>
      </c>
      <c r="AQ36" s="323">
        <v>3939</v>
      </c>
      <c r="AR36" s="324" t="s">
        <v>509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9" t="s">
        <v>528</v>
      </c>
      <c r="AL37" s="1200"/>
      <c r="AM37" s="1200"/>
      <c r="AN37" s="1201"/>
      <c r="AO37" s="322">
        <v>4871</v>
      </c>
      <c r="AP37" s="322">
        <v>275</v>
      </c>
      <c r="AQ37" s="323">
        <v>620</v>
      </c>
      <c r="AR37" s="324">
        <v>-55.6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2" t="s">
        <v>529</v>
      </c>
      <c r="AL38" s="1203"/>
      <c r="AM38" s="1203"/>
      <c r="AN38" s="1204"/>
      <c r="AO38" s="325">
        <v>36</v>
      </c>
      <c r="AP38" s="325">
        <v>2</v>
      </c>
      <c r="AQ38" s="326">
        <v>4</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2" t="s">
        <v>530</v>
      </c>
      <c r="AL39" s="1203"/>
      <c r="AM39" s="1203"/>
      <c r="AN39" s="1204"/>
      <c r="AO39" s="322">
        <v>-81230</v>
      </c>
      <c r="AP39" s="322">
        <v>-4578</v>
      </c>
      <c r="AQ39" s="323">
        <v>-2084</v>
      </c>
      <c r="AR39" s="324">
        <v>119.7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9" t="s">
        <v>531</v>
      </c>
      <c r="AL40" s="1200"/>
      <c r="AM40" s="1200"/>
      <c r="AN40" s="1201"/>
      <c r="AO40" s="322">
        <v>-669122</v>
      </c>
      <c r="AP40" s="322">
        <v>-37710</v>
      </c>
      <c r="AQ40" s="323">
        <v>-53215</v>
      </c>
      <c r="AR40" s="324">
        <v>-29.1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5" t="s">
        <v>296</v>
      </c>
      <c r="AL41" s="1206"/>
      <c r="AM41" s="1206"/>
      <c r="AN41" s="1207"/>
      <c r="AO41" s="322">
        <v>171479</v>
      </c>
      <c r="AP41" s="322">
        <v>9664</v>
      </c>
      <c r="AQ41" s="323">
        <v>24200</v>
      </c>
      <c r="AR41" s="324">
        <v>-60.1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2" t="s">
        <v>499</v>
      </c>
      <c r="AN49" s="1194" t="s">
        <v>535</v>
      </c>
      <c r="AO49" s="1195"/>
      <c r="AP49" s="1195"/>
      <c r="AQ49" s="1195"/>
      <c r="AR49" s="119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3"/>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1749342</v>
      </c>
      <c r="AN51" s="344">
        <v>89839</v>
      </c>
      <c r="AO51" s="345">
        <v>85.9</v>
      </c>
      <c r="AP51" s="346">
        <v>69477</v>
      </c>
      <c r="AQ51" s="347">
        <v>43.5</v>
      </c>
      <c r="AR51" s="348">
        <v>42.4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834766</v>
      </c>
      <c r="AN52" s="352">
        <v>42870</v>
      </c>
      <c r="AO52" s="353">
        <v>4.8</v>
      </c>
      <c r="AP52" s="354">
        <v>31528</v>
      </c>
      <c r="AQ52" s="355">
        <v>31.8</v>
      </c>
      <c r="AR52" s="356">
        <v>-27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3512780</v>
      </c>
      <c r="AN53" s="344">
        <v>184301</v>
      </c>
      <c r="AO53" s="345">
        <v>105.1</v>
      </c>
      <c r="AP53" s="346">
        <v>59668</v>
      </c>
      <c r="AQ53" s="347">
        <v>-14.1</v>
      </c>
      <c r="AR53" s="348">
        <v>119.2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1018536</v>
      </c>
      <c r="AN54" s="352">
        <v>53438</v>
      </c>
      <c r="AO54" s="353">
        <v>24.7</v>
      </c>
      <c r="AP54" s="354">
        <v>31515</v>
      </c>
      <c r="AQ54" s="355">
        <v>0</v>
      </c>
      <c r="AR54" s="356">
        <v>24.7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1965091</v>
      </c>
      <c r="AN55" s="344">
        <v>105599</v>
      </c>
      <c r="AO55" s="345">
        <v>-42.7</v>
      </c>
      <c r="AP55" s="346">
        <v>77577</v>
      </c>
      <c r="AQ55" s="347">
        <v>30</v>
      </c>
      <c r="AR55" s="348">
        <v>-72.7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845504</v>
      </c>
      <c r="AN56" s="352">
        <v>45435</v>
      </c>
      <c r="AO56" s="353">
        <v>-15</v>
      </c>
      <c r="AP56" s="354">
        <v>40870</v>
      </c>
      <c r="AQ56" s="355">
        <v>29.7</v>
      </c>
      <c r="AR56" s="356">
        <v>-44.7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1570138</v>
      </c>
      <c r="AN57" s="344">
        <v>86438</v>
      </c>
      <c r="AO57" s="345">
        <v>-18.100000000000001</v>
      </c>
      <c r="AP57" s="346">
        <v>115123</v>
      </c>
      <c r="AQ57" s="347">
        <v>48.4</v>
      </c>
      <c r="AR57" s="348">
        <v>-66.5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889499</v>
      </c>
      <c r="AN58" s="352">
        <v>48968</v>
      </c>
      <c r="AO58" s="353">
        <v>7.8</v>
      </c>
      <c r="AP58" s="354">
        <v>46026</v>
      </c>
      <c r="AQ58" s="355">
        <v>12.6</v>
      </c>
      <c r="AR58" s="356">
        <v>-4.8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1399250</v>
      </c>
      <c r="AN59" s="344">
        <v>78858</v>
      </c>
      <c r="AO59" s="345">
        <v>-8.8000000000000007</v>
      </c>
      <c r="AP59" s="346">
        <v>98899</v>
      </c>
      <c r="AQ59" s="347">
        <v>-14.1</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600203</v>
      </c>
      <c r="AN60" s="352">
        <v>33826</v>
      </c>
      <c r="AO60" s="353">
        <v>-30.9</v>
      </c>
      <c r="AP60" s="354">
        <v>43734</v>
      </c>
      <c r="AQ60" s="355">
        <v>-5</v>
      </c>
      <c r="AR60" s="356">
        <v>-25.9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2039320</v>
      </c>
      <c r="AN61" s="359">
        <v>109007</v>
      </c>
      <c r="AO61" s="360">
        <v>24.3</v>
      </c>
      <c r="AP61" s="361">
        <v>84149</v>
      </c>
      <c r="AQ61" s="362">
        <v>18.7</v>
      </c>
      <c r="AR61" s="348">
        <v>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837702</v>
      </c>
      <c r="AN62" s="352">
        <v>44907</v>
      </c>
      <c r="AO62" s="353">
        <v>-1.7</v>
      </c>
      <c r="AP62" s="354">
        <v>38735</v>
      </c>
      <c r="AQ62" s="355">
        <v>13.8</v>
      </c>
      <c r="AR62" s="356">
        <v>-15.5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qFTG6ApDSrf1PFjKryN1jwQGpbr8tn0aNK3rBS5pFhXS/eFY4jxE86OjeYwk84rJ8j/euEO07JqKR8rVDnnKQ==" saltValue="ek7L98+noH1MRGIAmg5h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topLeftCell="A40" zoomScale="75" zoomScaleNormal="100" zoomScaleSheetLayoutView="7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RQ/5biMkTAG2HSx2ORgM2CuUXUwJspeMztojtRDUWC3wQgL+J3AnSffF2W1UpCldVJphsOFERJkXHAU3YIoBg==" saltValue="gT3X5YOuTcEU2qavo8n3m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rowBreaks count="1" manualBreakCount="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8"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cgPc4JB5tPyo0JQFCjyyx1Yr7cgHa1I4DFKkLMd4KUMPypAg8aVb4ZK0tYSkivzoBv/s2TvIx6SUxU+K7PzHw==" saltValue="dnrjG15n+4Ivps0sIaBFS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7" t="s">
        <v>3</v>
      </c>
      <c r="D47" s="1217"/>
      <c r="E47" s="1218"/>
      <c r="F47" s="11">
        <v>28.76</v>
      </c>
      <c r="G47" s="12">
        <v>28.39</v>
      </c>
      <c r="H47" s="12">
        <v>29</v>
      </c>
      <c r="I47" s="12">
        <v>28.08</v>
      </c>
      <c r="J47" s="13">
        <v>26.07</v>
      </c>
    </row>
    <row r="48" spans="2:10" ht="57.75" customHeight="1">
      <c r="B48" s="14"/>
      <c r="C48" s="1219" t="s">
        <v>4</v>
      </c>
      <c r="D48" s="1219"/>
      <c r="E48" s="1220"/>
      <c r="F48" s="15">
        <v>6.33</v>
      </c>
      <c r="G48" s="16">
        <v>6.16</v>
      </c>
      <c r="H48" s="16">
        <v>10.07</v>
      </c>
      <c r="I48" s="16">
        <v>8.3699999999999992</v>
      </c>
      <c r="J48" s="17">
        <v>6.2</v>
      </c>
    </row>
    <row r="49" spans="2:10" ht="57.75" customHeight="1" thickBot="1">
      <c r="B49" s="18"/>
      <c r="C49" s="1221" t="s">
        <v>5</v>
      </c>
      <c r="D49" s="1221"/>
      <c r="E49" s="1222"/>
      <c r="F49" s="19">
        <v>3.34</v>
      </c>
      <c r="G49" s="20" t="s">
        <v>556</v>
      </c>
      <c r="H49" s="20">
        <v>5.9</v>
      </c>
      <c r="I49" s="20" t="s">
        <v>557</v>
      </c>
      <c r="J49" s="21" t="s">
        <v>558</v>
      </c>
    </row>
    <row r="50" spans="2:10" ht="13.5" customHeight="1"/>
    <row r="51" spans="2:10" ht="13.5" hidden="1" customHeight="1"/>
    <row r="52" spans="2:10" ht="13.5" hidden="1" customHeight="1"/>
    <row r="53" spans="2:10" ht="13.5" hidden="1" customHeight="1"/>
  </sheetData>
  <sheetProtection algorithmName="SHA-512" hashValue="abZQjvPXlFF9nVeOoFZfz3bYwPal8VG9L33TM0jE3FY529OZ+Eyw/m4ybMMLPCF1+mIIUfVu6z/CypRWdfwc4g==" saltValue="oFVeX0UOqhkjyvEUzeCd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2019-10-31T06:23:47Z</cp:lastPrinted>
  <dcterms:created xsi:type="dcterms:W3CDTF">2019-02-14T01:51:18Z</dcterms:created>
  <dcterms:modified xsi:type="dcterms:W3CDTF">2019-10-31T06:23:53Z</dcterms:modified>
</cp:coreProperties>
</file>